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kura-fs01\倉敷市\1010020000_財政課\034財政状況の公表\公会計\R01公会計\【取まとめ担当用2】県照会（進捗状況等）\20210922【県市町村課 10／22〆】令和元年度財政状況資料集の作成について（２回目）\"/>
    </mc:Choice>
  </mc:AlternateContent>
  <bookViews>
    <workbookView xWindow="0" yWindow="0" windowWidth="28800" windowHeight="118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<sst xmlns="http://schemas.openxmlformats.org/spreadsheetml/2006/main" count="1124" uniqueCount="640">
  <si>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</si>
  <si>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</si>
  <si>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</si>
  <si>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</si>
  <si>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</si>
  <si>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</si>
  <si>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</si>
  <si>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</si>
  <si>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</si>
  <si>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</si>
  <si>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</si>
  <si>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</si>
  <si>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</si>
  <si>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</si>
  <si>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</si>
  <si>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</si>
  <si>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</si>
  <si>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</si>
  <si>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</si>
  <si>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</si>
  <si>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</si>
  <si>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</si>
  <si>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</si>
  <si>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</si>
  <si>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</si>
  <si>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</si>
  <si>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</si>
  <si>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</si>
  <si>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</si>
  <si>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</si>
  <si>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</si>
  <si>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</si>
  <si>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</si>
  <si>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</si>
  <si>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</si>
  <si>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</si>
  <si>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</si>
  <si>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</si>
  <si>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</si>
  <si>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</si>
  <si>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</si>
  <si>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</si>
  <si>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</si>
  <si>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</si>
  <si>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</si>
  <si>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</si>
  <si>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</si>
  <si>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</si>
  <si>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</si>
  <si>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</si>
  <si>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</si>
  <si>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</si>
  <si>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</si>
  <si>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</si>
  <si>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</si>
  <si>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</si>
  <si>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</si>
  <si>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</si>
  <si>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</si>
  <si>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</si>
  <si>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</si>
  <si>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</si>
  <si>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</si>
  <si>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</si>
  <si>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</si>
  <si>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</si>
  <si>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</si>
  <si>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</si>
  <si>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</si>
  <si>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</si>
  <si>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</si>
  <si>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</si>
  <si>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</si>
  <si>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</si>
  <si>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</si>
  <si>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</si>
  <si>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</si>
  <si>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</si>
  <si>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</si>
  <si>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</si>
  <si>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</si>
  <si>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</si>
  <si>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</si>
  <si>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</si>
  <si>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</si>
  <si>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</si>
  <si>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</si>
  <si>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</si>
  <si>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</si>
  <si>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</si>
  <si>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</si>
  <si>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</si>
  <si>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</si>
  <si>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</si>
  <si>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</si>
  <si>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</si>
  <si>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</si>
  <si>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</si>
  <si>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倉敷市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</si>
  <si>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</si>
  <si>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</si>
  <si>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</si>
  <si>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</si>
  <si>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</si>
  <si>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</si>
  <si>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</si>
  <si>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</si>
  <si>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</si>
  <si>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</si>
  <si>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</si>
  <si>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</si>
  <si>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</si>
  <si>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</si>
  <si>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</si>
  <si>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</si>
  <si>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</si>
  <si>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</si>
  <si>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</si>
  <si>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</si>
  <si>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</si>
  <si>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</si>
  <si>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</si>
  <si>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</si>
  <si>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</si>
  <si>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</si>
  <si>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</si>
  <si>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</si>
  <si>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</si>
  <si>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</si>
  <si>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</si>
  <si>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</si>
  <si>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</si>
  <si>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</si>
  <si>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</si>
  <si>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</si>
  <si>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</si>
  <si>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</si>
  <si>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</si>
  <si>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</si>
  <si>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</si>
  <si>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</si>
  <si>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</si>
  <si>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</si>
  <si>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</si>
  <si>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</si>
  <si>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</si>
  <si>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</si>
  <si>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</si>
  <si>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</si>
  <si>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</si>
  <si>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</si>
  <si>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</si>
  <si>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</si>
  <si>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</si>
  <si>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</si>
  <si>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</si>
  <si>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</si>
  <si>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</si>
  <si>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</si>
  <si>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</si>
  <si>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</si>
  <si>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</si>
  <si>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</si>
  <si>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</si>
  <si>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</si>
  <si>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</si>
  <si>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</si>
  <si>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</si>
  <si>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</si>
  <si>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</si>
  <si>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</si>
  <si>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</si>
  <si>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</si>
  <si>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</si>
  <si>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</si>
  <si>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</si>
  <si>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</si>
  <si>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</si>
  <si>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</si>
  <si>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</si>
  <si>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</si>
  <si>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</si>
  <si>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</si>
  <si>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</si>
  <si>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</si>
  <si>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</si>
  <si>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</si>
  <si>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</si>
  <si>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</si>
  <si>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</si>
  <si>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</si>
  <si>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</si>
  <si>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</si>
  <si>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</si>
  <si>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</si>
  <si>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</si>
  <si>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</si>
  <si>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</si>
  <si>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</si>
  <si>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</si>
  <si>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</si>
  <si>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</si>
  <si>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</si>
  <si>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</si>
  <si>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</si>
  <si>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</si>
  <si>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</si>
  <si>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</si>
  <si>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</si>
  <si>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</si>
  <si>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</si>
  <si>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岡山県倉敷市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</si>
  <si>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</si>
  <si>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</si>
  <si>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</si>
  <si>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</si>
  <si>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</si>
  <si>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</si>
  <si>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</si>
  <si>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</si>
  <si>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</si>
  <si>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</si>
  <si>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</si>
  <si>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</si>
  <si>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</si>
  <si>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</si>
  <si>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</si>
  <si>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</si>
  <si>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</si>
  <si>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</si>
  <si>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</si>
  <si>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</si>
  <si>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</si>
  <si>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</si>
  <si>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</si>
  <si>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</si>
  <si>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</si>
  <si>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</si>
  <si>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</si>
  <si>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</si>
  <si>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</si>
  <si>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</si>
  <si>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</si>
  <si>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</si>
  <si>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</si>
  <si>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</si>
  <si>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</si>
  <si>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</si>
  <si>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</si>
  <si>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</si>
  <si>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</si>
  <si>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</si>
  <si>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</si>
  <si>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</si>
  <si>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</si>
  <si>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</si>
  <si>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</si>
  <si>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</si>
  <si>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</si>
  <si>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</si>
  <si>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</si>
  <si>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</si>
  <si>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</si>
  <si>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</si>
  <si>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</si>
  <si>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</si>
  <si>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</si>
  <si>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</si>
  <si>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</si>
  <si>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</si>
  <si>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</si>
  <si>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</si>
  <si>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</si>
  <si>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</si>
  <si>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</si>
  <si>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</si>
  <si>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</si>
  <si>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</si>
  <si>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</si>
  <si>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</si>
  <si>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</si>
  <si>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</si>
  <si>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</si>
  <si>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</si>
  <si>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</si>
  <si>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</si>
  <si>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</si>
  <si>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</si>
  <si>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</si>
  <si>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</si>
  <si>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</si>
  <si>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</si>
  <si>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</si>
  <si>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</si>
  <si>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</si>
  <si>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</si>
  <si>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</si>
  <si>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</si>
  <si>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</si>
  <si>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</si>
  <si>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</si>
  <si>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</si>
  <si>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</si>
  <si>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</si>
  <si>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</si>
  <si>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</si>
  <si>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</si>
  <si>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</si>
  <si>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</si>
  <si>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</si>
  <si>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</si>
  <si>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</si>
  <si>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</si>
  <si>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</si>
  <si>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</si>
  <si>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</si>
  <si>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</si>
  <si>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</si>
  <si>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</si>
  <si>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</si>
  <si>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</si>
  <si>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</si>
  <si>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</si>
  <si>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</si>
  <si>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</si>
  <si>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</si>
  <si>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</si>
  <si>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</si>
  <si>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</si>
  <si>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</si>
  <si>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</si>
  <si>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</si>
  <si>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</si>
  <si>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</si>
  <si>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</si>
  <si>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</si>
  <si>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</si>
  <si>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</si>
  <si>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</si>
  <si>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</si>
  <si>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</si>
  <si>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</si>
  <si>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</si>
  <si>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</si>
  <si>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</si>
  <si>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</si>
  <si>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</si>
  <si>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</si>
  <si>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</si>
  <si>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</si>
  <si>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</si>
  <si>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</si>
  <si>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</si>
  <si>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</si>
  <si>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</si>
  <si>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</si>
  <si>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</si>
  <si>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</si>
  <si>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</si>
  <si>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</si>
  <si>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</si>
  <si>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</si>
  <si>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</si>
  <si>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</si>
  <si>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岡山県倉敷市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</si>
  <si>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</si>
  <si>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</si>
  <si>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</si>
  <si>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</si>
  <si>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</si>
  <si>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</si>
  <si>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</si>
  <si>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</si>
  <si>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</si>
  <si>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</si>
  <si>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</si>
  <si>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</si>
  <si>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</si>
  <si>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</si>
  <si>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</si>
  <si>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</si>
  <si>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</si>
  <si>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</si>
  <si>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</si>
  <si>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</si>
  <si>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倉敷市母子父子寡婦福祉資金貸付特別会計</t>
    <phoneticPr fontId="5"/>
  </si>
  <si>
    <t>倉敷市住宅新築資金等貸付特別会計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</si>
  <si>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</si>
  <si>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</si>
  <si>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</si>
  <si>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</si>
  <si>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</si>
  <si>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</si>
  <si>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</si>
  <si>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</si>
  <si>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</si>
  <si>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</si>
  <si>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</si>
  <si>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</si>
  <si>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</si>
  <si>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</si>
  <si>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倉敷市国民健康保険事業特別会計</t>
    <phoneticPr fontId="5"/>
  </si>
  <si>
    <t>倉敷市介護保険事業特別会計</t>
    <phoneticPr fontId="5"/>
  </si>
  <si>
    <t>倉敷市後期高齢者医療事業特別会計</t>
    <phoneticPr fontId="5"/>
  </si>
  <si>
    <t>倉敷市水道事業会計</t>
    <phoneticPr fontId="5"/>
  </si>
  <si>
    <t>法適用企業</t>
    <phoneticPr fontId="5"/>
  </si>
  <si>
    <t>倉敷市立市民病院事業会計</t>
    <phoneticPr fontId="5"/>
  </si>
  <si>
    <t>法適用企業</t>
    <phoneticPr fontId="5"/>
  </si>
  <si>
    <t>倉敷市モーターボート競走事業会計</t>
    <phoneticPr fontId="5"/>
  </si>
  <si>
    <t>法適用企業</t>
    <phoneticPr fontId="5"/>
  </si>
  <si>
    <t>倉敷市下水道事業会計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</si>
  <si>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</si>
  <si>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</si>
  <si>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</si>
  <si>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</si>
  <si>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</si>
  <si>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</si>
  <si>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</si>
  <si>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</si>
  <si>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</si>
  <si>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</si>
  <si>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</si>
  <si>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</si>
  <si>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</si>
  <si>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</si>
  <si>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</si>
  <si>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</si>
  <si>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</si>
  <si>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</si>
  <si>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</si>
  <si>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</si>
  <si>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</si>
  <si>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</si>
  <si>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</si>
  <si>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</si>
  <si>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</si>
  <si>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</si>
  <si>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</si>
  <si>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</si>
  <si>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</si>
  <si>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</si>
  <si>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</si>
  <si>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</si>
  <si>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</si>
  <si>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</si>
  <si>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</si>
  <si>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</si>
  <si>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</si>
  <si>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</si>
  <si>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</si>
  <si>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</si>
  <si>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</si>
  <si>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</si>
  <si>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</si>
  <si>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</si>
  <si>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</si>
  <si>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</si>
  <si>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</si>
  <si>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</si>
  <si>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</si>
  <si>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</si>
  <si>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</si>
  <si>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</si>
  <si>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</si>
  <si>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</si>
  <si>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</si>
  <si>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</si>
  <si>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</si>
  <si>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</si>
  <si>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</si>
  <si>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</si>
  <si>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倉敷市下水道事業会計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</si>
  <si>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</si>
  <si>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</si>
  <si>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</si>
  <si>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倉敷市水道事業会計</t>
    <phoneticPr fontId="5"/>
  </si>
  <si>
    <t>(Ｆ)</t>
    <phoneticPr fontId="5"/>
  </si>
  <si>
    <t>倉敷市モーターボート競走事業会計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</si>
  <si>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</si>
  <si>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</si>
  <si>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</si>
  <si>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</si>
  <si>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</si>
  <si>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</si>
  <si>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</si>
  <si>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</si>
  <si>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</si>
  <si>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</si>
  <si>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</si>
  <si>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</si>
  <si>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</si>
  <si>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</si>
  <si>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</si>
  <si>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</si>
  <si>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</si>
  <si>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</si>
  <si>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</si>
  <si>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</si>
  <si>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</si>
  <si>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</si>
  <si>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</si>
  <si>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</si>
  <si>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</si>
  <si>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</si>
  <si>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</si>
  <si>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</si>
  <si>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</si>
  <si>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</si>
  <si>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</si>
  <si>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</si>
  <si>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</si>
  <si>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</si>
  <si>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</si>
  <si>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</si>
  <si>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</si>
  <si>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</si>
  <si>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</si>
  <si>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</si>
  <si>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</si>
  <si>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</si>
  <si>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</si>
  <si>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</si>
  <si>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</si>
  <si>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</si>
  <si>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</si>
  <si>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</si>
  <si>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</si>
  <si>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</si>
  <si>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</si>
  <si>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</si>
  <si>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</si>
  <si>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</si>
  <si>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</si>
  <si>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</si>
  <si>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</si>
  <si>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</si>
  <si>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</si>
  <si>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</si>
  <si>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</si>
  <si>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</si>
  <si>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</si>
  <si>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</si>
  <si>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</si>
  <si>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</si>
  <si>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</si>
  <si>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</si>
  <si>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</si>
  <si>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</si>
  <si>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</si>
  <si>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</si>
  <si>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</si>
  <si>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</si>
  <si>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</si>
  <si>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</si>
  <si>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</si>
  <si>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</si>
  <si>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</si>
  <si>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</si>
  <si>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</si>
  <si>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</si>
  <si>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</si>
  <si>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</si>
  <si>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</si>
  <si>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倉敷市住宅新築資金等貸付特別会計</t>
  </si>
  <si>
    <t>▲ 1.00</t>
  </si>
  <si>
    <t>▲ 0.99</t>
  </si>
  <si>
    <t>▲ 0.98</t>
  </si>
  <si>
    <t>倉敷市モーターボート競走事業会計</t>
  </si>
  <si>
    <t>一般会計</t>
  </si>
  <si>
    <t>倉敷市水道事業会計</t>
  </si>
  <si>
    <t>倉敷市下水道事業会計</t>
  </si>
  <si>
    <t>倉敷市介護保険事業特別会計</t>
  </si>
  <si>
    <t>倉敷市国民健康保険事業特別会計</t>
  </si>
  <si>
    <t>倉敷市立市民病院事業会計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</si>
  <si>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</si>
  <si>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</si>
  <si>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</si>
  <si>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</si>
  <si>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</si>
  <si>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</si>
  <si>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</si>
  <si>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</si>
  <si>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</si>
  <si>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総社広域環境施設組合</t>
    <rPh sb="0" eb="2">
      <t>ソウジャ</t>
    </rPh>
    <rPh sb="2" eb="4">
      <t>コウイキ</t>
    </rPh>
    <rPh sb="4" eb="6">
      <t>カンキョウ</t>
    </rPh>
    <rPh sb="6" eb="8">
      <t>シセツ</t>
    </rPh>
    <rPh sb="8" eb="10">
      <t>クミアイ</t>
    </rPh>
    <phoneticPr fontId="2"/>
  </si>
  <si>
    <t>備南水道企業団</t>
    <rPh sb="0" eb="2">
      <t>ビナン</t>
    </rPh>
    <rPh sb="2" eb="4">
      <t>スイドウ</t>
    </rPh>
    <rPh sb="4" eb="6">
      <t>キギョウ</t>
    </rPh>
    <rPh sb="6" eb="7">
      <t>ダン</t>
    </rPh>
    <phoneticPr fontId="2"/>
  </si>
  <si>
    <t>岡山県南部水道企業団</t>
    <rPh sb="0" eb="3">
      <t>オカヤマケン</t>
    </rPh>
    <rPh sb="3" eb="5">
      <t>ナンブ</t>
    </rPh>
    <rPh sb="5" eb="7">
      <t>スイドウ</t>
    </rPh>
    <rPh sb="7" eb="9">
      <t>キギョウ</t>
    </rPh>
    <rPh sb="9" eb="10">
      <t>ダン</t>
    </rPh>
    <phoneticPr fontId="2"/>
  </si>
  <si>
    <t>岡山県広域水道企業団</t>
    <rPh sb="0" eb="3">
      <t>オカヤマケン</t>
    </rPh>
    <rPh sb="3" eb="5">
      <t>コウイキ</t>
    </rPh>
    <rPh sb="5" eb="7">
      <t>スイドウ</t>
    </rPh>
    <rPh sb="7" eb="9">
      <t>キギョウ</t>
    </rPh>
    <rPh sb="9" eb="10">
      <t>ダン</t>
    </rPh>
    <phoneticPr fontId="2"/>
  </si>
  <si>
    <t>倉敷西部清掃施設組合</t>
    <rPh sb="0" eb="2">
      <t>クラシキ</t>
    </rPh>
    <rPh sb="2" eb="4">
      <t>セイブ</t>
    </rPh>
    <rPh sb="4" eb="6">
      <t>セイソウ</t>
    </rPh>
    <rPh sb="6" eb="8">
      <t>シセツ</t>
    </rPh>
    <rPh sb="8" eb="10">
      <t>クミアイ</t>
    </rPh>
    <phoneticPr fontId="2"/>
  </si>
  <si>
    <t>備南衛生施設組合</t>
    <rPh sb="0" eb="2">
      <t>ビナン</t>
    </rPh>
    <rPh sb="2" eb="4">
      <t>エイセイ</t>
    </rPh>
    <rPh sb="4" eb="6">
      <t>シセツ</t>
    </rPh>
    <rPh sb="6" eb="8">
      <t>クミアイ</t>
    </rPh>
    <phoneticPr fontId="2"/>
  </si>
  <si>
    <t>高梁川東西用水組合</t>
    <rPh sb="0" eb="2">
      <t>タカハシ</t>
    </rPh>
    <rPh sb="2" eb="3">
      <t>ガワ</t>
    </rPh>
    <rPh sb="3" eb="5">
      <t>トウザイ</t>
    </rPh>
    <rPh sb="5" eb="7">
      <t>ヨウスイ</t>
    </rPh>
    <rPh sb="7" eb="9">
      <t>クミアイ</t>
    </rPh>
    <phoneticPr fontId="2"/>
  </si>
  <si>
    <t>八ケ郷合同用水組合</t>
    <rPh sb="0" eb="1">
      <t>ハチ</t>
    </rPh>
    <rPh sb="2" eb="3">
      <t>ゴウ</t>
    </rPh>
    <rPh sb="3" eb="5">
      <t>ゴウドウ</t>
    </rPh>
    <rPh sb="5" eb="7">
      <t>ヨウスイ</t>
    </rPh>
    <rPh sb="7" eb="9">
      <t>クミアイ</t>
    </rPh>
    <phoneticPr fontId="2"/>
  </si>
  <si>
    <t>湛井十二箇郷組合</t>
    <rPh sb="0" eb="1">
      <t>タン</t>
    </rPh>
    <rPh sb="1" eb="2">
      <t>イ</t>
    </rPh>
    <rPh sb="2" eb="4">
      <t>ジュウニ</t>
    </rPh>
    <rPh sb="4" eb="5">
      <t>カ</t>
    </rPh>
    <rPh sb="5" eb="6">
      <t>ゴウ</t>
    </rPh>
    <rPh sb="6" eb="8">
      <t>クミアイ</t>
    </rPh>
    <phoneticPr fontId="2"/>
  </si>
  <si>
    <t>四ケ郷組合</t>
    <rPh sb="0" eb="1">
      <t>ヨ</t>
    </rPh>
    <rPh sb="2" eb="3">
      <t>ゴウ</t>
    </rPh>
    <rPh sb="3" eb="5">
      <t>クミアイ</t>
    </rPh>
    <phoneticPr fontId="2"/>
  </si>
  <si>
    <t>三ケ村組合</t>
    <rPh sb="0" eb="1">
      <t>サン</t>
    </rPh>
    <rPh sb="2" eb="3">
      <t>ムラ</t>
    </rPh>
    <rPh sb="3" eb="5">
      <t>クミアイ</t>
    </rPh>
    <phoneticPr fontId="2"/>
  </si>
  <si>
    <t>六ケ郷組合</t>
    <rPh sb="0" eb="1">
      <t>ロク</t>
    </rPh>
    <rPh sb="2" eb="3">
      <t>ゴウ</t>
    </rPh>
    <rPh sb="3" eb="5">
      <t>クミアイ</t>
    </rPh>
    <phoneticPr fontId="2"/>
  </si>
  <si>
    <t>西一郷半組合</t>
    <rPh sb="0" eb="1">
      <t>ニシ</t>
    </rPh>
    <rPh sb="1" eb="2">
      <t>イチ</t>
    </rPh>
    <rPh sb="2" eb="3">
      <t>ゴウ</t>
    </rPh>
    <rPh sb="3" eb="4">
      <t>ハン</t>
    </rPh>
    <rPh sb="4" eb="6">
      <t>クミアイ</t>
    </rPh>
    <phoneticPr fontId="2"/>
  </si>
  <si>
    <t>竹川組合</t>
    <rPh sb="0" eb="2">
      <t>タケカワ</t>
    </rPh>
    <rPh sb="2" eb="4">
      <t>クミアイ</t>
    </rPh>
    <phoneticPr fontId="2"/>
  </si>
  <si>
    <t>岡山県市町村総合事務組合</t>
    <rPh sb="0" eb="3">
      <t>オカヤマケン</t>
    </rPh>
    <rPh sb="3" eb="6">
      <t>シチョウソン</t>
    </rPh>
    <rPh sb="6" eb="8">
      <t>ソウゴウ</t>
    </rPh>
    <rPh sb="8" eb="10">
      <t>ジム</t>
    </rPh>
    <rPh sb="10" eb="12">
      <t>クミアイ</t>
    </rPh>
    <phoneticPr fontId="2"/>
  </si>
  <si>
    <t>岡山県後期高齢者医療広域連合会一般会計</t>
    <rPh sb="0" eb="3">
      <t>オカヤマケン</t>
    </rPh>
    <rPh sb="3" eb="5">
      <t>コウキ</t>
    </rPh>
    <rPh sb="5" eb="8">
      <t>コウレイシャ</t>
    </rPh>
    <rPh sb="8" eb="10">
      <t>イリョウ</t>
    </rPh>
    <rPh sb="10" eb="12">
      <t>コウイキ</t>
    </rPh>
    <rPh sb="12" eb="14">
      <t>レンゴウ</t>
    </rPh>
    <rPh sb="14" eb="15">
      <t>カイ</t>
    </rPh>
    <rPh sb="15" eb="17">
      <t>イッパン</t>
    </rPh>
    <rPh sb="17" eb="19">
      <t>カイケイ</t>
    </rPh>
    <phoneticPr fontId="2"/>
  </si>
  <si>
    <t>岡山県後期高齢者医療広域連合会特別会計</t>
    <rPh sb="0" eb="3">
      <t>オカヤマケン</t>
    </rPh>
    <rPh sb="3" eb="5">
      <t>コウキ</t>
    </rPh>
    <rPh sb="5" eb="7">
      <t>コウレイ</t>
    </rPh>
    <rPh sb="7" eb="8">
      <t>シャ</t>
    </rPh>
    <rPh sb="8" eb="10">
      <t>イリョウ</t>
    </rPh>
    <rPh sb="10" eb="12">
      <t>コウイキ</t>
    </rPh>
    <rPh sb="12" eb="15">
      <t>レンゴウカイ</t>
    </rPh>
    <rPh sb="15" eb="17">
      <t>トクベツ</t>
    </rPh>
    <rPh sb="17" eb="19">
      <t>カイケイ</t>
    </rPh>
    <phoneticPr fontId="2"/>
  </si>
  <si>
    <t>-</t>
    <phoneticPr fontId="2"/>
  </si>
  <si>
    <t>-</t>
    <phoneticPr fontId="2"/>
  </si>
  <si>
    <t>井原鉄道</t>
    <rPh sb="0" eb="2">
      <t>イバラ</t>
    </rPh>
    <rPh sb="2" eb="4">
      <t>テツドウ</t>
    </rPh>
    <phoneticPr fontId="2"/>
  </si>
  <si>
    <t>倉敷市開発公社</t>
    <rPh sb="0" eb="3">
      <t>クラシキシ</t>
    </rPh>
    <rPh sb="3" eb="5">
      <t>カイハツ</t>
    </rPh>
    <rPh sb="5" eb="7">
      <t>コウシャ</t>
    </rPh>
    <phoneticPr fontId="1"/>
  </si>
  <si>
    <t>倉敷市土地開発公社</t>
  </si>
  <si>
    <t>倉敷市保健医療センター</t>
  </si>
  <si>
    <t>倉敷市文化振興財団</t>
  </si>
  <si>
    <t>くらしきシティプラザ東西ビル管理</t>
  </si>
  <si>
    <t>倉敷市開発ビル</t>
  </si>
  <si>
    <t>水島臨海鉄道</t>
  </si>
  <si>
    <t>倉敷ファッションセンター</t>
  </si>
  <si>
    <t>水島エコワークス</t>
  </si>
  <si>
    <t>倉敷市船穂農業公社</t>
  </si>
  <si>
    <t>ふなおワイナリー</t>
  </si>
  <si>
    <t>○</t>
    <phoneticPr fontId="2"/>
  </si>
  <si>
    <t>倉敷市スポーツ振興協会</t>
    <rPh sb="9" eb="11">
      <t>キョウカイ</t>
    </rPh>
    <phoneticPr fontId="2"/>
  </si>
  <si>
    <t>-</t>
    <phoneticPr fontId="2"/>
  </si>
  <si>
    <t>-</t>
    <phoneticPr fontId="2"/>
  </si>
  <si>
    <t>-</t>
    <phoneticPr fontId="2"/>
  </si>
  <si>
    <t>-</t>
    <phoneticPr fontId="2"/>
  </si>
  <si>
    <t>-</t>
    <phoneticPr fontId="2"/>
  </si>
  <si>
    <t>-</t>
    <phoneticPr fontId="2"/>
  </si>
  <si>
    <t>-</t>
    <phoneticPr fontId="2"/>
  </si>
  <si>
    <t>地域振興基金</t>
    <rPh sb="0" eb="4">
      <t>チイキシンコウ</t>
    </rPh>
    <rPh sb="4" eb="6">
      <t>キキン</t>
    </rPh>
    <phoneticPr fontId="5"/>
  </si>
  <si>
    <t>公共施設整備基金</t>
    <rPh sb="0" eb="6">
      <t>コウキョウシセツセイビ</t>
    </rPh>
    <rPh sb="6" eb="8">
      <t>キキン</t>
    </rPh>
    <phoneticPr fontId="5"/>
  </si>
  <si>
    <t>学校施設整備基金</t>
    <rPh sb="0" eb="4">
      <t>ガッコウシセツ</t>
    </rPh>
    <rPh sb="4" eb="8">
      <t>セイビキキン</t>
    </rPh>
    <phoneticPr fontId="5"/>
  </si>
  <si>
    <t>災害復興基金</t>
    <rPh sb="0" eb="2">
      <t>サイガイ</t>
    </rPh>
    <rPh sb="2" eb="4">
      <t>フッコウ</t>
    </rPh>
    <rPh sb="4" eb="6">
      <t>キキン</t>
    </rPh>
    <phoneticPr fontId="5"/>
  </si>
  <si>
    <t>清掃施設整備基金</t>
    <rPh sb="0" eb="2">
      <t>セイソウ</t>
    </rPh>
    <rPh sb="2" eb="8">
      <t>シセツセイビキキン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</si>
  <si>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</si>
  <si>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</si>
  <si>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</si>
  <si>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債務負担行為に基づく支出予定額や退職手当負担見込額，平成３０年７月豪雨災害関連事業に伴う災害復旧事業債の発行などにより市債現在高が増加したものの，下水道事業特別会計などの公営企業債等繰入見込額が減少したことなどにより，将来負担比率は4.8ポイント減少した。また，過去に取得した固定資産の減価償却費が投資的経費を上回る状況が続いているため，有形固定資産減価償却率は引き続き上昇している。今後，倉敷市公共施設等総合管理計画等に基づき，次世代に過度な負担を残さないよう限られた財源を生かして，施設の長寿命化や施設総量の適正化などの取組を進める。</t>
    <rPh sb="124" eb="126">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</si>
  <si>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</si>
  <si>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</si>
  <si>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</si>
  <si>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</si>
  <si>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</si>
  <si>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</si>
  <si>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単年度で見ると，元利償還金などの減少により前年度と比べ1.2ポイント改善し，３か年平均で見ても，令和元年度の単年度実質公債費比率4.1％が平成28年度の6.0％を下回ったことにより0.6ポイント改善した。将来負担比率は，類似団体より高い状態にあるため，引き続き市債残高の削減等により，財政の健全化に努める。</t>
    <rPh sb="26" eb="28">
      <t>ゲンショウ</t>
    </rPh>
    <rPh sb="44" eb="46">
      <t>カイゼン</t>
    </rPh>
    <rPh sb="58" eb="61">
      <t>レイワガン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</si>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</sst>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BF67-42CD-B518-53F1AC6F37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47073</c:v>
                </c:pt>
                <c:pt idx="1">
                  <c:v>34729</c:v>
                </c:pt>
                <c:pt idx="2">
                  <c:v>30614</c:v>
                </c:pt>
                <c:pt idx="3">
                  <c:v>51335</c:v>
                </c:pt>
                <c:pt idx="4">
                  <c:v>45802</c:v>
                </c:pt>
              </c:numCache>
            </c:numRef>
          </c:val>
          <c:smooth val="0"/>
          <c:extLst>
            <c:ext xmlns:c16="http://schemas.microsoft.com/office/drawing/2014/chart" uri="{C3380CC4-5D6E-409C-BE32-E72D297353CC}">
              <c16:uniqueId val="{00000001-BF67-42CD-B518-53F1AC6F37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5.13</c:v>
                </c:pt>
                <c:pt idx="1">
                  <c:v>3.62</c:v>
                </c:pt>
                <c:pt idx="2">
                  <c:v>3.93</c:v>
                </c:pt>
                <c:pt idx="3">
                  <c:v>5.18</c:v>
                </c:pt>
                <c:pt idx="4">
                  <c:v>5.91</c:v>
                </c:pt>
              </c:numCache>
            </c:numRef>
          </c:val>
          <c:extLst>
            <c:ext xmlns:c16="http://schemas.microsoft.com/office/drawing/2014/chart" uri="{C3380CC4-5D6E-409C-BE32-E72D297353CC}">
              <c16:uniqueId val="{00000000-D5F7-40D6-A811-0586EE0FA2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9.65</c:v>
                </c:pt>
                <c:pt idx="1">
                  <c:v>10.25</c:v>
                </c:pt>
                <c:pt idx="2">
                  <c:v>10.33</c:v>
                </c:pt>
                <c:pt idx="3">
                  <c:v>8.58</c:v>
                </c:pt>
                <c:pt idx="4">
                  <c:v>10.029999999999999</c:v>
                </c:pt>
              </c:numCache>
            </c:numRef>
          </c:val>
          <c:extLst>
            <c:ext xmlns:c16="http://schemas.microsoft.com/office/drawing/2014/chart" uri="{C3380CC4-5D6E-409C-BE32-E72D297353CC}">
              <c16:uniqueId val="{00000001-D5F7-40D6-A811-0586EE0FA2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4.42</c:v>
                </c:pt>
                <c:pt idx="1">
                  <c:v>0.06</c:v>
                </c:pt>
                <c:pt idx="2">
                  <c:v>1.54</c:v>
                </c:pt>
                <c:pt idx="3">
                  <c:v>0.28000000000000003</c:v>
                </c:pt>
                <c:pt idx="4">
                  <c:v>2.77</c:v>
                </c:pt>
              </c:numCache>
            </c:numRef>
          </c:val>
          <c:smooth val="0"/>
          <c:extLst>
            <c:ext xmlns:c16="http://schemas.microsoft.com/office/drawing/2014/chart" uri="{C3380CC4-5D6E-409C-BE32-E72D297353CC}">
              <c16:uniqueId val="{00000002-D5F7-40D6-A811-0586EE0FA2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11.87</c:v>
                </c:pt>
                <c:pt idx="2">
                  <c:v>#N/A</c:v>
                </c:pt>
                <c:pt idx="3">
                  <c:v>12.67</c:v>
                </c:pt>
                <c:pt idx="4">
                  <c:v>#N/A</c:v>
                </c:pt>
                <c:pt idx="5">
                  <c:v>13.43</c:v>
                </c:pt>
                <c:pt idx="6">
                  <c:v>#N/A</c:v>
                </c:pt>
                <c:pt idx="7">
                  <c:v>13.46</c:v>
                </c:pt>
                <c:pt idx="8">
                  <c:v>#N/A</c:v>
                </c:pt>
                <c:pt idx="9">
                  <c:v>0.01</c:v>
                </c:pt>
              </c:numCache>
            </c:numRef>
          </c:val>
          <c:extLst>
            <c:ext xmlns:c16="http://schemas.microsoft.com/office/drawing/2014/chart" uri="{C3380CC4-5D6E-409C-BE32-E72D297353CC}">
              <c16:uniqueId val="{00000000-E1C2-47E3-B2E2-2A31DE4A5F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C2-47E3-B2E2-2A31DE4A5F67}"/>
            </c:ext>
          </c:extLst>
        </c:ser>
        <c:ser>
          <c:idx val="2"/>
          <c:order val="2"/>
          <c:tx>
            <c:strRef>
              <c:f>データシート!$A$29</c:f>
              <c:strCache>
                <c:ptCount val="1"/>
                <c:pt idx="0">
                  <c:v>倉敷市立市民病院事業会計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0.3</c:v>
                </c:pt>
                <c:pt idx="8">
                  <c:v>#N/A</c:v>
                </c:pt>
                <c:pt idx="9">
                  <c:v>0.38</c:v>
                </c:pt>
              </c:numCache>
            </c:numRef>
          </c:val>
          <c:extLst>
            <c:ext xmlns:c16="http://schemas.microsoft.com/office/drawing/2014/chart" uri="{C3380CC4-5D6E-409C-BE32-E72D297353CC}">
              <c16:uniqueId val="{00000002-E1C2-47E3-B2E2-2A31DE4A5F67}"/>
            </c:ext>
          </c:extLst>
        </c:ser>
        <c:ser>
          <c:idx val="3"/>
          <c:order val="3"/>
          <c:tx>
            <c:strRef>
              <c:f>データシート!$A$30</c:f>
              <c:strCache>
                <c:ptCount val="1"/>
                <c:pt idx="0">
                  <c:v>倉敷市国民健康保険事業特別会計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0.76</c:v>
                </c:pt>
                <c:pt idx="2">
                  <c:v>#N/A</c:v>
                </c:pt>
                <c:pt idx="3">
                  <c:v>1.59</c:v>
                </c:pt>
                <c:pt idx="4">
                  <c:v>#N/A</c:v>
                </c:pt>
                <c:pt idx="5">
                  <c:v>1.89</c:v>
                </c:pt>
                <c:pt idx="6">
                  <c:v>#N/A</c:v>
                </c:pt>
                <c:pt idx="7">
                  <c:v>0.6</c:v>
                </c:pt>
                <c:pt idx="8">
                  <c:v>#N/A</c:v>
                </c:pt>
                <c:pt idx="9">
                  <c:v>0.39</c:v>
                </c:pt>
              </c:numCache>
            </c:numRef>
          </c:val>
          <c:extLst>
            <c:ext xmlns:c16="http://schemas.microsoft.com/office/drawing/2014/chart" uri="{C3380CC4-5D6E-409C-BE32-E72D297353CC}">
              <c16:uniqueId val="{00000003-E1C2-47E3-B2E2-2A31DE4A5F67}"/>
            </c:ext>
          </c:extLst>
        </c:ser>
        <c:ser>
          <c:idx val="4"/>
          <c:order val="4"/>
          <c:tx>
            <c:strRef>
              <c:f>データシート!$A$31</c:f>
              <c:strCache>
                <c:ptCount val="1"/>
                <c:pt idx="0">
                  <c:v>倉敷市介護保険事業特別会計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0.59</c:v>
                </c:pt>
                <c:pt idx="4">
                  <c:v>#N/A</c:v>
                </c:pt>
                <c:pt idx="5">
                  <c:v>0.44</c:v>
                </c:pt>
                <c:pt idx="6">
                  <c:v>#N/A</c:v>
                </c:pt>
                <c:pt idx="7">
                  <c:v>0.44</c:v>
                </c:pt>
                <c:pt idx="8">
                  <c:v>#N/A</c:v>
                </c:pt>
                <c:pt idx="9">
                  <c:v>0.46</c:v>
                </c:pt>
              </c:numCache>
            </c:numRef>
          </c:val>
          <c:extLst>
            <c:ext xmlns:c16="http://schemas.microsoft.com/office/drawing/2014/chart" uri="{C3380CC4-5D6E-409C-BE32-E72D297353CC}">
              <c16:uniqueId val="{00000004-E1C2-47E3-B2E2-2A31DE4A5F67}"/>
            </c:ext>
          </c:extLst>
        </c:ser>
        <c:ser>
          <c:idx val="5"/>
          <c:order val="5"/>
          <c:tx>
            <c:strRef>
              <c:f>データシート!$A$32</c:f>
              <c:strCache>
                <c:ptCount val="1"/>
                <c:pt idx="0">
                  <c:v>倉敷市下水道事業会計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3.48</c:v>
                </c:pt>
              </c:numCache>
            </c:numRef>
          </c:val>
          <c:extLst>
            <c:ext xmlns:c16="http://schemas.microsoft.com/office/drawing/2014/chart" uri="{C3380CC4-5D6E-409C-BE32-E72D297353CC}">
              <c16:uniqueId val="{00000005-E1C2-47E3-B2E2-2A31DE4A5F67}"/>
            </c:ext>
          </c:extLst>
        </c:ser>
        <c:ser>
          <c:idx val="6"/>
          <c:order val="6"/>
          <c:tx>
            <c:strRef>
              <c:f>データシート!$A$33</c:f>
              <c:strCache>
                <c:ptCount val="1"/>
                <c:pt idx="0">
                  <c:v>倉敷市水道事業会計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4.46</c:v>
                </c:pt>
                <c:pt idx="2">
                  <c:v>#N/A</c:v>
                </c:pt>
                <c:pt idx="3">
                  <c:v>4.95</c:v>
                </c:pt>
                <c:pt idx="4">
                  <c:v>#N/A</c:v>
                </c:pt>
                <c:pt idx="5">
                  <c:v>4.91</c:v>
                </c:pt>
                <c:pt idx="6">
                  <c:v>#N/A</c:v>
                </c:pt>
                <c:pt idx="7">
                  <c:v>4.8</c:v>
                </c:pt>
                <c:pt idx="8">
                  <c:v>#N/A</c:v>
                </c:pt>
                <c:pt idx="9">
                  <c:v>5.37</c:v>
                </c:pt>
              </c:numCache>
            </c:numRef>
          </c:val>
          <c:extLst>
            <c:ext xmlns:c16="http://schemas.microsoft.com/office/drawing/2014/chart" uri="{C3380CC4-5D6E-409C-BE32-E72D297353CC}">
              <c16:uniqueId val="{00000006-E1C2-47E3-B2E2-2A31DE4A5F6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6.13</c:v>
                </c:pt>
                <c:pt idx="2">
                  <c:v>#N/A</c:v>
                </c:pt>
                <c:pt idx="3">
                  <c:v>4.62</c:v>
                </c:pt>
                <c:pt idx="4">
                  <c:v>#N/A</c:v>
                </c:pt>
                <c:pt idx="5">
                  <c:v>4.92</c:v>
                </c:pt>
                <c:pt idx="6">
                  <c:v>#N/A</c:v>
                </c:pt>
                <c:pt idx="7">
                  <c:v>6.15</c:v>
                </c:pt>
                <c:pt idx="8">
                  <c:v>#N/A</c:v>
                </c:pt>
                <c:pt idx="9">
                  <c:v>6.88</c:v>
                </c:pt>
              </c:numCache>
            </c:numRef>
          </c:val>
          <c:extLst>
            <c:ext xmlns:c16="http://schemas.microsoft.com/office/drawing/2014/chart" uri="{C3380CC4-5D6E-409C-BE32-E72D297353CC}">
              <c16:uniqueId val="{00000007-E1C2-47E3-B2E2-2A31DE4A5F67}"/>
            </c:ext>
          </c:extLst>
        </c:ser>
        <c:ser>
          <c:idx val="8"/>
          <c:order val="8"/>
          <c:tx>
            <c:strRef>
              <c:f>データシート!$A$35</c:f>
              <c:strCache>
                <c:ptCount val="1"/>
                <c:pt idx="0">
                  <c:v>倉敷市モーターボート競走事業会計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14.71</c:v>
                </c:pt>
              </c:numCache>
            </c:numRef>
          </c:val>
          <c:extLst>
            <c:ext xmlns:c16="http://schemas.microsoft.com/office/drawing/2014/chart" uri="{C3380CC4-5D6E-409C-BE32-E72D297353CC}">
              <c16:uniqueId val="{00000008-E1C2-47E3-B2E2-2A31DE4A5F67}"/>
            </c:ext>
          </c:extLst>
        </c:ser>
        <c:ser>
          <c:idx val="9"/>
          <c:order val="9"/>
          <c:tx>
            <c:strRef>
              <c:f>データシート!$A$36</c:f>
              <c:strCache>
                <c:ptCount val="1"/>
                <c:pt idx="0">
                  <c:v>倉敷市住宅新築資金等貸付特別会計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c:v>
                </c:pt>
                <c:pt idx="1">
                  <c:v>#N/A</c:v>
                </c:pt>
                <c:pt idx="2">
                  <c:v>1</c:v>
                </c:pt>
                <c:pt idx="3">
                  <c:v>#N/A</c:v>
                </c:pt>
                <c:pt idx="4">
                  <c:v>0.99</c:v>
                </c:pt>
                <c:pt idx="5">
                  <c:v>#N/A</c:v>
                </c:pt>
                <c:pt idx="6">
                  <c:v>0.98</c:v>
                </c:pt>
                <c:pt idx="7">
                  <c:v>#N/A</c:v>
                </c:pt>
                <c:pt idx="8">
                  <c:v>0.98</c:v>
                </c:pt>
                <c:pt idx="9">
                  <c:v>#N/A</c:v>
                </c:pt>
              </c:numCache>
            </c:numRef>
          </c:val>
          <c:extLst>
            <c:ext xmlns:c16="http://schemas.microsoft.com/office/drawing/2014/chart" uri="{C3380CC4-5D6E-409C-BE32-E72D297353CC}">
              <c16:uniqueId val="{00000009-E1C2-47E3-B2E2-2A31DE4A5F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21108</c:v>
                </c:pt>
                <c:pt idx="5">
                  <c:v>21272</c:v>
                </c:pt>
                <c:pt idx="8">
                  <c:v>22986</c:v>
                </c:pt>
                <c:pt idx="11">
                  <c:v>22947</c:v>
                </c:pt>
                <c:pt idx="14">
                  <c:v>20230</c:v>
                </c:pt>
              </c:numCache>
            </c:numRef>
          </c:val>
          <c:extLst>
            <c:ext xmlns:c16="http://schemas.microsoft.com/office/drawing/2014/chart" uri="{C3380CC4-5D6E-409C-BE32-E72D297353CC}">
              <c16:uniqueId val="{00000000-8C8A-4333-855A-E3514E1423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8A-4333-855A-E3514E1423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1938</c:v>
                </c:pt>
                <c:pt idx="3">
                  <c:v>1402</c:v>
                </c:pt>
                <c:pt idx="6">
                  <c:v>629</c:v>
                </c:pt>
                <c:pt idx="9">
                  <c:v>541</c:v>
                </c:pt>
                <c:pt idx="12">
                  <c:v>427</c:v>
                </c:pt>
              </c:numCache>
            </c:numRef>
          </c:val>
          <c:extLst>
            <c:ext xmlns:c16="http://schemas.microsoft.com/office/drawing/2014/chart" uri="{C3380CC4-5D6E-409C-BE32-E72D297353CC}">
              <c16:uniqueId val="{00000002-8C8A-4333-855A-E3514E1423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147</c:v>
                </c:pt>
                <c:pt idx="3">
                  <c:v>109</c:v>
                </c:pt>
                <c:pt idx="6">
                  <c:v>61</c:v>
                </c:pt>
                <c:pt idx="9">
                  <c:v>45</c:v>
                </c:pt>
                <c:pt idx="12">
                  <c:v>43</c:v>
                </c:pt>
              </c:numCache>
            </c:numRef>
          </c:val>
          <c:extLst>
            <c:ext xmlns:c16="http://schemas.microsoft.com/office/drawing/2014/chart" uri="{C3380CC4-5D6E-409C-BE32-E72D297353CC}">
              <c16:uniqueId val="{00000003-8C8A-4333-855A-E3514E1423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10268</c:v>
                </c:pt>
                <c:pt idx="3">
                  <c:v>9943</c:v>
                </c:pt>
                <c:pt idx="6">
                  <c:v>10859</c:v>
                </c:pt>
                <c:pt idx="9">
                  <c:v>10952</c:v>
                </c:pt>
                <c:pt idx="12">
                  <c:v>7045</c:v>
                </c:pt>
              </c:numCache>
            </c:numRef>
          </c:val>
          <c:extLst>
            <c:ext xmlns:c16="http://schemas.microsoft.com/office/drawing/2014/chart" uri="{C3380CC4-5D6E-409C-BE32-E72D297353CC}">
              <c16:uniqueId val="{00000004-8C8A-4333-855A-E3514E1423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383</c:v>
                </c:pt>
                <c:pt idx="3">
                  <c:v>417</c:v>
                </c:pt>
                <c:pt idx="6">
                  <c:v>450</c:v>
                </c:pt>
                <c:pt idx="9">
                  <c:v>483</c:v>
                </c:pt>
                <c:pt idx="12">
                  <c:v>517</c:v>
                </c:pt>
              </c:numCache>
            </c:numRef>
          </c:val>
          <c:extLst>
            <c:ext xmlns:c16="http://schemas.microsoft.com/office/drawing/2014/chart" uri="{C3380CC4-5D6E-409C-BE32-E72D297353CC}">
              <c16:uniqueId val="{00000005-8C8A-4333-855A-E3514E1423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7</c:v>
                </c:pt>
              </c:numCache>
            </c:numRef>
          </c:val>
          <c:extLst>
            <c:ext xmlns:c16="http://schemas.microsoft.com/office/drawing/2014/chart" uri="{C3380CC4-5D6E-409C-BE32-E72D297353CC}">
              <c16:uniqueId val="{00000006-8C8A-4333-855A-E3514E1423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14521</c:v>
                </c:pt>
                <c:pt idx="3">
                  <c:v>14763</c:v>
                </c:pt>
                <c:pt idx="6">
                  <c:v>15320</c:v>
                </c:pt>
                <c:pt idx="9">
                  <c:v>15670</c:v>
                </c:pt>
                <c:pt idx="12">
                  <c:v>15860</c:v>
                </c:pt>
              </c:numCache>
            </c:numRef>
          </c:val>
          <c:extLst>
            <c:ext xmlns:c16="http://schemas.microsoft.com/office/drawing/2014/chart" uri="{C3380CC4-5D6E-409C-BE32-E72D297353CC}">
              <c16:uniqueId val="{00000007-8C8A-4333-855A-E3514E1423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6149</c:v>
                </c:pt>
                <c:pt idx="2">
                  <c:v>#N/A</c:v>
                </c:pt>
                <c:pt idx="3">
                  <c:v>#N/A</c:v>
                </c:pt>
                <c:pt idx="4">
                  <c:v>5362</c:v>
                </c:pt>
                <c:pt idx="5">
                  <c:v>#N/A</c:v>
                </c:pt>
                <c:pt idx="6">
                  <c:v>#N/A</c:v>
                </c:pt>
                <c:pt idx="7">
                  <c:v>4333</c:v>
                </c:pt>
                <c:pt idx="8">
                  <c:v>#N/A</c:v>
                </c:pt>
                <c:pt idx="9">
                  <c:v>#N/A</c:v>
                </c:pt>
                <c:pt idx="10">
                  <c:v>4744</c:v>
                </c:pt>
                <c:pt idx="11">
                  <c:v>#N/A</c:v>
                </c:pt>
                <c:pt idx="12">
                  <c:v>#N/A</c:v>
                </c:pt>
                <c:pt idx="13">
                  <c:v>3669</c:v>
                </c:pt>
                <c:pt idx="14">
                  <c:v>#N/A</c:v>
                </c:pt>
              </c:numCache>
            </c:numRef>
          </c:val>
          <c:smooth val="0"/>
          <c:extLst>
            <c:ext xmlns:c16="http://schemas.microsoft.com/office/drawing/2014/chart" uri="{C3380CC4-5D6E-409C-BE32-E72D297353CC}">
              <c16:uniqueId val="{00000008-8C8A-4333-855A-E3514E1423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199124</c:v>
                </c:pt>
                <c:pt idx="5">
                  <c:v>196934</c:v>
                </c:pt>
                <c:pt idx="8">
                  <c:v>193640</c:v>
                </c:pt>
                <c:pt idx="11">
                  <c:v>191438</c:v>
                </c:pt>
                <c:pt idx="14">
                  <c:v>193758</c:v>
                </c:pt>
              </c:numCache>
            </c:numRef>
          </c:val>
          <c:extLst>
            <c:ext xmlns:c16="http://schemas.microsoft.com/office/drawing/2014/chart" uri="{C3380CC4-5D6E-409C-BE32-E72D297353CC}">
              <c16:uniqueId val="{00000000-8E34-4AC4-996E-E27EF63EAD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41203</c:v>
                </c:pt>
                <c:pt idx="5">
                  <c:v>39780</c:v>
                </c:pt>
                <c:pt idx="8">
                  <c:v>40647</c:v>
                </c:pt>
                <c:pt idx="11">
                  <c:v>44030</c:v>
                </c:pt>
                <c:pt idx="14">
                  <c:v>40941</c:v>
                </c:pt>
              </c:numCache>
            </c:numRef>
          </c:val>
          <c:extLst>
            <c:ext xmlns:c16="http://schemas.microsoft.com/office/drawing/2014/chart" uri="{C3380CC4-5D6E-409C-BE32-E72D297353CC}">
              <c16:uniqueId val="{00000001-8E34-4AC4-996E-E27EF63EAD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28561</c:v>
                </c:pt>
                <c:pt idx="5">
                  <c:v>31571</c:v>
                </c:pt>
                <c:pt idx="8">
                  <c:v>33845</c:v>
                </c:pt>
                <c:pt idx="11">
                  <c:v>34352</c:v>
                </c:pt>
                <c:pt idx="14">
                  <c:v>35625</c:v>
                </c:pt>
              </c:numCache>
            </c:numRef>
          </c:val>
          <c:extLst>
            <c:ext xmlns:c16="http://schemas.microsoft.com/office/drawing/2014/chart" uri="{C3380CC4-5D6E-409C-BE32-E72D297353CC}">
              <c16:uniqueId val="{00000002-8E34-4AC4-996E-E27EF63EAD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34-4AC4-996E-E27EF63EAD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34-4AC4-996E-E27EF63EAD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506</c:v>
                </c:pt>
                <c:pt idx="3">
                  <c:v>604</c:v>
                </c:pt>
                <c:pt idx="6">
                  <c:v>325</c:v>
                </c:pt>
                <c:pt idx="9">
                  <c:v>150</c:v>
                </c:pt>
                <c:pt idx="12">
                  <c:v>157</c:v>
                </c:pt>
              </c:numCache>
            </c:numRef>
          </c:val>
          <c:extLst>
            <c:ext xmlns:c16="http://schemas.microsoft.com/office/drawing/2014/chart" uri="{C3380CC4-5D6E-409C-BE32-E72D297353CC}">
              <c16:uniqueId val="{00000005-8E34-4AC4-996E-E27EF63EAD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19498</c:v>
                </c:pt>
                <c:pt idx="3">
                  <c:v>19727</c:v>
                </c:pt>
                <c:pt idx="6">
                  <c:v>20344</c:v>
                </c:pt>
                <c:pt idx="9">
                  <c:v>20085</c:v>
                </c:pt>
                <c:pt idx="12">
                  <c:v>20509</c:v>
                </c:pt>
              </c:numCache>
            </c:numRef>
          </c:val>
          <c:extLst>
            <c:ext xmlns:c16="http://schemas.microsoft.com/office/drawing/2014/chart" uri="{C3380CC4-5D6E-409C-BE32-E72D297353CC}">
              <c16:uniqueId val="{00000006-8E34-4AC4-996E-E27EF63EAD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543</c:v>
                </c:pt>
                <c:pt idx="3">
                  <c:v>422</c:v>
                </c:pt>
                <c:pt idx="6">
                  <c:v>280</c:v>
                </c:pt>
                <c:pt idx="9">
                  <c:v>159</c:v>
                </c:pt>
                <c:pt idx="12">
                  <c:v>80</c:v>
                </c:pt>
              </c:numCache>
            </c:numRef>
          </c:val>
          <c:extLst>
            <c:ext xmlns:c16="http://schemas.microsoft.com/office/drawing/2014/chart" uri="{C3380CC4-5D6E-409C-BE32-E72D297353CC}">
              <c16:uniqueId val="{00000007-8E34-4AC4-996E-E27EF63EAD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114069</c:v>
                </c:pt>
                <c:pt idx="3">
                  <c:v>108758</c:v>
                </c:pt>
                <c:pt idx="6">
                  <c:v>109812</c:v>
                </c:pt>
                <c:pt idx="9">
                  <c:v>107803</c:v>
                </c:pt>
                <c:pt idx="12">
                  <c:v>95154</c:v>
                </c:pt>
              </c:numCache>
            </c:numRef>
          </c:val>
          <c:extLst>
            <c:ext xmlns:c16="http://schemas.microsoft.com/office/drawing/2014/chart" uri="{C3380CC4-5D6E-409C-BE32-E72D297353CC}">
              <c16:uniqueId val="{00000008-8E34-4AC4-996E-E27EF63EAD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5687</c:v>
                </c:pt>
                <c:pt idx="3">
                  <c:v>3555</c:v>
                </c:pt>
                <c:pt idx="6">
                  <c:v>2733</c:v>
                </c:pt>
                <c:pt idx="9">
                  <c:v>2654</c:v>
                </c:pt>
                <c:pt idx="12">
                  <c:v>3009</c:v>
                </c:pt>
              </c:numCache>
            </c:numRef>
          </c:val>
          <c:extLst>
            <c:ext xmlns:c16="http://schemas.microsoft.com/office/drawing/2014/chart" uri="{C3380CC4-5D6E-409C-BE32-E72D297353CC}">
              <c16:uniqueId val="{00000009-8E34-4AC4-996E-E27EF63EAD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173312</c:v>
                </c:pt>
                <c:pt idx="3">
                  <c:v>173414</c:v>
                </c:pt>
                <c:pt idx="6">
                  <c:v>172857</c:v>
                </c:pt>
                <c:pt idx="9">
                  <c:v>182094</c:v>
                </c:pt>
                <c:pt idx="12">
                  <c:v>190469</c:v>
                </c:pt>
              </c:numCache>
            </c:numRef>
          </c:val>
          <c:extLst>
            <c:ext xmlns:c16="http://schemas.microsoft.com/office/drawing/2014/chart" uri="{C3380CC4-5D6E-409C-BE32-E72D297353CC}">
              <c16:uniqueId val="{0000000A-8E34-4AC4-996E-E27EF63EAD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44729</c:v>
                </c:pt>
                <c:pt idx="2">
                  <c:v>#N/A</c:v>
                </c:pt>
                <c:pt idx="3">
                  <c:v>#N/A</c:v>
                </c:pt>
                <c:pt idx="4">
                  <c:v>38196</c:v>
                </c:pt>
                <c:pt idx="5">
                  <c:v>#N/A</c:v>
                </c:pt>
                <c:pt idx="6">
                  <c:v>#N/A</c:v>
                </c:pt>
                <c:pt idx="7">
                  <c:v>38219</c:v>
                </c:pt>
                <c:pt idx="8">
                  <c:v>#N/A</c:v>
                </c:pt>
                <c:pt idx="9">
                  <c:v>#N/A</c:v>
                </c:pt>
                <c:pt idx="10">
                  <c:v>43125</c:v>
                </c:pt>
                <c:pt idx="11">
                  <c:v>#N/A</c:v>
                </c:pt>
                <c:pt idx="12">
                  <c:v>#N/A</c:v>
                </c:pt>
                <c:pt idx="13">
                  <c:v>39053</c:v>
                </c:pt>
                <c:pt idx="14">
                  <c:v>#N/A</c:v>
                </c:pt>
              </c:numCache>
            </c:numRef>
          </c:val>
          <c:smooth val="0"/>
          <c:extLst>
            <c:ext xmlns:c16="http://schemas.microsoft.com/office/drawing/2014/chart" uri="{C3380CC4-5D6E-409C-BE32-E72D297353CC}">
              <c16:uniqueId val="{0000000B-8E34-4AC4-996E-E27EF63EAD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11070</c:v>
                </c:pt>
                <c:pt idx="1">
                  <c:v>9254</c:v>
                </c:pt>
                <c:pt idx="2">
                  <c:v>10731</c:v>
                </c:pt>
              </c:numCache>
            </c:numRef>
          </c:val>
          <c:extLst>
            <c:ext xmlns:c16="http://schemas.microsoft.com/office/drawing/2014/chart" uri="{C3380CC4-5D6E-409C-BE32-E72D297353CC}">
              <c16:uniqueId val="{00000000-53A1-48BE-9D9E-FBDB096605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4074</c:v>
                </c:pt>
                <c:pt idx="1">
                  <c:v>4326</c:v>
                </c:pt>
                <c:pt idx="2">
                  <c:v>4579</c:v>
                </c:pt>
              </c:numCache>
            </c:numRef>
          </c:val>
          <c:extLst>
            <c:ext xmlns:c16="http://schemas.microsoft.com/office/drawing/2014/chart" uri="{C3380CC4-5D6E-409C-BE32-E72D297353CC}">
              <c16:uniqueId val="{00000001-53A1-48BE-9D9E-FBDB096605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17116</c:v>
                </c:pt>
                <c:pt idx="1">
                  <c:v>18097</c:v>
                </c:pt>
                <c:pt idx="2">
                  <c:v>18648</c:v>
                </c:pt>
              </c:numCache>
            </c:numRef>
          </c:val>
          <c:extLst>
            <c:ext xmlns:c16="http://schemas.microsoft.com/office/drawing/2014/chart" uri="{C3380CC4-5D6E-409C-BE32-E72D297353CC}">
              <c16:uniqueId val="{00000002-53A1-48BE-9D9E-FBDB096605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{08CB8159-3A95-4209-91E4-732FB2116FC0}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F2B-43F3-8854-F0F8B31B8E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{8851EEDF-CD8F-49D7-A826-17F0B721E0E2}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2B-43F3-8854-F0F8B31B8E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{6535792C-7160-4383-9718-557E3FDE3792}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2B-43F3-8854-F0F8B31B8E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{76A17A4E-FE7A-4F9C-A461-EFFEE1357416}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2B-43F3-8854-F0F8B31B8E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{FF27CE4C-5E1B-421B-A7FA-DAEFB5E03429}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2B-43F3-8854-F0F8B31B8E8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{FF50DF5E-232F-4D99-9DAA-E0E4827A793B}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F2B-43F3-8854-F0F8B31B8E8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{E13E2DB6-3936-47F8-9B1A-03B9E2FD5437}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F2B-43F3-8854-F0F8B31B8E8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{C8C7BE2C-652C-461A-9A22-4C8BD36CD9C0}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F2B-43F3-8854-F0F8B31B8E8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{1206CC66-0CFD-4295-A4D8-0F7995F4F934}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F2B-43F3-8854-F0F8B31B8E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c:v>
                </c:pt>
                <c:pt idx="8">
                  <c:v>74</c:v>
                </c:pt>
                <c:pt idx="16">
                  <c:v>75.599999999999994</c:v>
                </c:pt>
                <c:pt idx="24">
                  <c:v>76.5</c:v>
                </c:pt>
                <c:pt idx="32">
                  <c:v>77.900000000000006</c:v>
                </c:pt>
              </c:numCache>
            </c:numRef>
          </c:xVal>
          <c:yVal>
            <c:numRef>
              <c:f>公会計指標分析・財政指標組合せ分析表!$BP$51:$DC$51</c:f>
              <c:numCache>
                <c:formatCode>#,##0.0;"▲ "#,##0.0</c:formatCode>
                <c:ptCount val="40"/>
                <c:pt idx="0">
                  <c:v>49.5</c:v>
                </c:pt>
                <c:pt idx="8">
                  <c:v>42.6</c:v>
                </c:pt>
                <c:pt idx="16">
                  <c:v>42.7</c:v>
                </c:pt>
                <c:pt idx="24">
                  <c:v>47.9</c:v>
                </c:pt>
                <c:pt idx="32">
                  <c:v>43.1</c:v>
                </c:pt>
              </c:numCache>
            </c:numRef>
          </c:yVal>
          <c:smooth val="0"/>
          <c:extLst>
            <c:ext xmlns:c16="http://schemas.microsoft.com/office/drawing/2014/chart" uri="{C3380CC4-5D6E-409C-BE32-E72D297353CC}">
              <c16:uniqueId val="{00000009-BF2B-43F3-8854-F0F8B31B8E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{9BF3FD53-19C0-4A23-A582-60804551775A}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F2B-43F3-8854-F0F8B31B8E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{9CCEE958-B5F7-4E2F-9C3E-8E00D3A7FFEB}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2B-43F3-8854-F0F8B31B8E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{E55BD5AE-7E73-4ECC-8247-19391BC611AC}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2B-43F3-8854-F0F8B31B8E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{D9F4FB71-E1DD-4206-92F9-A86C944962D9}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2B-43F3-8854-F0F8B31B8E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{28E57586-8B39-4408-B7B2-EC2097510621}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2B-43F3-8854-F0F8B31B8E82}"/>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{2EEF69BF-B4DC-4483-9FD2-FAAA992B7D91}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F2B-43F3-8854-F0F8B31B8E82}"/>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{02E69838-F226-4307-B5B2-2DD3963BA073}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F2B-43F3-8854-F0F8B31B8E82}"/>
                </c:ext>
              </c:extLst>
            </c:dLbl>
            <c:dLbl>
              <c:idx val="24"/>
              <c:layout>
                <c:manualLayout>
                  <c:x val="0"/>
                  <c:y val="-1.7768645977312827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{8926BB4C-546E-4FA7-9CEA-549976BEBE94}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F2B-43F3-8854-F0F8B31B8E82}"/>
                </c:ext>
              </c:extLst>
            </c:dLbl>
            <c:dLbl>
              <c:idx val="32"/>
              <c:layout>
                <c:manualLayout>
                  <c:x val="0"/>
                  <c:y val="1.7768645977312911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{6658644A-2BDB-46F0-AE7E-D191E7F82F12}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F2B-43F3-8854-F0F8B31B8E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BF2B-43F3-8854-F0F8B31B8E82}"/>
            </c:ext>
          </c:extLst>
        </c:ser>
        <c:dLbls>
          <c:showLegendKey val="0"/>
          <c:showVal val="1"/>
          <c:showCatName val="0"/>
          <c:showSerName val="0"/>
          <c:showPercent val="0"/>
          <c:showBubbleSize val="0"/>
        </c:dLbls>
        <c:axId val="46179840"/>
        <c:axId val="46181760"/>
      </c:scatterChart>
      <c:valAx>
        <c:axId val="46179840"/>
        <c:scaling>
          <c:orientation val="minMax"/>
          <c:max val="80"/>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3"/>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{ECF3873A-2C58-4AF3-9534-5489710C2B66}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51F-4684-A7F9-61792638F1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{B3BB56BC-29D8-4EF9-8FF5-782134D96C1F}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1F-4684-A7F9-61792638F1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{C69B7174-3ED6-4883-81D2-957B0E19D1DD}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1F-4684-A7F9-61792638F1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{85806D78-EE4A-4941-8556-A4DD0704D0E9}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1F-4684-A7F9-61792638F1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{CA27A10E-34EB-4BAD-88E5-CA07FECC8FB9}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1F-4684-A7F9-61792638F11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{218E1DA7-9C33-4385-B459-FC0BE6EAE353}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51F-4684-A7F9-61792638F11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{36695399-FBF4-4EDC-91ED-69E0D0E48695}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51F-4684-A7F9-61792638F11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{61DA1EFD-3D31-4690-B691-102670C6883D}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51F-4684-A7F9-61792638F11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{7064C40A-6EAE-4859-9E2E-61DFE698FF04}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51F-4684-A7F9-61792638F1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6.3</c:v>
                </c:pt>
                <c:pt idx="16">
                  <c:v>5.8</c:v>
                </c:pt>
                <c:pt idx="24">
                  <c:v>5.3</c:v>
                </c:pt>
                <c:pt idx="32">
                  <c:v>4.7</c:v>
                </c:pt>
              </c:numCache>
            </c:numRef>
          </c:xVal>
          <c:yVal>
            <c:numRef>
              <c:f>公会計指標分析・財政指標組合せ分析表!$BP$73:$DC$73</c:f>
              <c:numCache>
                <c:formatCode>#,##0.0;"▲ "#,##0.0</c:formatCode>
                <c:ptCount val="40"/>
                <c:pt idx="0">
                  <c:v>49.5</c:v>
                </c:pt>
                <c:pt idx="8">
                  <c:v>42.6</c:v>
                </c:pt>
                <c:pt idx="16">
                  <c:v>42.7</c:v>
                </c:pt>
                <c:pt idx="24">
                  <c:v>47.9</c:v>
                </c:pt>
                <c:pt idx="32">
                  <c:v>43.1</c:v>
                </c:pt>
              </c:numCache>
            </c:numRef>
          </c:yVal>
          <c:smooth val="0"/>
          <c:extLst>
            <c:ext xmlns:c16="http://schemas.microsoft.com/office/drawing/2014/chart" uri="{C3380CC4-5D6E-409C-BE32-E72D297353CC}">
              <c16:uniqueId val="{00000009-751F-4684-A7F9-61792638F1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{66F81292-490F-4E18-922C-B1B4970E2A0F}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51F-4684-A7F9-61792638F1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{ED0CE3C9-169C-4161-AAED-4DEF963048CA}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1F-4684-A7F9-61792638F1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{9D94CAC9-9E24-4793-89D5-9C37B0E13F37}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1F-4684-A7F9-61792638F1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{3C407A05-F456-4456-8E2B-1D2297A20B16}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1F-4684-A7F9-61792638F1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{B3771545-03D3-4404-B749-B9A47BD7A96C}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1F-4684-A7F9-61792638F11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{2C3C1AE7-AAC5-40E9-9A6D-11D41CE4DF75}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51F-4684-A7F9-61792638F11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{8453253E-DEB6-4049-8C36-278BA71EAC4A}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51F-4684-A7F9-61792638F11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{E28B2950-BF89-432F-9908-D542350A5805}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51F-4684-A7F9-61792638F11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{42139225-1EE9-43AA-8F9A-A47F052D5142}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51F-4684-A7F9-61792638F1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751F-4684-A7F9-61792638F11F}"/>
            </c:ext>
          </c:extLst>
        </c:ser>
        <c:dLbls>
          <c:showLegendKey val="0"/>
          <c:showVal val="1"/>
          <c:showCatName val="0"/>
          <c:showSerName val="0"/>
          <c:showPercent val="0"/>
          <c:showBubbleSize val="0"/>
        </c:dLbls>
        <c:axId val="84219776"/>
        <c:axId val="84234240"/>
      </c:scatterChart>
      <c:valAx>
        <c:axId val="84219776"/>
        <c:scaling>
          <c:orientation val="minMax"/>
          <c:max val="7.1"/>
          <c:min val="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482,250
475,498
355.63
212,526,933
204,939,250
6,319,374
106,994,822
189,968,690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５年間の推移をみると，指数は平成</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年度から改善傾向で推移している。当年度は，景気回復や企業の積極的な設備投資による固定資産税（</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償却資産）の増額により，基準財政収入額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が基準財政需要額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，単年度指数でみると０．００</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３箇年</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平均指数においても前年度に比べ０．００４ポイントの改善となっている。また，類似団体内平均値も引き続き上回っている。市税の収納率は９８．</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％で，行財政改革プラン</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２０２０</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２年度～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令和６</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年度）の目標値</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９７．６</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％を上回っており，引き続き歳入確保に努めるとともに，歳出の削減を図る。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9172</xdr:rowOff>
    </xdr:to>
    <xdr:cxnSp macro="">
      <xdr:nvCxnSpPr>
        <xdr:cNvPr id="75" name="直線コネクタ 74"/>
        <xdr:cNvCxnSpPr/>
      </xdr:nvCxnSpPr>
      <xdr:spPr>
        <a:xfrm flipV="1">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22578</xdr:rowOff>
    </xdr:to>
    <xdr:cxnSp macro="">
      <xdr:nvCxnSpPr>
        <xdr:cNvPr id="78" name="直線コネクタ 77"/>
        <xdr:cNvCxnSpPr/>
      </xdr:nvCxnSpPr>
      <xdr:spPr>
        <a:xfrm flipV="1">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経常経費充当一般財源は，</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が令和元年度から地方公営企業法の一部適用企業から公営企業へ移行したことに伴い，補助費等が５２．３億円の増，繰出金が１００．５億円の減となったことなどにより，総額で３３．８億円の減少となった。</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経常一般財源は，地方交付税が減額となったものの，市税や</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自動車取得税交付金</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等が増額</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なったこと</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により，総額で</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１２．５</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億円の増となった。この結果，経常収支比率は</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ポイント下がり</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９０．１</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％となった。今後も厳しい財政状況が見込まれるが，「倉敷みらい創生戦略」や「行財政改革プラン</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２０２０</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」に基づき，歳出の削減を図りながらも，市税収入の拡充と一層の歳入確保に努める。</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68326</xdr:rowOff>
    </xdr:from>
    <xdr:to>
      <xdr:col>23</xdr:col>
      <xdr:colOff>133350</xdr:colOff>
      <xdr:row>65</xdr:row>
      <xdr:rowOff>17526</xdr:rowOff>
    </xdr:to>
    <xdr:cxnSp macro="">
      <xdr:nvCxnSpPr>
        <xdr:cNvPr id="130" name="直線コネクタ 129"/>
        <xdr:cNvCxnSpPr/>
      </xdr:nvCxnSpPr>
      <xdr:spPr>
        <a:xfrm flipV="1">
          <a:off x="4114800" y="1104112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65</xdr:row>
      <xdr:rowOff>51308</xdr:rowOff>
    </xdr:to>
    <xdr:cxnSp macro="">
      <xdr:nvCxnSpPr>
        <xdr:cNvPr id="133" name="直線コネクタ 132"/>
        <xdr:cNvCxnSpPr/>
      </xdr:nvCxnSpPr>
      <xdr:spPr>
        <a:xfrm flipV="1">
          <a:off x="3225800" y="111617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65</xdr:row>
      <xdr:rowOff>51308</xdr:rowOff>
    </xdr:to>
    <xdr:cxnSp macro="">
      <xdr:nvCxnSpPr>
        <xdr:cNvPr id="136" name="直線コネクタ 135"/>
        <xdr:cNvCxnSpPr/>
      </xdr:nvCxnSpPr>
      <xdr:spPr>
        <a:xfrm>
          <a:off x="2336800" y="1097356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64</xdr:row>
      <xdr:rowOff>762</xdr:rowOff>
    </xdr:to>
    <xdr:cxnSp macro="">
      <xdr:nvCxnSpPr>
        <xdr:cNvPr id="139" name="直線コネクタ 138"/>
        <xdr:cNvCxnSpPr/>
      </xdr:nvCxnSpPr>
      <xdr:spPr>
        <a:xfrm>
          <a:off x="1447800" y="1079982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49" name="楕円 148"/>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34053</xdr:rowOff>
    </xdr:from>
    <xdr:ext cx="762000" cy="259045"/>
    <xdr:sp macro="" textlink="">
      <xdr:nvSpPr>
        <xdr:cNvPr id="150" name="財政構造の弾力性該当値テキスト"/>
        <xdr:cNvSpPr txBox="1"/>
      </xdr:nvSpPr>
      <xdr:spPr>
        <a:xfrm>
          <a:off x="50419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1" name="楕円 150"/>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52" name="テキスト ボックス 151"/>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53" name="楕円 152"/>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54" name="テキスト ボックス 153"/>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5" name="楕円 154"/>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56" name="テキスト ボックス 155"/>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7" name="楕円 156"/>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59453</xdr:rowOff>
    </xdr:from>
    <xdr:ext cx="762000" cy="259045"/>
    <xdr:sp macro="" textlink="">
      <xdr:nvSpPr>
        <xdr:cNvPr id="158" name="テキスト ボックス 157"/>
        <xdr:cNvSpPr txBox="1"/>
      </xdr:nvSpPr>
      <xdr:spPr>
        <a:xfrm>
          <a:off x="1066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見舞金等の災害関連経費の減少などにより扶助費は減額となったものの，物件費が増額したため，前年度より４，０２３円増加した。物件費の増加は主として，災害廃棄物処理に係る経費，保管焼却灰処理事業に係る経費によるものである。これらの物件費については，災害復旧が進むにつれて減少していく見込みではあるが，全体的な歳出については，引き続き，行財政改革等の推進により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132539</xdr:rowOff>
    </xdr:from>
    <xdr:to>
      <xdr:col>23</xdr:col>
      <xdr:colOff>133350</xdr:colOff>
      <xdr:row>84</xdr:row>
      <xdr:rowOff>30429</xdr:rowOff>
    </xdr:to>
    <xdr:cxnSp macro="">
      <xdr:nvCxnSpPr>
        <xdr:cNvPr id="195" name="直線コネクタ 194"/>
        <xdr:cNvCxnSpPr/>
      </xdr:nvCxnSpPr>
      <xdr:spPr>
        <a:xfrm>
          <a:off x="4114800" y="14362889"/>
          <a:ext cx="838200" cy="6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93249</xdr:rowOff>
    </xdr:from>
    <xdr:to>
      <xdr:col>19</xdr:col>
      <xdr:colOff>133350</xdr:colOff>
      <xdr:row>83</xdr:row>
      <xdr:rowOff>132539</xdr:rowOff>
    </xdr:to>
    <xdr:cxnSp macro="">
      <xdr:nvCxnSpPr>
        <xdr:cNvPr id="198" name="直線コネクタ 197"/>
        <xdr:cNvCxnSpPr/>
      </xdr:nvCxnSpPr>
      <xdr:spPr>
        <a:xfrm>
          <a:off x="3225800" y="14152149"/>
          <a:ext cx="889000" cy="2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93249</xdr:rowOff>
    </xdr:from>
    <xdr:to>
      <xdr:col>15</xdr:col>
      <xdr:colOff>82550</xdr:colOff>
      <xdr:row>82</xdr:row>
      <xdr:rowOff>93766</xdr:rowOff>
    </xdr:to>
    <xdr:cxnSp macro="">
      <xdr:nvCxnSpPr>
        <xdr:cNvPr id="201" name="直線コネクタ 200"/>
        <xdr:cNvCxnSpPr/>
      </xdr:nvCxnSpPr>
      <xdr:spPr>
        <a:xfrm flipV="1">
          <a:off x="2336800" y="14152149"/>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90560</xdr:rowOff>
    </xdr:from>
    <xdr:to>
      <xdr:col>11</xdr:col>
      <xdr:colOff>31750</xdr:colOff>
      <xdr:row>82</xdr:row>
      <xdr:rowOff>93766</xdr:rowOff>
    </xdr:to>
    <xdr:cxnSp macro="">
      <xdr:nvCxnSpPr>
        <xdr:cNvPr id="204" name="直線コネクタ 203"/>
        <xdr:cNvCxnSpPr/>
      </xdr:nvCxnSpPr>
      <xdr:spPr>
        <a:xfrm>
          <a:off x="1447800" y="14149460"/>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151079</xdr:rowOff>
    </xdr:from>
    <xdr:to>
      <xdr:col>23</xdr:col>
      <xdr:colOff>184150</xdr:colOff>
      <xdr:row>84</xdr:row>
      <xdr:rowOff>81229</xdr:rowOff>
    </xdr:to>
    <xdr:sp macro="" textlink="">
      <xdr:nvSpPr>
        <xdr:cNvPr id="214" name="楕円 213"/>
        <xdr:cNvSpPr/>
      </xdr:nvSpPr>
      <xdr:spPr>
        <a:xfrm>
          <a:off x="4902200" y="143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123156</xdr:rowOff>
    </xdr:from>
    <xdr:ext cx="762000" cy="259045"/>
    <xdr:sp macro="" textlink="">
      <xdr:nvSpPr>
        <xdr:cNvPr id="215" name="人件費・物件費等の状況該当値テキスト"/>
        <xdr:cNvSpPr txBox="1"/>
      </xdr:nvSpPr>
      <xdr:spPr>
        <a:xfrm>
          <a:off x="5041900" y="1435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81739</xdr:rowOff>
    </xdr:from>
    <xdr:to>
      <xdr:col>19</xdr:col>
      <xdr:colOff>184150</xdr:colOff>
      <xdr:row>84</xdr:row>
      <xdr:rowOff>11889</xdr:rowOff>
    </xdr:to>
    <xdr:sp macro="" textlink="">
      <xdr:nvSpPr>
        <xdr:cNvPr id="216" name="楕円 215"/>
        <xdr:cNvSpPr/>
      </xdr:nvSpPr>
      <xdr:spPr>
        <a:xfrm>
          <a:off x="4064000" y="143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168116</xdr:rowOff>
    </xdr:from>
    <xdr:ext cx="736600" cy="259045"/>
    <xdr:sp macro="" textlink="">
      <xdr:nvSpPr>
        <xdr:cNvPr id="217" name="テキスト ボックス 216"/>
        <xdr:cNvSpPr txBox="1"/>
      </xdr:nvSpPr>
      <xdr:spPr>
        <a:xfrm>
          <a:off x="3733800" y="143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42449</xdr:rowOff>
    </xdr:from>
    <xdr:to>
      <xdr:col>15</xdr:col>
      <xdr:colOff>133350</xdr:colOff>
      <xdr:row>82</xdr:row>
      <xdr:rowOff>144049</xdr:rowOff>
    </xdr:to>
    <xdr:sp macro="" textlink="">
      <xdr:nvSpPr>
        <xdr:cNvPr id="218" name="楕円 217"/>
        <xdr:cNvSpPr/>
      </xdr:nvSpPr>
      <xdr:spPr>
        <a:xfrm>
          <a:off x="3175000" y="1410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154226</xdr:rowOff>
    </xdr:from>
    <xdr:ext cx="762000" cy="259045"/>
    <xdr:sp macro="" textlink="">
      <xdr:nvSpPr>
        <xdr:cNvPr id="219" name="テキスト ボックス 218"/>
        <xdr:cNvSpPr txBox="1"/>
      </xdr:nvSpPr>
      <xdr:spPr>
        <a:xfrm>
          <a:off x="2844800" y="1387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42966</xdr:rowOff>
    </xdr:from>
    <xdr:to>
      <xdr:col>11</xdr:col>
      <xdr:colOff>82550</xdr:colOff>
      <xdr:row>82</xdr:row>
      <xdr:rowOff>144566</xdr:rowOff>
    </xdr:to>
    <xdr:sp macro="" textlink="">
      <xdr:nvSpPr>
        <xdr:cNvPr id="220" name="楕円 219"/>
        <xdr:cNvSpPr/>
      </xdr:nvSpPr>
      <xdr:spPr>
        <a:xfrm>
          <a:off x="2286000" y="141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154743</xdr:rowOff>
    </xdr:from>
    <xdr:ext cx="762000" cy="259045"/>
    <xdr:sp macro="" textlink="">
      <xdr:nvSpPr>
        <xdr:cNvPr id="221" name="テキスト ボックス 220"/>
        <xdr:cNvSpPr txBox="1"/>
      </xdr:nvSpPr>
      <xdr:spPr>
        <a:xfrm>
          <a:off x="1955800" y="138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39760</xdr:rowOff>
    </xdr:from>
    <xdr:to>
      <xdr:col>7</xdr:col>
      <xdr:colOff>31750</xdr:colOff>
      <xdr:row>82</xdr:row>
      <xdr:rowOff>141360</xdr:rowOff>
    </xdr:to>
    <xdr:sp macro="" textlink="">
      <xdr:nvSpPr>
        <xdr:cNvPr id="222" name="楕円 221"/>
        <xdr:cNvSpPr/>
      </xdr:nvSpPr>
      <xdr:spPr>
        <a:xfrm>
          <a:off x="1397000" y="140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151537</xdr:rowOff>
    </xdr:from>
    <xdr:ext cx="762000" cy="259045"/>
    <xdr:sp macro="" textlink="">
      <xdr:nvSpPr>
        <xdr:cNvPr id="223" name="テキスト ボックス 222"/>
        <xdr:cNvSpPr txBox="1"/>
      </xdr:nvSpPr>
      <xdr:spPr>
        <a:xfrm>
          <a:off x="1066800" y="1386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類似団体の中でも高い水準となっていた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を受け，独自給料表であった行政職給料表を，国の行政職俸給表（１）と同一の給料表へ見直し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平成３１年４月１日に移行した。今後，現給保障期間を含め３年間で水準が低下すると見込んでいる。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88</xdr:row>
      <xdr:rowOff>20109</xdr:rowOff>
    </xdr:to>
    <xdr:cxnSp macro="">
      <xdr:nvCxnSpPr>
        <xdr:cNvPr id="257" name="直線コネクタ 256"/>
        <xdr:cNvCxnSpPr/>
      </xdr:nvCxnSpPr>
      <xdr:spPr>
        <a:xfrm flipV="1">
          <a:off x="16179800" y="14966950"/>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20109</xdr:rowOff>
    </xdr:to>
    <xdr:cxnSp macro="">
      <xdr:nvCxnSpPr>
        <xdr:cNvPr id="260" name="直線コネクタ 259"/>
        <xdr:cNvCxnSpPr/>
      </xdr:nvCxnSpPr>
      <xdr:spPr>
        <a:xfrm>
          <a:off x="15290800" y="150876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0</xdr:rowOff>
    </xdr:to>
    <xdr:cxnSp macro="">
      <xdr:nvCxnSpPr>
        <xdr:cNvPr id="263" name="直線コネクタ 262"/>
        <xdr:cNvCxnSpPr/>
      </xdr:nvCxnSpPr>
      <xdr:spPr>
        <a:xfrm>
          <a:off x="14401800" y="149870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70909</xdr:rowOff>
    </xdr:to>
    <xdr:cxnSp macro="">
      <xdr:nvCxnSpPr>
        <xdr:cNvPr id="266" name="直線コネクタ 265"/>
        <xdr:cNvCxnSpPr/>
      </xdr:nvCxnSpPr>
      <xdr:spPr>
        <a:xfrm>
          <a:off x="13512800" y="149267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78" name="楕円 277"/>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79" name="テキスト ボックス 278"/>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2" name="楕円 281"/>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3" name="テキスト ボックス 282"/>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平成３０年度から令和元年度にかけては，若干の増加傾向となっているが，行財政改革プラン２０２０（令和２年度～令和６年度）において，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民間活力導入の推進や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100" b="0" i="0" baseline="0">
              <a:solidFill>
                <a:schemeClr val="dk1"/>
              </a:solidFill>
              <a:effectLst/>
              <a:latin typeface="+mn-lt"/>
              <a:ea typeface="+mn-ea"/>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・ＲＰＡ等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ＣＴの活用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等に取り組んでいるところであ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組織やポストの適正化を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図り定員の適正化に努める。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125942</xdr:rowOff>
    </xdr:from>
    <xdr:to>
      <xdr:col>81</xdr:col>
      <xdr:colOff>44450</xdr:colOff>
      <xdr:row>60</xdr:row>
      <xdr:rowOff>158115</xdr:rowOff>
    </xdr:to>
    <xdr:cxnSp macro="">
      <xdr:nvCxnSpPr>
        <xdr:cNvPr id="320" name="直線コネクタ 319"/>
        <xdr:cNvCxnSpPr/>
      </xdr:nvCxnSpPr>
      <xdr:spPr>
        <a:xfrm>
          <a:off x="16179800" y="1041294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81704</xdr:rowOff>
    </xdr:from>
    <xdr:to>
      <xdr:col>77</xdr:col>
      <xdr:colOff>44450</xdr:colOff>
      <xdr:row>60</xdr:row>
      <xdr:rowOff>125942</xdr:rowOff>
    </xdr:to>
    <xdr:cxnSp macro="">
      <xdr:nvCxnSpPr>
        <xdr:cNvPr id="323" name="直線コネクタ 322"/>
        <xdr:cNvCxnSpPr/>
      </xdr:nvCxnSpPr>
      <xdr:spPr>
        <a:xfrm>
          <a:off x="15290800" y="1036870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69638</xdr:rowOff>
    </xdr:from>
    <xdr:to>
      <xdr:col>72</xdr:col>
      <xdr:colOff>203200</xdr:colOff>
      <xdr:row>60</xdr:row>
      <xdr:rowOff>81704</xdr:rowOff>
    </xdr:to>
    <xdr:cxnSp macro="">
      <xdr:nvCxnSpPr>
        <xdr:cNvPr id="326" name="直線コネクタ 325"/>
        <xdr:cNvCxnSpPr/>
      </xdr:nvCxnSpPr>
      <xdr:spPr>
        <a:xfrm>
          <a:off x="14401800" y="1035663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73660</xdr:rowOff>
    </xdr:to>
    <xdr:cxnSp macro="">
      <xdr:nvCxnSpPr>
        <xdr:cNvPr id="329" name="直線コネクタ 328"/>
        <xdr:cNvCxnSpPr/>
      </xdr:nvCxnSpPr>
      <xdr:spPr>
        <a:xfrm flipV="1">
          <a:off x="13512800" y="103566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9" name="楕円 338"/>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40" name="定員管理の状況該当値テキスト"/>
        <xdr:cNvSpPr txBox="1"/>
      </xdr:nvSpPr>
      <xdr:spPr>
        <a:xfrm>
          <a:off x="17106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75142</xdr:rowOff>
    </xdr:from>
    <xdr:to>
      <xdr:col>77</xdr:col>
      <xdr:colOff>95250</xdr:colOff>
      <xdr:row>61</xdr:row>
      <xdr:rowOff>5292</xdr:rowOff>
    </xdr:to>
    <xdr:sp macro="" textlink="">
      <xdr:nvSpPr>
        <xdr:cNvPr id="341" name="楕円 340"/>
        <xdr:cNvSpPr/>
      </xdr:nvSpPr>
      <xdr:spPr>
        <a:xfrm>
          <a:off x="16129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15469</xdr:rowOff>
    </xdr:from>
    <xdr:ext cx="736600" cy="259045"/>
    <xdr:sp macro="" textlink="">
      <xdr:nvSpPr>
        <xdr:cNvPr id="342" name="テキスト ボックス 341"/>
        <xdr:cNvSpPr txBox="1"/>
      </xdr:nvSpPr>
      <xdr:spPr>
        <a:xfrm>
          <a:off x="15798800" y="1013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30904</xdr:rowOff>
    </xdr:from>
    <xdr:to>
      <xdr:col>73</xdr:col>
      <xdr:colOff>44450</xdr:colOff>
      <xdr:row>60</xdr:row>
      <xdr:rowOff>132504</xdr:rowOff>
    </xdr:to>
    <xdr:sp macro="" textlink="">
      <xdr:nvSpPr>
        <xdr:cNvPr id="343" name="楕円 342"/>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142681</xdr:rowOff>
    </xdr:from>
    <xdr:ext cx="762000" cy="259045"/>
    <xdr:sp macro="" textlink="">
      <xdr:nvSpPr>
        <xdr:cNvPr id="344" name="テキスト ボックス 343"/>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18838</xdr:rowOff>
    </xdr:from>
    <xdr:to>
      <xdr:col>68</xdr:col>
      <xdr:colOff>203200</xdr:colOff>
      <xdr:row>60</xdr:row>
      <xdr:rowOff>120438</xdr:rowOff>
    </xdr:to>
    <xdr:sp macro="" textlink="">
      <xdr:nvSpPr>
        <xdr:cNvPr id="345" name="楕円 344"/>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130615</xdr:rowOff>
    </xdr:from>
    <xdr:ext cx="762000" cy="259045"/>
    <xdr:sp macro="" textlink="">
      <xdr:nvSpPr>
        <xdr:cNvPr id="346" name="テキスト ボックス 345"/>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7" name="楕円 346"/>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48" name="テキスト ボックス 347"/>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年間の推移をみると，比率は年々改善傾向で推移している。当年度は前年度に比べ０．６ポイント改善したが，これは，３箇年の平均値であり，当年度の単年度実質公債費比率４．１％が，平成２８度の６．０％を下回ったことによる。単年度実質公債費比率は，前年度に比べ１．１７ポイント改善しているが，これは，下水道事業が地方公営企業法の一部適用企業から公営企業に移行したことに伴い，比率の算出上，分子となる</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公営企業債の元利償還金に対する繰入金が</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３９億円減少したことが主な要因となっている。今後も引き続き行財政改革プラン２０２０（令和２年度から令和６年度までの５年間で市全体で２００億円の削減）により，市債発行の抑制に努める。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86106</xdr:rowOff>
    </xdr:to>
    <xdr:cxnSp macro="">
      <xdr:nvCxnSpPr>
        <xdr:cNvPr id="380" name="直線コネクタ 379"/>
        <xdr:cNvCxnSpPr/>
      </xdr:nvCxnSpPr>
      <xdr:spPr>
        <a:xfrm flipV="1">
          <a:off x="16179800" y="67147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39</xdr:row>
      <xdr:rowOff>134366</xdr:rowOff>
    </xdr:to>
    <xdr:cxnSp macro="">
      <xdr:nvCxnSpPr>
        <xdr:cNvPr id="383" name="直線コネクタ 382"/>
        <xdr:cNvCxnSpPr/>
      </xdr:nvCxnSpPr>
      <xdr:spPr>
        <a:xfrm flipV="1">
          <a:off x="15290800" y="67726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40</xdr:row>
      <xdr:rowOff>11176</xdr:rowOff>
    </xdr:to>
    <xdr:cxnSp macro="">
      <xdr:nvCxnSpPr>
        <xdr:cNvPr id="386" name="直線コネクタ 385"/>
        <xdr:cNvCxnSpPr/>
      </xdr:nvCxnSpPr>
      <xdr:spPr>
        <a:xfrm flipV="1">
          <a:off x="14401800" y="6820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69088</xdr:rowOff>
    </xdr:to>
    <xdr:cxnSp macro="">
      <xdr:nvCxnSpPr>
        <xdr:cNvPr id="389" name="直線コネクタ 388"/>
        <xdr:cNvCxnSpPr/>
      </xdr:nvCxnSpPr>
      <xdr:spPr>
        <a:xfrm flipV="1">
          <a:off x="13512800" y="68691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399" name="楕円 398"/>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400"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401" name="楕円 400"/>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402" name="テキスト ボックス 401"/>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3" name="楕円 402"/>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4" name="テキスト ボックス 403"/>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5" name="楕円 404"/>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6" name="テキスト ボックス 405"/>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07" name="楕円 406"/>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408" name="テキスト ボックス 407"/>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前年度と比較し，４．８％改善したが，</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これは平成</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年７月豪雨の復旧・復興に伴う市債などにより市債残高が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８４億円</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ものの，下水道事業が地方公営企業法の一部適用企業から公営企業に移行したことに伴い，下水道事業の繰入見込額が減少したことにより将来負担額が１２３億円減少したことが主な要因となっている。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などに伴う市債の発行は災害復旧が進むにつれて減少していく見込ではあるが，各種事業について，計画段階から事業内容を精査し，市債残高の削減等を進めること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145584</xdr:rowOff>
    </xdr:from>
    <xdr:to>
      <xdr:col>81</xdr:col>
      <xdr:colOff>44450</xdr:colOff>
      <xdr:row>16</xdr:row>
      <xdr:rowOff>12742</xdr:rowOff>
    </xdr:to>
    <xdr:cxnSp macro="">
      <xdr:nvCxnSpPr>
        <xdr:cNvPr id="442" name="直線コネクタ 441"/>
        <xdr:cNvCxnSpPr/>
      </xdr:nvCxnSpPr>
      <xdr:spPr>
        <a:xfrm flipV="1">
          <a:off x="16179800" y="271733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142367</xdr:rowOff>
    </xdr:from>
    <xdr:to>
      <xdr:col>77</xdr:col>
      <xdr:colOff>44450</xdr:colOff>
      <xdr:row>16</xdr:row>
      <xdr:rowOff>12742</xdr:rowOff>
    </xdr:to>
    <xdr:cxnSp macro="">
      <xdr:nvCxnSpPr>
        <xdr:cNvPr id="445" name="直線コネクタ 444"/>
        <xdr:cNvCxnSpPr/>
      </xdr:nvCxnSpPr>
      <xdr:spPr>
        <a:xfrm>
          <a:off x="15290800" y="2714117"/>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141563</xdr:rowOff>
    </xdr:from>
    <xdr:to>
      <xdr:col>72</xdr:col>
      <xdr:colOff>203200</xdr:colOff>
      <xdr:row>15</xdr:row>
      <xdr:rowOff>142367</xdr:rowOff>
    </xdr:to>
    <xdr:cxnSp macro="">
      <xdr:nvCxnSpPr>
        <xdr:cNvPr id="448" name="直線コネクタ 447"/>
        <xdr:cNvCxnSpPr/>
      </xdr:nvCxnSpPr>
      <xdr:spPr>
        <a:xfrm>
          <a:off x="14401800" y="271331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141563</xdr:rowOff>
    </xdr:from>
    <xdr:to>
      <xdr:col>68</xdr:col>
      <xdr:colOff>152400</xdr:colOff>
      <xdr:row>16</xdr:row>
      <xdr:rowOff>25612</xdr:rowOff>
    </xdr:to>
    <xdr:cxnSp macro="">
      <xdr:nvCxnSpPr>
        <xdr:cNvPr id="451" name="直線コネクタ 450"/>
        <xdr:cNvCxnSpPr/>
      </xdr:nvCxnSpPr>
      <xdr:spPr>
        <a:xfrm flipV="1">
          <a:off x="13512800" y="2713313"/>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94784</xdr:rowOff>
    </xdr:from>
    <xdr:to>
      <xdr:col>81</xdr:col>
      <xdr:colOff>95250</xdr:colOff>
      <xdr:row>16</xdr:row>
      <xdr:rowOff>24934</xdr:rowOff>
    </xdr:to>
    <xdr:sp macro="" textlink="">
      <xdr:nvSpPr>
        <xdr:cNvPr id="461" name="楕円 460"/>
        <xdr:cNvSpPr/>
      </xdr:nvSpPr>
      <xdr:spPr>
        <a:xfrm>
          <a:off x="169672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66861</xdr:rowOff>
    </xdr:from>
    <xdr:ext cx="762000" cy="259045"/>
    <xdr:sp macro="" textlink="">
      <xdr:nvSpPr>
        <xdr:cNvPr id="462" name="将来負担の状況該当値テキスト"/>
        <xdr:cNvSpPr txBox="1"/>
      </xdr:nvSpPr>
      <xdr:spPr>
        <a:xfrm>
          <a:off x="17106900" y="263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133392</xdr:rowOff>
    </xdr:from>
    <xdr:to>
      <xdr:col>77</xdr:col>
      <xdr:colOff>95250</xdr:colOff>
      <xdr:row>16</xdr:row>
      <xdr:rowOff>63542</xdr:rowOff>
    </xdr:to>
    <xdr:sp macro="" textlink="">
      <xdr:nvSpPr>
        <xdr:cNvPr id="463" name="楕円 462"/>
        <xdr:cNvSpPr/>
      </xdr:nvSpPr>
      <xdr:spPr>
        <a:xfrm>
          <a:off x="161290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48319</xdr:rowOff>
    </xdr:from>
    <xdr:ext cx="736600" cy="259045"/>
    <xdr:sp macro="" textlink="">
      <xdr:nvSpPr>
        <xdr:cNvPr id="464" name="テキスト ボックス 463"/>
        <xdr:cNvSpPr txBox="1"/>
      </xdr:nvSpPr>
      <xdr:spPr>
        <a:xfrm>
          <a:off x="15798800" y="2791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91567</xdr:rowOff>
    </xdr:from>
    <xdr:to>
      <xdr:col>73</xdr:col>
      <xdr:colOff>44450</xdr:colOff>
      <xdr:row>16</xdr:row>
      <xdr:rowOff>21717</xdr:rowOff>
    </xdr:to>
    <xdr:sp macro="" textlink="">
      <xdr:nvSpPr>
        <xdr:cNvPr id="465" name="楕円 464"/>
        <xdr:cNvSpPr/>
      </xdr:nvSpPr>
      <xdr:spPr>
        <a:xfrm>
          <a:off x="15240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6494</xdr:rowOff>
    </xdr:from>
    <xdr:ext cx="762000" cy="259045"/>
    <xdr:sp macro="" textlink="">
      <xdr:nvSpPr>
        <xdr:cNvPr id="466" name="テキスト ボックス 465"/>
        <xdr:cNvSpPr txBox="1"/>
      </xdr:nvSpPr>
      <xdr:spPr>
        <a:xfrm>
          <a:off x="14909800" y="27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90763</xdr:rowOff>
    </xdr:from>
    <xdr:to>
      <xdr:col>68</xdr:col>
      <xdr:colOff>203200</xdr:colOff>
      <xdr:row>16</xdr:row>
      <xdr:rowOff>20913</xdr:rowOff>
    </xdr:to>
    <xdr:sp macro="" textlink="">
      <xdr:nvSpPr>
        <xdr:cNvPr id="467" name="楕円 466"/>
        <xdr:cNvSpPr/>
      </xdr:nvSpPr>
      <xdr:spPr>
        <a:xfrm>
          <a:off x="14351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5690</xdr:rowOff>
    </xdr:from>
    <xdr:ext cx="762000" cy="259045"/>
    <xdr:sp macro="" textlink="">
      <xdr:nvSpPr>
        <xdr:cNvPr id="468" name="テキスト ボックス 467"/>
        <xdr:cNvSpPr txBox="1"/>
      </xdr:nvSpPr>
      <xdr:spPr>
        <a:xfrm>
          <a:off x="14020800" y="274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146262</xdr:rowOff>
    </xdr:from>
    <xdr:to>
      <xdr:col>64</xdr:col>
      <xdr:colOff>152400</xdr:colOff>
      <xdr:row>16</xdr:row>
      <xdr:rowOff>76412</xdr:rowOff>
    </xdr:to>
    <xdr:sp macro="" textlink="">
      <xdr:nvSpPr>
        <xdr:cNvPr id="469" name="楕円 468"/>
        <xdr:cNvSpPr/>
      </xdr:nvSpPr>
      <xdr:spPr>
        <a:xfrm>
          <a:off x="13462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61189</xdr:rowOff>
    </xdr:from>
    <xdr:ext cx="762000" cy="259045"/>
    <xdr:sp macro="" textlink="">
      <xdr:nvSpPr>
        <xdr:cNvPr id="470" name="テキスト ボックス 469"/>
        <xdr:cNvSpPr txBox="1"/>
      </xdr:nvSpPr>
      <xdr:spPr>
        <a:xfrm>
          <a:off x="13131800" y="280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482,250
475,498
355.63
212,526,933
204,939,250
6,319,374
106,994,822
189,968,690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前年度から０．４ポイント上昇しており，類似団体平均値を０．１ポイント下回っている。本市では，行財政改革プラン２０１６（平成２８年度～令和元年度）において，行政組織のスリム化等に取り組んできたが，引き続き行財政改革プラン２０２０（令和２年度～令和６年度）において，Ａ</a:t>
          </a:r>
          <a:r>
            <a:rPr kumimoji="1" lang="en-US" altLang="ja-JP" sz="1100" b="0" i="0" u="none" strike="noStrike" kern="0" cap="none" spc="0" normalizeH="0" baseline="0" noProof="0">
              <a:ln>
                <a:noFill/>
              </a:ln>
              <a:solidFill>
                <a:prstClr val="black"/>
              </a:solidFill>
              <a:effectLst/>
              <a:uLnTx/>
              <a:uFillTx/>
              <a:latin typeface="+mn-lt"/>
              <a:ea typeface="+mn-ea"/>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・ＲＰＡ等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ＣＴの活用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により，今後も組織やポストの適正化を図り，人件費削減に努める。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119380</xdr:rowOff>
    </xdr:to>
    <xdr:cxnSp macro="">
      <xdr:nvCxnSpPr>
        <xdr:cNvPr id="66" name="直線コネクタ 65"/>
        <xdr:cNvCxnSpPr/>
      </xdr:nvCxnSpPr>
      <xdr:spPr>
        <a:xfrm>
          <a:off x="3987800" y="6261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88900</xdr:rowOff>
    </xdr:to>
    <xdr:cxnSp macro="">
      <xdr:nvCxnSpPr>
        <xdr:cNvPr id="69" name="直線コネクタ 68"/>
        <xdr:cNvCxnSpPr/>
      </xdr:nvCxnSpPr>
      <xdr:spPr>
        <a:xfrm>
          <a:off x="3098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111760</xdr:rowOff>
    </xdr:to>
    <xdr:cxnSp macro="">
      <xdr:nvCxnSpPr>
        <xdr:cNvPr id="72" name="直線コネクタ 71"/>
        <xdr:cNvCxnSpPr/>
      </xdr:nvCxnSpPr>
      <xdr:spPr>
        <a:xfrm flipV="1">
          <a:off x="2209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111760</xdr:rowOff>
    </xdr:to>
    <xdr:cxnSp macro="">
      <xdr:nvCxnSpPr>
        <xdr:cNvPr id="75" name="直線コネクタ 74"/>
        <xdr:cNvCxnSpPr/>
      </xdr:nvCxnSpPr>
      <xdr:spPr>
        <a:xfrm>
          <a:off x="1320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から０．８ポイント上昇しており，類似団体平均値を０．３ポイント下回っている。これは，災害廃棄物処理事業や保管焼却灰処理事業に係る経費が増加したことによるものである。今後も，行財政改革の推進による経費削減，合理化を積極的に行い，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88900</xdr:rowOff>
    </xdr:to>
    <xdr:cxnSp macro="">
      <xdr:nvCxnSpPr>
        <xdr:cNvPr id="129" name="直線コネクタ 128"/>
        <xdr:cNvCxnSpPr/>
      </xdr:nvCxnSpPr>
      <xdr:spPr>
        <a:xfrm>
          <a:off x="15671800" y="27450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12700</xdr:rowOff>
    </xdr:to>
    <xdr:cxnSp macro="">
      <xdr:nvCxnSpPr>
        <xdr:cNvPr id="132" name="直線コネクタ 131"/>
        <xdr:cNvCxnSpPr/>
      </xdr:nvCxnSpPr>
      <xdr:spPr>
        <a:xfrm flipV="1">
          <a:off x="14782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23586</xdr:rowOff>
    </xdr:to>
    <xdr:cxnSp macro="">
      <xdr:nvCxnSpPr>
        <xdr:cNvPr id="135" name="直線コネクタ 134"/>
        <xdr:cNvCxnSpPr/>
      </xdr:nvCxnSpPr>
      <xdr:spPr>
        <a:xfrm flipV="1">
          <a:off x="13893800" y="2755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23586</xdr:rowOff>
    </xdr:to>
    <xdr:cxnSp macro="">
      <xdr:nvCxnSpPr>
        <xdr:cNvPr id="138" name="直線コネクタ 137"/>
        <xdr:cNvCxnSpPr/>
      </xdr:nvCxnSpPr>
      <xdr:spPr>
        <a:xfrm>
          <a:off x="13004800" y="2701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9"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5" name="テキスト ボックス 154"/>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7" name="テキスト ボックス 156"/>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扶助費に係る経常収支比率は，前年度から０．２ポイント上昇している。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民間保育所等運営事業費が減少したものの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，施設型・地域型保育給付事業費や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児童扶養手当給付事業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等が増加したためである。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類似団体平均値を０．８ポイント下回ってはいるが，今後も少子高齢化の進展や障がい者支援対策などの扶助費の増加が見込まれるため，健全な財政運営に努める。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78015</xdr:rowOff>
    </xdr:to>
    <xdr:cxnSp macro="">
      <xdr:nvCxnSpPr>
        <xdr:cNvPr id="192" name="直線コネクタ 191"/>
        <xdr:cNvCxnSpPr/>
      </xdr:nvCxnSpPr>
      <xdr:spPr>
        <a:xfrm>
          <a:off x="3987800" y="9657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56243</xdr:rowOff>
    </xdr:to>
    <xdr:cxnSp macro="">
      <xdr:nvCxnSpPr>
        <xdr:cNvPr id="195" name="直線コネクタ 194"/>
        <xdr:cNvCxnSpPr/>
      </xdr:nvCxnSpPr>
      <xdr:spPr>
        <a:xfrm>
          <a:off x="3098800" y="9657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56243</xdr:rowOff>
    </xdr:to>
    <xdr:cxnSp macro="">
      <xdr:nvCxnSpPr>
        <xdr:cNvPr id="198" name="直線コネクタ 197"/>
        <xdr:cNvCxnSpPr/>
      </xdr:nvCxnSpPr>
      <xdr:spPr>
        <a:xfrm>
          <a:off x="2209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34472</xdr:rowOff>
    </xdr:to>
    <xdr:cxnSp macro="">
      <xdr:nvCxnSpPr>
        <xdr:cNvPr id="201" name="直線コネクタ 200"/>
        <xdr:cNvCxnSpPr/>
      </xdr:nvCxnSpPr>
      <xdr:spPr>
        <a:xfrm>
          <a:off x="1320800" y="9515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2"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13" name="楕円 212"/>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14" name="テキスト ボックス 213"/>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5" name="楕円 214"/>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6" name="テキスト ボックス 21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7" name="楕円 216"/>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95449</xdr:rowOff>
    </xdr:from>
    <xdr:ext cx="762000" cy="259045"/>
    <xdr:sp macro="" textlink="">
      <xdr:nvSpPr>
        <xdr:cNvPr id="218" name="テキスト ボックス 217"/>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0" name="テキスト ボックス 21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前年度から９．０ポイント減少し，類似団体平均を０．２ポイント上回っている。これは「その他」のうち繰出金について，下水道事業が地方公営企業法の一部適用企業から公営企業へ移行したことに伴い，繰出金を補助費等で計上することになったことが主な要因であ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今後も適正な財政運営により数値の抑制に努める。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58</xdr:row>
      <xdr:rowOff>165100</xdr:rowOff>
    </xdr:to>
    <xdr:cxnSp macro="">
      <xdr:nvCxnSpPr>
        <xdr:cNvPr id="248" name="直線コネクタ 247"/>
        <xdr:cNvCxnSpPr/>
      </xdr:nvCxnSpPr>
      <xdr:spPr>
        <a:xfrm flipV="1">
          <a:off x="16510000" y="917194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137177</xdr:rowOff>
    </xdr:from>
    <xdr:ext cx="762000" cy="259045"/>
    <xdr:sp macro="" textlink="">
      <xdr:nvSpPr>
        <xdr:cNvPr id="249" name="その他最小値テキスト"/>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165100</xdr:rowOff>
    </xdr:from>
    <xdr:to>
      <xdr:col>82</xdr:col>
      <xdr:colOff>196850</xdr:colOff>
      <xdr:row>58</xdr:row>
      <xdr:rowOff>165100</xdr:rowOff>
    </xdr:to>
    <xdr:cxnSp macro="">
      <xdr:nvCxnSpPr>
        <xdr:cNvPr id="250" name="直線コネクタ 249"/>
        <xdr:cNvCxnSpPr/>
      </xdr:nvCxnSpPr>
      <xdr:spPr>
        <a:xfrm>
          <a:off x="16421100" y="1010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51"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2" name="直線コネクタ 251"/>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60</xdr:row>
      <xdr:rowOff>134620</xdr:rowOff>
    </xdr:to>
    <xdr:cxnSp macro="">
      <xdr:nvCxnSpPr>
        <xdr:cNvPr id="253" name="直線コネクタ 252"/>
        <xdr:cNvCxnSpPr/>
      </xdr:nvCxnSpPr>
      <xdr:spPr>
        <a:xfrm flipV="1">
          <a:off x="15671800" y="973582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4"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5" name="フローチャート: 判断 254"/>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134620</xdr:rowOff>
    </xdr:from>
    <xdr:to>
      <xdr:col>78</xdr:col>
      <xdr:colOff>69850</xdr:colOff>
      <xdr:row>61</xdr:row>
      <xdr:rowOff>8890</xdr:rowOff>
    </xdr:to>
    <xdr:cxnSp macro="">
      <xdr:nvCxnSpPr>
        <xdr:cNvPr id="256" name="直線コネクタ 255"/>
        <xdr:cNvCxnSpPr/>
      </xdr:nvCxnSpPr>
      <xdr:spPr>
        <a:xfrm flipV="1">
          <a:off x="14782800" y="1042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61</xdr:row>
      <xdr:rowOff>8890</xdr:rowOff>
    </xdr:to>
    <xdr:cxnSp macro="">
      <xdr:nvCxnSpPr>
        <xdr:cNvPr id="259" name="直線コネクタ 258"/>
        <xdr:cNvCxnSpPr/>
      </xdr:nvCxnSpPr>
      <xdr:spPr>
        <a:xfrm>
          <a:off x="13893800" y="101168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60" name="フローチャート: 判断 259"/>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61" name="テキスト ボックス 260"/>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59</xdr:row>
      <xdr:rowOff>1270</xdr:rowOff>
    </xdr:to>
    <xdr:cxnSp macro="">
      <xdr:nvCxnSpPr>
        <xdr:cNvPr id="262" name="直線コネクタ 261"/>
        <xdr:cNvCxnSpPr/>
      </xdr:nvCxnSpPr>
      <xdr:spPr>
        <a:xfrm>
          <a:off x="13004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45720</xdr:rowOff>
    </xdr:from>
    <xdr:to>
      <xdr:col>69</xdr:col>
      <xdr:colOff>142875</xdr:colOff>
      <xdr:row>56</xdr:row>
      <xdr:rowOff>147320</xdr:rowOff>
    </xdr:to>
    <xdr:sp macro="" textlink="">
      <xdr:nvSpPr>
        <xdr:cNvPr id="263" name="フローチャート: 判断 262"/>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64" name="テキスト ボックス 263"/>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65" name="フローチャート: 判断 264"/>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66" name="テキスト ボックス 265"/>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2" name="楕円 271"/>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3"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83820</xdr:rowOff>
    </xdr:from>
    <xdr:to>
      <xdr:col>78</xdr:col>
      <xdr:colOff>120650</xdr:colOff>
      <xdr:row>61</xdr:row>
      <xdr:rowOff>13970</xdr:rowOff>
    </xdr:to>
    <xdr:sp macro="" textlink="">
      <xdr:nvSpPr>
        <xdr:cNvPr id="274" name="楕円 273"/>
        <xdr:cNvSpPr/>
      </xdr:nvSpPr>
      <xdr:spPr>
        <a:xfrm>
          <a:off x="15621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170197</xdr:rowOff>
    </xdr:from>
    <xdr:ext cx="736600" cy="259045"/>
    <xdr:sp macro="" textlink="">
      <xdr:nvSpPr>
        <xdr:cNvPr id="275" name="テキスト ボックス 274"/>
        <xdr:cNvSpPr txBox="1"/>
      </xdr:nvSpPr>
      <xdr:spPr>
        <a:xfrm>
          <a:off x="15290800" y="1045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129540</xdr:rowOff>
    </xdr:from>
    <xdr:to>
      <xdr:col>74</xdr:col>
      <xdr:colOff>31750</xdr:colOff>
      <xdr:row>61</xdr:row>
      <xdr:rowOff>59690</xdr:rowOff>
    </xdr:to>
    <xdr:sp macro="" textlink="">
      <xdr:nvSpPr>
        <xdr:cNvPr id="276" name="楕円 275"/>
        <xdr:cNvSpPr/>
      </xdr:nvSpPr>
      <xdr:spPr>
        <a:xfrm>
          <a:off x="14732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44467</xdr:rowOff>
    </xdr:from>
    <xdr:ext cx="762000" cy="259045"/>
    <xdr:sp macro="" textlink="">
      <xdr:nvSpPr>
        <xdr:cNvPr id="277" name="テキスト ボックス 276"/>
        <xdr:cNvSpPr txBox="1"/>
      </xdr:nvSpPr>
      <xdr:spPr>
        <a:xfrm>
          <a:off x="14401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8" name="楕円 277"/>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9" name="テキスト ボックス 278"/>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80" name="楕円 279"/>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81" name="テキスト ボックス 280"/>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補助費等に係る経常収支比率は，前年度から４．８ポイント上昇している。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下水道事業が地方公営企業法の一部適用企業から公営企業へ移行したことに伴い，繰出金を補助費等で計上することになったことが主な要因である。類似団体平均値を０．３ポイント下回ってはいるが，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今後も定期的に補助金の見直し等に取り組んでいく。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29028</xdr:rowOff>
    </xdr:from>
    <xdr:to>
      <xdr:col>82</xdr:col>
      <xdr:colOff>107950</xdr:colOff>
      <xdr:row>40</xdr:row>
      <xdr:rowOff>156391</xdr:rowOff>
    </xdr:to>
    <xdr:cxnSp macro="">
      <xdr:nvCxnSpPr>
        <xdr:cNvPr id="310" name="直線コネクタ 309"/>
        <xdr:cNvCxnSpPr/>
      </xdr:nvCxnSpPr>
      <xdr:spPr>
        <a:xfrm flipV="1">
          <a:off x="16510000" y="5858328"/>
          <a:ext cx="0" cy="115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128468</xdr:rowOff>
    </xdr:from>
    <xdr:ext cx="762000" cy="259045"/>
    <xdr:sp macro="" textlink="">
      <xdr:nvSpPr>
        <xdr:cNvPr id="311"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156391</xdr:rowOff>
    </xdr:from>
    <xdr:to>
      <xdr:col>82</xdr:col>
      <xdr:colOff>196850</xdr:colOff>
      <xdr:row>40</xdr:row>
      <xdr:rowOff>156391</xdr:rowOff>
    </xdr:to>
    <xdr:cxnSp macro="">
      <xdr:nvCxnSpPr>
        <xdr:cNvPr id="312" name="直線コネクタ 311"/>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115405</xdr:rowOff>
    </xdr:from>
    <xdr:ext cx="762000" cy="259045"/>
    <xdr:sp macro="" textlink="">
      <xdr:nvSpPr>
        <xdr:cNvPr id="313" name="補助費等最大値テキスト"/>
        <xdr:cNvSpPr txBox="1"/>
      </xdr:nvSpPr>
      <xdr:spPr>
        <a:xfrm>
          <a:off x="16598900" y="560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29028</xdr:rowOff>
    </xdr:from>
    <xdr:to>
      <xdr:col>82</xdr:col>
      <xdr:colOff>196850</xdr:colOff>
      <xdr:row>34</xdr:row>
      <xdr:rowOff>29028</xdr:rowOff>
    </xdr:to>
    <xdr:cxnSp macro="">
      <xdr:nvCxnSpPr>
        <xdr:cNvPr id="314" name="直線コネクタ 313"/>
        <xdr:cNvCxnSpPr/>
      </xdr:nvCxnSpPr>
      <xdr:spPr>
        <a:xfrm>
          <a:off x="16421100" y="585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2903</xdr:rowOff>
    </xdr:from>
    <xdr:to>
      <xdr:col>82</xdr:col>
      <xdr:colOff>107950</xdr:colOff>
      <xdr:row>35</xdr:row>
      <xdr:rowOff>144961</xdr:rowOff>
    </xdr:to>
    <xdr:cxnSp macro="">
      <xdr:nvCxnSpPr>
        <xdr:cNvPr id="315" name="直線コネクタ 314"/>
        <xdr:cNvCxnSpPr/>
      </xdr:nvCxnSpPr>
      <xdr:spPr>
        <a:xfrm>
          <a:off x="15671800" y="5832203"/>
          <a:ext cx="8382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85833</xdr:rowOff>
    </xdr:from>
    <xdr:ext cx="762000" cy="259045"/>
    <xdr:sp macro="" textlink="">
      <xdr:nvSpPr>
        <xdr:cNvPr id="316" name="補助費等平均値テキスト"/>
        <xdr:cNvSpPr txBox="1"/>
      </xdr:nvSpPr>
      <xdr:spPr>
        <a:xfrm>
          <a:off x="16598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113756</xdr:rowOff>
    </xdr:from>
    <xdr:to>
      <xdr:col>82</xdr:col>
      <xdr:colOff>158750</xdr:colOff>
      <xdr:row>36</xdr:row>
      <xdr:rowOff>43906</xdr:rowOff>
    </xdr:to>
    <xdr:sp macro="" textlink="">
      <xdr:nvSpPr>
        <xdr:cNvPr id="317" name="フローチャート: 判断 316"/>
        <xdr:cNvSpPr/>
      </xdr:nvSpPr>
      <xdr:spPr>
        <a:xfrm>
          <a:off x="16459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2903</xdr:rowOff>
    </xdr:from>
    <xdr:to>
      <xdr:col>78</xdr:col>
      <xdr:colOff>69850</xdr:colOff>
      <xdr:row>34</xdr:row>
      <xdr:rowOff>2903</xdr:rowOff>
    </xdr:to>
    <xdr:cxnSp macro="">
      <xdr:nvCxnSpPr>
        <xdr:cNvPr id="318" name="直線コネクタ 317"/>
        <xdr:cNvCxnSpPr/>
      </xdr:nvCxnSpPr>
      <xdr:spPr>
        <a:xfrm>
          <a:off x="14782800" y="5832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107224</xdr:rowOff>
    </xdr:from>
    <xdr:to>
      <xdr:col>78</xdr:col>
      <xdr:colOff>120650</xdr:colOff>
      <xdr:row>36</xdr:row>
      <xdr:rowOff>37374</xdr:rowOff>
    </xdr:to>
    <xdr:sp macro="" textlink="">
      <xdr:nvSpPr>
        <xdr:cNvPr id="319" name="フローチャート: 判断 318"/>
        <xdr:cNvSpPr/>
      </xdr:nvSpPr>
      <xdr:spPr>
        <a:xfrm>
          <a:off x="15621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22151</xdr:rowOff>
    </xdr:from>
    <xdr:ext cx="736600" cy="259045"/>
    <xdr:sp macro="" textlink="">
      <xdr:nvSpPr>
        <xdr:cNvPr id="320" name="テキスト ボックス 319"/>
        <xdr:cNvSpPr txBox="1"/>
      </xdr:nvSpPr>
      <xdr:spPr>
        <a:xfrm>
          <a:off x="15290800" y="619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2903</xdr:rowOff>
    </xdr:from>
    <xdr:to>
      <xdr:col>73</xdr:col>
      <xdr:colOff>180975</xdr:colOff>
      <xdr:row>34</xdr:row>
      <xdr:rowOff>9434</xdr:rowOff>
    </xdr:to>
    <xdr:cxnSp macro="">
      <xdr:nvCxnSpPr>
        <xdr:cNvPr id="321" name="直線コネクタ 320"/>
        <xdr:cNvCxnSpPr/>
      </xdr:nvCxnSpPr>
      <xdr:spPr>
        <a:xfrm flipV="1">
          <a:off x="13893800" y="58322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87630</xdr:rowOff>
    </xdr:from>
    <xdr:to>
      <xdr:col>74</xdr:col>
      <xdr:colOff>31750</xdr:colOff>
      <xdr:row>36</xdr:row>
      <xdr:rowOff>17780</xdr:rowOff>
    </xdr:to>
    <xdr:sp macro="" textlink="">
      <xdr:nvSpPr>
        <xdr:cNvPr id="322" name="フローチャート: 判断 321"/>
        <xdr:cNvSpPr/>
      </xdr:nvSpPr>
      <xdr:spPr>
        <a:xfrm>
          <a:off x="14732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2557</xdr:rowOff>
    </xdr:from>
    <xdr:ext cx="762000" cy="259045"/>
    <xdr:sp macro="" textlink="">
      <xdr:nvSpPr>
        <xdr:cNvPr id="323" name="テキスト ボックス 322"/>
        <xdr:cNvSpPr txBox="1"/>
      </xdr:nvSpPr>
      <xdr:spPr>
        <a:xfrm>
          <a:off x="14401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9434</xdr:rowOff>
    </xdr:to>
    <xdr:cxnSp macro="">
      <xdr:nvCxnSpPr>
        <xdr:cNvPr id="324" name="直線コネクタ 323"/>
        <xdr:cNvCxnSpPr/>
      </xdr:nvCxnSpPr>
      <xdr:spPr>
        <a:xfrm>
          <a:off x="13004800" y="58191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5" name="フローチャート: 判断 324"/>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6" name="テキスト ボックス 325"/>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81099</xdr:rowOff>
    </xdr:from>
    <xdr:to>
      <xdr:col>65</xdr:col>
      <xdr:colOff>53975</xdr:colOff>
      <xdr:row>36</xdr:row>
      <xdr:rowOff>11249</xdr:rowOff>
    </xdr:to>
    <xdr:sp macro="" textlink="">
      <xdr:nvSpPr>
        <xdr:cNvPr id="327" name="フローチャート: 判断 326"/>
        <xdr:cNvSpPr/>
      </xdr:nvSpPr>
      <xdr:spPr>
        <a:xfrm>
          <a:off x="12954000" y="608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167476</xdr:rowOff>
    </xdr:from>
    <xdr:ext cx="762000" cy="259045"/>
    <xdr:sp macro="" textlink="">
      <xdr:nvSpPr>
        <xdr:cNvPr id="328" name="テキスト ボックス 327"/>
        <xdr:cNvSpPr txBox="1"/>
      </xdr:nvSpPr>
      <xdr:spPr>
        <a:xfrm>
          <a:off x="12623800" y="61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94161</xdr:rowOff>
    </xdr:from>
    <xdr:to>
      <xdr:col>82</xdr:col>
      <xdr:colOff>158750</xdr:colOff>
      <xdr:row>36</xdr:row>
      <xdr:rowOff>24311</xdr:rowOff>
    </xdr:to>
    <xdr:sp macro="" textlink="">
      <xdr:nvSpPr>
        <xdr:cNvPr id="334" name="楕円 333"/>
        <xdr:cNvSpPr/>
      </xdr:nvSpPr>
      <xdr:spPr>
        <a:xfrm>
          <a:off x="16459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110688</xdr:rowOff>
    </xdr:from>
    <xdr:ext cx="762000" cy="259045"/>
    <xdr:sp macro="" textlink="">
      <xdr:nvSpPr>
        <xdr:cNvPr id="335" name="補助費等該当値テキスト"/>
        <xdr:cNvSpPr txBox="1"/>
      </xdr:nvSpPr>
      <xdr:spPr>
        <a:xfrm>
          <a:off x="16598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123553</xdr:rowOff>
    </xdr:from>
    <xdr:to>
      <xdr:col>78</xdr:col>
      <xdr:colOff>120650</xdr:colOff>
      <xdr:row>34</xdr:row>
      <xdr:rowOff>53703</xdr:rowOff>
    </xdr:to>
    <xdr:sp macro="" textlink="">
      <xdr:nvSpPr>
        <xdr:cNvPr id="336" name="楕円 335"/>
        <xdr:cNvSpPr/>
      </xdr:nvSpPr>
      <xdr:spPr>
        <a:xfrm>
          <a:off x="15621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63880</xdr:rowOff>
    </xdr:from>
    <xdr:ext cx="736600" cy="259045"/>
    <xdr:sp macro="" textlink="">
      <xdr:nvSpPr>
        <xdr:cNvPr id="337" name="テキスト ボックス 336"/>
        <xdr:cNvSpPr txBox="1"/>
      </xdr:nvSpPr>
      <xdr:spPr>
        <a:xfrm>
          <a:off x="15290800" y="555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123553</xdr:rowOff>
    </xdr:from>
    <xdr:to>
      <xdr:col>74</xdr:col>
      <xdr:colOff>31750</xdr:colOff>
      <xdr:row>34</xdr:row>
      <xdr:rowOff>53703</xdr:rowOff>
    </xdr:to>
    <xdr:sp macro="" textlink="">
      <xdr:nvSpPr>
        <xdr:cNvPr id="338" name="楕円 337"/>
        <xdr:cNvSpPr/>
      </xdr:nvSpPr>
      <xdr:spPr>
        <a:xfrm>
          <a:off x="14732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63880</xdr:rowOff>
    </xdr:from>
    <xdr:ext cx="762000" cy="259045"/>
    <xdr:sp macro="" textlink="">
      <xdr:nvSpPr>
        <xdr:cNvPr id="339" name="テキスト ボックス 338"/>
        <xdr:cNvSpPr txBox="1"/>
      </xdr:nvSpPr>
      <xdr:spPr>
        <a:xfrm>
          <a:off x="14401800" y="55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130084</xdr:rowOff>
    </xdr:from>
    <xdr:to>
      <xdr:col>69</xdr:col>
      <xdr:colOff>142875</xdr:colOff>
      <xdr:row>34</xdr:row>
      <xdr:rowOff>60234</xdr:rowOff>
    </xdr:to>
    <xdr:sp macro="" textlink="">
      <xdr:nvSpPr>
        <xdr:cNvPr id="340" name="楕円 339"/>
        <xdr:cNvSpPr/>
      </xdr:nvSpPr>
      <xdr:spPr>
        <a:xfrm>
          <a:off x="13843000" y="57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70411</xdr:rowOff>
    </xdr:from>
    <xdr:ext cx="762000" cy="259045"/>
    <xdr:sp macro="" textlink="">
      <xdr:nvSpPr>
        <xdr:cNvPr id="341" name="テキスト ボックス 340"/>
        <xdr:cNvSpPr txBox="1"/>
      </xdr:nvSpPr>
      <xdr:spPr>
        <a:xfrm>
          <a:off x="13512800" y="5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42" name="楕円 341"/>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43" name="テキスト ボックス 342"/>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から０．３ポイント上昇しており，類似団体平均値を１．４ポイント下回っている。行財政改革プラン２０１６に掲げる負債削減目標（平成２８年度から令和元年度までの４年間で市全体で２００億円の削減）の推進により，市債発行の抑制に努めてきたところであるが，今後も引き続き行財政改革プラン２０２０（令和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年間で市全体で２００億円の削減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）により，市債発行の抑制に努める。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1" name="直線コネクタ 370"/>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2"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3" name="直線コネクタ 372"/>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4"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5" name="直線コネクタ 374"/>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39370</xdr:rowOff>
    </xdr:to>
    <xdr:cxnSp macro="">
      <xdr:nvCxnSpPr>
        <xdr:cNvPr id="376" name="直線コネクタ 375"/>
        <xdr:cNvCxnSpPr/>
      </xdr:nvCxnSpPr>
      <xdr:spPr>
        <a:xfrm>
          <a:off x="3987800" y="132181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7"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8" name="フローチャート: 判断 377"/>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16511</xdr:rowOff>
    </xdr:to>
    <xdr:cxnSp macro="">
      <xdr:nvCxnSpPr>
        <xdr:cNvPr id="379" name="直線コネクタ 378"/>
        <xdr:cNvCxnSpPr/>
      </xdr:nvCxnSpPr>
      <xdr:spPr>
        <a:xfrm>
          <a:off x="3098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80" name="フローチャート: 判断 379"/>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1" name="テキスト ボックス 380"/>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16511</xdr:rowOff>
    </xdr:to>
    <xdr:cxnSp macro="">
      <xdr:nvCxnSpPr>
        <xdr:cNvPr id="382" name="直線コネクタ 381"/>
        <xdr:cNvCxnSpPr/>
      </xdr:nvCxnSpPr>
      <xdr:spPr>
        <a:xfrm>
          <a:off x="2209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3" name="フローチャート: 判断 382"/>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4" name="テキスト ボックス 383"/>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165100</xdr:rowOff>
    </xdr:to>
    <xdr:cxnSp macro="">
      <xdr:nvCxnSpPr>
        <xdr:cNvPr id="385" name="直線コネクタ 384"/>
        <xdr:cNvCxnSpPr/>
      </xdr:nvCxnSpPr>
      <xdr:spPr>
        <a:xfrm>
          <a:off x="1320800" y="13141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6" name="フローチャート: 判断 385"/>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7" name="テキスト ボックス 386"/>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8" name="フローチャート: 判断 387"/>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9" name="テキスト ボックス 388"/>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5" name="楕円 394"/>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5097</xdr:rowOff>
    </xdr:from>
    <xdr:ext cx="762000" cy="259045"/>
    <xdr:sp macro="" textlink="">
      <xdr:nvSpPr>
        <xdr:cNvPr id="396" name="公債費該当値テキスト"/>
        <xdr:cNvSpPr txBox="1"/>
      </xdr:nvSpPr>
      <xdr:spPr>
        <a:xfrm>
          <a:off x="4914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7" name="楕円 396"/>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98" name="テキスト ボックス 397"/>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9" name="楕円 398"/>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400" name="テキスト ボックス 399"/>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401" name="楕円 400"/>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402" name="テキスト ボックス 401"/>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403" name="楕円 402"/>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404" name="テキスト ボックス 403"/>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昨年度より２．８ポイント減少しており，類似団体平均値より１．３ポイント下回っている。これは，「その他」の内訳である繰出金等が減少したことが主な要因である。今後も，繰出金の適正化など，行財政改革の更なる推進により，経費削減や合理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30" name="直線コネクタ 429"/>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1"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2" name="直線コネクタ 431"/>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3"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4" name="直線コネクタ 433"/>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49276</xdr:rowOff>
    </xdr:to>
    <xdr:cxnSp macro="">
      <xdr:nvCxnSpPr>
        <xdr:cNvPr id="435" name="直線コネクタ 434"/>
        <xdr:cNvCxnSpPr/>
      </xdr:nvCxnSpPr>
      <xdr:spPr>
        <a:xfrm flipV="1">
          <a:off x="15671800" y="13294361"/>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6"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7" name="フローチャート: 判断 436"/>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81280</xdr:rowOff>
    </xdr:to>
    <xdr:cxnSp macro="">
      <xdr:nvCxnSpPr>
        <xdr:cNvPr id="438" name="直線コネクタ 437"/>
        <xdr:cNvCxnSpPr/>
      </xdr:nvCxnSpPr>
      <xdr:spPr>
        <a:xfrm flipV="1">
          <a:off x="14782800" y="13422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9" name="フローチャート: 判断 438"/>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0" name="テキスト ボックス 439"/>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78</xdr:row>
      <xdr:rowOff>81280</xdr:rowOff>
    </xdr:to>
    <xdr:cxnSp macro="">
      <xdr:nvCxnSpPr>
        <xdr:cNvPr id="441" name="直線コネクタ 440"/>
        <xdr:cNvCxnSpPr/>
      </xdr:nvCxnSpPr>
      <xdr:spPr>
        <a:xfrm>
          <a:off x="13893800" y="13257785"/>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2" name="フローチャート: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3" name="テキスト ボックス 44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56135</xdr:rowOff>
    </xdr:to>
    <xdr:cxnSp macro="">
      <xdr:nvCxnSpPr>
        <xdr:cNvPr id="444" name="直線コネクタ 443"/>
        <xdr:cNvCxnSpPr/>
      </xdr:nvCxnSpPr>
      <xdr:spPr>
        <a:xfrm>
          <a:off x="13004800" y="131251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5" name="フローチャート: 判断 444"/>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6" name="テキスト ボックス 445"/>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7" name="フローチャート: 判断 446"/>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8" name="テキスト ボックス 447"/>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4" name="楕円 453"/>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55" name="公債費以外該当値テキスト"/>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6" name="楕円 455"/>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7" name="テキスト ボックス 456"/>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8" name="楕円 457"/>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9" name="テキスト ボックス 458"/>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60" name="楕円 459"/>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61" name="テキスト ボックス 460"/>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62" name="楕円 461"/>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63" name="テキスト ボックス 462"/>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84557</xdr:rowOff>
    </xdr:from>
    <xdr:to>
      <xdr:col>29</xdr:col>
      <xdr:colOff>127000</xdr:colOff>
      <xdr:row>17</xdr:row>
      <xdr:rowOff>113497</xdr:rowOff>
    </xdr:to>
    <xdr:cxnSp macro="">
      <xdr:nvCxnSpPr>
        <xdr:cNvPr id="48" name="直線コネクタ 47"/>
        <xdr:cNvCxnSpPr/>
      </xdr:nvCxnSpPr>
      <xdr:spPr bwMode="auto">
        <a:xfrm flipV="1">
          <a:off x="5003800" y="3046832"/>
          <a:ext cx="647700" cy="2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113497</xdr:rowOff>
    </xdr:from>
    <xdr:to>
      <xdr:col>26</xdr:col>
      <xdr:colOff>50800</xdr:colOff>
      <xdr:row>18</xdr:row>
      <xdr:rowOff>11268</xdr:rowOff>
    </xdr:to>
    <xdr:cxnSp macro="">
      <xdr:nvCxnSpPr>
        <xdr:cNvPr id="51" name="直線コネクタ 50"/>
        <xdr:cNvCxnSpPr/>
      </xdr:nvCxnSpPr>
      <xdr:spPr bwMode="auto">
        <a:xfrm flipV="1">
          <a:off x="4305300" y="3075772"/>
          <a:ext cx="698500" cy="6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11268</xdr:rowOff>
    </xdr:from>
    <xdr:to>
      <xdr:col>22</xdr:col>
      <xdr:colOff>114300</xdr:colOff>
      <xdr:row>18</xdr:row>
      <xdr:rowOff>42083</xdr:rowOff>
    </xdr:to>
    <xdr:cxnSp macro="">
      <xdr:nvCxnSpPr>
        <xdr:cNvPr id="54" name="直線コネクタ 53"/>
        <xdr:cNvCxnSpPr/>
      </xdr:nvCxnSpPr>
      <xdr:spPr bwMode="auto">
        <a:xfrm flipV="1">
          <a:off x="3606800" y="3144993"/>
          <a:ext cx="698500" cy="3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20960</xdr:rowOff>
    </xdr:from>
    <xdr:to>
      <xdr:col>18</xdr:col>
      <xdr:colOff>177800</xdr:colOff>
      <xdr:row>18</xdr:row>
      <xdr:rowOff>42083</xdr:rowOff>
    </xdr:to>
    <xdr:cxnSp macro="">
      <xdr:nvCxnSpPr>
        <xdr:cNvPr id="57" name="直線コネクタ 56"/>
        <xdr:cNvCxnSpPr/>
      </xdr:nvCxnSpPr>
      <xdr:spPr bwMode="auto">
        <a:xfrm>
          <a:off x="2908300" y="3154685"/>
          <a:ext cx="698500" cy="2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33757</xdr:rowOff>
    </xdr:from>
    <xdr:to>
      <xdr:col>29</xdr:col>
      <xdr:colOff>177800</xdr:colOff>
      <xdr:row>17</xdr:row>
      <xdr:rowOff>135357</xdr:rowOff>
    </xdr:to>
    <xdr:sp macro="" textlink="">
      <xdr:nvSpPr>
        <xdr:cNvPr id="67" name="楕円 66"/>
        <xdr:cNvSpPr/>
      </xdr:nvSpPr>
      <xdr:spPr bwMode="auto">
        <a:xfrm>
          <a:off x="5600700" y="299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5834</xdr:rowOff>
    </xdr:from>
    <xdr:ext cx="762000" cy="259045"/>
    <xdr:sp macro="" textlink="">
      <xdr:nvSpPr>
        <xdr:cNvPr id="68" name="人口1人当たり決算額の推移該当値テキスト130"/>
        <xdr:cNvSpPr txBox="1"/>
      </xdr:nvSpPr>
      <xdr:spPr>
        <a:xfrm>
          <a:off x="5740400" y="296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62697</xdr:rowOff>
    </xdr:from>
    <xdr:to>
      <xdr:col>26</xdr:col>
      <xdr:colOff>101600</xdr:colOff>
      <xdr:row>17</xdr:row>
      <xdr:rowOff>164297</xdr:rowOff>
    </xdr:to>
    <xdr:sp macro="" textlink="">
      <xdr:nvSpPr>
        <xdr:cNvPr id="69" name="楕円 68"/>
        <xdr:cNvSpPr/>
      </xdr:nvSpPr>
      <xdr:spPr bwMode="auto">
        <a:xfrm>
          <a:off x="4953000" y="302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149074</xdr:rowOff>
    </xdr:from>
    <xdr:ext cx="736600" cy="259045"/>
    <xdr:sp macro="" textlink="">
      <xdr:nvSpPr>
        <xdr:cNvPr id="70" name="テキスト ボックス 69"/>
        <xdr:cNvSpPr txBox="1"/>
      </xdr:nvSpPr>
      <xdr:spPr>
        <a:xfrm>
          <a:off x="4622800" y="31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131918</xdr:rowOff>
    </xdr:from>
    <xdr:to>
      <xdr:col>22</xdr:col>
      <xdr:colOff>165100</xdr:colOff>
      <xdr:row>18</xdr:row>
      <xdr:rowOff>62068</xdr:rowOff>
    </xdr:to>
    <xdr:sp macro="" textlink="">
      <xdr:nvSpPr>
        <xdr:cNvPr id="71" name="楕円 70"/>
        <xdr:cNvSpPr/>
      </xdr:nvSpPr>
      <xdr:spPr bwMode="auto">
        <a:xfrm>
          <a:off x="4254500" y="309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46845</xdr:rowOff>
    </xdr:from>
    <xdr:ext cx="762000" cy="259045"/>
    <xdr:sp macro="" textlink="">
      <xdr:nvSpPr>
        <xdr:cNvPr id="72" name="テキスト ボックス 71"/>
        <xdr:cNvSpPr txBox="1"/>
      </xdr:nvSpPr>
      <xdr:spPr>
        <a:xfrm>
          <a:off x="3924300" y="31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162733</xdr:rowOff>
    </xdr:from>
    <xdr:to>
      <xdr:col>19</xdr:col>
      <xdr:colOff>38100</xdr:colOff>
      <xdr:row>18</xdr:row>
      <xdr:rowOff>92883</xdr:rowOff>
    </xdr:to>
    <xdr:sp macro="" textlink="">
      <xdr:nvSpPr>
        <xdr:cNvPr id="73" name="楕円 72"/>
        <xdr:cNvSpPr/>
      </xdr:nvSpPr>
      <xdr:spPr bwMode="auto">
        <a:xfrm>
          <a:off x="3556000" y="3125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77660</xdr:rowOff>
    </xdr:from>
    <xdr:ext cx="762000" cy="259045"/>
    <xdr:sp macro="" textlink="">
      <xdr:nvSpPr>
        <xdr:cNvPr id="74" name="テキスト ボックス 73"/>
        <xdr:cNvSpPr txBox="1"/>
      </xdr:nvSpPr>
      <xdr:spPr>
        <a:xfrm>
          <a:off x="3225800" y="321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141610</xdr:rowOff>
    </xdr:from>
    <xdr:to>
      <xdr:col>15</xdr:col>
      <xdr:colOff>101600</xdr:colOff>
      <xdr:row>18</xdr:row>
      <xdr:rowOff>71760</xdr:rowOff>
    </xdr:to>
    <xdr:sp macro="" textlink="">
      <xdr:nvSpPr>
        <xdr:cNvPr id="75" name="楕円 74"/>
        <xdr:cNvSpPr/>
      </xdr:nvSpPr>
      <xdr:spPr bwMode="auto">
        <a:xfrm>
          <a:off x="2857500" y="310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56537</xdr:rowOff>
    </xdr:from>
    <xdr:ext cx="762000" cy="259045"/>
    <xdr:sp macro="" textlink="">
      <xdr:nvSpPr>
        <xdr:cNvPr id="76" name="テキスト ボックス 75"/>
        <xdr:cNvSpPr txBox="1"/>
      </xdr:nvSpPr>
      <xdr:spPr>
        <a:xfrm>
          <a:off x="2527300" y="319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77622</xdr:rowOff>
    </xdr:from>
    <xdr:to>
      <xdr:col>29</xdr:col>
      <xdr:colOff>127000</xdr:colOff>
      <xdr:row>37</xdr:row>
      <xdr:rowOff>7579</xdr:rowOff>
    </xdr:to>
    <xdr:cxnSp macro="">
      <xdr:nvCxnSpPr>
        <xdr:cNvPr id="108" name="直線コネクタ 107"/>
        <xdr:cNvCxnSpPr/>
      </xdr:nvCxnSpPr>
      <xdr:spPr bwMode="auto">
        <a:xfrm>
          <a:off x="5003800" y="7030872"/>
          <a:ext cx="647700" cy="101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77622</xdr:rowOff>
    </xdr:from>
    <xdr:to>
      <xdr:col>26</xdr:col>
      <xdr:colOff>50800</xdr:colOff>
      <xdr:row>36</xdr:row>
      <xdr:rowOff>117628</xdr:rowOff>
    </xdr:to>
    <xdr:cxnSp macro="">
      <xdr:nvCxnSpPr>
        <xdr:cNvPr id="111" name="直線コネクタ 110"/>
        <xdr:cNvCxnSpPr/>
      </xdr:nvCxnSpPr>
      <xdr:spPr bwMode="auto">
        <a:xfrm flipV="1">
          <a:off x="4305300" y="7030872"/>
          <a:ext cx="698500" cy="40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20701</xdr:rowOff>
    </xdr:from>
    <xdr:to>
      <xdr:col>22</xdr:col>
      <xdr:colOff>114300</xdr:colOff>
      <xdr:row>36</xdr:row>
      <xdr:rowOff>117628</xdr:rowOff>
    </xdr:to>
    <xdr:cxnSp macro="">
      <xdr:nvCxnSpPr>
        <xdr:cNvPr id="114" name="直線コネクタ 113"/>
        <xdr:cNvCxnSpPr/>
      </xdr:nvCxnSpPr>
      <xdr:spPr bwMode="auto">
        <a:xfrm>
          <a:off x="3606800" y="6973951"/>
          <a:ext cx="698500" cy="96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288986</xdr:rowOff>
    </xdr:from>
    <xdr:to>
      <xdr:col>18</xdr:col>
      <xdr:colOff>177800</xdr:colOff>
      <xdr:row>36</xdr:row>
      <xdr:rowOff>20701</xdr:rowOff>
    </xdr:to>
    <xdr:cxnSp macro="">
      <xdr:nvCxnSpPr>
        <xdr:cNvPr id="117" name="直線コネクタ 116"/>
        <xdr:cNvCxnSpPr/>
      </xdr:nvCxnSpPr>
      <xdr:spPr bwMode="auto">
        <a:xfrm>
          <a:off x="2908300" y="6899336"/>
          <a:ext cx="698500" cy="7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128229</xdr:rowOff>
    </xdr:from>
    <xdr:to>
      <xdr:col>29</xdr:col>
      <xdr:colOff>177800</xdr:colOff>
      <xdr:row>37</xdr:row>
      <xdr:rowOff>58379</xdr:rowOff>
    </xdr:to>
    <xdr:sp macro="" textlink="">
      <xdr:nvSpPr>
        <xdr:cNvPr id="127" name="楕円 126"/>
        <xdr:cNvSpPr/>
      </xdr:nvSpPr>
      <xdr:spPr bwMode="auto">
        <a:xfrm>
          <a:off x="5600700" y="708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100306</xdr:rowOff>
    </xdr:from>
    <xdr:ext cx="762000" cy="259045"/>
    <xdr:sp macro="" textlink="">
      <xdr:nvSpPr>
        <xdr:cNvPr id="128" name="人口1人当たり決算額の推移該当値テキスト445"/>
        <xdr:cNvSpPr txBox="1"/>
      </xdr:nvSpPr>
      <xdr:spPr>
        <a:xfrm>
          <a:off x="5740400" y="70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26822</xdr:rowOff>
    </xdr:from>
    <xdr:to>
      <xdr:col>26</xdr:col>
      <xdr:colOff>101600</xdr:colOff>
      <xdr:row>36</xdr:row>
      <xdr:rowOff>128422</xdr:rowOff>
    </xdr:to>
    <xdr:sp macro="" textlink="">
      <xdr:nvSpPr>
        <xdr:cNvPr id="129" name="楕円 128"/>
        <xdr:cNvSpPr/>
      </xdr:nvSpPr>
      <xdr:spPr bwMode="auto">
        <a:xfrm>
          <a:off x="4953000" y="6980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113199</xdr:rowOff>
    </xdr:from>
    <xdr:ext cx="736600" cy="259045"/>
    <xdr:sp macro="" textlink="">
      <xdr:nvSpPr>
        <xdr:cNvPr id="130" name="テキスト ボックス 129"/>
        <xdr:cNvSpPr txBox="1"/>
      </xdr:nvSpPr>
      <xdr:spPr>
        <a:xfrm>
          <a:off x="4622800" y="706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66828</xdr:rowOff>
    </xdr:from>
    <xdr:to>
      <xdr:col>22</xdr:col>
      <xdr:colOff>165100</xdr:colOff>
      <xdr:row>36</xdr:row>
      <xdr:rowOff>168428</xdr:rowOff>
    </xdr:to>
    <xdr:sp macro="" textlink="">
      <xdr:nvSpPr>
        <xdr:cNvPr id="131" name="楕円 130"/>
        <xdr:cNvSpPr/>
      </xdr:nvSpPr>
      <xdr:spPr bwMode="auto">
        <a:xfrm>
          <a:off x="4254500" y="702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153205</xdr:rowOff>
    </xdr:from>
    <xdr:ext cx="762000" cy="259045"/>
    <xdr:sp macro="" textlink="">
      <xdr:nvSpPr>
        <xdr:cNvPr id="132" name="テキスト ボックス 131"/>
        <xdr:cNvSpPr txBox="1"/>
      </xdr:nvSpPr>
      <xdr:spPr>
        <a:xfrm>
          <a:off x="3924300" y="710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312801</xdr:rowOff>
    </xdr:from>
    <xdr:to>
      <xdr:col>19</xdr:col>
      <xdr:colOff>38100</xdr:colOff>
      <xdr:row>36</xdr:row>
      <xdr:rowOff>71501</xdr:rowOff>
    </xdr:to>
    <xdr:sp macro="" textlink="">
      <xdr:nvSpPr>
        <xdr:cNvPr id="133" name="楕円 132"/>
        <xdr:cNvSpPr/>
      </xdr:nvSpPr>
      <xdr:spPr bwMode="auto">
        <a:xfrm>
          <a:off x="3556000" y="692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56278</xdr:rowOff>
    </xdr:from>
    <xdr:ext cx="762000" cy="259045"/>
    <xdr:sp macro="" textlink="">
      <xdr:nvSpPr>
        <xdr:cNvPr id="134" name="テキスト ボックス 133"/>
        <xdr:cNvSpPr txBox="1"/>
      </xdr:nvSpPr>
      <xdr:spPr>
        <a:xfrm>
          <a:off x="3225800" y="700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238186</xdr:rowOff>
    </xdr:from>
    <xdr:to>
      <xdr:col>15</xdr:col>
      <xdr:colOff>101600</xdr:colOff>
      <xdr:row>35</xdr:row>
      <xdr:rowOff>339786</xdr:rowOff>
    </xdr:to>
    <xdr:sp macro="" textlink="">
      <xdr:nvSpPr>
        <xdr:cNvPr id="135" name="楕円 134"/>
        <xdr:cNvSpPr/>
      </xdr:nvSpPr>
      <xdr:spPr bwMode="auto">
        <a:xfrm>
          <a:off x="2857500" y="684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7063</xdr:rowOff>
    </xdr:from>
    <xdr:ext cx="762000" cy="259045"/>
    <xdr:sp macro="" textlink="">
      <xdr:nvSpPr>
        <xdr:cNvPr id="136" name="テキスト ボックス 135"/>
        <xdr:cNvSpPr txBox="1"/>
      </xdr:nvSpPr>
      <xdr:spPr>
        <a:xfrm>
          <a:off x="2527300" y="661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482,250
475,498
355.63
212,526,933
204,939,250
6,319,374
106,994,822
189,968,690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55118</xdr:rowOff>
    </xdr:from>
    <xdr:to>
      <xdr:col>24</xdr:col>
      <xdr:colOff>63500</xdr:colOff>
      <xdr:row>35</xdr:row>
      <xdr:rowOff>72949</xdr:rowOff>
    </xdr:to>
    <xdr:cxnSp macro="">
      <xdr:nvCxnSpPr>
        <xdr:cNvPr id="61" name="直線コネクタ 60"/>
        <xdr:cNvCxnSpPr/>
      </xdr:nvCxnSpPr>
      <xdr:spPr>
        <a:xfrm flipV="1">
          <a:off x="3797300" y="6055868"/>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72949</xdr:rowOff>
    </xdr:from>
    <xdr:to>
      <xdr:col>19</xdr:col>
      <xdr:colOff>177800</xdr:colOff>
      <xdr:row>35</xdr:row>
      <xdr:rowOff>110744</xdr:rowOff>
    </xdr:to>
    <xdr:cxnSp macro="">
      <xdr:nvCxnSpPr>
        <xdr:cNvPr id="64" name="直線コネクタ 63"/>
        <xdr:cNvCxnSpPr/>
      </xdr:nvCxnSpPr>
      <xdr:spPr>
        <a:xfrm flipV="1">
          <a:off x="2908300" y="6073699"/>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101371</xdr:rowOff>
    </xdr:from>
    <xdr:to>
      <xdr:col>15</xdr:col>
      <xdr:colOff>50800</xdr:colOff>
      <xdr:row>35</xdr:row>
      <xdr:rowOff>110744</xdr:rowOff>
    </xdr:to>
    <xdr:cxnSp macro="">
      <xdr:nvCxnSpPr>
        <xdr:cNvPr id="67" name="直線コネクタ 66"/>
        <xdr:cNvCxnSpPr/>
      </xdr:nvCxnSpPr>
      <xdr:spPr>
        <a:xfrm>
          <a:off x="2019300" y="610212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21361</xdr:rowOff>
    </xdr:from>
    <xdr:to>
      <xdr:col>10</xdr:col>
      <xdr:colOff>114300</xdr:colOff>
      <xdr:row>35</xdr:row>
      <xdr:rowOff>101371</xdr:rowOff>
    </xdr:to>
    <xdr:cxnSp macro="">
      <xdr:nvCxnSpPr>
        <xdr:cNvPr id="70" name="直線コネクタ 69"/>
        <xdr:cNvCxnSpPr/>
      </xdr:nvCxnSpPr>
      <xdr:spPr>
        <a:xfrm>
          <a:off x="1130300" y="602211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80" name="楕円 79"/>
        <xdr:cNvSpPr/>
      </xdr:nvSpPr>
      <xdr:spPr>
        <a:xfrm>
          <a:off x="45847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154195</xdr:rowOff>
    </xdr:from>
    <xdr:ext cx="534377" cy="259045"/>
    <xdr:sp macro="" textlink="">
      <xdr:nvSpPr>
        <xdr:cNvPr id="81" name="人件費該当値テキスト"/>
        <xdr:cNvSpPr txBox="1"/>
      </xdr:nvSpPr>
      <xdr:spPr>
        <a:xfrm>
          <a:off x="4686300" y="598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22149</xdr:rowOff>
    </xdr:from>
    <xdr:to>
      <xdr:col>20</xdr:col>
      <xdr:colOff>38100</xdr:colOff>
      <xdr:row>35</xdr:row>
      <xdr:rowOff>123749</xdr:rowOff>
    </xdr:to>
    <xdr:sp macro="" textlink="">
      <xdr:nvSpPr>
        <xdr:cNvPr id="82" name="楕円 81"/>
        <xdr:cNvSpPr/>
      </xdr:nvSpPr>
      <xdr:spPr>
        <a:xfrm>
          <a:off x="3746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114876</xdr:rowOff>
    </xdr:from>
    <xdr:ext cx="534377" cy="259045"/>
    <xdr:sp macro="" textlink="">
      <xdr:nvSpPr>
        <xdr:cNvPr id="83" name="テキスト ボックス 82"/>
        <xdr:cNvSpPr txBox="1"/>
      </xdr:nvSpPr>
      <xdr:spPr>
        <a:xfrm>
          <a:off x="3530111" y="61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59944</xdr:rowOff>
    </xdr:from>
    <xdr:to>
      <xdr:col>15</xdr:col>
      <xdr:colOff>101600</xdr:colOff>
      <xdr:row>35</xdr:row>
      <xdr:rowOff>161544</xdr:rowOff>
    </xdr:to>
    <xdr:sp macro="" textlink="">
      <xdr:nvSpPr>
        <xdr:cNvPr id="84" name="楕円 83"/>
        <xdr:cNvSpPr/>
      </xdr:nvSpPr>
      <xdr:spPr>
        <a:xfrm>
          <a:off x="2857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152671</xdr:rowOff>
    </xdr:from>
    <xdr:ext cx="534377" cy="259045"/>
    <xdr:sp macro="" textlink="">
      <xdr:nvSpPr>
        <xdr:cNvPr id="85" name="テキスト ボックス 84"/>
        <xdr:cNvSpPr txBox="1"/>
      </xdr:nvSpPr>
      <xdr:spPr>
        <a:xfrm>
          <a:off x="2641111" y="61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50571</xdr:rowOff>
    </xdr:from>
    <xdr:to>
      <xdr:col>10</xdr:col>
      <xdr:colOff>165100</xdr:colOff>
      <xdr:row>35</xdr:row>
      <xdr:rowOff>152171</xdr:rowOff>
    </xdr:to>
    <xdr:sp macro="" textlink="">
      <xdr:nvSpPr>
        <xdr:cNvPr id="86" name="楕円 85"/>
        <xdr:cNvSpPr/>
      </xdr:nvSpPr>
      <xdr:spPr>
        <a:xfrm>
          <a:off x="1968500" y="60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143298</xdr:rowOff>
    </xdr:from>
    <xdr:ext cx="534377" cy="259045"/>
    <xdr:sp macro="" textlink="">
      <xdr:nvSpPr>
        <xdr:cNvPr id="87" name="テキスト ボックス 86"/>
        <xdr:cNvSpPr txBox="1"/>
      </xdr:nvSpPr>
      <xdr:spPr>
        <a:xfrm>
          <a:off x="1752111" y="614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142011</xdr:rowOff>
    </xdr:from>
    <xdr:to>
      <xdr:col>6</xdr:col>
      <xdr:colOff>38100</xdr:colOff>
      <xdr:row>35</xdr:row>
      <xdr:rowOff>72161</xdr:rowOff>
    </xdr:to>
    <xdr:sp macro="" textlink="">
      <xdr:nvSpPr>
        <xdr:cNvPr id="88" name="楕円 87"/>
        <xdr:cNvSpPr/>
      </xdr:nvSpPr>
      <xdr:spPr>
        <a:xfrm>
          <a:off x="1079500" y="59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88688</xdr:rowOff>
    </xdr:from>
    <xdr:ext cx="534377" cy="259045"/>
    <xdr:sp macro="" textlink="">
      <xdr:nvSpPr>
        <xdr:cNvPr id="89" name="テキスト ボックス 88"/>
        <xdr:cNvSpPr txBox="1"/>
      </xdr:nvSpPr>
      <xdr:spPr>
        <a:xfrm>
          <a:off x="863111" y="57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3207</xdr:rowOff>
    </xdr:from>
    <xdr:to>
      <xdr:col>24</xdr:col>
      <xdr:colOff>63500</xdr:colOff>
      <xdr:row>55</xdr:row>
      <xdr:rowOff>60395</xdr:rowOff>
    </xdr:to>
    <xdr:cxnSp macro="">
      <xdr:nvCxnSpPr>
        <xdr:cNvPr id="119" name="直線コネクタ 118"/>
        <xdr:cNvCxnSpPr/>
      </xdr:nvCxnSpPr>
      <xdr:spPr>
        <a:xfrm flipV="1">
          <a:off x="3797300" y="9432957"/>
          <a:ext cx="838200" cy="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60395</xdr:rowOff>
    </xdr:from>
    <xdr:to>
      <xdr:col>19</xdr:col>
      <xdr:colOff>177800</xdr:colOff>
      <xdr:row>56</xdr:row>
      <xdr:rowOff>101771</xdr:rowOff>
    </xdr:to>
    <xdr:cxnSp macro="">
      <xdr:nvCxnSpPr>
        <xdr:cNvPr id="122" name="直線コネクタ 121"/>
        <xdr:cNvCxnSpPr/>
      </xdr:nvCxnSpPr>
      <xdr:spPr>
        <a:xfrm flipV="1">
          <a:off x="2908300" y="9490145"/>
          <a:ext cx="889000" cy="2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87865</xdr:rowOff>
    </xdr:from>
    <xdr:to>
      <xdr:col>15</xdr:col>
      <xdr:colOff>50800</xdr:colOff>
      <xdr:row>56</xdr:row>
      <xdr:rowOff>101771</xdr:rowOff>
    </xdr:to>
    <xdr:cxnSp macro="">
      <xdr:nvCxnSpPr>
        <xdr:cNvPr id="125" name="直線コネクタ 124"/>
        <xdr:cNvCxnSpPr/>
      </xdr:nvCxnSpPr>
      <xdr:spPr>
        <a:xfrm>
          <a:off x="2019300" y="9689065"/>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87865</xdr:rowOff>
    </xdr:from>
    <xdr:to>
      <xdr:col>10</xdr:col>
      <xdr:colOff>114300</xdr:colOff>
      <xdr:row>56</xdr:row>
      <xdr:rowOff>108210</xdr:rowOff>
    </xdr:to>
    <xdr:cxnSp macro="">
      <xdr:nvCxnSpPr>
        <xdr:cNvPr id="128" name="直線コネクタ 127"/>
        <xdr:cNvCxnSpPr/>
      </xdr:nvCxnSpPr>
      <xdr:spPr>
        <a:xfrm flipV="1">
          <a:off x="1130300" y="9689065"/>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123857</xdr:rowOff>
    </xdr:from>
    <xdr:to>
      <xdr:col>24</xdr:col>
      <xdr:colOff>114300</xdr:colOff>
      <xdr:row>55</xdr:row>
      <xdr:rowOff>54007</xdr:rowOff>
    </xdr:to>
    <xdr:sp macro="" textlink="">
      <xdr:nvSpPr>
        <xdr:cNvPr id="138" name="楕円 137"/>
        <xdr:cNvSpPr/>
      </xdr:nvSpPr>
      <xdr:spPr>
        <a:xfrm>
          <a:off x="4584700" y="93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146734</xdr:rowOff>
    </xdr:from>
    <xdr:ext cx="534377" cy="259045"/>
    <xdr:sp macro="" textlink="">
      <xdr:nvSpPr>
        <xdr:cNvPr id="139" name="物件費該当値テキスト"/>
        <xdr:cNvSpPr txBox="1"/>
      </xdr:nvSpPr>
      <xdr:spPr>
        <a:xfrm>
          <a:off x="4686300" y="92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9595</xdr:rowOff>
    </xdr:from>
    <xdr:to>
      <xdr:col>20</xdr:col>
      <xdr:colOff>38100</xdr:colOff>
      <xdr:row>55</xdr:row>
      <xdr:rowOff>111195</xdr:rowOff>
    </xdr:to>
    <xdr:sp macro="" textlink="">
      <xdr:nvSpPr>
        <xdr:cNvPr id="140" name="楕円 139"/>
        <xdr:cNvSpPr/>
      </xdr:nvSpPr>
      <xdr:spPr>
        <a:xfrm>
          <a:off x="3746500" y="943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127722</xdr:rowOff>
    </xdr:from>
    <xdr:ext cx="534377" cy="259045"/>
    <xdr:sp macro="" textlink="">
      <xdr:nvSpPr>
        <xdr:cNvPr id="141" name="テキスト ボックス 140"/>
        <xdr:cNvSpPr txBox="1"/>
      </xdr:nvSpPr>
      <xdr:spPr>
        <a:xfrm>
          <a:off x="3530111" y="92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50971</xdr:rowOff>
    </xdr:from>
    <xdr:to>
      <xdr:col>15</xdr:col>
      <xdr:colOff>101600</xdr:colOff>
      <xdr:row>56</xdr:row>
      <xdr:rowOff>152571</xdr:rowOff>
    </xdr:to>
    <xdr:sp macro="" textlink="">
      <xdr:nvSpPr>
        <xdr:cNvPr id="142" name="楕円 141"/>
        <xdr:cNvSpPr/>
      </xdr:nvSpPr>
      <xdr:spPr>
        <a:xfrm>
          <a:off x="2857500" y="96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143698</xdr:rowOff>
    </xdr:from>
    <xdr:ext cx="534377" cy="259045"/>
    <xdr:sp macro="" textlink="">
      <xdr:nvSpPr>
        <xdr:cNvPr id="143" name="テキスト ボックス 142"/>
        <xdr:cNvSpPr txBox="1"/>
      </xdr:nvSpPr>
      <xdr:spPr>
        <a:xfrm>
          <a:off x="2641111" y="97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37065</xdr:rowOff>
    </xdr:from>
    <xdr:to>
      <xdr:col>10</xdr:col>
      <xdr:colOff>165100</xdr:colOff>
      <xdr:row>56</xdr:row>
      <xdr:rowOff>138665</xdr:rowOff>
    </xdr:to>
    <xdr:sp macro="" textlink="">
      <xdr:nvSpPr>
        <xdr:cNvPr id="144" name="楕円 143"/>
        <xdr:cNvSpPr/>
      </xdr:nvSpPr>
      <xdr:spPr>
        <a:xfrm>
          <a:off x="1968500" y="96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129792</xdr:rowOff>
    </xdr:from>
    <xdr:ext cx="534377" cy="259045"/>
    <xdr:sp macro="" textlink="">
      <xdr:nvSpPr>
        <xdr:cNvPr id="145" name="テキスト ボックス 144"/>
        <xdr:cNvSpPr txBox="1"/>
      </xdr:nvSpPr>
      <xdr:spPr>
        <a:xfrm>
          <a:off x="1752111" y="97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57410</xdr:rowOff>
    </xdr:from>
    <xdr:to>
      <xdr:col>6</xdr:col>
      <xdr:colOff>38100</xdr:colOff>
      <xdr:row>56</xdr:row>
      <xdr:rowOff>159010</xdr:rowOff>
    </xdr:to>
    <xdr:sp macro="" textlink="">
      <xdr:nvSpPr>
        <xdr:cNvPr id="146" name="楕円 145"/>
        <xdr:cNvSpPr/>
      </xdr:nvSpPr>
      <xdr:spPr>
        <a:xfrm>
          <a:off x="1079500" y="9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150137</xdr:rowOff>
    </xdr:from>
    <xdr:ext cx="534377" cy="259045"/>
    <xdr:sp macro="" textlink="">
      <xdr:nvSpPr>
        <xdr:cNvPr id="147" name="テキスト ボックス 146"/>
        <xdr:cNvSpPr txBox="1"/>
      </xdr:nvSpPr>
      <xdr:spPr>
        <a:xfrm>
          <a:off x="863111" y="975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64262</xdr:rowOff>
    </xdr:from>
    <xdr:to>
      <xdr:col>24</xdr:col>
      <xdr:colOff>63500</xdr:colOff>
      <xdr:row>75</xdr:row>
      <xdr:rowOff>88392</xdr:rowOff>
    </xdr:to>
    <xdr:cxnSp macro="">
      <xdr:nvCxnSpPr>
        <xdr:cNvPr id="176" name="直線コネクタ 175"/>
        <xdr:cNvCxnSpPr/>
      </xdr:nvCxnSpPr>
      <xdr:spPr>
        <a:xfrm flipV="1">
          <a:off x="3797300" y="1292301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33274</xdr:rowOff>
    </xdr:from>
    <xdr:to>
      <xdr:col>19</xdr:col>
      <xdr:colOff>177800</xdr:colOff>
      <xdr:row>75</xdr:row>
      <xdr:rowOff>88392</xdr:rowOff>
    </xdr:to>
    <xdr:cxnSp macro="">
      <xdr:nvCxnSpPr>
        <xdr:cNvPr id="179" name="直線コネクタ 178"/>
        <xdr:cNvCxnSpPr/>
      </xdr:nvCxnSpPr>
      <xdr:spPr>
        <a:xfrm>
          <a:off x="2908300" y="12892024"/>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33274</xdr:rowOff>
    </xdr:from>
    <xdr:to>
      <xdr:col>15</xdr:col>
      <xdr:colOff>50800</xdr:colOff>
      <xdr:row>75</xdr:row>
      <xdr:rowOff>37846</xdr:rowOff>
    </xdr:to>
    <xdr:cxnSp macro="">
      <xdr:nvCxnSpPr>
        <xdr:cNvPr id="182" name="直線コネクタ 181"/>
        <xdr:cNvCxnSpPr/>
      </xdr:nvCxnSpPr>
      <xdr:spPr>
        <a:xfrm flipV="1">
          <a:off x="2019300" y="12892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3556</xdr:rowOff>
    </xdr:from>
    <xdr:to>
      <xdr:col>10</xdr:col>
      <xdr:colOff>114300</xdr:colOff>
      <xdr:row>75</xdr:row>
      <xdr:rowOff>37846</xdr:rowOff>
    </xdr:to>
    <xdr:cxnSp macro="">
      <xdr:nvCxnSpPr>
        <xdr:cNvPr id="185" name="直線コネクタ 184"/>
        <xdr:cNvCxnSpPr/>
      </xdr:nvCxnSpPr>
      <xdr:spPr>
        <a:xfrm>
          <a:off x="1130300" y="128623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86504</xdr:rowOff>
    </xdr:from>
    <xdr:ext cx="469744" cy="259045"/>
    <xdr:sp macro="" textlink="">
      <xdr:nvSpPr>
        <xdr:cNvPr id="189" name="テキスト ボックス 188"/>
        <xdr:cNvSpPr txBox="1"/>
      </xdr:nvSpPr>
      <xdr:spPr>
        <a:xfrm>
          <a:off x="895428"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13462</xdr:rowOff>
    </xdr:from>
    <xdr:to>
      <xdr:col>24</xdr:col>
      <xdr:colOff>114300</xdr:colOff>
      <xdr:row>75</xdr:row>
      <xdr:rowOff>115062</xdr:rowOff>
    </xdr:to>
    <xdr:sp macro="" textlink="">
      <xdr:nvSpPr>
        <xdr:cNvPr id="195" name="楕円 194"/>
        <xdr:cNvSpPr/>
      </xdr:nvSpPr>
      <xdr:spPr>
        <a:xfrm>
          <a:off x="4584700" y="12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36339</xdr:rowOff>
    </xdr:from>
    <xdr:ext cx="469744" cy="259045"/>
    <xdr:sp macro="" textlink="">
      <xdr:nvSpPr>
        <xdr:cNvPr id="196" name="維持補修費該当値テキスト"/>
        <xdr:cNvSpPr txBox="1"/>
      </xdr:nvSpPr>
      <xdr:spPr>
        <a:xfrm>
          <a:off x="4686300" y="1272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37592</xdr:rowOff>
    </xdr:from>
    <xdr:to>
      <xdr:col>20</xdr:col>
      <xdr:colOff>38100</xdr:colOff>
      <xdr:row>75</xdr:row>
      <xdr:rowOff>139192</xdr:rowOff>
    </xdr:to>
    <xdr:sp macro="" textlink="">
      <xdr:nvSpPr>
        <xdr:cNvPr id="197" name="楕円 196"/>
        <xdr:cNvSpPr/>
      </xdr:nvSpPr>
      <xdr:spPr>
        <a:xfrm>
          <a:off x="3746500" y="128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155719</xdr:rowOff>
    </xdr:from>
    <xdr:ext cx="469744" cy="259045"/>
    <xdr:sp macro="" textlink="">
      <xdr:nvSpPr>
        <xdr:cNvPr id="198" name="テキスト ボックス 197"/>
        <xdr:cNvSpPr txBox="1"/>
      </xdr:nvSpPr>
      <xdr:spPr>
        <a:xfrm>
          <a:off x="3562428" y="1267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153924</xdr:rowOff>
    </xdr:from>
    <xdr:to>
      <xdr:col>15</xdr:col>
      <xdr:colOff>101600</xdr:colOff>
      <xdr:row>75</xdr:row>
      <xdr:rowOff>84074</xdr:rowOff>
    </xdr:to>
    <xdr:sp macro="" textlink="">
      <xdr:nvSpPr>
        <xdr:cNvPr id="199" name="楕円 198"/>
        <xdr:cNvSpPr/>
      </xdr:nvSpPr>
      <xdr:spPr>
        <a:xfrm>
          <a:off x="28575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100601</xdr:rowOff>
    </xdr:from>
    <xdr:ext cx="469744" cy="259045"/>
    <xdr:sp macro="" textlink="">
      <xdr:nvSpPr>
        <xdr:cNvPr id="200" name="テキスト ボックス 199"/>
        <xdr:cNvSpPr txBox="1"/>
      </xdr:nvSpPr>
      <xdr:spPr>
        <a:xfrm>
          <a:off x="2673428" y="1261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158496</xdr:rowOff>
    </xdr:from>
    <xdr:to>
      <xdr:col>10</xdr:col>
      <xdr:colOff>165100</xdr:colOff>
      <xdr:row>75</xdr:row>
      <xdr:rowOff>88646</xdr:rowOff>
    </xdr:to>
    <xdr:sp macro="" textlink="">
      <xdr:nvSpPr>
        <xdr:cNvPr id="201" name="楕円 200"/>
        <xdr:cNvSpPr/>
      </xdr:nvSpPr>
      <xdr:spPr>
        <a:xfrm>
          <a:off x="19685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105173</xdr:rowOff>
    </xdr:from>
    <xdr:ext cx="469744" cy="259045"/>
    <xdr:sp macro="" textlink="">
      <xdr:nvSpPr>
        <xdr:cNvPr id="202" name="テキスト ボックス 201"/>
        <xdr:cNvSpPr txBox="1"/>
      </xdr:nvSpPr>
      <xdr:spPr>
        <a:xfrm>
          <a:off x="1784428" y="1262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124206</xdr:rowOff>
    </xdr:from>
    <xdr:to>
      <xdr:col>6</xdr:col>
      <xdr:colOff>38100</xdr:colOff>
      <xdr:row>75</xdr:row>
      <xdr:rowOff>54356</xdr:rowOff>
    </xdr:to>
    <xdr:sp macro="" textlink="">
      <xdr:nvSpPr>
        <xdr:cNvPr id="203" name="楕円 202"/>
        <xdr:cNvSpPr/>
      </xdr:nvSpPr>
      <xdr:spPr>
        <a:xfrm>
          <a:off x="1079500" y="128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70883</xdr:rowOff>
    </xdr:from>
    <xdr:ext cx="469744" cy="259045"/>
    <xdr:sp macro="" textlink="">
      <xdr:nvSpPr>
        <xdr:cNvPr id="204" name="テキスト ボックス 203"/>
        <xdr:cNvSpPr txBox="1"/>
      </xdr:nvSpPr>
      <xdr:spPr>
        <a:xfrm>
          <a:off x="895428" y="1258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98844</xdr:rowOff>
    </xdr:from>
    <xdr:to>
      <xdr:col>24</xdr:col>
      <xdr:colOff>63500</xdr:colOff>
      <xdr:row>95</xdr:row>
      <xdr:rowOff>123940</xdr:rowOff>
    </xdr:to>
    <xdr:cxnSp macro="">
      <xdr:nvCxnSpPr>
        <xdr:cNvPr id="234" name="直線コネクタ 233"/>
        <xdr:cNvCxnSpPr/>
      </xdr:nvCxnSpPr>
      <xdr:spPr>
        <a:xfrm>
          <a:off x="3797300" y="16386594"/>
          <a:ext cx="8382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98844</xdr:rowOff>
    </xdr:from>
    <xdr:to>
      <xdr:col>19</xdr:col>
      <xdr:colOff>177800</xdr:colOff>
      <xdr:row>95</xdr:row>
      <xdr:rowOff>147295</xdr:rowOff>
    </xdr:to>
    <xdr:cxnSp macro="">
      <xdr:nvCxnSpPr>
        <xdr:cNvPr id="237" name="直線コネクタ 236"/>
        <xdr:cNvCxnSpPr/>
      </xdr:nvCxnSpPr>
      <xdr:spPr>
        <a:xfrm flipV="1">
          <a:off x="2908300" y="16386594"/>
          <a:ext cx="889000" cy="4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147295</xdr:rowOff>
    </xdr:from>
    <xdr:to>
      <xdr:col>15</xdr:col>
      <xdr:colOff>50800</xdr:colOff>
      <xdr:row>96</xdr:row>
      <xdr:rowOff>14097</xdr:rowOff>
    </xdr:to>
    <xdr:cxnSp macro="">
      <xdr:nvCxnSpPr>
        <xdr:cNvPr id="240" name="直線コネクタ 239"/>
        <xdr:cNvCxnSpPr/>
      </xdr:nvCxnSpPr>
      <xdr:spPr>
        <a:xfrm flipV="1">
          <a:off x="2019300" y="16435045"/>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14097</xdr:rowOff>
    </xdr:from>
    <xdr:to>
      <xdr:col>10</xdr:col>
      <xdr:colOff>114300</xdr:colOff>
      <xdr:row>96</xdr:row>
      <xdr:rowOff>78372</xdr:rowOff>
    </xdr:to>
    <xdr:cxnSp macro="">
      <xdr:nvCxnSpPr>
        <xdr:cNvPr id="243" name="直線コネクタ 242"/>
        <xdr:cNvCxnSpPr/>
      </xdr:nvCxnSpPr>
      <xdr:spPr>
        <a:xfrm flipV="1">
          <a:off x="1130300" y="16473297"/>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73140</xdr:rowOff>
    </xdr:from>
    <xdr:to>
      <xdr:col>24</xdr:col>
      <xdr:colOff>114300</xdr:colOff>
      <xdr:row>96</xdr:row>
      <xdr:rowOff>3290</xdr:rowOff>
    </xdr:to>
    <xdr:sp macro="" textlink="">
      <xdr:nvSpPr>
        <xdr:cNvPr id="253" name="楕円 252"/>
        <xdr:cNvSpPr/>
      </xdr:nvSpPr>
      <xdr:spPr>
        <a:xfrm>
          <a:off x="4584700" y="163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51567</xdr:rowOff>
    </xdr:from>
    <xdr:ext cx="599010" cy="259045"/>
    <xdr:sp macro="" textlink="">
      <xdr:nvSpPr>
        <xdr:cNvPr id="254" name="扶助費該当値テキスト"/>
        <xdr:cNvSpPr txBox="1"/>
      </xdr:nvSpPr>
      <xdr:spPr>
        <a:xfrm>
          <a:off x="4686300" y="1633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48044</xdr:rowOff>
    </xdr:from>
    <xdr:to>
      <xdr:col>20</xdr:col>
      <xdr:colOff>38100</xdr:colOff>
      <xdr:row>95</xdr:row>
      <xdr:rowOff>149644</xdr:rowOff>
    </xdr:to>
    <xdr:sp macro="" textlink="">
      <xdr:nvSpPr>
        <xdr:cNvPr id="255" name="楕円 254"/>
        <xdr:cNvSpPr/>
      </xdr:nvSpPr>
      <xdr:spPr>
        <a:xfrm>
          <a:off x="3746500" y="163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166171</xdr:rowOff>
    </xdr:from>
    <xdr:ext cx="599010" cy="259045"/>
    <xdr:sp macro="" textlink="">
      <xdr:nvSpPr>
        <xdr:cNvPr id="256" name="テキスト ボックス 255"/>
        <xdr:cNvSpPr txBox="1"/>
      </xdr:nvSpPr>
      <xdr:spPr>
        <a:xfrm>
          <a:off x="3497795" y="161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96495</xdr:rowOff>
    </xdr:from>
    <xdr:to>
      <xdr:col>15</xdr:col>
      <xdr:colOff>101600</xdr:colOff>
      <xdr:row>96</xdr:row>
      <xdr:rowOff>26645</xdr:rowOff>
    </xdr:to>
    <xdr:sp macro="" textlink="">
      <xdr:nvSpPr>
        <xdr:cNvPr id="257" name="楕円 256"/>
        <xdr:cNvSpPr/>
      </xdr:nvSpPr>
      <xdr:spPr>
        <a:xfrm>
          <a:off x="2857500" y="163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17772</xdr:rowOff>
    </xdr:from>
    <xdr:ext cx="599010" cy="259045"/>
    <xdr:sp macro="" textlink="">
      <xdr:nvSpPr>
        <xdr:cNvPr id="258" name="テキスト ボックス 257"/>
        <xdr:cNvSpPr txBox="1"/>
      </xdr:nvSpPr>
      <xdr:spPr>
        <a:xfrm>
          <a:off x="2608795" y="1647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134747</xdr:rowOff>
    </xdr:from>
    <xdr:to>
      <xdr:col>10</xdr:col>
      <xdr:colOff>165100</xdr:colOff>
      <xdr:row>96</xdr:row>
      <xdr:rowOff>64897</xdr:rowOff>
    </xdr:to>
    <xdr:sp macro="" textlink="">
      <xdr:nvSpPr>
        <xdr:cNvPr id="259" name="楕円 258"/>
        <xdr:cNvSpPr/>
      </xdr:nvSpPr>
      <xdr:spPr>
        <a:xfrm>
          <a:off x="1968500" y="164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56024</xdr:rowOff>
    </xdr:from>
    <xdr:ext cx="599010" cy="259045"/>
    <xdr:sp macro="" textlink="">
      <xdr:nvSpPr>
        <xdr:cNvPr id="260" name="テキスト ボックス 259"/>
        <xdr:cNvSpPr txBox="1"/>
      </xdr:nvSpPr>
      <xdr:spPr>
        <a:xfrm>
          <a:off x="1719795" y="165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27572</xdr:rowOff>
    </xdr:from>
    <xdr:to>
      <xdr:col>6</xdr:col>
      <xdr:colOff>38100</xdr:colOff>
      <xdr:row>96</xdr:row>
      <xdr:rowOff>129172</xdr:rowOff>
    </xdr:to>
    <xdr:sp macro="" textlink="">
      <xdr:nvSpPr>
        <xdr:cNvPr id="261" name="楕円 260"/>
        <xdr:cNvSpPr/>
      </xdr:nvSpPr>
      <xdr:spPr>
        <a:xfrm>
          <a:off x="1079500" y="164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120299</xdr:rowOff>
    </xdr:from>
    <xdr:ext cx="534377" cy="259045"/>
    <xdr:sp macro="" textlink="">
      <xdr:nvSpPr>
        <xdr:cNvPr id="262" name="テキスト ボックス 261"/>
        <xdr:cNvSpPr txBox="1"/>
      </xdr:nvSpPr>
      <xdr:spPr>
        <a:xfrm>
          <a:off x="863111" y="165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81201</xdr:rowOff>
    </xdr:from>
    <xdr:to>
      <xdr:col>55</xdr:col>
      <xdr:colOff>0</xdr:colOff>
      <xdr:row>37</xdr:row>
      <xdr:rowOff>79624</xdr:rowOff>
    </xdr:to>
    <xdr:cxnSp macro="">
      <xdr:nvCxnSpPr>
        <xdr:cNvPr id="290" name="直線コネクタ 289"/>
        <xdr:cNvCxnSpPr/>
      </xdr:nvCxnSpPr>
      <xdr:spPr>
        <a:xfrm flipV="1">
          <a:off x="9639300" y="5910501"/>
          <a:ext cx="838200" cy="5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79624</xdr:rowOff>
    </xdr:from>
    <xdr:to>
      <xdr:col>50</xdr:col>
      <xdr:colOff>114300</xdr:colOff>
      <xdr:row>38</xdr:row>
      <xdr:rowOff>127859</xdr:rowOff>
    </xdr:to>
    <xdr:cxnSp macro="">
      <xdr:nvCxnSpPr>
        <xdr:cNvPr id="293" name="直線コネクタ 292"/>
        <xdr:cNvCxnSpPr/>
      </xdr:nvCxnSpPr>
      <xdr:spPr>
        <a:xfrm flipV="1">
          <a:off x="8750300" y="6423274"/>
          <a:ext cx="889000" cy="2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110622</xdr:rowOff>
    </xdr:from>
    <xdr:to>
      <xdr:col>45</xdr:col>
      <xdr:colOff>177800</xdr:colOff>
      <xdr:row>38</xdr:row>
      <xdr:rowOff>127859</xdr:rowOff>
    </xdr:to>
    <xdr:cxnSp macro="">
      <xdr:nvCxnSpPr>
        <xdr:cNvPr id="296" name="直線コネクタ 295"/>
        <xdr:cNvCxnSpPr/>
      </xdr:nvCxnSpPr>
      <xdr:spPr>
        <a:xfrm>
          <a:off x="7861300" y="6625722"/>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110622</xdr:rowOff>
    </xdr:from>
    <xdr:to>
      <xdr:col>41</xdr:col>
      <xdr:colOff>50800</xdr:colOff>
      <xdr:row>38</xdr:row>
      <xdr:rowOff>141574</xdr:rowOff>
    </xdr:to>
    <xdr:cxnSp macro="">
      <xdr:nvCxnSpPr>
        <xdr:cNvPr id="299" name="直線コネクタ 298"/>
        <xdr:cNvCxnSpPr/>
      </xdr:nvCxnSpPr>
      <xdr:spPr>
        <a:xfrm flipV="1">
          <a:off x="6972300" y="6625722"/>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30401</xdr:rowOff>
    </xdr:from>
    <xdr:to>
      <xdr:col>55</xdr:col>
      <xdr:colOff>50800</xdr:colOff>
      <xdr:row>34</xdr:row>
      <xdr:rowOff>132001</xdr:rowOff>
    </xdr:to>
    <xdr:sp macro="" textlink="">
      <xdr:nvSpPr>
        <xdr:cNvPr id="309" name="楕円 308"/>
        <xdr:cNvSpPr/>
      </xdr:nvSpPr>
      <xdr:spPr>
        <a:xfrm>
          <a:off x="10426700" y="585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53278</xdr:rowOff>
    </xdr:from>
    <xdr:ext cx="534377" cy="259045"/>
    <xdr:sp macro="" textlink="">
      <xdr:nvSpPr>
        <xdr:cNvPr id="310" name="補助費等該当値テキスト"/>
        <xdr:cNvSpPr txBox="1"/>
      </xdr:nvSpPr>
      <xdr:spPr>
        <a:xfrm>
          <a:off x="10528300" y="57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28824</xdr:rowOff>
    </xdr:from>
    <xdr:to>
      <xdr:col>50</xdr:col>
      <xdr:colOff>165100</xdr:colOff>
      <xdr:row>37</xdr:row>
      <xdr:rowOff>130424</xdr:rowOff>
    </xdr:to>
    <xdr:sp macro="" textlink="">
      <xdr:nvSpPr>
        <xdr:cNvPr id="311" name="楕円 310"/>
        <xdr:cNvSpPr/>
      </xdr:nvSpPr>
      <xdr:spPr>
        <a:xfrm>
          <a:off x="9588500" y="63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146951</xdr:rowOff>
    </xdr:from>
    <xdr:ext cx="534377" cy="259045"/>
    <xdr:sp macro="" textlink="">
      <xdr:nvSpPr>
        <xdr:cNvPr id="312" name="テキスト ボックス 311"/>
        <xdr:cNvSpPr txBox="1"/>
      </xdr:nvSpPr>
      <xdr:spPr>
        <a:xfrm>
          <a:off x="9372111" y="614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77059</xdr:rowOff>
    </xdr:from>
    <xdr:to>
      <xdr:col>46</xdr:col>
      <xdr:colOff>38100</xdr:colOff>
      <xdr:row>39</xdr:row>
      <xdr:rowOff>7209</xdr:rowOff>
    </xdr:to>
    <xdr:sp macro="" textlink="">
      <xdr:nvSpPr>
        <xdr:cNvPr id="313" name="楕円 312"/>
        <xdr:cNvSpPr/>
      </xdr:nvSpPr>
      <xdr:spPr>
        <a:xfrm>
          <a:off x="86995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169786</xdr:rowOff>
    </xdr:from>
    <xdr:ext cx="534377" cy="259045"/>
    <xdr:sp macro="" textlink="">
      <xdr:nvSpPr>
        <xdr:cNvPr id="314" name="テキスト ボックス 313"/>
        <xdr:cNvSpPr txBox="1"/>
      </xdr:nvSpPr>
      <xdr:spPr>
        <a:xfrm>
          <a:off x="8483111" y="668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59822</xdr:rowOff>
    </xdr:from>
    <xdr:to>
      <xdr:col>41</xdr:col>
      <xdr:colOff>101600</xdr:colOff>
      <xdr:row>38</xdr:row>
      <xdr:rowOff>161422</xdr:rowOff>
    </xdr:to>
    <xdr:sp macro="" textlink="">
      <xdr:nvSpPr>
        <xdr:cNvPr id="315" name="楕円 314"/>
        <xdr:cNvSpPr/>
      </xdr:nvSpPr>
      <xdr:spPr>
        <a:xfrm>
          <a:off x="7810500" y="65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152549</xdr:rowOff>
    </xdr:from>
    <xdr:ext cx="534377" cy="259045"/>
    <xdr:sp macro="" textlink="">
      <xdr:nvSpPr>
        <xdr:cNvPr id="316" name="テキスト ボックス 315"/>
        <xdr:cNvSpPr txBox="1"/>
      </xdr:nvSpPr>
      <xdr:spPr>
        <a:xfrm>
          <a:off x="7594111" y="666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90774</xdr:rowOff>
    </xdr:from>
    <xdr:to>
      <xdr:col>36</xdr:col>
      <xdr:colOff>165100</xdr:colOff>
      <xdr:row>39</xdr:row>
      <xdr:rowOff>20924</xdr:rowOff>
    </xdr:to>
    <xdr:sp macro="" textlink="">
      <xdr:nvSpPr>
        <xdr:cNvPr id="317" name="楕円 316"/>
        <xdr:cNvSpPr/>
      </xdr:nvSpPr>
      <xdr:spPr>
        <a:xfrm>
          <a:off x="6921500" y="66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12051</xdr:rowOff>
    </xdr:from>
    <xdr:ext cx="534377" cy="259045"/>
    <xdr:sp macro="" textlink="">
      <xdr:nvSpPr>
        <xdr:cNvPr id="318" name="テキスト ボックス 317"/>
        <xdr:cNvSpPr txBox="1"/>
      </xdr:nvSpPr>
      <xdr:spPr>
        <a:xfrm>
          <a:off x="6705111" y="66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101573</xdr:rowOff>
    </xdr:from>
    <xdr:to>
      <xdr:col>55</xdr:col>
      <xdr:colOff>0</xdr:colOff>
      <xdr:row>57</xdr:row>
      <xdr:rowOff>20469</xdr:rowOff>
    </xdr:to>
    <xdr:cxnSp macro="">
      <xdr:nvCxnSpPr>
        <xdr:cNvPr id="350" name="直線コネクタ 349"/>
        <xdr:cNvCxnSpPr/>
      </xdr:nvCxnSpPr>
      <xdr:spPr>
        <a:xfrm>
          <a:off x="9639300" y="9702773"/>
          <a:ext cx="838200" cy="9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101573</xdr:rowOff>
    </xdr:from>
    <xdr:to>
      <xdr:col>50</xdr:col>
      <xdr:colOff>114300</xdr:colOff>
      <xdr:row>58</xdr:row>
      <xdr:rowOff>97017</xdr:rowOff>
    </xdr:to>
    <xdr:cxnSp macro="">
      <xdr:nvCxnSpPr>
        <xdr:cNvPr id="353" name="直線コネクタ 352"/>
        <xdr:cNvCxnSpPr/>
      </xdr:nvCxnSpPr>
      <xdr:spPr>
        <a:xfrm flipV="1">
          <a:off x="8750300" y="9702773"/>
          <a:ext cx="889000" cy="33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29825</xdr:rowOff>
    </xdr:from>
    <xdr:to>
      <xdr:col>45</xdr:col>
      <xdr:colOff>177800</xdr:colOff>
      <xdr:row>58</xdr:row>
      <xdr:rowOff>97017</xdr:rowOff>
    </xdr:to>
    <xdr:cxnSp macro="">
      <xdr:nvCxnSpPr>
        <xdr:cNvPr id="356" name="直線コネクタ 355"/>
        <xdr:cNvCxnSpPr/>
      </xdr:nvCxnSpPr>
      <xdr:spPr>
        <a:xfrm>
          <a:off x="7861300" y="9973925"/>
          <a:ext cx="889000" cy="6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171166</xdr:rowOff>
    </xdr:from>
    <xdr:to>
      <xdr:col>41</xdr:col>
      <xdr:colOff>50800</xdr:colOff>
      <xdr:row>58</xdr:row>
      <xdr:rowOff>29825</xdr:rowOff>
    </xdr:to>
    <xdr:cxnSp macro="">
      <xdr:nvCxnSpPr>
        <xdr:cNvPr id="359" name="直線コネクタ 358"/>
        <xdr:cNvCxnSpPr/>
      </xdr:nvCxnSpPr>
      <xdr:spPr>
        <a:xfrm>
          <a:off x="6972300" y="9772366"/>
          <a:ext cx="889000" cy="20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141119</xdr:rowOff>
    </xdr:from>
    <xdr:to>
      <xdr:col>55</xdr:col>
      <xdr:colOff>50800</xdr:colOff>
      <xdr:row>57</xdr:row>
      <xdr:rowOff>71269</xdr:rowOff>
    </xdr:to>
    <xdr:sp macro="" textlink="">
      <xdr:nvSpPr>
        <xdr:cNvPr id="369" name="楕円 368"/>
        <xdr:cNvSpPr/>
      </xdr:nvSpPr>
      <xdr:spPr>
        <a:xfrm>
          <a:off x="10426700" y="97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119546</xdr:rowOff>
    </xdr:from>
    <xdr:ext cx="534377" cy="259045"/>
    <xdr:sp macro="" textlink="">
      <xdr:nvSpPr>
        <xdr:cNvPr id="370" name="普通建設事業費該当値テキスト"/>
        <xdr:cNvSpPr txBox="1"/>
      </xdr:nvSpPr>
      <xdr:spPr>
        <a:xfrm>
          <a:off x="10528300" y="97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50773</xdr:rowOff>
    </xdr:from>
    <xdr:to>
      <xdr:col>50</xdr:col>
      <xdr:colOff>165100</xdr:colOff>
      <xdr:row>56</xdr:row>
      <xdr:rowOff>152373</xdr:rowOff>
    </xdr:to>
    <xdr:sp macro="" textlink="">
      <xdr:nvSpPr>
        <xdr:cNvPr id="371" name="楕円 370"/>
        <xdr:cNvSpPr/>
      </xdr:nvSpPr>
      <xdr:spPr>
        <a:xfrm>
          <a:off x="9588500" y="96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168900</xdr:rowOff>
    </xdr:from>
    <xdr:ext cx="534377" cy="259045"/>
    <xdr:sp macro="" textlink="">
      <xdr:nvSpPr>
        <xdr:cNvPr id="372" name="テキスト ボックス 371"/>
        <xdr:cNvSpPr txBox="1"/>
      </xdr:nvSpPr>
      <xdr:spPr>
        <a:xfrm>
          <a:off x="9372111" y="94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46217</xdr:rowOff>
    </xdr:from>
    <xdr:to>
      <xdr:col>46</xdr:col>
      <xdr:colOff>38100</xdr:colOff>
      <xdr:row>58</xdr:row>
      <xdr:rowOff>147817</xdr:rowOff>
    </xdr:to>
    <xdr:sp macro="" textlink="">
      <xdr:nvSpPr>
        <xdr:cNvPr id="373" name="楕円 372"/>
        <xdr:cNvSpPr/>
      </xdr:nvSpPr>
      <xdr:spPr>
        <a:xfrm>
          <a:off x="8699500" y="99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138944</xdr:rowOff>
    </xdr:from>
    <xdr:ext cx="534377" cy="259045"/>
    <xdr:sp macro="" textlink="">
      <xdr:nvSpPr>
        <xdr:cNvPr id="374" name="テキスト ボックス 373"/>
        <xdr:cNvSpPr txBox="1"/>
      </xdr:nvSpPr>
      <xdr:spPr>
        <a:xfrm>
          <a:off x="8483111" y="100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150475</xdr:rowOff>
    </xdr:from>
    <xdr:to>
      <xdr:col>41</xdr:col>
      <xdr:colOff>101600</xdr:colOff>
      <xdr:row>58</xdr:row>
      <xdr:rowOff>80625</xdr:rowOff>
    </xdr:to>
    <xdr:sp macro="" textlink="">
      <xdr:nvSpPr>
        <xdr:cNvPr id="375" name="楕円 374"/>
        <xdr:cNvSpPr/>
      </xdr:nvSpPr>
      <xdr:spPr>
        <a:xfrm>
          <a:off x="7810500" y="99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71752</xdr:rowOff>
    </xdr:from>
    <xdr:ext cx="534377" cy="259045"/>
    <xdr:sp macro="" textlink="">
      <xdr:nvSpPr>
        <xdr:cNvPr id="376" name="テキスト ボックス 375"/>
        <xdr:cNvSpPr txBox="1"/>
      </xdr:nvSpPr>
      <xdr:spPr>
        <a:xfrm>
          <a:off x="7594111" y="100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120366</xdr:rowOff>
    </xdr:from>
    <xdr:to>
      <xdr:col>36</xdr:col>
      <xdr:colOff>165100</xdr:colOff>
      <xdr:row>57</xdr:row>
      <xdr:rowOff>50516</xdr:rowOff>
    </xdr:to>
    <xdr:sp macro="" textlink="">
      <xdr:nvSpPr>
        <xdr:cNvPr id="377" name="楕円 376"/>
        <xdr:cNvSpPr/>
      </xdr:nvSpPr>
      <xdr:spPr>
        <a:xfrm>
          <a:off x="6921500" y="9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41643</xdr:rowOff>
    </xdr:from>
    <xdr:ext cx="534377" cy="259045"/>
    <xdr:sp macro="" textlink="">
      <xdr:nvSpPr>
        <xdr:cNvPr id="378" name="テキスト ボックス 377"/>
        <xdr:cNvSpPr txBox="1"/>
      </xdr:nvSpPr>
      <xdr:spPr>
        <a:xfrm>
          <a:off x="6705111" y="981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73374</xdr:rowOff>
    </xdr:from>
    <xdr:to>
      <xdr:col>55</xdr:col>
      <xdr:colOff>0</xdr:colOff>
      <xdr:row>78</xdr:row>
      <xdr:rowOff>96495</xdr:rowOff>
    </xdr:to>
    <xdr:cxnSp macro="">
      <xdr:nvCxnSpPr>
        <xdr:cNvPr id="409" name="直線コネクタ 408"/>
        <xdr:cNvCxnSpPr/>
      </xdr:nvCxnSpPr>
      <xdr:spPr>
        <a:xfrm>
          <a:off x="9639300" y="13275024"/>
          <a:ext cx="838200" cy="19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73374</xdr:rowOff>
    </xdr:from>
    <xdr:to>
      <xdr:col>50</xdr:col>
      <xdr:colOff>114300</xdr:colOff>
      <xdr:row>78</xdr:row>
      <xdr:rowOff>154037</xdr:rowOff>
    </xdr:to>
    <xdr:cxnSp macro="">
      <xdr:nvCxnSpPr>
        <xdr:cNvPr id="412" name="直線コネクタ 411"/>
        <xdr:cNvCxnSpPr/>
      </xdr:nvCxnSpPr>
      <xdr:spPr>
        <a:xfrm flipV="1">
          <a:off x="8750300" y="13275024"/>
          <a:ext cx="889000" cy="25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77129</xdr:rowOff>
    </xdr:from>
    <xdr:to>
      <xdr:col>45</xdr:col>
      <xdr:colOff>177800</xdr:colOff>
      <xdr:row>78</xdr:row>
      <xdr:rowOff>154037</xdr:rowOff>
    </xdr:to>
    <xdr:cxnSp macro="">
      <xdr:nvCxnSpPr>
        <xdr:cNvPr id="415" name="直線コネクタ 414"/>
        <xdr:cNvCxnSpPr/>
      </xdr:nvCxnSpPr>
      <xdr:spPr>
        <a:xfrm>
          <a:off x="7861300" y="13450229"/>
          <a:ext cx="8890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45386</xdr:rowOff>
    </xdr:from>
    <xdr:to>
      <xdr:col>41</xdr:col>
      <xdr:colOff>50800</xdr:colOff>
      <xdr:row>78</xdr:row>
      <xdr:rowOff>77129</xdr:rowOff>
    </xdr:to>
    <xdr:cxnSp macro="">
      <xdr:nvCxnSpPr>
        <xdr:cNvPr id="418" name="直線コネクタ 417"/>
        <xdr:cNvCxnSpPr/>
      </xdr:nvCxnSpPr>
      <xdr:spPr>
        <a:xfrm>
          <a:off x="6972300" y="13418486"/>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45695</xdr:rowOff>
    </xdr:from>
    <xdr:to>
      <xdr:col>55</xdr:col>
      <xdr:colOff>50800</xdr:colOff>
      <xdr:row>78</xdr:row>
      <xdr:rowOff>147295</xdr:rowOff>
    </xdr:to>
    <xdr:sp macro="" textlink="">
      <xdr:nvSpPr>
        <xdr:cNvPr id="428" name="楕円 427"/>
        <xdr:cNvSpPr/>
      </xdr:nvSpPr>
      <xdr:spPr>
        <a:xfrm>
          <a:off x="104267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24122</xdr:rowOff>
    </xdr:from>
    <xdr:ext cx="469744" cy="259045"/>
    <xdr:sp macro="" textlink="">
      <xdr:nvSpPr>
        <xdr:cNvPr id="429" name="普通建設事業費 （ うち新規整備　）該当値テキスト"/>
        <xdr:cNvSpPr txBox="1"/>
      </xdr:nvSpPr>
      <xdr:spPr>
        <a:xfrm>
          <a:off x="10528300" y="1339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22574</xdr:rowOff>
    </xdr:from>
    <xdr:to>
      <xdr:col>50</xdr:col>
      <xdr:colOff>165100</xdr:colOff>
      <xdr:row>77</xdr:row>
      <xdr:rowOff>124174</xdr:rowOff>
    </xdr:to>
    <xdr:sp macro="" textlink="">
      <xdr:nvSpPr>
        <xdr:cNvPr id="430" name="楕円 429"/>
        <xdr:cNvSpPr/>
      </xdr:nvSpPr>
      <xdr:spPr>
        <a:xfrm>
          <a:off x="9588500" y="132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140701</xdr:rowOff>
    </xdr:from>
    <xdr:ext cx="534377" cy="259045"/>
    <xdr:sp macro="" textlink="">
      <xdr:nvSpPr>
        <xdr:cNvPr id="431" name="テキスト ボックス 430"/>
        <xdr:cNvSpPr txBox="1"/>
      </xdr:nvSpPr>
      <xdr:spPr>
        <a:xfrm>
          <a:off x="9372111" y="129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103237</xdr:rowOff>
    </xdr:from>
    <xdr:to>
      <xdr:col>46</xdr:col>
      <xdr:colOff>38100</xdr:colOff>
      <xdr:row>79</xdr:row>
      <xdr:rowOff>33387</xdr:rowOff>
    </xdr:to>
    <xdr:sp macro="" textlink="">
      <xdr:nvSpPr>
        <xdr:cNvPr id="432" name="楕円 431"/>
        <xdr:cNvSpPr/>
      </xdr:nvSpPr>
      <xdr:spPr>
        <a:xfrm>
          <a:off x="8699500" y="134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24514</xdr:rowOff>
    </xdr:from>
    <xdr:ext cx="469744" cy="259045"/>
    <xdr:sp macro="" textlink="">
      <xdr:nvSpPr>
        <xdr:cNvPr id="433" name="テキスト ボックス 432"/>
        <xdr:cNvSpPr txBox="1"/>
      </xdr:nvSpPr>
      <xdr:spPr>
        <a:xfrm>
          <a:off x="8515428" y="135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26329</xdr:rowOff>
    </xdr:from>
    <xdr:to>
      <xdr:col>41</xdr:col>
      <xdr:colOff>101600</xdr:colOff>
      <xdr:row>78</xdr:row>
      <xdr:rowOff>127929</xdr:rowOff>
    </xdr:to>
    <xdr:sp macro="" textlink="">
      <xdr:nvSpPr>
        <xdr:cNvPr id="434" name="楕円 433"/>
        <xdr:cNvSpPr/>
      </xdr:nvSpPr>
      <xdr:spPr>
        <a:xfrm>
          <a:off x="7810500" y="133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119056</xdr:rowOff>
    </xdr:from>
    <xdr:ext cx="469744" cy="259045"/>
    <xdr:sp macro="" textlink="">
      <xdr:nvSpPr>
        <xdr:cNvPr id="435" name="テキスト ボックス 434"/>
        <xdr:cNvSpPr txBox="1"/>
      </xdr:nvSpPr>
      <xdr:spPr>
        <a:xfrm>
          <a:off x="7626428" y="1349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166036</xdr:rowOff>
    </xdr:from>
    <xdr:to>
      <xdr:col>36</xdr:col>
      <xdr:colOff>165100</xdr:colOff>
      <xdr:row>78</xdr:row>
      <xdr:rowOff>96186</xdr:rowOff>
    </xdr:to>
    <xdr:sp macro="" textlink="">
      <xdr:nvSpPr>
        <xdr:cNvPr id="436" name="楕円 435"/>
        <xdr:cNvSpPr/>
      </xdr:nvSpPr>
      <xdr:spPr>
        <a:xfrm>
          <a:off x="6921500" y="133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87313</xdr:rowOff>
    </xdr:from>
    <xdr:ext cx="469744" cy="259045"/>
    <xdr:sp macro="" textlink="">
      <xdr:nvSpPr>
        <xdr:cNvPr id="437" name="テキスト ボックス 436"/>
        <xdr:cNvSpPr txBox="1"/>
      </xdr:nvSpPr>
      <xdr:spPr>
        <a:xfrm>
          <a:off x="6737428" y="1346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149644</xdr:rowOff>
    </xdr:from>
    <xdr:to>
      <xdr:col>55</xdr:col>
      <xdr:colOff>0</xdr:colOff>
      <xdr:row>96</xdr:row>
      <xdr:rowOff>80626</xdr:rowOff>
    </xdr:to>
    <xdr:cxnSp macro="">
      <xdr:nvCxnSpPr>
        <xdr:cNvPr id="466" name="直線コネクタ 465"/>
        <xdr:cNvCxnSpPr/>
      </xdr:nvCxnSpPr>
      <xdr:spPr>
        <a:xfrm>
          <a:off x="9639300" y="16437394"/>
          <a:ext cx="838200" cy="10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149644</xdr:rowOff>
    </xdr:from>
    <xdr:to>
      <xdr:col>50</xdr:col>
      <xdr:colOff>114300</xdr:colOff>
      <xdr:row>96</xdr:row>
      <xdr:rowOff>167570</xdr:rowOff>
    </xdr:to>
    <xdr:cxnSp macro="">
      <xdr:nvCxnSpPr>
        <xdr:cNvPr id="469" name="直線コネクタ 468"/>
        <xdr:cNvCxnSpPr/>
      </xdr:nvCxnSpPr>
      <xdr:spPr>
        <a:xfrm flipV="1">
          <a:off x="8750300" y="16437394"/>
          <a:ext cx="889000" cy="18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167570</xdr:rowOff>
    </xdr:from>
    <xdr:to>
      <xdr:col>45</xdr:col>
      <xdr:colOff>177800</xdr:colOff>
      <xdr:row>97</xdr:row>
      <xdr:rowOff>3550</xdr:rowOff>
    </xdr:to>
    <xdr:cxnSp macro="">
      <xdr:nvCxnSpPr>
        <xdr:cNvPr id="472" name="直線コネクタ 471"/>
        <xdr:cNvCxnSpPr/>
      </xdr:nvCxnSpPr>
      <xdr:spPr>
        <a:xfrm flipV="1">
          <a:off x="7861300" y="16626770"/>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142481</xdr:rowOff>
    </xdr:from>
    <xdr:to>
      <xdr:col>41</xdr:col>
      <xdr:colOff>50800</xdr:colOff>
      <xdr:row>97</xdr:row>
      <xdr:rowOff>3550</xdr:rowOff>
    </xdr:to>
    <xdr:cxnSp macro="">
      <xdr:nvCxnSpPr>
        <xdr:cNvPr id="475" name="直線コネクタ 474"/>
        <xdr:cNvCxnSpPr/>
      </xdr:nvCxnSpPr>
      <xdr:spPr>
        <a:xfrm>
          <a:off x="6972300" y="16430231"/>
          <a:ext cx="889000" cy="20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29826</xdr:rowOff>
    </xdr:from>
    <xdr:to>
      <xdr:col>55</xdr:col>
      <xdr:colOff>50800</xdr:colOff>
      <xdr:row>96</xdr:row>
      <xdr:rowOff>131426</xdr:rowOff>
    </xdr:to>
    <xdr:sp macro="" textlink="">
      <xdr:nvSpPr>
        <xdr:cNvPr id="485" name="楕円 484"/>
        <xdr:cNvSpPr/>
      </xdr:nvSpPr>
      <xdr:spPr>
        <a:xfrm>
          <a:off x="10426700" y="164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8253</xdr:rowOff>
    </xdr:from>
    <xdr:ext cx="534377" cy="259045"/>
    <xdr:sp macro="" textlink="">
      <xdr:nvSpPr>
        <xdr:cNvPr id="486" name="普通建設事業費 （ うち更新整備　）該当値テキスト"/>
        <xdr:cNvSpPr txBox="1"/>
      </xdr:nvSpPr>
      <xdr:spPr>
        <a:xfrm>
          <a:off x="10528300" y="1646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98844</xdr:rowOff>
    </xdr:from>
    <xdr:to>
      <xdr:col>50</xdr:col>
      <xdr:colOff>165100</xdr:colOff>
      <xdr:row>96</xdr:row>
      <xdr:rowOff>28994</xdr:rowOff>
    </xdr:to>
    <xdr:sp macro="" textlink="">
      <xdr:nvSpPr>
        <xdr:cNvPr id="487" name="楕円 486"/>
        <xdr:cNvSpPr/>
      </xdr:nvSpPr>
      <xdr:spPr>
        <a:xfrm>
          <a:off x="9588500" y="163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45521</xdr:rowOff>
    </xdr:from>
    <xdr:ext cx="534377" cy="259045"/>
    <xdr:sp macro="" textlink="">
      <xdr:nvSpPr>
        <xdr:cNvPr id="488" name="テキスト ボックス 487"/>
        <xdr:cNvSpPr txBox="1"/>
      </xdr:nvSpPr>
      <xdr:spPr>
        <a:xfrm>
          <a:off x="9372111" y="1616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116770</xdr:rowOff>
    </xdr:from>
    <xdr:to>
      <xdr:col>46</xdr:col>
      <xdr:colOff>38100</xdr:colOff>
      <xdr:row>97</xdr:row>
      <xdr:rowOff>46920</xdr:rowOff>
    </xdr:to>
    <xdr:sp macro="" textlink="">
      <xdr:nvSpPr>
        <xdr:cNvPr id="489" name="楕円 488"/>
        <xdr:cNvSpPr/>
      </xdr:nvSpPr>
      <xdr:spPr>
        <a:xfrm>
          <a:off x="8699500" y="165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38047</xdr:rowOff>
    </xdr:from>
    <xdr:ext cx="534377" cy="259045"/>
    <xdr:sp macro="" textlink="">
      <xdr:nvSpPr>
        <xdr:cNvPr id="490" name="テキスト ボックス 489"/>
        <xdr:cNvSpPr txBox="1"/>
      </xdr:nvSpPr>
      <xdr:spPr>
        <a:xfrm>
          <a:off x="8483111" y="166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124200</xdr:rowOff>
    </xdr:from>
    <xdr:to>
      <xdr:col>41</xdr:col>
      <xdr:colOff>101600</xdr:colOff>
      <xdr:row>97</xdr:row>
      <xdr:rowOff>54350</xdr:rowOff>
    </xdr:to>
    <xdr:sp macro="" textlink="">
      <xdr:nvSpPr>
        <xdr:cNvPr id="491" name="楕円 490"/>
        <xdr:cNvSpPr/>
      </xdr:nvSpPr>
      <xdr:spPr>
        <a:xfrm>
          <a:off x="7810500" y="165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45477</xdr:rowOff>
    </xdr:from>
    <xdr:ext cx="534377" cy="259045"/>
    <xdr:sp macro="" textlink="">
      <xdr:nvSpPr>
        <xdr:cNvPr id="492" name="テキスト ボックス 491"/>
        <xdr:cNvSpPr txBox="1"/>
      </xdr:nvSpPr>
      <xdr:spPr>
        <a:xfrm>
          <a:off x="7594111" y="1667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91681</xdr:rowOff>
    </xdr:from>
    <xdr:to>
      <xdr:col>36</xdr:col>
      <xdr:colOff>165100</xdr:colOff>
      <xdr:row>96</xdr:row>
      <xdr:rowOff>21831</xdr:rowOff>
    </xdr:to>
    <xdr:sp macro="" textlink="">
      <xdr:nvSpPr>
        <xdr:cNvPr id="493" name="楕円 492"/>
        <xdr:cNvSpPr/>
      </xdr:nvSpPr>
      <xdr:spPr>
        <a:xfrm>
          <a:off x="6921500" y="163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38358</xdr:rowOff>
    </xdr:from>
    <xdr:ext cx="534377" cy="259045"/>
    <xdr:sp macro="" textlink="">
      <xdr:nvSpPr>
        <xdr:cNvPr id="494" name="テキスト ボックス 493"/>
        <xdr:cNvSpPr txBox="1"/>
      </xdr:nvSpPr>
      <xdr:spPr>
        <a:xfrm>
          <a:off x="6705111" y="161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126376</xdr:rowOff>
    </xdr:from>
    <xdr:to>
      <xdr:col>85</xdr:col>
      <xdr:colOff>127000</xdr:colOff>
      <xdr:row>38</xdr:row>
      <xdr:rowOff>5512</xdr:rowOff>
    </xdr:to>
    <xdr:cxnSp macro="">
      <xdr:nvCxnSpPr>
        <xdr:cNvPr id="525" name="直線コネクタ 524"/>
        <xdr:cNvCxnSpPr/>
      </xdr:nvCxnSpPr>
      <xdr:spPr>
        <a:xfrm flipV="1">
          <a:off x="15481300" y="6470026"/>
          <a:ext cx="8382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113733</xdr:rowOff>
    </xdr:from>
    <xdr:ext cx="469744" cy="259045"/>
    <xdr:sp macro="" textlink="">
      <xdr:nvSpPr>
        <xdr:cNvPr id="526" name="災害復旧事業費平均値テキスト"/>
        <xdr:cNvSpPr txBox="1"/>
      </xdr:nvSpPr>
      <xdr:spPr>
        <a:xfrm>
          <a:off x="16370300" y="66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5512</xdr:rowOff>
    </xdr:from>
    <xdr:to>
      <xdr:col>81</xdr:col>
      <xdr:colOff>50800</xdr:colOff>
      <xdr:row>39</xdr:row>
      <xdr:rowOff>86240</xdr:rowOff>
    </xdr:to>
    <xdr:cxnSp macro="">
      <xdr:nvCxnSpPr>
        <xdr:cNvPr id="528" name="直線コネクタ 527"/>
        <xdr:cNvCxnSpPr/>
      </xdr:nvCxnSpPr>
      <xdr:spPr>
        <a:xfrm flipV="1">
          <a:off x="14592300" y="6520612"/>
          <a:ext cx="889000" cy="2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30" name="テキスト ボックス 529"/>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80754</xdr:rowOff>
    </xdr:from>
    <xdr:to>
      <xdr:col>76</xdr:col>
      <xdr:colOff>114300</xdr:colOff>
      <xdr:row>39</xdr:row>
      <xdr:rowOff>86240</xdr:rowOff>
    </xdr:to>
    <xdr:cxnSp macro="">
      <xdr:nvCxnSpPr>
        <xdr:cNvPr id="531" name="直線コネクタ 530"/>
        <xdr:cNvCxnSpPr/>
      </xdr:nvCxnSpPr>
      <xdr:spPr>
        <a:xfrm>
          <a:off x="13703300" y="676730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80754</xdr:rowOff>
    </xdr:from>
    <xdr:to>
      <xdr:col>71</xdr:col>
      <xdr:colOff>177800</xdr:colOff>
      <xdr:row>39</xdr:row>
      <xdr:rowOff>85652</xdr:rowOff>
    </xdr:to>
    <xdr:cxnSp macro="">
      <xdr:nvCxnSpPr>
        <xdr:cNvPr id="534" name="直線コネクタ 533"/>
        <xdr:cNvCxnSpPr/>
      </xdr:nvCxnSpPr>
      <xdr:spPr>
        <a:xfrm flipV="1">
          <a:off x="12814300" y="676730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75576</xdr:rowOff>
    </xdr:from>
    <xdr:to>
      <xdr:col>85</xdr:col>
      <xdr:colOff>177800</xdr:colOff>
      <xdr:row>38</xdr:row>
      <xdr:rowOff>5726</xdr:rowOff>
    </xdr:to>
    <xdr:sp macro="" textlink="">
      <xdr:nvSpPr>
        <xdr:cNvPr id="544" name="楕円 543"/>
        <xdr:cNvSpPr/>
      </xdr:nvSpPr>
      <xdr:spPr>
        <a:xfrm>
          <a:off x="16268700" y="64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98453</xdr:rowOff>
    </xdr:from>
    <xdr:ext cx="469744" cy="259045"/>
    <xdr:sp macro="" textlink="">
      <xdr:nvSpPr>
        <xdr:cNvPr id="545" name="災害復旧事業費該当値テキスト"/>
        <xdr:cNvSpPr txBox="1"/>
      </xdr:nvSpPr>
      <xdr:spPr>
        <a:xfrm>
          <a:off x="16370300" y="62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126162</xdr:rowOff>
    </xdr:from>
    <xdr:to>
      <xdr:col>81</xdr:col>
      <xdr:colOff>101600</xdr:colOff>
      <xdr:row>38</xdr:row>
      <xdr:rowOff>56311</xdr:rowOff>
    </xdr:to>
    <xdr:sp macro="" textlink="">
      <xdr:nvSpPr>
        <xdr:cNvPr id="546" name="楕円 545"/>
        <xdr:cNvSpPr/>
      </xdr:nvSpPr>
      <xdr:spPr>
        <a:xfrm>
          <a:off x="15430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72839</xdr:rowOff>
    </xdr:from>
    <xdr:ext cx="469744" cy="259045"/>
    <xdr:sp macro="" textlink="">
      <xdr:nvSpPr>
        <xdr:cNvPr id="547" name="テキスト ボックス 546"/>
        <xdr:cNvSpPr txBox="1"/>
      </xdr:nvSpPr>
      <xdr:spPr>
        <a:xfrm>
          <a:off x="15246428" y="62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35440</xdr:rowOff>
    </xdr:from>
    <xdr:to>
      <xdr:col>76</xdr:col>
      <xdr:colOff>165100</xdr:colOff>
      <xdr:row>39</xdr:row>
      <xdr:rowOff>137040</xdr:rowOff>
    </xdr:to>
    <xdr:sp macro="" textlink="">
      <xdr:nvSpPr>
        <xdr:cNvPr id="548" name="楕円 547"/>
        <xdr:cNvSpPr/>
      </xdr:nvSpPr>
      <xdr:spPr>
        <a:xfrm>
          <a:off x="14541500" y="6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128167</xdr:rowOff>
    </xdr:from>
    <xdr:ext cx="378565" cy="259045"/>
    <xdr:sp macro="" textlink="">
      <xdr:nvSpPr>
        <xdr:cNvPr id="549" name="テキスト ボックス 548"/>
        <xdr:cNvSpPr txBox="1"/>
      </xdr:nvSpPr>
      <xdr:spPr>
        <a:xfrm>
          <a:off x="14403017" y="681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29954</xdr:rowOff>
    </xdr:from>
    <xdr:to>
      <xdr:col>72</xdr:col>
      <xdr:colOff>38100</xdr:colOff>
      <xdr:row>39</xdr:row>
      <xdr:rowOff>131554</xdr:rowOff>
    </xdr:to>
    <xdr:sp macro="" textlink="">
      <xdr:nvSpPr>
        <xdr:cNvPr id="550" name="楕円 549"/>
        <xdr:cNvSpPr/>
      </xdr:nvSpPr>
      <xdr:spPr>
        <a:xfrm>
          <a:off x="13652500" y="67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122681</xdr:rowOff>
    </xdr:from>
    <xdr:ext cx="378565" cy="259045"/>
    <xdr:sp macro="" textlink="">
      <xdr:nvSpPr>
        <xdr:cNvPr id="551" name="テキスト ボックス 550"/>
        <xdr:cNvSpPr txBox="1"/>
      </xdr:nvSpPr>
      <xdr:spPr>
        <a:xfrm>
          <a:off x="13514017" y="6809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34852</xdr:rowOff>
    </xdr:from>
    <xdr:to>
      <xdr:col>67</xdr:col>
      <xdr:colOff>101600</xdr:colOff>
      <xdr:row>39</xdr:row>
      <xdr:rowOff>136452</xdr:rowOff>
    </xdr:to>
    <xdr:sp macro="" textlink="">
      <xdr:nvSpPr>
        <xdr:cNvPr id="552" name="楕円 551"/>
        <xdr:cNvSpPr/>
      </xdr:nvSpPr>
      <xdr:spPr>
        <a:xfrm>
          <a:off x="12763500" y="67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127579</xdr:rowOff>
    </xdr:from>
    <xdr:ext cx="378565" cy="259045"/>
    <xdr:sp macro="" textlink="">
      <xdr:nvSpPr>
        <xdr:cNvPr id="553" name="テキスト ボックス 552"/>
        <xdr:cNvSpPr txBox="1"/>
      </xdr:nvSpPr>
      <xdr:spPr>
        <a:xfrm>
          <a:off x="12625017" y="681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97409</xdr:rowOff>
    </xdr:from>
    <xdr:to>
      <xdr:col>85</xdr:col>
      <xdr:colOff>127000</xdr:colOff>
      <xdr:row>75</xdr:row>
      <xdr:rowOff>109296</xdr:rowOff>
    </xdr:to>
    <xdr:cxnSp macro="">
      <xdr:nvCxnSpPr>
        <xdr:cNvPr id="636" name="直線コネクタ 635"/>
        <xdr:cNvCxnSpPr/>
      </xdr:nvCxnSpPr>
      <xdr:spPr>
        <a:xfrm flipV="1">
          <a:off x="15481300" y="1295615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101753</xdr:rowOff>
    </xdr:from>
    <xdr:to>
      <xdr:col>81</xdr:col>
      <xdr:colOff>50800</xdr:colOff>
      <xdr:row>75</xdr:row>
      <xdr:rowOff>109296</xdr:rowOff>
    </xdr:to>
    <xdr:cxnSp macro="">
      <xdr:nvCxnSpPr>
        <xdr:cNvPr id="639" name="直線コネクタ 638"/>
        <xdr:cNvCxnSpPr/>
      </xdr:nvCxnSpPr>
      <xdr:spPr>
        <a:xfrm>
          <a:off x="14592300" y="12960503"/>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101753</xdr:rowOff>
    </xdr:from>
    <xdr:to>
      <xdr:col>76</xdr:col>
      <xdr:colOff>114300</xdr:colOff>
      <xdr:row>75</xdr:row>
      <xdr:rowOff>133700</xdr:rowOff>
    </xdr:to>
    <xdr:cxnSp macro="">
      <xdr:nvCxnSpPr>
        <xdr:cNvPr id="642" name="直線コネクタ 641"/>
        <xdr:cNvCxnSpPr/>
      </xdr:nvCxnSpPr>
      <xdr:spPr>
        <a:xfrm flipV="1">
          <a:off x="13703300" y="12960503"/>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133700</xdr:rowOff>
    </xdr:from>
    <xdr:to>
      <xdr:col>71</xdr:col>
      <xdr:colOff>177800</xdr:colOff>
      <xdr:row>75</xdr:row>
      <xdr:rowOff>146101</xdr:rowOff>
    </xdr:to>
    <xdr:cxnSp macro="">
      <xdr:nvCxnSpPr>
        <xdr:cNvPr id="645" name="直線コネクタ 644"/>
        <xdr:cNvCxnSpPr/>
      </xdr:nvCxnSpPr>
      <xdr:spPr>
        <a:xfrm flipV="1">
          <a:off x="12814300" y="12992450"/>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46609</xdr:rowOff>
    </xdr:from>
    <xdr:to>
      <xdr:col>85</xdr:col>
      <xdr:colOff>177800</xdr:colOff>
      <xdr:row>75</xdr:row>
      <xdr:rowOff>148208</xdr:rowOff>
    </xdr:to>
    <xdr:sp macro="" textlink="">
      <xdr:nvSpPr>
        <xdr:cNvPr id="655" name="楕円 654"/>
        <xdr:cNvSpPr/>
      </xdr:nvSpPr>
      <xdr:spPr>
        <a:xfrm>
          <a:off x="16268700" y="12905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25036</xdr:rowOff>
    </xdr:from>
    <xdr:ext cx="534377" cy="259045"/>
    <xdr:sp macro="" textlink="">
      <xdr:nvSpPr>
        <xdr:cNvPr id="656" name="公債費該当値テキスト"/>
        <xdr:cNvSpPr txBox="1"/>
      </xdr:nvSpPr>
      <xdr:spPr>
        <a:xfrm>
          <a:off x="16370300" y="1288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58496</xdr:rowOff>
    </xdr:from>
    <xdr:to>
      <xdr:col>81</xdr:col>
      <xdr:colOff>101600</xdr:colOff>
      <xdr:row>75</xdr:row>
      <xdr:rowOff>160096</xdr:rowOff>
    </xdr:to>
    <xdr:sp macro="" textlink="">
      <xdr:nvSpPr>
        <xdr:cNvPr id="657" name="楕円 656"/>
        <xdr:cNvSpPr/>
      </xdr:nvSpPr>
      <xdr:spPr>
        <a:xfrm>
          <a:off x="15430500" y="129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151223</xdr:rowOff>
    </xdr:from>
    <xdr:ext cx="534377" cy="259045"/>
    <xdr:sp macro="" textlink="">
      <xdr:nvSpPr>
        <xdr:cNvPr id="658" name="テキスト ボックス 657"/>
        <xdr:cNvSpPr txBox="1"/>
      </xdr:nvSpPr>
      <xdr:spPr>
        <a:xfrm>
          <a:off x="15214111" y="130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50953</xdr:rowOff>
    </xdr:from>
    <xdr:to>
      <xdr:col>76</xdr:col>
      <xdr:colOff>165100</xdr:colOff>
      <xdr:row>75</xdr:row>
      <xdr:rowOff>152552</xdr:rowOff>
    </xdr:to>
    <xdr:sp macro="" textlink="">
      <xdr:nvSpPr>
        <xdr:cNvPr id="659" name="楕円 658"/>
        <xdr:cNvSpPr/>
      </xdr:nvSpPr>
      <xdr:spPr>
        <a:xfrm>
          <a:off x="14541500" y="129097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143679</xdr:rowOff>
    </xdr:from>
    <xdr:ext cx="534377" cy="259045"/>
    <xdr:sp macro="" textlink="">
      <xdr:nvSpPr>
        <xdr:cNvPr id="660" name="テキスト ボックス 659"/>
        <xdr:cNvSpPr txBox="1"/>
      </xdr:nvSpPr>
      <xdr:spPr>
        <a:xfrm>
          <a:off x="14325111" y="130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82900</xdr:rowOff>
    </xdr:from>
    <xdr:to>
      <xdr:col>72</xdr:col>
      <xdr:colOff>38100</xdr:colOff>
      <xdr:row>76</xdr:row>
      <xdr:rowOff>13050</xdr:rowOff>
    </xdr:to>
    <xdr:sp macro="" textlink="">
      <xdr:nvSpPr>
        <xdr:cNvPr id="661" name="楕円 660"/>
        <xdr:cNvSpPr/>
      </xdr:nvSpPr>
      <xdr:spPr>
        <a:xfrm>
          <a:off x="13652500" y="129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4176</xdr:rowOff>
    </xdr:from>
    <xdr:ext cx="534377" cy="259045"/>
    <xdr:sp macro="" textlink="">
      <xdr:nvSpPr>
        <xdr:cNvPr id="662" name="テキスト ボックス 661"/>
        <xdr:cNvSpPr txBox="1"/>
      </xdr:nvSpPr>
      <xdr:spPr>
        <a:xfrm>
          <a:off x="13436111" y="130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95301</xdr:rowOff>
    </xdr:from>
    <xdr:to>
      <xdr:col>67</xdr:col>
      <xdr:colOff>101600</xdr:colOff>
      <xdr:row>76</xdr:row>
      <xdr:rowOff>25451</xdr:rowOff>
    </xdr:to>
    <xdr:sp macro="" textlink="">
      <xdr:nvSpPr>
        <xdr:cNvPr id="663" name="楕円 662"/>
        <xdr:cNvSpPr/>
      </xdr:nvSpPr>
      <xdr:spPr>
        <a:xfrm>
          <a:off x="12763500" y="129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16578</xdr:rowOff>
    </xdr:from>
    <xdr:ext cx="534377" cy="259045"/>
    <xdr:sp macro="" textlink="">
      <xdr:nvSpPr>
        <xdr:cNvPr id="664" name="テキスト ボックス 663"/>
        <xdr:cNvSpPr txBox="1"/>
      </xdr:nvSpPr>
      <xdr:spPr>
        <a:xfrm>
          <a:off x="12547111" y="130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1305</xdr:rowOff>
    </xdr:from>
    <xdr:to>
      <xdr:col>85</xdr:col>
      <xdr:colOff>127000</xdr:colOff>
      <xdr:row>96</xdr:row>
      <xdr:rowOff>38111</xdr:rowOff>
    </xdr:to>
    <xdr:cxnSp macro="">
      <xdr:nvCxnSpPr>
        <xdr:cNvPr id="691" name="直線コネクタ 690"/>
        <xdr:cNvCxnSpPr/>
      </xdr:nvCxnSpPr>
      <xdr:spPr>
        <a:xfrm flipV="1">
          <a:off x="15481300" y="16460505"/>
          <a:ext cx="8382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38111</xdr:rowOff>
    </xdr:from>
    <xdr:to>
      <xdr:col>81</xdr:col>
      <xdr:colOff>50800</xdr:colOff>
      <xdr:row>96</xdr:row>
      <xdr:rowOff>95214</xdr:rowOff>
    </xdr:to>
    <xdr:cxnSp macro="">
      <xdr:nvCxnSpPr>
        <xdr:cNvPr id="694" name="直線コネクタ 693"/>
        <xdr:cNvCxnSpPr/>
      </xdr:nvCxnSpPr>
      <xdr:spPr>
        <a:xfrm flipV="1">
          <a:off x="14592300" y="16497311"/>
          <a:ext cx="889000" cy="5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108655</xdr:rowOff>
    </xdr:from>
    <xdr:to>
      <xdr:col>76</xdr:col>
      <xdr:colOff>114300</xdr:colOff>
      <xdr:row>96</xdr:row>
      <xdr:rowOff>95214</xdr:rowOff>
    </xdr:to>
    <xdr:cxnSp macro="">
      <xdr:nvCxnSpPr>
        <xdr:cNvPr id="697" name="直線コネクタ 696"/>
        <xdr:cNvCxnSpPr/>
      </xdr:nvCxnSpPr>
      <xdr:spPr>
        <a:xfrm>
          <a:off x="13703300" y="16396405"/>
          <a:ext cx="889000" cy="15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108655</xdr:rowOff>
    </xdr:from>
    <xdr:to>
      <xdr:col>71</xdr:col>
      <xdr:colOff>177800</xdr:colOff>
      <xdr:row>96</xdr:row>
      <xdr:rowOff>131242</xdr:rowOff>
    </xdr:to>
    <xdr:cxnSp macro="">
      <xdr:nvCxnSpPr>
        <xdr:cNvPr id="700" name="直線コネクタ 699"/>
        <xdr:cNvCxnSpPr/>
      </xdr:nvCxnSpPr>
      <xdr:spPr>
        <a:xfrm flipV="1">
          <a:off x="12814300" y="16396405"/>
          <a:ext cx="889000" cy="19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121955</xdr:rowOff>
    </xdr:from>
    <xdr:to>
      <xdr:col>85</xdr:col>
      <xdr:colOff>177800</xdr:colOff>
      <xdr:row>96</xdr:row>
      <xdr:rowOff>52105</xdr:rowOff>
    </xdr:to>
    <xdr:sp macro="" textlink="">
      <xdr:nvSpPr>
        <xdr:cNvPr id="710" name="楕円 709"/>
        <xdr:cNvSpPr/>
      </xdr:nvSpPr>
      <xdr:spPr>
        <a:xfrm>
          <a:off x="16268700" y="164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144832</xdr:rowOff>
    </xdr:from>
    <xdr:ext cx="534377" cy="259045"/>
    <xdr:sp macro="" textlink="">
      <xdr:nvSpPr>
        <xdr:cNvPr id="711" name="積立金該当値テキスト"/>
        <xdr:cNvSpPr txBox="1"/>
      </xdr:nvSpPr>
      <xdr:spPr>
        <a:xfrm>
          <a:off x="16370300" y="1626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158761</xdr:rowOff>
    </xdr:from>
    <xdr:to>
      <xdr:col>81</xdr:col>
      <xdr:colOff>101600</xdr:colOff>
      <xdr:row>96</xdr:row>
      <xdr:rowOff>88911</xdr:rowOff>
    </xdr:to>
    <xdr:sp macro="" textlink="">
      <xdr:nvSpPr>
        <xdr:cNvPr id="712" name="楕円 711"/>
        <xdr:cNvSpPr/>
      </xdr:nvSpPr>
      <xdr:spPr>
        <a:xfrm>
          <a:off x="15430500" y="1644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105438</xdr:rowOff>
    </xdr:from>
    <xdr:ext cx="469744" cy="259045"/>
    <xdr:sp macro="" textlink="">
      <xdr:nvSpPr>
        <xdr:cNvPr id="713" name="テキスト ボックス 712"/>
        <xdr:cNvSpPr txBox="1"/>
      </xdr:nvSpPr>
      <xdr:spPr>
        <a:xfrm>
          <a:off x="15246428" y="162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44414</xdr:rowOff>
    </xdr:from>
    <xdr:to>
      <xdr:col>76</xdr:col>
      <xdr:colOff>165100</xdr:colOff>
      <xdr:row>96</xdr:row>
      <xdr:rowOff>146014</xdr:rowOff>
    </xdr:to>
    <xdr:sp macro="" textlink="">
      <xdr:nvSpPr>
        <xdr:cNvPr id="714" name="楕円 713"/>
        <xdr:cNvSpPr/>
      </xdr:nvSpPr>
      <xdr:spPr>
        <a:xfrm>
          <a:off x="14541500" y="165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162541</xdr:rowOff>
    </xdr:from>
    <xdr:ext cx="469744" cy="259045"/>
    <xdr:sp macro="" textlink="">
      <xdr:nvSpPr>
        <xdr:cNvPr id="715" name="テキスト ボックス 714"/>
        <xdr:cNvSpPr txBox="1"/>
      </xdr:nvSpPr>
      <xdr:spPr>
        <a:xfrm>
          <a:off x="14357428" y="1627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57855</xdr:rowOff>
    </xdr:from>
    <xdr:to>
      <xdr:col>72</xdr:col>
      <xdr:colOff>38100</xdr:colOff>
      <xdr:row>95</xdr:row>
      <xdr:rowOff>159455</xdr:rowOff>
    </xdr:to>
    <xdr:sp macro="" textlink="">
      <xdr:nvSpPr>
        <xdr:cNvPr id="716" name="楕円 715"/>
        <xdr:cNvSpPr/>
      </xdr:nvSpPr>
      <xdr:spPr>
        <a:xfrm>
          <a:off x="13652500" y="163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4532</xdr:rowOff>
    </xdr:from>
    <xdr:ext cx="534377" cy="259045"/>
    <xdr:sp macro="" textlink="">
      <xdr:nvSpPr>
        <xdr:cNvPr id="717" name="テキスト ボックス 716"/>
        <xdr:cNvSpPr txBox="1"/>
      </xdr:nvSpPr>
      <xdr:spPr>
        <a:xfrm>
          <a:off x="13436111" y="161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80442</xdr:rowOff>
    </xdr:from>
    <xdr:to>
      <xdr:col>67</xdr:col>
      <xdr:colOff>101600</xdr:colOff>
      <xdr:row>97</xdr:row>
      <xdr:rowOff>10592</xdr:rowOff>
    </xdr:to>
    <xdr:sp macro="" textlink="">
      <xdr:nvSpPr>
        <xdr:cNvPr id="718" name="楕円 717"/>
        <xdr:cNvSpPr/>
      </xdr:nvSpPr>
      <xdr:spPr>
        <a:xfrm>
          <a:off x="12763500" y="165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27119</xdr:rowOff>
    </xdr:from>
    <xdr:ext cx="469744" cy="259045"/>
    <xdr:sp macro="" textlink="">
      <xdr:nvSpPr>
        <xdr:cNvPr id="719" name="テキスト ボックス 718"/>
        <xdr:cNvSpPr txBox="1"/>
      </xdr:nvSpPr>
      <xdr:spPr>
        <a:xfrm>
          <a:off x="12579428" y="1631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85217</xdr:rowOff>
    </xdr:from>
    <xdr:to>
      <xdr:col>116</xdr:col>
      <xdr:colOff>63500</xdr:colOff>
      <xdr:row>39</xdr:row>
      <xdr:rowOff>44450</xdr:rowOff>
    </xdr:to>
    <xdr:cxnSp macro="">
      <xdr:nvCxnSpPr>
        <xdr:cNvPr id="748" name="直線コネクタ 747"/>
        <xdr:cNvCxnSpPr/>
      </xdr:nvCxnSpPr>
      <xdr:spPr>
        <a:xfrm flipV="1">
          <a:off x="21323300" y="6085967"/>
          <a:ext cx="838200" cy="64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44323</xdr:rowOff>
    </xdr:from>
    <xdr:to>
      <xdr:col>111</xdr:col>
      <xdr:colOff>177800</xdr:colOff>
      <xdr:row>39</xdr:row>
      <xdr:rowOff>44450</xdr:rowOff>
    </xdr:to>
    <xdr:cxnSp macro="">
      <xdr:nvCxnSpPr>
        <xdr:cNvPr id="751" name="直線コネクタ 750"/>
        <xdr:cNvCxnSpPr/>
      </xdr:nvCxnSpPr>
      <xdr:spPr>
        <a:xfrm>
          <a:off x="20434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42672</xdr:rowOff>
    </xdr:from>
    <xdr:to>
      <xdr:col>107</xdr:col>
      <xdr:colOff>50800</xdr:colOff>
      <xdr:row>39</xdr:row>
      <xdr:rowOff>44323</xdr:rowOff>
    </xdr:to>
    <xdr:cxnSp macro="">
      <xdr:nvCxnSpPr>
        <xdr:cNvPr id="754" name="直線コネクタ 753"/>
        <xdr:cNvCxnSpPr/>
      </xdr:nvCxnSpPr>
      <xdr:spPr>
        <a:xfrm>
          <a:off x="19545300" y="672922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42672</xdr:rowOff>
    </xdr:from>
    <xdr:to>
      <xdr:col>102</xdr:col>
      <xdr:colOff>114300</xdr:colOff>
      <xdr:row>39</xdr:row>
      <xdr:rowOff>44450</xdr:rowOff>
    </xdr:to>
    <xdr:cxnSp macro="">
      <xdr:nvCxnSpPr>
        <xdr:cNvPr id="757" name="直線コネクタ 756"/>
        <xdr:cNvCxnSpPr/>
      </xdr:nvCxnSpPr>
      <xdr:spPr>
        <a:xfrm flipV="1">
          <a:off x="18656300" y="6729222"/>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34417</xdr:rowOff>
    </xdr:from>
    <xdr:to>
      <xdr:col>116</xdr:col>
      <xdr:colOff>114300</xdr:colOff>
      <xdr:row>35</xdr:row>
      <xdr:rowOff>136017</xdr:rowOff>
    </xdr:to>
    <xdr:sp macro="" textlink="">
      <xdr:nvSpPr>
        <xdr:cNvPr id="767" name="楕円 766"/>
        <xdr:cNvSpPr/>
      </xdr:nvSpPr>
      <xdr:spPr>
        <a:xfrm>
          <a:off x="221107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57294</xdr:rowOff>
    </xdr:from>
    <xdr:ext cx="469744" cy="259045"/>
    <xdr:sp macro="" textlink="">
      <xdr:nvSpPr>
        <xdr:cNvPr id="768" name="投資及び出資金該当値テキスト"/>
        <xdr:cNvSpPr txBox="1"/>
      </xdr:nvSpPr>
      <xdr:spPr>
        <a:xfrm>
          <a:off x="22212300" y="588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164973</xdr:rowOff>
    </xdr:from>
    <xdr:to>
      <xdr:col>107</xdr:col>
      <xdr:colOff>101600</xdr:colOff>
      <xdr:row>39</xdr:row>
      <xdr:rowOff>95123</xdr:rowOff>
    </xdr:to>
    <xdr:sp macro="" textlink="">
      <xdr:nvSpPr>
        <xdr:cNvPr id="771" name="楕円 770"/>
        <xdr:cNvSpPr/>
      </xdr:nvSpPr>
      <xdr:spPr>
        <a:xfrm>
          <a:off x="20383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86250</xdr:rowOff>
    </xdr:from>
    <xdr:ext cx="249299" cy="259045"/>
    <xdr:sp macro="" textlink="">
      <xdr:nvSpPr>
        <xdr:cNvPr id="772" name="テキスト ボックス 771"/>
        <xdr:cNvSpPr txBox="1"/>
      </xdr:nvSpPr>
      <xdr:spPr>
        <a:xfrm>
          <a:off x="20309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163322</xdr:rowOff>
    </xdr:from>
    <xdr:to>
      <xdr:col>102</xdr:col>
      <xdr:colOff>165100</xdr:colOff>
      <xdr:row>39</xdr:row>
      <xdr:rowOff>93472</xdr:rowOff>
    </xdr:to>
    <xdr:sp macro="" textlink="">
      <xdr:nvSpPr>
        <xdr:cNvPr id="773" name="楕円 772"/>
        <xdr:cNvSpPr/>
      </xdr:nvSpPr>
      <xdr:spPr>
        <a:xfrm>
          <a:off x="19494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84599</xdr:rowOff>
    </xdr:from>
    <xdr:ext cx="313932" cy="259045"/>
    <xdr:sp macro="" textlink="">
      <xdr:nvSpPr>
        <xdr:cNvPr id="774" name="テキスト ボックス 773"/>
        <xdr:cNvSpPr txBox="1"/>
      </xdr:nvSpPr>
      <xdr:spPr>
        <a:xfrm>
          <a:off x="19388333" y="677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97409</xdr:rowOff>
    </xdr:from>
    <xdr:to>
      <xdr:col>116</xdr:col>
      <xdr:colOff>63500</xdr:colOff>
      <xdr:row>58</xdr:row>
      <xdr:rowOff>161379</xdr:rowOff>
    </xdr:to>
    <xdr:cxnSp macro="">
      <xdr:nvCxnSpPr>
        <xdr:cNvPr id="805" name="直線コネクタ 804"/>
        <xdr:cNvCxnSpPr/>
      </xdr:nvCxnSpPr>
      <xdr:spPr>
        <a:xfrm flipV="1">
          <a:off x="21323300" y="10041509"/>
          <a:ext cx="8382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118211</xdr:rowOff>
    </xdr:from>
    <xdr:to>
      <xdr:col>111</xdr:col>
      <xdr:colOff>177800</xdr:colOff>
      <xdr:row>58</xdr:row>
      <xdr:rowOff>161379</xdr:rowOff>
    </xdr:to>
    <xdr:cxnSp macro="">
      <xdr:nvCxnSpPr>
        <xdr:cNvPr id="808" name="直線コネクタ 807"/>
        <xdr:cNvCxnSpPr/>
      </xdr:nvCxnSpPr>
      <xdr:spPr>
        <a:xfrm>
          <a:off x="20434300" y="10062311"/>
          <a:ext cx="889000" cy="4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118211</xdr:rowOff>
    </xdr:from>
    <xdr:to>
      <xdr:col>107</xdr:col>
      <xdr:colOff>50800</xdr:colOff>
      <xdr:row>58</xdr:row>
      <xdr:rowOff>150254</xdr:rowOff>
    </xdr:to>
    <xdr:cxnSp macro="">
      <xdr:nvCxnSpPr>
        <xdr:cNvPr id="811" name="直線コネクタ 810"/>
        <xdr:cNvCxnSpPr/>
      </xdr:nvCxnSpPr>
      <xdr:spPr>
        <a:xfrm flipV="1">
          <a:off x="19545300" y="10062311"/>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138329</xdr:rowOff>
    </xdr:from>
    <xdr:to>
      <xdr:col>102</xdr:col>
      <xdr:colOff>114300</xdr:colOff>
      <xdr:row>58</xdr:row>
      <xdr:rowOff>150254</xdr:rowOff>
    </xdr:to>
    <xdr:cxnSp macro="">
      <xdr:nvCxnSpPr>
        <xdr:cNvPr id="814" name="直線コネクタ 813"/>
        <xdr:cNvCxnSpPr/>
      </xdr:nvCxnSpPr>
      <xdr:spPr>
        <a:xfrm>
          <a:off x="18656300" y="10082429"/>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46609</xdr:rowOff>
    </xdr:from>
    <xdr:to>
      <xdr:col>116</xdr:col>
      <xdr:colOff>114300</xdr:colOff>
      <xdr:row>58</xdr:row>
      <xdr:rowOff>148209</xdr:rowOff>
    </xdr:to>
    <xdr:sp macro="" textlink="">
      <xdr:nvSpPr>
        <xdr:cNvPr id="824" name="楕円 823"/>
        <xdr:cNvSpPr/>
      </xdr:nvSpPr>
      <xdr:spPr>
        <a:xfrm>
          <a:off x="22110700" y="99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132986</xdr:rowOff>
    </xdr:from>
    <xdr:ext cx="469744" cy="259045"/>
    <xdr:sp macro="" textlink="">
      <xdr:nvSpPr>
        <xdr:cNvPr id="825" name="貸付金該当値テキスト"/>
        <xdr:cNvSpPr txBox="1"/>
      </xdr:nvSpPr>
      <xdr:spPr>
        <a:xfrm>
          <a:off x="22212300" y="990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110579</xdr:rowOff>
    </xdr:from>
    <xdr:to>
      <xdr:col>112</xdr:col>
      <xdr:colOff>38100</xdr:colOff>
      <xdr:row>59</xdr:row>
      <xdr:rowOff>40729</xdr:rowOff>
    </xdr:to>
    <xdr:sp macro="" textlink="">
      <xdr:nvSpPr>
        <xdr:cNvPr id="826" name="楕円 825"/>
        <xdr:cNvSpPr/>
      </xdr:nvSpPr>
      <xdr:spPr>
        <a:xfrm>
          <a:off x="21272500" y="100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31856</xdr:rowOff>
    </xdr:from>
    <xdr:ext cx="469744" cy="259045"/>
    <xdr:sp macro="" textlink="">
      <xdr:nvSpPr>
        <xdr:cNvPr id="827" name="テキスト ボックス 826"/>
        <xdr:cNvSpPr txBox="1"/>
      </xdr:nvSpPr>
      <xdr:spPr>
        <a:xfrm>
          <a:off x="21088428" y="1014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67411</xdr:rowOff>
    </xdr:from>
    <xdr:to>
      <xdr:col>107</xdr:col>
      <xdr:colOff>101600</xdr:colOff>
      <xdr:row>58</xdr:row>
      <xdr:rowOff>169011</xdr:rowOff>
    </xdr:to>
    <xdr:sp macro="" textlink="">
      <xdr:nvSpPr>
        <xdr:cNvPr id="828" name="楕円 827"/>
        <xdr:cNvSpPr/>
      </xdr:nvSpPr>
      <xdr:spPr>
        <a:xfrm>
          <a:off x="203835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160138</xdr:rowOff>
    </xdr:from>
    <xdr:ext cx="469744" cy="259045"/>
    <xdr:sp macro="" textlink="">
      <xdr:nvSpPr>
        <xdr:cNvPr id="829" name="テキスト ボックス 828"/>
        <xdr:cNvSpPr txBox="1"/>
      </xdr:nvSpPr>
      <xdr:spPr>
        <a:xfrm>
          <a:off x="20199428" y="101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99454</xdr:rowOff>
    </xdr:from>
    <xdr:to>
      <xdr:col>102</xdr:col>
      <xdr:colOff>165100</xdr:colOff>
      <xdr:row>59</xdr:row>
      <xdr:rowOff>29604</xdr:rowOff>
    </xdr:to>
    <xdr:sp macro="" textlink="">
      <xdr:nvSpPr>
        <xdr:cNvPr id="830" name="楕円 829"/>
        <xdr:cNvSpPr/>
      </xdr:nvSpPr>
      <xdr:spPr>
        <a:xfrm>
          <a:off x="19494500" y="100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20731</xdr:rowOff>
    </xdr:from>
    <xdr:ext cx="469744" cy="259045"/>
    <xdr:sp macro="" textlink="">
      <xdr:nvSpPr>
        <xdr:cNvPr id="831" name="テキスト ボックス 830"/>
        <xdr:cNvSpPr txBox="1"/>
      </xdr:nvSpPr>
      <xdr:spPr>
        <a:xfrm>
          <a:off x="19310428" y="1013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87529</xdr:rowOff>
    </xdr:from>
    <xdr:to>
      <xdr:col>98</xdr:col>
      <xdr:colOff>38100</xdr:colOff>
      <xdr:row>59</xdr:row>
      <xdr:rowOff>17679</xdr:rowOff>
    </xdr:to>
    <xdr:sp macro="" textlink="">
      <xdr:nvSpPr>
        <xdr:cNvPr id="832" name="楕円 831"/>
        <xdr:cNvSpPr/>
      </xdr:nvSpPr>
      <xdr:spPr>
        <a:xfrm>
          <a:off x="18605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8806</xdr:rowOff>
    </xdr:from>
    <xdr:ext cx="469744" cy="259045"/>
    <xdr:sp macro="" textlink="">
      <xdr:nvSpPr>
        <xdr:cNvPr id="833" name="テキスト ボックス 832"/>
        <xdr:cNvSpPr txBox="1"/>
      </xdr:nvSpPr>
      <xdr:spPr>
        <a:xfrm>
          <a:off x="18421428" y="1012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4" name="テキスト ボックス 85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20524</xdr:rowOff>
    </xdr:from>
    <xdr:to>
      <xdr:col>116</xdr:col>
      <xdr:colOff>62864</xdr:colOff>
      <xdr:row>78</xdr:row>
      <xdr:rowOff>141872</xdr:rowOff>
    </xdr:to>
    <xdr:cxnSp macro="">
      <xdr:nvCxnSpPr>
        <xdr:cNvPr id="858" name="直線コネクタ 857"/>
        <xdr:cNvCxnSpPr/>
      </xdr:nvCxnSpPr>
      <xdr:spPr>
        <a:xfrm flipV="1">
          <a:off x="22159595" y="12364924"/>
          <a:ext cx="1269" cy="115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145699</xdr:rowOff>
    </xdr:from>
    <xdr:ext cx="534377" cy="259045"/>
    <xdr:sp macro="" textlink="">
      <xdr:nvSpPr>
        <xdr:cNvPr id="859" name="繰出金最小値テキスト"/>
        <xdr:cNvSpPr txBox="1"/>
      </xdr:nvSpPr>
      <xdr:spPr>
        <a:xfrm>
          <a:off x="22212300" y="135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141872</xdr:rowOff>
    </xdr:from>
    <xdr:to>
      <xdr:col>116</xdr:col>
      <xdr:colOff>152400</xdr:colOff>
      <xdr:row>78</xdr:row>
      <xdr:rowOff>141872</xdr:rowOff>
    </xdr:to>
    <xdr:cxnSp macro="">
      <xdr:nvCxnSpPr>
        <xdr:cNvPr id="860" name="直線コネクタ 859"/>
        <xdr:cNvCxnSpPr/>
      </xdr:nvCxnSpPr>
      <xdr:spPr>
        <a:xfrm>
          <a:off x="22072600" y="1351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138651</xdr:rowOff>
    </xdr:from>
    <xdr:ext cx="534377" cy="259045"/>
    <xdr:sp macro="" textlink="">
      <xdr:nvSpPr>
        <xdr:cNvPr id="861" name="繰出金最大値テキスト"/>
        <xdr:cNvSpPr txBox="1"/>
      </xdr:nvSpPr>
      <xdr:spPr>
        <a:xfrm>
          <a:off x="22212300" y="1214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20524</xdr:rowOff>
    </xdr:from>
    <xdr:to>
      <xdr:col>116</xdr:col>
      <xdr:colOff>152400</xdr:colOff>
      <xdr:row>72</xdr:row>
      <xdr:rowOff>20524</xdr:rowOff>
    </xdr:to>
    <xdr:cxnSp macro="">
      <xdr:nvCxnSpPr>
        <xdr:cNvPr id="862" name="直線コネクタ 861"/>
        <xdr:cNvCxnSpPr/>
      </xdr:nvCxnSpPr>
      <xdr:spPr>
        <a:xfrm>
          <a:off x="22072600" y="1236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168504</xdr:rowOff>
    </xdr:from>
    <xdr:to>
      <xdr:col>116</xdr:col>
      <xdr:colOff>63500</xdr:colOff>
      <xdr:row>76</xdr:row>
      <xdr:rowOff>30011</xdr:rowOff>
    </xdr:to>
    <xdr:cxnSp macro="">
      <xdr:nvCxnSpPr>
        <xdr:cNvPr id="863" name="直線コネクタ 862"/>
        <xdr:cNvCxnSpPr/>
      </xdr:nvCxnSpPr>
      <xdr:spPr>
        <a:xfrm>
          <a:off x="21323300" y="12170004"/>
          <a:ext cx="838200" cy="89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91927</xdr:rowOff>
    </xdr:from>
    <xdr:ext cx="534377" cy="259045"/>
    <xdr:sp macro="" textlink="">
      <xdr:nvSpPr>
        <xdr:cNvPr id="864" name="繰出金平均値テキスト"/>
        <xdr:cNvSpPr txBox="1"/>
      </xdr:nvSpPr>
      <xdr:spPr>
        <a:xfrm>
          <a:off x="22212300" y="127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69050</xdr:rowOff>
    </xdr:from>
    <xdr:to>
      <xdr:col>116</xdr:col>
      <xdr:colOff>114300</xdr:colOff>
      <xdr:row>75</xdr:row>
      <xdr:rowOff>170650</xdr:rowOff>
    </xdr:to>
    <xdr:sp macro="" textlink="">
      <xdr:nvSpPr>
        <xdr:cNvPr id="865" name="フローチャート: 判断 864"/>
        <xdr:cNvSpPr/>
      </xdr:nvSpPr>
      <xdr:spPr>
        <a:xfrm>
          <a:off x="221107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168504</xdr:rowOff>
    </xdr:from>
    <xdr:to>
      <xdr:col>111</xdr:col>
      <xdr:colOff>177800</xdr:colOff>
      <xdr:row>70</xdr:row>
      <xdr:rowOff>169646</xdr:rowOff>
    </xdr:to>
    <xdr:cxnSp macro="">
      <xdr:nvCxnSpPr>
        <xdr:cNvPr id="866" name="直線コネクタ 865"/>
        <xdr:cNvCxnSpPr/>
      </xdr:nvCxnSpPr>
      <xdr:spPr>
        <a:xfrm flipV="1">
          <a:off x="20434300" y="1217000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83223</xdr:rowOff>
    </xdr:from>
    <xdr:to>
      <xdr:col>112</xdr:col>
      <xdr:colOff>38100</xdr:colOff>
      <xdr:row>76</xdr:row>
      <xdr:rowOff>13373</xdr:rowOff>
    </xdr:to>
    <xdr:sp macro="" textlink="">
      <xdr:nvSpPr>
        <xdr:cNvPr id="867" name="フローチャート: 判断 866"/>
        <xdr:cNvSpPr/>
      </xdr:nvSpPr>
      <xdr:spPr>
        <a:xfrm>
          <a:off x="21272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4500</xdr:rowOff>
    </xdr:from>
    <xdr:ext cx="534377" cy="259045"/>
    <xdr:sp macro="" textlink="">
      <xdr:nvSpPr>
        <xdr:cNvPr id="868" name="テキスト ボックス 867"/>
        <xdr:cNvSpPr txBox="1"/>
      </xdr:nvSpPr>
      <xdr:spPr>
        <a:xfrm>
          <a:off x="21056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152464</xdr:rowOff>
    </xdr:from>
    <xdr:to>
      <xdr:col>107</xdr:col>
      <xdr:colOff>50800</xdr:colOff>
      <xdr:row>70</xdr:row>
      <xdr:rowOff>169646</xdr:rowOff>
    </xdr:to>
    <xdr:cxnSp macro="">
      <xdr:nvCxnSpPr>
        <xdr:cNvPr id="869" name="直線コネクタ 868"/>
        <xdr:cNvCxnSpPr/>
      </xdr:nvCxnSpPr>
      <xdr:spPr>
        <a:xfrm>
          <a:off x="19545300" y="12153964"/>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52057</xdr:rowOff>
    </xdr:from>
    <xdr:to>
      <xdr:col>107</xdr:col>
      <xdr:colOff>101600</xdr:colOff>
      <xdr:row>75</xdr:row>
      <xdr:rowOff>153657</xdr:rowOff>
    </xdr:to>
    <xdr:sp macro="" textlink="">
      <xdr:nvSpPr>
        <xdr:cNvPr id="870" name="フローチャート: 判断 869"/>
        <xdr:cNvSpPr/>
      </xdr:nvSpPr>
      <xdr:spPr>
        <a:xfrm>
          <a:off x="20383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144784</xdr:rowOff>
    </xdr:from>
    <xdr:ext cx="534377" cy="259045"/>
    <xdr:sp macro="" textlink="">
      <xdr:nvSpPr>
        <xdr:cNvPr id="871" name="テキスト ボックス 870"/>
        <xdr:cNvSpPr txBox="1"/>
      </xdr:nvSpPr>
      <xdr:spPr>
        <a:xfrm>
          <a:off x="20167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120155</xdr:rowOff>
    </xdr:from>
    <xdr:to>
      <xdr:col>102</xdr:col>
      <xdr:colOff>114300</xdr:colOff>
      <xdr:row>70</xdr:row>
      <xdr:rowOff>152464</xdr:rowOff>
    </xdr:to>
    <xdr:cxnSp macro="">
      <xdr:nvCxnSpPr>
        <xdr:cNvPr id="872" name="直線コネクタ 871"/>
        <xdr:cNvCxnSpPr/>
      </xdr:nvCxnSpPr>
      <xdr:spPr>
        <a:xfrm>
          <a:off x="18656300" y="12121655"/>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59830</xdr:rowOff>
    </xdr:from>
    <xdr:to>
      <xdr:col>102</xdr:col>
      <xdr:colOff>165100</xdr:colOff>
      <xdr:row>75</xdr:row>
      <xdr:rowOff>161429</xdr:rowOff>
    </xdr:to>
    <xdr:sp macro="" textlink="">
      <xdr:nvSpPr>
        <xdr:cNvPr id="873" name="フローチャート: 判断 872"/>
        <xdr:cNvSpPr/>
      </xdr:nvSpPr>
      <xdr:spPr>
        <a:xfrm>
          <a:off x="19494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152557</xdr:rowOff>
    </xdr:from>
    <xdr:ext cx="534377" cy="259045"/>
    <xdr:sp macro="" textlink="">
      <xdr:nvSpPr>
        <xdr:cNvPr id="874" name="テキスト ボックス 873"/>
        <xdr:cNvSpPr txBox="1"/>
      </xdr:nvSpPr>
      <xdr:spPr>
        <a:xfrm>
          <a:off x="19278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65163</xdr:rowOff>
    </xdr:from>
    <xdr:to>
      <xdr:col>98</xdr:col>
      <xdr:colOff>38100</xdr:colOff>
      <xdr:row>75</xdr:row>
      <xdr:rowOff>166763</xdr:rowOff>
    </xdr:to>
    <xdr:sp macro="" textlink="">
      <xdr:nvSpPr>
        <xdr:cNvPr id="875" name="フローチャート: 判断 874"/>
        <xdr:cNvSpPr/>
      </xdr:nvSpPr>
      <xdr:spPr>
        <a:xfrm>
          <a:off x="18605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157890</xdr:rowOff>
    </xdr:from>
    <xdr:ext cx="534377" cy="259045"/>
    <xdr:sp macro="" textlink="">
      <xdr:nvSpPr>
        <xdr:cNvPr id="876" name="テキスト ボックス 875"/>
        <xdr:cNvSpPr txBox="1"/>
      </xdr:nvSpPr>
      <xdr:spPr>
        <a:xfrm>
          <a:off x="18389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150661</xdr:rowOff>
    </xdr:from>
    <xdr:to>
      <xdr:col>116</xdr:col>
      <xdr:colOff>114300</xdr:colOff>
      <xdr:row>76</xdr:row>
      <xdr:rowOff>80811</xdr:rowOff>
    </xdr:to>
    <xdr:sp macro="" textlink="">
      <xdr:nvSpPr>
        <xdr:cNvPr id="882" name="楕円 881"/>
        <xdr:cNvSpPr/>
      </xdr:nvSpPr>
      <xdr:spPr>
        <a:xfrm>
          <a:off x="22110700" y="130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129088</xdr:rowOff>
    </xdr:from>
    <xdr:ext cx="534377" cy="259045"/>
    <xdr:sp macro="" textlink="">
      <xdr:nvSpPr>
        <xdr:cNvPr id="883" name="繰出金該当値テキスト"/>
        <xdr:cNvSpPr txBox="1"/>
      </xdr:nvSpPr>
      <xdr:spPr>
        <a:xfrm>
          <a:off x="22212300" y="12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117704</xdr:rowOff>
    </xdr:from>
    <xdr:to>
      <xdr:col>112</xdr:col>
      <xdr:colOff>38100</xdr:colOff>
      <xdr:row>71</xdr:row>
      <xdr:rowOff>47854</xdr:rowOff>
    </xdr:to>
    <xdr:sp macro="" textlink="">
      <xdr:nvSpPr>
        <xdr:cNvPr id="884" name="楕円 883"/>
        <xdr:cNvSpPr/>
      </xdr:nvSpPr>
      <xdr:spPr>
        <a:xfrm>
          <a:off x="21272500" y="121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64381</xdr:rowOff>
    </xdr:from>
    <xdr:ext cx="534377" cy="259045"/>
    <xdr:sp macro="" textlink="">
      <xdr:nvSpPr>
        <xdr:cNvPr id="885" name="テキスト ボックス 884"/>
        <xdr:cNvSpPr txBox="1"/>
      </xdr:nvSpPr>
      <xdr:spPr>
        <a:xfrm>
          <a:off x="21056111" y="118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118846</xdr:rowOff>
    </xdr:from>
    <xdr:to>
      <xdr:col>107</xdr:col>
      <xdr:colOff>101600</xdr:colOff>
      <xdr:row>71</xdr:row>
      <xdr:rowOff>48996</xdr:rowOff>
    </xdr:to>
    <xdr:sp macro="" textlink="">
      <xdr:nvSpPr>
        <xdr:cNvPr id="886" name="楕円 885"/>
        <xdr:cNvSpPr/>
      </xdr:nvSpPr>
      <xdr:spPr>
        <a:xfrm>
          <a:off x="20383500" y="12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65523</xdr:rowOff>
    </xdr:from>
    <xdr:ext cx="534377" cy="259045"/>
    <xdr:sp macro="" textlink="">
      <xdr:nvSpPr>
        <xdr:cNvPr id="887" name="テキスト ボックス 886"/>
        <xdr:cNvSpPr txBox="1"/>
      </xdr:nvSpPr>
      <xdr:spPr>
        <a:xfrm>
          <a:off x="20167111" y="1189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101664</xdr:rowOff>
    </xdr:from>
    <xdr:to>
      <xdr:col>102</xdr:col>
      <xdr:colOff>165100</xdr:colOff>
      <xdr:row>71</xdr:row>
      <xdr:rowOff>31814</xdr:rowOff>
    </xdr:to>
    <xdr:sp macro="" textlink="">
      <xdr:nvSpPr>
        <xdr:cNvPr id="888" name="楕円 887"/>
        <xdr:cNvSpPr/>
      </xdr:nvSpPr>
      <xdr:spPr>
        <a:xfrm>
          <a:off x="19494500" y="1210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48341</xdr:rowOff>
    </xdr:from>
    <xdr:ext cx="534377" cy="259045"/>
    <xdr:sp macro="" textlink="">
      <xdr:nvSpPr>
        <xdr:cNvPr id="889" name="テキスト ボックス 888"/>
        <xdr:cNvSpPr txBox="1"/>
      </xdr:nvSpPr>
      <xdr:spPr>
        <a:xfrm>
          <a:off x="19278111" y="118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69355</xdr:rowOff>
    </xdr:from>
    <xdr:to>
      <xdr:col>98</xdr:col>
      <xdr:colOff>38100</xdr:colOff>
      <xdr:row>70</xdr:row>
      <xdr:rowOff>170955</xdr:rowOff>
    </xdr:to>
    <xdr:sp macro="" textlink="">
      <xdr:nvSpPr>
        <xdr:cNvPr id="890" name="楕円 889"/>
        <xdr:cNvSpPr/>
      </xdr:nvSpPr>
      <xdr:spPr>
        <a:xfrm>
          <a:off x="18605500" y="120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16032</xdr:rowOff>
    </xdr:from>
    <xdr:ext cx="534377" cy="259045"/>
    <xdr:sp macro="" textlink="">
      <xdr:nvSpPr>
        <xdr:cNvPr id="891" name="テキスト ボックス 890"/>
        <xdr:cNvSpPr txBox="1"/>
      </xdr:nvSpPr>
      <xdr:spPr>
        <a:xfrm>
          <a:off x="18389111" y="1184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歳出決算総額は，住民一人当たり４２４，９６５円で前年度より４，７４６円増額となっている。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主な構成項目である扶助費は，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施設型・地域型保育給付事業や児童扶養手当給付事業などは増加したが，災害見舞金等の災害関連経費が減少したことにより，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１０７，７４１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で前年度より１，９７６円減額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より６，０５９</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円低い額となってい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普通建設事業費は，当年度は，中庄団地建設事業や新共同調理場整備事業が完了したことにより前年度より減額となり，住民一人当たり４５，８０２円となっており，類似団体内平均値より６，０４７円低い額となっている。新規整備，更新事業ともに類似団体平均値と比較して低い数値となったが，今後，施設の大規模改修・建替（統廃合含）等に多額の財政需要が見込まれる。補助費等は，住民一人当たり５２，５５９円で前年度より２２，４３１円増額となっているが，繰出金は，住民一人当たり３３，８７９円で前年度より２３，３６５円減額となっている。これは，下水道事業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地方公営企業法の一部適用企業から</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公営企業へ移行したことに伴い，繰出金の性質別区分及び算定方法が変更になったためである。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482,250
475,498
355.63
212,526,933
204,939,250
6,319,374
106,994,822
189,968,690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148082</xdr:rowOff>
    </xdr:from>
    <xdr:to>
      <xdr:col>24</xdr:col>
      <xdr:colOff>63500</xdr:colOff>
      <xdr:row>35</xdr:row>
      <xdr:rowOff>170942</xdr:rowOff>
    </xdr:to>
    <xdr:cxnSp macro="">
      <xdr:nvCxnSpPr>
        <xdr:cNvPr id="61" name="直線コネクタ 60"/>
        <xdr:cNvCxnSpPr/>
      </xdr:nvCxnSpPr>
      <xdr:spPr>
        <a:xfrm>
          <a:off x="3797300" y="61488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99314</xdr:rowOff>
    </xdr:from>
    <xdr:to>
      <xdr:col>19</xdr:col>
      <xdr:colOff>177800</xdr:colOff>
      <xdr:row>35</xdr:row>
      <xdr:rowOff>148082</xdr:rowOff>
    </xdr:to>
    <xdr:cxnSp macro="">
      <xdr:nvCxnSpPr>
        <xdr:cNvPr id="64" name="直線コネクタ 63"/>
        <xdr:cNvCxnSpPr/>
      </xdr:nvCxnSpPr>
      <xdr:spPr>
        <a:xfrm>
          <a:off x="2908300" y="6100064"/>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99314</xdr:rowOff>
    </xdr:from>
    <xdr:to>
      <xdr:col>15</xdr:col>
      <xdr:colOff>50800</xdr:colOff>
      <xdr:row>35</xdr:row>
      <xdr:rowOff>124460</xdr:rowOff>
    </xdr:to>
    <xdr:cxnSp macro="">
      <xdr:nvCxnSpPr>
        <xdr:cNvPr id="67" name="直線コネクタ 66"/>
        <xdr:cNvCxnSpPr/>
      </xdr:nvCxnSpPr>
      <xdr:spPr>
        <a:xfrm flipV="1">
          <a:off x="2019300" y="61000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1778</xdr:rowOff>
    </xdr:from>
    <xdr:to>
      <xdr:col>10</xdr:col>
      <xdr:colOff>114300</xdr:colOff>
      <xdr:row>35</xdr:row>
      <xdr:rowOff>124460</xdr:rowOff>
    </xdr:to>
    <xdr:cxnSp macro="">
      <xdr:nvCxnSpPr>
        <xdr:cNvPr id="70" name="直線コネクタ 69"/>
        <xdr:cNvCxnSpPr/>
      </xdr:nvCxnSpPr>
      <xdr:spPr>
        <a:xfrm>
          <a:off x="1130300" y="6002528"/>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120142</xdr:rowOff>
    </xdr:from>
    <xdr:to>
      <xdr:col>24</xdr:col>
      <xdr:colOff>114300</xdr:colOff>
      <xdr:row>36</xdr:row>
      <xdr:rowOff>50292</xdr:rowOff>
    </xdr:to>
    <xdr:sp macro="" textlink="">
      <xdr:nvSpPr>
        <xdr:cNvPr id="80" name="楕円 79"/>
        <xdr:cNvSpPr/>
      </xdr:nvSpPr>
      <xdr:spPr>
        <a:xfrm>
          <a:off x="45847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98569</xdr:rowOff>
    </xdr:from>
    <xdr:ext cx="469744" cy="259045"/>
    <xdr:sp macro="" textlink="">
      <xdr:nvSpPr>
        <xdr:cNvPr id="81" name="議会費該当値テキスト"/>
        <xdr:cNvSpPr txBox="1"/>
      </xdr:nvSpPr>
      <xdr:spPr>
        <a:xfrm>
          <a:off x="4686300" y="60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97282</xdr:rowOff>
    </xdr:from>
    <xdr:to>
      <xdr:col>20</xdr:col>
      <xdr:colOff>38100</xdr:colOff>
      <xdr:row>36</xdr:row>
      <xdr:rowOff>27432</xdr:rowOff>
    </xdr:to>
    <xdr:sp macro="" textlink="">
      <xdr:nvSpPr>
        <xdr:cNvPr id="82" name="楕円 81"/>
        <xdr:cNvSpPr/>
      </xdr:nvSpPr>
      <xdr:spPr>
        <a:xfrm>
          <a:off x="3746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18559</xdr:rowOff>
    </xdr:from>
    <xdr:ext cx="469744" cy="259045"/>
    <xdr:sp macro="" textlink="">
      <xdr:nvSpPr>
        <xdr:cNvPr id="83" name="テキスト ボックス 82"/>
        <xdr:cNvSpPr txBox="1"/>
      </xdr:nvSpPr>
      <xdr:spPr>
        <a:xfrm>
          <a:off x="3562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48514</xdr:rowOff>
    </xdr:from>
    <xdr:to>
      <xdr:col>15</xdr:col>
      <xdr:colOff>101600</xdr:colOff>
      <xdr:row>35</xdr:row>
      <xdr:rowOff>150114</xdr:rowOff>
    </xdr:to>
    <xdr:sp macro="" textlink="">
      <xdr:nvSpPr>
        <xdr:cNvPr id="84" name="楕円 83"/>
        <xdr:cNvSpPr/>
      </xdr:nvSpPr>
      <xdr:spPr>
        <a:xfrm>
          <a:off x="2857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141241</xdr:rowOff>
    </xdr:from>
    <xdr:ext cx="469744" cy="259045"/>
    <xdr:sp macro="" textlink="">
      <xdr:nvSpPr>
        <xdr:cNvPr id="85" name="テキスト ボックス 84"/>
        <xdr:cNvSpPr txBox="1"/>
      </xdr:nvSpPr>
      <xdr:spPr>
        <a:xfrm>
          <a:off x="2673428"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73660</xdr:rowOff>
    </xdr:from>
    <xdr:to>
      <xdr:col>10</xdr:col>
      <xdr:colOff>165100</xdr:colOff>
      <xdr:row>36</xdr:row>
      <xdr:rowOff>3810</xdr:rowOff>
    </xdr:to>
    <xdr:sp macro="" textlink="">
      <xdr:nvSpPr>
        <xdr:cNvPr id="86" name="楕円 85"/>
        <xdr:cNvSpPr/>
      </xdr:nvSpPr>
      <xdr:spPr>
        <a:xfrm>
          <a:off x="1968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166387</xdr:rowOff>
    </xdr:from>
    <xdr:ext cx="469744" cy="259045"/>
    <xdr:sp macro="" textlink="">
      <xdr:nvSpPr>
        <xdr:cNvPr id="87" name="テキスト ボックス 86"/>
        <xdr:cNvSpPr txBox="1"/>
      </xdr:nvSpPr>
      <xdr:spPr>
        <a:xfrm>
          <a:off x="1784428"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122428</xdr:rowOff>
    </xdr:from>
    <xdr:to>
      <xdr:col>6</xdr:col>
      <xdr:colOff>38100</xdr:colOff>
      <xdr:row>35</xdr:row>
      <xdr:rowOff>52578</xdr:rowOff>
    </xdr:to>
    <xdr:sp macro="" textlink="">
      <xdr:nvSpPr>
        <xdr:cNvPr id="88" name="楕円 87"/>
        <xdr:cNvSpPr/>
      </xdr:nvSpPr>
      <xdr:spPr>
        <a:xfrm>
          <a:off x="10795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43705</xdr:rowOff>
    </xdr:from>
    <xdr:ext cx="469744" cy="259045"/>
    <xdr:sp macro="" textlink="">
      <xdr:nvSpPr>
        <xdr:cNvPr id="89" name="テキスト ボックス 88"/>
        <xdr:cNvSpPr txBox="1"/>
      </xdr:nvSpPr>
      <xdr:spPr>
        <a:xfrm>
          <a:off x="895428" y="604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95085</xdr:rowOff>
    </xdr:from>
    <xdr:to>
      <xdr:col>24</xdr:col>
      <xdr:colOff>63500</xdr:colOff>
      <xdr:row>57</xdr:row>
      <xdr:rowOff>113620</xdr:rowOff>
    </xdr:to>
    <xdr:cxnSp macro="">
      <xdr:nvCxnSpPr>
        <xdr:cNvPr id="119" name="直線コネクタ 118"/>
        <xdr:cNvCxnSpPr/>
      </xdr:nvCxnSpPr>
      <xdr:spPr>
        <a:xfrm flipV="1">
          <a:off x="3797300" y="9867735"/>
          <a:ext cx="8382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113620</xdr:rowOff>
    </xdr:from>
    <xdr:to>
      <xdr:col>19</xdr:col>
      <xdr:colOff>177800</xdr:colOff>
      <xdr:row>58</xdr:row>
      <xdr:rowOff>23228</xdr:rowOff>
    </xdr:to>
    <xdr:cxnSp macro="">
      <xdr:nvCxnSpPr>
        <xdr:cNvPr id="122" name="直線コネクタ 121"/>
        <xdr:cNvCxnSpPr/>
      </xdr:nvCxnSpPr>
      <xdr:spPr>
        <a:xfrm flipV="1">
          <a:off x="2908300" y="9886270"/>
          <a:ext cx="889000" cy="8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108953</xdr:rowOff>
    </xdr:from>
    <xdr:to>
      <xdr:col>15</xdr:col>
      <xdr:colOff>50800</xdr:colOff>
      <xdr:row>58</xdr:row>
      <xdr:rowOff>23228</xdr:rowOff>
    </xdr:to>
    <xdr:cxnSp macro="">
      <xdr:nvCxnSpPr>
        <xdr:cNvPr id="125" name="直線コネクタ 124"/>
        <xdr:cNvCxnSpPr/>
      </xdr:nvCxnSpPr>
      <xdr:spPr>
        <a:xfrm>
          <a:off x="2019300" y="988160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108953</xdr:rowOff>
    </xdr:from>
    <xdr:to>
      <xdr:col>10</xdr:col>
      <xdr:colOff>114300</xdr:colOff>
      <xdr:row>57</xdr:row>
      <xdr:rowOff>152406</xdr:rowOff>
    </xdr:to>
    <xdr:cxnSp macro="">
      <xdr:nvCxnSpPr>
        <xdr:cNvPr id="128" name="直線コネクタ 127"/>
        <xdr:cNvCxnSpPr/>
      </xdr:nvCxnSpPr>
      <xdr:spPr>
        <a:xfrm flipV="1">
          <a:off x="1130300" y="9881603"/>
          <a:ext cx="8890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44285</xdr:rowOff>
    </xdr:from>
    <xdr:to>
      <xdr:col>24</xdr:col>
      <xdr:colOff>114300</xdr:colOff>
      <xdr:row>57</xdr:row>
      <xdr:rowOff>145885</xdr:rowOff>
    </xdr:to>
    <xdr:sp macro="" textlink="">
      <xdr:nvSpPr>
        <xdr:cNvPr id="138" name="楕円 137"/>
        <xdr:cNvSpPr/>
      </xdr:nvSpPr>
      <xdr:spPr>
        <a:xfrm>
          <a:off x="4584700" y="98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22712</xdr:rowOff>
    </xdr:from>
    <xdr:ext cx="534377" cy="259045"/>
    <xdr:sp macro="" textlink="">
      <xdr:nvSpPr>
        <xdr:cNvPr id="139" name="総務費該当値テキスト"/>
        <xdr:cNvSpPr txBox="1"/>
      </xdr:nvSpPr>
      <xdr:spPr>
        <a:xfrm>
          <a:off x="4686300" y="979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62820</xdr:rowOff>
    </xdr:from>
    <xdr:to>
      <xdr:col>20</xdr:col>
      <xdr:colOff>38100</xdr:colOff>
      <xdr:row>57</xdr:row>
      <xdr:rowOff>164420</xdr:rowOff>
    </xdr:to>
    <xdr:sp macro="" textlink="">
      <xdr:nvSpPr>
        <xdr:cNvPr id="140" name="楕円 139"/>
        <xdr:cNvSpPr/>
      </xdr:nvSpPr>
      <xdr:spPr>
        <a:xfrm>
          <a:off x="3746500" y="98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155547</xdr:rowOff>
    </xdr:from>
    <xdr:ext cx="534377" cy="259045"/>
    <xdr:sp macro="" textlink="">
      <xdr:nvSpPr>
        <xdr:cNvPr id="141" name="テキスト ボックス 140"/>
        <xdr:cNvSpPr txBox="1"/>
      </xdr:nvSpPr>
      <xdr:spPr>
        <a:xfrm>
          <a:off x="3530111" y="992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143878</xdr:rowOff>
    </xdr:from>
    <xdr:to>
      <xdr:col>15</xdr:col>
      <xdr:colOff>101600</xdr:colOff>
      <xdr:row>58</xdr:row>
      <xdr:rowOff>74028</xdr:rowOff>
    </xdr:to>
    <xdr:sp macro="" textlink="">
      <xdr:nvSpPr>
        <xdr:cNvPr id="142" name="楕円 141"/>
        <xdr:cNvSpPr/>
      </xdr:nvSpPr>
      <xdr:spPr>
        <a:xfrm>
          <a:off x="2857500" y="99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65155</xdr:rowOff>
    </xdr:from>
    <xdr:ext cx="534377" cy="259045"/>
    <xdr:sp macro="" textlink="">
      <xdr:nvSpPr>
        <xdr:cNvPr id="143" name="テキスト ボックス 142"/>
        <xdr:cNvSpPr txBox="1"/>
      </xdr:nvSpPr>
      <xdr:spPr>
        <a:xfrm>
          <a:off x="2641111" y="100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58153</xdr:rowOff>
    </xdr:from>
    <xdr:to>
      <xdr:col>10</xdr:col>
      <xdr:colOff>165100</xdr:colOff>
      <xdr:row>57</xdr:row>
      <xdr:rowOff>159753</xdr:rowOff>
    </xdr:to>
    <xdr:sp macro="" textlink="">
      <xdr:nvSpPr>
        <xdr:cNvPr id="144" name="楕円 143"/>
        <xdr:cNvSpPr/>
      </xdr:nvSpPr>
      <xdr:spPr>
        <a:xfrm>
          <a:off x="1968500" y="98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150880</xdr:rowOff>
    </xdr:from>
    <xdr:ext cx="534377" cy="259045"/>
    <xdr:sp macro="" textlink="">
      <xdr:nvSpPr>
        <xdr:cNvPr id="145" name="テキスト ボックス 144"/>
        <xdr:cNvSpPr txBox="1"/>
      </xdr:nvSpPr>
      <xdr:spPr>
        <a:xfrm>
          <a:off x="1752111" y="99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101606</xdr:rowOff>
    </xdr:from>
    <xdr:to>
      <xdr:col>6</xdr:col>
      <xdr:colOff>38100</xdr:colOff>
      <xdr:row>58</xdr:row>
      <xdr:rowOff>31756</xdr:rowOff>
    </xdr:to>
    <xdr:sp macro="" textlink="">
      <xdr:nvSpPr>
        <xdr:cNvPr id="146" name="楕円 145"/>
        <xdr:cNvSpPr/>
      </xdr:nvSpPr>
      <xdr:spPr>
        <a:xfrm>
          <a:off x="1079500" y="9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22883</xdr:rowOff>
    </xdr:from>
    <xdr:ext cx="534377" cy="259045"/>
    <xdr:sp macro="" textlink="">
      <xdr:nvSpPr>
        <xdr:cNvPr id="147" name="テキスト ボックス 146"/>
        <xdr:cNvSpPr txBox="1"/>
      </xdr:nvSpPr>
      <xdr:spPr>
        <a:xfrm>
          <a:off x="863111" y="99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41884</xdr:rowOff>
    </xdr:from>
    <xdr:to>
      <xdr:col>24</xdr:col>
      <xdr:colOff>63500</xdr:colOff>
      <xdr:row>76</xdr:row>
      <xdr:rowOff>68835</xdr:rowOff>
    </xdr:to>
    <xdr:cxnSp macro="">
      <xdr:nvCxnSpPr>
        <xdr:cNvPr id="177" name="直線コネクタ 176"/>
        <xdr:cNvCxnSpPr/>
      </xdr:nvCxnSpPr>
      <xdr:spPr>
        <a:xfrm>
          <a:off x="3797300" y="13072084"/>
          <a:ext cx="838200" cy="2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41884</xdr:rowOff>
    </xdr:from>
    <xdr:to>
      <xdr:col>19</xdr:col>
      <xdr:colOff>177800</xdr:colOff>
      <xdr:row>76</xdr:row>
      <xdr:rowOff>136119</xdr:rowOff>
    </xdr:to>
    <xdr:cxnSp macro="">
      <xdr:nvCxnSpPr>
        <xdr:cNvPr id="180" name="直線コネクタ 179"/>
        <xdr:cNvCxnSpPr/>
      </xdr:nvCxnSpPr>
      <xdr:spPr>
        <a:xfrm flipV="1">
          <a:off x="2908300" y="13072084"/>
          <a:ext cx="889000" cy="9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136119</xdr:rowOff>
    </xdr:from>
    <xdr:to>
      <xdr:col>15</xdr:col>
      <xdr:colOff>50800</xdr:colOff>
      <xdr:row>77</xdr:row>
      <xdr:rowOff>27863</xdr:rowOff>
    </xdr:to>
    <xdr:cxnSp macro="">
      <xdr:nvCxnSpPr>
        <xdr:cNvPr id="183" name="直線コネクタ 182"/>
        <xdr:cNvCxnSpPr/>
      </xdr:nvCxnSpPr>
      <xdr:spPr>
        <a:xfrm flipV="1">
          <a:off x="2019300" y="13166319"/>
          <a:ext cx="889000" cy="6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27863</xdr:rowOff>
    </xdr:from>
    <xdr:to>
      <xdr:col>10</xdr:col>
      <xdr:colOff>114300</xdr:colOff>
      <xdr:row>77</xdr:row>
      <xdr:rowOff>99009</xdr:rowOff>
    </xdr:to>
    <xdr:cxnSp macro="">
      <xdr:nvCxnSpPr>
        <xdr:cNvPr id="186" name="直線コネクタ 185"/>
        <xdr:cNvCxnSpPr/>
      </xdr:nvCxnSpPr>
      <xdr:spPr>
        <a:xfrm flipV="1">
          <a:off x="1130300" y="13229513"/>
          <a:ext cx="889000" cy="7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18035</xdr:rowOff>
    </xdr:from>
    <xdr:to>
      <xdr:col>24</xdr:col>
      <xdr:colOff>114300</xdr:colOff>
      <xdr:row>76</xdr:row>
      <xdr:rowOff>119635</xdr:rowOff>
    </xdr:to>
    <xdr:sp macro="" textlink="">
      <xdr:nvSpPr>
        <xdr:cNvPr id="196" name="楕円 195"/>
        <xdr:cNvSpPr/>
      </xdr:nvSpPr>
      <xdr:spPr>
        <a:xfrm>
          <a:off x="4584700" y="130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167912</xdr:rowOff>
    </xdr:from>
    <xdr:ext cx="599010" cy="259045"/>
    <xdr:sp macro="" textlink="">
      <xdr:nvSpPr>
        <xdr:cNvPr id="197" name="民生費該当値テキスト"/>
        <xdr:cNvSpPr txBox="1"/>
      </xdr:nvSpPr>
      <xdr:spPr>
        <a:xfrm>
          <a:off x="4686300" y="1302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162534</xdr:rowOff>
    </xdr:from>
    <xdr:to>
      <xdr:col>20</xdr:col>
      <xdr:colOff>38100</xdr:colOff>
      <xdr:row>76</xdr:row>
      <xdr:rowOff>92684</xdr:rowOff>
    </xdr:to>
    <xdr:sp macro="" textlink="">
      <xdr:nvSpPr>
        <xdr:cNvPr id="198" name="楕円 197"/>
        <xdr:cNvSpPr/>
      </xdr:nvSpPr>
      <xdr:spPr>
        <a:xfrm>
          <a:off x="3746500" y="130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83811</xdr:rowOff>
    </xdr:from>
    <xdr:ext cx="599010" cy="259045"/>
    <xdr:sp macro="" textlink="">
      <xdr:nvSpPr>
        <xdr:cNvPr id="199" name="テキスト ボックス 198"/>
        <xdr:cNvSpPr txBox="1"/>
      </xdr:nvSpPr>
      <xdr:spPr>
        <a:xfrm>
          <a:off x="3497795" y="1311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85319</xdr:rowOff>
    </xdr:from>
    <xdr:to>
      <xdr:col>15</xdr:col>
      <xdr:colOff>101600</xdr:colOff>
      <xdr:row>77</xdr:row>
      <xdr:rowOff>15469</xdr:rowOff>
    </xdr:to>
    <xdr:sp macro="" textlink="">
      <xdr:nvSpPr>
        <xdr:cNvPr id="200" name="楕円 199"/>
        <xdr:cNvSpPr/>
      </xdr:nvSpPr>
      <xdr:spPr>
        <a:xfrm>
          <a:off x="2857500" y="131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6596</xdr:rowOff>
    </xdr:from>
    <xdr:ext cx="599010" cy="259045"/>
    <xdr:sp macro="" textlink="">
      <xdr:nvSpPr>
        <xdr:cNvPr id="201" name="テキスト ボックス 200"/>
        <xdr:cNvSpPr txBox="1"/>
      </xdr:nvSpPr>
      <xdr:spPr>
        <a:xfrm>
          <a:off x="2608795" y="1320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148513</xdr:rowOff>
    </xdr:from>
    <xdr:to>
      <xdr:col>10</xdr:col>
      <xdr:colOff>165100</xdr:colOff>
      <xdr:row>77</xdr:row>
      <xdr:rowOff>78663</xdr:rowOff>
    </xdr:to>
    <xdr:sp macro="" textlink="">
      <xdr:nvSpPr>
        <xdr:cNvPr id="202" name="楕円 201"/>
        <xdr:cNvSpPr/>
      </xdr:nvSpPr>
      <xdr:spPr>
        <a:xfrm>
          <a:off x="1968500" y="1317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69790</xdr:rowOff>
    </xdr:from>
    <xdr:ext cx="599010" cy="259045"/>
    <xdr:sp macro="" textlink="">
      <xdr:nvSpPr>
        <xdr:cNvPr id="203" name="テキスト ボックス 202"/>
        <xdr:cNvSpPr txBox="1"/>
      </xdr:nvSpPr>
      <xdr:spPr>
        <a:xfrm>
          <a:off x="1719795" y="1327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48209</xdr:rowOff>
    </xdr:from>
    <xdr:to>
      <xdr:col>6</xdr:col>
      <xdr:colOff>38100</xdr:colOff>
      <xdr:row>77</xdr:row>
      <xdr:rowOff>149809</xdr:rowOff>
    </xdr:to>
    <xdr:sp macro="" textlink="">
      <xdr:nvSpPr>
        <xdr:cNvPr id="204" name="楕円 203"/>
        <xdr:cNvSpPr/>
      </xdr:nvSpPr>
      <xdr:spPr>
        <a:xfrm>
          <a:off x="1079500" y="132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140936</xdr:rowOff>
    </xdr:from>
    <xdr:ext cx="599010" cy="259045"/>
    <xdr:sp macro="" textlink="">
      <xdr:nvSpPr>
        <xdr:cNvPr id="205" name="テキスト ボックス 204"/>
        <xdr:cNvSpPr txBox="1"/>
      </xdr:nvSpPr>
      <xdr:spPr>
        <a:xfrm>
          <a:off x="830795" y="1334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133276</xdr:rowOff>
    </xdr:from>
    <xdr:to>
      <xdr:col>24</xdr:col>
      <xdr:colOff>63500</xdr:colOff>
      <xdr:row>94</xdr:row>
      <xdr:rowOff>64925</xdr:rowOff>
    </xdr:to>
    <xdr:cxnSp macro="">
      <xdr:nvCxnSpPr>
        <xdr:cNvPr id="233" name="直線コネクタ 232"/>
        <xdr:cNvCxnSpPr/>
      </xdr:nvCxnSpPr>
      <xdr:spPr>
        <a:xfrm flipV="1">
          <a:off x="3797300" y="16078126"/>
          <a:ext cx="8382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64925</xdr:rowOff>
    </xdr:from>
    <xdr:to>
      <xdr:col>19</xdr:col>
      <xdr:colOff>177800</xdr:colOff>
      <xdr:row>96</xdr:row>
      <xdr:rowOff>54341</xdr:rowOff>
    </xdr:to>
    <xdr:cxnSp macro="">
      <xdr:nvCxnSpPr>
        <xdr:cNvPr id="236" name="直線コネクタ 235"/>
        <xdr:cNvCxnSpPr/>
      </xdr:nvCxnSpPr>
      <xdr:spPr>
        <a:xfrm flipV="1">
          <a:off x="2908300" y="16181225"/>
          <a:ext cx="889000" cy="33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155817</xdr:rowOff>
    </xdr:from>
    <xdr:to>
      <xdr:col>15</xdr:col>
      <xdr:colOff>50800</xdr:colOff>
      <xdr:row>96</xdr:row>
      <xdr:rowOff>54341</xdr:rowOff>
    </xdr:to>
    <xdr:cxnSp macro="">
      <xdr:nvCxnSpPr>
        <xdr:cNvPr id="239" name="直線コネクタ 238"/>
        <xdr:cNvCxnSpPr/>
      </xdr:nvCxnSpPr>
      <xdr:spPr>
        <a:xfrm>
          <a:off x="2019300" y="16443567"/>
          <a:ext cx="889000" cy="6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68195</xdr:rowOff>
    </xdr:from>
    <xdr:ext cx="534377" cy="259045"/>
    <xdr:sp macro="" textlink="">
      <xdr:nvSpPr>
        <xdr:cNvPr id="241" name="テキスト ボックス 240"/>
        <xdr:cNvSpPr txBox="1"/>
      </xdr:nvSpPr>
      <xdr:spPr>
        <a:xfrm>
          <a:off x="2641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155817</xdr:rowOff>
    </xdr:from>
    <xdr:to>
      <xdr:col>10</xdr:col>
      <xdr:colOff>114300</xdr:colOff>
      <xdr:row>95</xdr:row>
      <xdr:rowOff>162606</xdr:rowOff>
    </xdr:to>
    <xdr:cxnSp macro="">
      <xdr:nvCxnSpPr>
        <xdr:cNvPr id="242" name="直線コネクタ 241"/>
        <xdr:cNvCxnSpPr/>
      </xdr:nvCxnSpPr>
      <xdr:spPr>
        <a:xfrm flipV="1">
          <a:off x="1130300" y="16443567"/>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6" name="テキスト ボックス 245"/>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82476</xdr:rowOff>
    </xdr:from>
    <xdr:to>
      <xdr:col>24</xdr:col>
      <xdr:colOff>114300</xdr:colOff>
      <xdr:row>94</xdr:row>
      <xdr:rowOff>12626</xdr:rowOff>
    </xdr:to>
    <xdr:sp macro="" textlink="">
      <xdr:nvSpPr>
        <xdr:cNvPr id="252" name="楕円 251"/>
        <xdr:cNvSpPr/>
      </xdr:nvSpPr>
      <xdr:spPr>
        <a:xfrm>
          <a:off x="4584700" y="160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105353</xdr:rowOff>
    </xdr:from>
    <xdr:ext cx="534377" cy="259045"/>
    <xdr:sp macro="" textlink="">
      <xdr:nvSpPr>
        <xdr:cNvPr id="253" name="衛生費該当値テキスト"/>
        <xdr:cNvSpPr txBox="1"/>
      </xdr:nvSpPr>
      <xdr:spPr>
        <a:xfrm>
          <a:off x="4686300" y="1587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14125</xdr:rowOff>
    </xdr:from>
    <xdr:to>
      <xdr:col>20</xdr:col>
      <xdr:colOff>38100</xdr:colOff>
      <xdr:row>94</xdr:row>
      <xdr:rowOff>115725</xdr:rowOff>
    </xdr:to>
    <xdr:sp macro="" textlink="">
      <xdr:nvSpPr>
        <xdr:cNvPr id="254" name="楕円 253"/>
        <xdr:cNvSpPr/>
      </xdr:nvSpPr>
      <xdr:spPr>
        <a:xfrm>
          <a:off x="3746500" y="161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132252</xdr:rowOff>
    </xdr:from>
    <xdr:ext cx="534377" cy="259045"/>
    <xdr:sp macro="" textlink="">
      <xdr:nvSpPr>
        <xdr:cNvPr id="255" name="テキスト ボックス 254"/>
        <xdr:cNvSpPr txBox="1"/>
      </xdr:nvSpPr>
      <xdr:spPr>
        <a:xfrm>
          <a:off x="3530111" y="1590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3541</xdr:rowOff>
    </xdr:from>
    <xdr:to>
      <xdr:col>15</xdr:col>
      <xdr:colOff>101600</xdr:colOff>
      <xdr:row>96</xdr:row>
      <xdr:rowOff>105141</xdr:rowOff>
    </xdr:to>
    <xdr:sp macro="" textlink="">
      <xdr:nvSpPr>
        <xdr:cNvPr id="256" name="楕円 255"/>
        <xdr:cNvSpPr/>
      </xdr:nvSpPr>
      <xdr:spPr>
        <a:xfrm>
          <a:off x="2857500" y="1646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121668</xdr:rowOff>
    </xdr:from>
    <xdr:ext cx="534377" cy="259045"/>
    <xdr:sp macro="" textlink="">
      <xdr:nvSpPr>
        <xdr:cNvPr id="257" name="テキスト ボックス 256"/>
        <xdr:cNvSpPr txBox="1"/>
      </xdr:nvSpPr>
      <xdr:spPr>
        <a:xfrm>
          <a:off x="2641111" y="162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105017</xdr:rowOff>
    </xdr:from>
    <xdr:to>
      <xdr:col>10</xdr:col>
      <xdr:colOff>165100</xdr:colOff>
      <xdr:row>96</xdr:row>
      <xdr:rowOff>35167</xdr:rowOff>
    </xdr:to>
    <xdr:sp macro="" textlink="">
      <xdr:nvSpPr>
        <xdr:cNvPr id="258" name="楕円 257"/>
        <xdr:cNvSpPr/>
      </xdr:nvSpPr>
      <xdr:spPr>
        <a:xfrm>
          <a:off x="1968500" y="163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51694</xdr:rowOff>
    </xdr:from>
    <xdr:ext cx="534377" cy="259045"/>
    <xdr:sp macro="" textlink="">
      <xdr:nvSpPr>
        <xdr:cNvPr id="259" name="テキスト ボックス 258"/>
        <xdr:cNvSpPr txBox="1"/>
      </xdr:nvSpPr>
      <xdr:spPr>
        <a:xfrm>
          <a:off x="1752111" y="161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111806</xdr:rowOff>
    </xdr:from>
    <xdr:to>
      <xdr:col>6</xdr:col>
      <xdr:colOff>38100</xdr:colOff>
      <xdr:row>96</xdr:row>
      <xdr:rowOff>41956</xdr:rowOff>
    </xdr:to>
    <xdr:sp macro="" textlink="">
      <xdr:nvSpPr>
        <xdr:cNvPr id="260" name="楕円 259"/>
        <xdr:cNvSpPr/>
      </xdr:nvSpPr>
      <xdr:spPr>
        <a:xfrm>
          <a:off x="1079500" y="163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58483</xdr:rowOff>
    </xdr:from>
    <xdr:ext cx="534377" cy="259045"/>
    <xdr:sp macro="" textlink="">
      <xdr:nvSpPr>
        <xdr:cNvPr id="261" name="テキスト ボックス 260"/>
        <xdr:cNvSpPr txBox="1"/>
      </xdr:nvSpPr>
      <xdr:spPr>
        <a:xfrm>
          <a:off x="863111" y="161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155245</xdr:rowOff>
    </xdr:from>
    <xdr:to>
      <xdr:col>55</xdr:col>
      <xdr:colOff>0</xdr:colOff>
      <xdr:row>36</xdr:row>
      <xdr:rowOff>20371</xdr:rowOff>
    </xdr:to>
    <xdr:cxnSp macro="">
      <xdr:nvCxnSpPr>
        <xdr:cNvPr id="288" name="直線コネクタ 287"/>
        <xdr:cNvCxnSpPr/>
      </xdr:nvCxnSpPr>
      <xdr:spPr>
        <a:xfrm flipV="1">
          <a:off x="9639300" y="615599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20371</xdr:rowOff>
    </xdr:from>
    <xdr:to>
      <xdr:col>50</xdr:col>
      <xdr:colOff>114300</xdr:colOff>
      <xdr:row>36</xdr:row>
      <xdr:rowOff>77978</xdr:rowOff>
    </xdr:to>
    <xdr:cxnSp macro="">
      <xdr:nvCxnSpPr>
        <xdr:cNvPr id="291" name="直線コネクタ 290"/>
        <xdr:cNvCxnSpPr/>
      </xdr:nvCxnSpPr>
      <xdr:spPr>
        <a:xfrm flipV="1">
          <a:off x="8750300" y="6192571"/>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77978</xdr:rowOff>
    </xdr:from>
    <xdr:to>
      <xdr:col>45</xdr:col>
      <xdr:colOff>177800</xdr:colOff>
      <xdr:row>36</xdr:row>
      <xdr:rowOff>81178</xdr:rowOff>
    </xdr:to>
    <xdr:cxnSp macro="">
      <xdr:nvCxnSpPr>
        <xdr:cNvPr id="294" name="直線コネクタ 293"/>
        <xdr:cNvCxnSpPr/>
      </xdr:nvCxnSpPr>
      <xdr:spPr>
        <a:xfrm flipV="1">
          <a:off x="7861300" y="625017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81178</xdr:rowOff>
    </xdr:from>
    <xdr:to>
      <xdr:col>41</xdr:col>
      <xdr:colOff>50800</xdr:colOff>
      <xdr:row>36</xdr:row>
      <xdr:rowOff>101752</xdr:rowOff>
    </xdr:to>
    <xdr:cxnSp macro="">
      <xdr:nvCxnSpPr>
        <xdr:cNvPr id="297" name="直線コネクタ 296"/>
        <xdr:cNvCxnSpPr/>
      </xdr:nvCxnSpPr>
      <xdr:spPr>
        <a:xfrm flipV="1">
          <a:off x="6972300" y="62533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104445</xdr:rowOff>
    </xdr:from>
    <xdr:to>
      <xdr:col>55</xdr:col>
      <xdr:colOff>50800</xdr:colOff>
      <xdr:row>36</xdr:row>
      <xdr:rowOff>34595</xdr:rowOff>
    </xdr:to>
    <xdr:sp macro="" textlink="">
      <xdr:nvSpPr>
        <xdr:cNvPr id="307" name="楕円 306"/>
        <xdr:cNvSpPr/>
      </xdr:nvSpPr>
      <xdr:spPr>
        <a:xfrm>
          <a:off x="104267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127322</xdr:rowOff>
    </xdr:from>
    <xdr:ext cx="469744" cy="259045"/>
    <xdr:sp macro="" textlink="">
      <xdr:nvSpPr>
        <xdr:cNvPr id="308" name="労働費該当値テキスト"/>
        <xdr:cNvSpPr txBox="1"/>
      </xdr:nvSpPr>
      <xdr:spPr>
        <a:xfrm>
          <a:off x="10528300" y="59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141021</xdr:rowOff>
    </xdr:from>
    <xdr:to>
      <xdr:col>50</xdr:col>
      <xdr:colOff>165100</xdr:colOff>
      <xdr:row>36</xdr:row>
      <xdr:rowOff>71171</xdr:rowOff>
    </xdr:to>
    <xdr:sp macro="" textlink="">
      <xdr:nvSpPr>
        <xdr:cNvPr id="309" name="楕円 308"/>
        <xdr:cNvSpPr/>
      </xdr:nvSpPr>
      <xdr:spPr>
        <a:xfrm>
          <a:off x="9588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87698</xdr:rowOff>
    </xdr:from>
    <xdr:ext cx="469744" cy="259045"/>
    <xdr:sp macro="" textlink="">
      <xdr:nvSpPr>
        <xdr:cNvPr id="310" name="テキスト ボックス 309"/>
        <xdr:cNvSpPr txBox="1"/>
      </xdr:nvSpPr>
      <xdr:spPr>
        <a:xfrm>
          <a:off x="9404428" y="59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27178</xdr:rowOff>
    </xdr:from>
    <xdr:to>
      <xdr:col>46</xdr:col>
      <xdr:colOff>38100</xdr:colOff>
      <xdr:row>36</xdr:row>
      <xdr:rowOff>128778</xdr:rowOff>
    </xdr:to>
    <xdr:sp macro="" textlink="">
      <xdr:nvSpPr>
        <xdr:cNvPr id="311" name="楕円 310"/>
        <xdr:cNvSpPr/>
      </xdr:nvSpPr>
      <xdr:spPr>
        <a:xfrm>
          <a:off x="8699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145305</xdr:rowOff>
    </xdr:from>
    <xdr:ext cx="378565" cy="259045"/>
    <xdr:sp macro="" textlink="">
      <xdr:nvSpPr>
        <xdr:cNvPr id="312" name="テキスト ボックス 311"/>
        <xdr:cNvSpPr txBox="1"/>
      </xdr:nvSpPr>
      <xdr:spPr>
        <a:xfrm>
          <a:off x="8561017" y="597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30378</xdr:rowOff>
    </xdr:from>
    <xdr:to>
      <xdr:col>41</xdr:col>
      <xdr:colOff>101600</xdr:colOff>
      <xdr:row>36</xdr:row>
      <xdr:rowOff>131978</xdr:rowOff>
    </xdr:to>
    <xdr:sp macro="" textlink="">
      <xdr:nvSpPr>
        <xdr:cNvPr id="313" name="楕円 312"/>
        <xdr:cNvSpPr/>
      </xdr:nvSpPr>
      <xdr:spPr>
        <a:xfrm>
          <a:off x="7810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148505</xdr:rowOff>
    </xdr:from>
    <xdr:ext cx="378565" cy="259045"/>
    <xdr:sp macro="" textlink="">
      <xdr:nvSpPr>
        <xdr:cNvPr id="314" name="テキスト ボックス 313"/>
        <xdr:cNvSpPr txBox="1"/>
      </xdr:nvSpPr>
      <xdr:spPr>
        <a:xfrm>
          <a:off x="7672017" y="597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50952</xdr:rowOff>
    </xdr:from>
    <xdr:to>
      <xdr:col>36</xdr:col>
      <xdr:colOff>165100</xdr:colOff>
      <xdr:row>36</xdr:row>
      <xdr:rowOff>152552</xdr:rowOff>
    </xdr:to>
    <xdr:sp macro="" textlink="">
      <xdr:nvSpPr>
        <xdr:cNvPr id="315" name="楕円 314"/>
        <xdr:cNvSpPr/>
      </xdr:nvSpPr>
      <xdr:spPr>
        <a:xfrm>
          <a:off x="6921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169079</xdr:rowOff>
    </xdr:from>
    <xdr:ext cx="378565" cy="259045"/>
    <xdr:sp macro="" textlink="">
      <xdr:nvSpPr>
        <xdr:cNvPr id="316" name="テキスト ボックス 315"/>
        <xdr:cNvSpPr txBox="1"/>
      </xdr:nvSpPr>
      <xdr:spPr>
        <a:xfrm>
          <a:off x="6783017" y="599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57176</xdr:rowOff>
    </xdr:from>
    <xdr:to>
      <xdr:col>55</xdr:col>
      <xdr:colOff>0</xdr:colOff>
      <xdr:row>54</xdr:row>
      <xdr:rowOff>110439</xdr:rowOff>
    </xdr:to>
    <xdr:cxnSp macro="">
      <xdr:nvCxnSpPr>
        <xdr:cNvPr id="345" name="直線コネクタ 344"/>
        <xdr:cNvCxnSpPr/>
      </xdr:nvCxnSpPr>
      <xdr:spPr>
        <a:xfrm>
          <a:off x="9639300" y="9315476"/>
          <a:ext cx="8382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57176</xdr:rowOff>
    </xdr:from>
    <xdr:to>
      <xdr:col>50</xdr:col>
      <xdr:colOff>114300</xdr:colOff>
      <xdr:row>55</xdr:row>
      <xdr:rowOff>104572</xdr:rowOff>
    </xdr:to>
    <xdr:cxnSp macro="">
      <xdr:nvCxnSpPr>
        <xdr:cNvPr id="348" name="直線コネクタ 347"/>
        <xdr:cNvCxnSpPr/>
      </xdr:nvCxnSpPr>
      <xdr:spPr>
        <a:xfrm flipV="1">
          <a:off x="8750300" y="9315476"/>
          <a:ext cx="889000" cy="2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104572</xdr:rowOff>
    </xdr:from>
    <xdr:to>
      <xdr:col>45</xdr:col>
      <xdr:colOff>177800</xdr:colOff>
      <xdr:row>55</xdr:row>
      <xdr:rowOff>115012</xdr:rowOff>
    </xdr:to>
    <xdr:cxnSp macro="">
      <xdr:nvCxnSpPr>
        <xdr:cNvPr id="351" name="直線コネクタ 350"/>
        <xdr:cNvCxnSpPr/>
      </xdr:nvCxnSpPr>
      <xdr:spPr>
        <a:xfrm flipV="1">
          <a:off x="7861300" y="9534322"/>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115012</xdr:rowOff>
    </xdr:from>
    <xdr:to>
      <xdr:col>41</xdr:col>
      <xdr:colOff>50800</xdr:colOff>
      <xdr:row>56</xdr:row>
      <xdr:rowOff>14122</xdr:rowOff>
    </xdr:to>
    <xdr:cxnSp macro="">
      <xdr:nvCxnSpPr>
        <xdr:cNvPr id="354" name="直線コネクタ 353"/>
        <xdr:cNvCxnSpPr/>
      </xdr:nvCxnSpPr>
      <xdr:spPr>
        <a:xfrm flipV="1">
          <a:off x="6972300" y="9544762"/>
          <a:ext cx="889000" cy="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59639</xdr:rowOff>
    </xdr:from>
    <xdr:to>
      <xdr:col>55</xdr:col>
      <xdr:colOff>50800</xdr:colOff>
      <xdr:row>54</xdr:row>
      <xdr:rowOff>161239</xdr:rowOff>
    </xdr:to>
    <xdr:sp macro="" textlink="">
      <xdr:nvSpPr>
        <xdr:cNvPr id="364" name="楕円 363"/>
        <xdr:cNvSpPr/>
      </xdr:nvSpPr>
      <xdr:spPr>
        <a:xfrm>
          <a:off x="10426700" y="931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82516</xdr:rowOff>
    </xdr:from>
    <xdr:ext cx="534377" cy="259045"/>
    <xdr:sp macro="" textlink="">
      <xdr:nvSpPr>
        <xdr:cNvPr id="365" name="農林水産業費該当値テキスト"/>
        <xdr:cNvSpPr txBox="1"/>
      </xdr:nvSpPr>
      <xdr:spPr>
        <a:xfrm>
          <a:off x="10528300" y="916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6376</xdr:rowOff>
    </xdr:from>
    <xdr:to>
      <xdr:col>50</xdr:col>
      <xdr:colOff>165100</xdr:colOff>
      <xdr:row>54</xdr:row>
      <xdr:rowOff>107976</xdr:rowOff>
    </xdr:to>
    <xdr:sp macro="" textlink="">
      <xdr:nvSpPr>
        <xdr:cNvPr id="366" name="楕円 365"/>
        <xdr:cNvSpPr/>
      </xdr:nvSpPr>
      <xdr:spPr>
        <a:xfrm>
          <a:off x="9588500" y="92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124503</xdr:rowOff>
    </xdr:from>
    <xdr:ext cx="534377" cy="259045"/>
    <xdr:sp macro="" textlink="">
      <xdr:nvSpPr>
        <xdr:cNvPr id="367" name="テキスト ボックス 366"/>
        <xdr:cNvSpPr txBox="1"/>
      </xdr:nvSpPr>
      <xdr:spPr>
        <a:xfrm>
          <a:off x="9372111" y="90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53772</xdr:rowOff>
    </xdr:from>
    <xdr:to>
      <xdr:col>46</xdr:col>
      <xdr:colOff>38100</xdr:colOff>
      <xdr:row>55</xdr:row>
      <xdr:rowOff>155372</xdr:rowOff>
    </xdr:to>
    <xdr:sp macro="" textlink="">
      <xdr:nvSpPr>
        <xdr:cNvPr id="368" name="楕円 367"/>
        <xdr:cNvSpPr/>
      </xdr:nvSpPr>
      <xdr:spPr>
        <a:xfrm>
          <a:off x="8699500" y="948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449</xdr:rowOff>
    </xdr:from>
    <xdr:ext cx="469744" cy="259045"/>
    <xdr:sp macro="" textlink="">
      <xdr:nvSpPr>
        <xdr:cNvPr id="369" name="テキスト ボックス 368"/>
        <xdr:cNvSpPr txBox="1"/>
      </xdr:nvSpPr>
      <xdr:spPr>
        <a:xfrm>
          <a:off x="8515428" y="925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64212</xdr:rowOff>
    </xdr:from>
    <xdr:to>
      <xdr:col>41</xdr:col>
      <xdr:colOff>101600</xdr:colOff>
      <xdr:row>55</xdr:row>
      <xdr:rowOff>165812</xdr:rowOff>
    </xdr:to>
    <xdr:sp macro="" textlink="">
      <xdr:nvSpPr>
        <xdr:cNvPr id="370" name="楕円 369"/>
        <xdr:cNvSpPr/>
      </xdr:nvSpPr>
      <xdr:spPr>
        <a:xfrm>
          <a:off x="7810500" y="94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10889</xdr:rowOff>
    </xdr:from>
    <xdr:ext cx="469744" cy="259045"/>
    <xdr:sp macro="" textlink="">
      <xdr:nvSpPr>
        <xdr:cNvPr id="371" name="テキスト ボックス 370"/>
        <xdr:cNvSpPr txBox="1"/>
      </xdr:nvSpPr>
      <xdr:spPr>
        <a:xfrm>
          <a:off x="7626428" y="926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134772</xdr:rowOff>
    </xdr:from>
    <xdr:to>
      <xdr:col>36</xdr:col>
      <xdr:colOff>165100</xdr:colOff>
      <xdr:row>56</xdr:row>
      <xdr:rowOff>64922</xdr:rowOff>
    </xdr:to>
    <xdr:sp macro="" textlink="">
      <xdr:nvSpPr>
        <xdr:cNvPr id="372" name="楕円 371"/>
        <xdr:cNvSpPr/>
      </xdr:nvSpPr>
      <xdr:spPr>
        <a:xfrm>
          <a:off x="6921500" y="95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81449</xdr:rowOff>
    </xdr:from>
    <xdr:ext cx="469744" cy="259045"/>
    <xdr:sp macro="" textlink="">
      <xdr:nvSpPr>
        <xdr:cNvPr id="373" name="テキスト ボックス 372"/>
        <xdr:cNvSpPr txBox="1"/>
      </xdr:nvSpPr>
      <xdr:spPr>
        <a:xfrm>
          <a:off x="6737428" y="933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32421</xdr:rowOff>
    </xdr:from>
    <xdr:to>
      <xdr:col>55</xdr:col>
      <xdr:colOff>0</xdr:colOff>
      <xdr:row>78</xdr:row>
      <xdr:rowOff>102797</xdr:rowOff>
    </xdr:to>
    <xdr:cxnSp macro="">
      <xdr:nvCxnSpPr>
        <xdr:cNvPr id="404" name="直線コネクタ 403"/>
        <xdr:cNvCxnSpPr/>
      </xdr:nvCxnSpPr>
      <xdr:spPr>
        <a:xfrm flipV="1">
          <a:off x="9639300" y="13405521"/>
          <a:ext cx="8382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102797</xdr:rowOff>
    </xdr:from>
    <xdr:to>
      <xdr:col>50</xdr:col>
      <xdr:colOff>114300</xdr:colOff>
      <xdr:row>78</xdr:row>
      <xdr:rowOff>139080</xdr:rowOff>
    </xdr:to>
    <xdr:cxnSp macro="">
      <xdr:nvCxnSpPr>
        <xdr:cNvPr id="407" name="直線コネクタ 406"/>
        <xdr:cNvCxnSpPr/>
      </xdr:nvCxnSpPr>
      <xdr:spPr>
        <a:xfrm flipV="1">
          <a:off x="8750300" y="13475897"/>
          <a:ext cx="8890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139080</xdr:rowOff>
    </xdr:from>
    <xdr:to>
      <xdr:col>45</xdr:col>
      <xdr:colOff>177800</xdr:colOff>
      <xdr:row>78</xdr:row>
      <xdr:rowOff>158184</xdr:rowOff>
    </xdr:to>
    <xdr:cxnSp macro="">
      <xdr:nvCxnSpPr>
        <xdr:cNvPr id="410" name="直線コネクタ 409"/>
        <xdr:cNvCxnSpPr/>
      </xdr:nvCxnSpPr>
      <xdr:spPr>
        <a:xfrm flipV="1">
          <a:off x="7861300" y="13512180"/>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78501</xdr:rowOff>
    </xdr:from>
    <xdr:to>
      <xdr:col>41</xdr:col>
      <xdr:colOff>50800</xdr:colOff>
      <xdr:row>78</xdr:row>
      <xdr:rowOff>158184</xdr:rowOff>
    </xdr:to>
    <xdr:cxnSp macro="">
      <xdr:nvCxnSpPr>
        <xdr:cNvPr id="413" name="直線コネクタ 412"/>
        <xdr:cNvCxnSpPr/>
      </xdr:nvCxnSpPr>
      <xdr:spPr>
        <a:xfrm>
          <a:off x="6972300" y="13451601"/>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153071</xdr:rowOff>
    </xdr:from>
    <xdr:to>
      <xdr:col>55</xdr:col>
      <xdr:colOff>50800</xdr:colOff>
      <xdr:row>78</xdr:row>
      <xdr:rowOff>83221</xdr:rowOff>
    </xdr:to>
    <xdr:sp macro="" textlink="">
      <xdr:nvSpPr>
        <xdr:cNvPr id="423" name="楕円 422"/>
        <xdr:cNvSpPr/>
      </xdr:nvSpPr>
      <xdr:spPr>
        <a:xfrm>
          <a:off x="10426700" y="133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131498</xdr:rowOff>
    </xdr:from>
    <xdr:ext cx="469744" cy="259045"/>
    <xdr:sp macro="" textlink="">
      <xdr:nvSpPr>
        <xdr:cNvPr id="424" name="商工費該当値テキスト"/>
        <xdr:cNvSpPr txBox="1"/>
      </xdr:nvSpPr>
      <xdr:spPr>
        <a:xfrm>
          <a:off x="10528300" y="1333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51997</xdr:rowOff>
    </xdr:from>
    <xdr:to>
      <xdr:col>50</xdr:col>
      <xdr:colOff>165100</xdr:colOff>
      <xdr:row>78</xdr:row>
      <xdr:rowOff>153597</xdr:rowOff>
    </xdr:to>
    <xdr:sp macro="" textlink="">
      <xdr:nvSpPr>
        <xdr:cNvPr id="425" name="楕円 424"/>
        <xdr:cNvSpPr/>
      </xdr:nvSpPr>
      <xdr:spPr>
        <a:xfrm>
          <a:off x="9588500" y="134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144724</xdr:rowOff>
    </xdr:from>
    <xdr:ext cx="469744" cy="259045"/>
    <xdr:sp macro="" textlink="">
      <xdr:nvSpPr>
        <xdr:cNvPr id="426" name="テキスト ボックス 425"/>
        <xdr:cNvSpPr txBox="1"/>
      </xdr:nvSpPr>
      <xdr:spPr>
        <a:xfrm>
          <a:off x="9404428" y="1351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88280</xdr:rowOff>
    </xdr:from>
    <xdr:to>
      <xdr:col>46</xdr:col>
      <xdr:colOff>38100</xdr:colOff>
      <xdr:row>79</xdr:row>
      <xdr:rowOff>18430</xdr:rowOff>
    </xdr:to>
    <xdr:sp macro="" textlink="">
      <xdr:nvSpPr>
        <xdr:cNvPr id="427" name="楕円 426"/>
        <xdr:cNvSpPr/>
      </xdr:nvSpPr>
      <xdr:spPr>
        <a:xfrm>
          <a:off x="8699500" y="134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9557</xdr:rowOff>
    </xdr:from>
    <xdr:ext cx="469744" cy="259045"/>
    <xdr:sp macro="" textlink="">
      <xdr:nvSpPr>
        <xdr:cNvPr id="428" name="テキスト ボックス 427"/>
        <xdr:cNvSpPr txBox="1"/>
      </xdr:nvSpPr>
      <xdr:spPr>
        <a:xfrm>
          <a:off x="8515428" y="1355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107384</xdr:rowOff>
    </xdr:from>
    <xdr:to>
      <xdr:col>41</xdr:col>
      <xdr:colOff>101600</xdr:colOff>
      <xdr:row>79</xdr:row>
      <xdr:rowOff>37534</xdr:rowOff>
    </xdr:to>
    <xdr:sp macro="" textlink="">
      <xdr:nvSpPr>
        <xdr:cNvPr id="429" name="楕円 428"/>
        <xdr:cNvSpPr/>
      </xdr:nvSpPr>
      <xdr:spPr>
        <a:xfrm>
          <a:off x="7810500" y="134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28661</xdr:rowOff>
    </xdr:from>
    <xdr:ext cx="469744" cy="259045"/>
    <xdr:sp macro="" textlink="">
      <xdr:nvSpPr>
        <xdr:cNvPr id="430" name="テキスト ボックス 429"/>
        <xdr:cNvSpPr txBox="1"/>
      </xdr:nvSpPr>
      <xdr:spPr>
        <a:xfrm>
          <a:off x="7626428" y="1357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27701</xdr:rowOff>
    </xdr:from>
    <xdr:to>
      <xdr:col>36</xdr:col>
      <xdr:colOff>165100</xdr:colOff>
      <xdr:row>78</xdr:row>
      <xdr:rowOff>129301</xdr:rowOff>
    </xdr:to>
    <xdr:sp macro="" textlink="">
      <xdr:nvSpPr>
        <xdr:cNvPr id="431" name="楕円 430"/>
        <xdr:cNvSpPr/>
      </xdr:nvSpPr>
      <xdr:spPr>
        <a:xfrm>
          <a:off x="6921500" y="134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120428</xdr:rowOff>
    </xdr:from>
    <xdr:ext cx="469744" cy="259045"/>
    <xdr:sp macro="" textlink="">
      <xdr:nvSpPr>
        <xdr:cNvPr id="432" name="テキスト ボックス 431"/>
        <xdr:cNvSpPr txBox="1"/>
      </xdr:nvSpPr>
      <xdr:spPr>
        <a:xfrm>
          <a:off x="6737428" y="1349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3409</xdr:rowOff>
    </xdr:from>
    <xdr:to>
      <xdr:col>55</xdr:col>
      <xdr:colOff>0</xdr:colOff>
      <xdr:row>94</xdr:row>
      <xdr:rowOff>49678</xdr:rowOff>
    </xdr:to>
    <xdr:cxnSp macro="">
      <xdr:nvCxnSpPr>
        <xdr:cNvPr id="460" name="直線コネクタ 459"/>
        <xdr:cNvCxnSpPr/>
      </xdr:nvCxnSpPr>
      <xdr:spPr>
        <a:xfrm>
          <a:off x="9639300" y="16119709"/>
          <a:ext cx="8382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3409</xdr:rowOff>
    </xdr:from>
    <xdr:to>
      <xdr:col>50</xdr:col>
      <xdr:colOff>114300</xdr:colOff>
      <xdr:row>95</xdr:row>
      <xdr:rowOff>64880</xdr:rowOff>
    </xdr:to>
    <xdr:cxnSp macro="">
      <xdr:nvCxnSpPr>
        <xdr:cNvPr id="463" name="直線コネクタ 462"/>
        <xdr:cNvCxnSpPr/>
      </xdr:nvCxnSpPr>
      <xdr:spPr>
        <a:xfrm flipV="1">
          <a:off x="8750300" y="16119709"/>
          <a:ext cx="889000" cy="23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113708</xdr:rowOff>
    </xdr:from>
    <xdr:to>
      <xdr:col>45</xdr:col>
      <xdr:colOff>177800</xdr:colOff>
      <xdr:row>95</xdr:row>
      <xdr:rowOff>64880</xdr:rowOff>
    </xdr:to>
    <xdr:cxnSp macro="">
      <xdr:nvCxnSpPr>
        <xdr:cNvPr id="466" name="直線コネクタ 465"/>
        <xdr:cNvCxnSpPr/>
      </xdr:nvCxnSpPr>
      <xdr:spPr>
        <a:xfrm>
          <a:off x="7861300" y="16230008"/>
          <a:ext cx="889000" cy="1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8" name="テキスト ボックス 467"/>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56192</xdr:rowOff>
    </xdr:from>
    <xdr:to>
      <xdr:col>41</xdr:col>
      <xdr:colOff>50800</xdr:colOff>
      <xdr:row>94</xdr:row>
      <xdr:rowOff>113708</xdr:rowOff>
    </xdr:to>
    <xdr:cxnSp macro="">
      <xdr:nvCxnSpPr>
        <xdr:cNvPr id="469" name="直線コネクタ 468"/>
        <xdr:cNvCxnSpPr/>
      </xdr:nvCxnSpPr>
      <xdr:spPr>
        <a:xfrm>
          <a:off x="6972300" y="16172492"/>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1" name="テキスト ボックス 470"/>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3" name="テキスト ボックス 472"/>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170328</xdr:rowOff>
    </xdr:from>
    <xdr:to>
      <xdr:col>55</xdr:col>
      <xdr:colOff>50800</xdr:colOff>
      <xdr:row>94</xdr:row>
      <xdr:rowOff>100478</xdr:rowOff>
    </xdr:to>
    <xdr:sp macro="" textlink="">
      <xdr:nvSpPr>
        <xdr:cNvPr id="479" name="楕円 478"/>
        <xdr:cNvSpPr/>
      </xdr:nvSpPr>
      <xdr:spPr>
        <a:xfrm>
          <a:off x="10426700" y="161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21755</xdr:rowOff>
    </xdr:from>
    <xdr:ext cx="534377" cy="259045"/>
    <xdr:sp macro="" textlink="">
      <xdr:nvSpPr>
        <xdr:cNvPr id="480" name="土木費該当値テキスト"/>
        <xdr:cNvSpPr txBox="1"/>
      </xdr:nvSpPr>
      <xdr:spPr>
        <a:xfrm>
          <a:off x="10528300" y="1596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124059</xdr:rowOff>
    </xdr:from>
    <xdr:to>
      <xdr:col>50</xdr:col>
      <xdr:colOff>165100</xdr:colOff>
      <xdr:row>94</xdr:row>
      <xdr:rowOff>54209</xdr:rowOff>
    </xdr:to>
    <xdr:sp macro="" textlink="">
      <xdr:nvSpPr>
        <xdr:cNvPr id="481" name="楕円 480"/>
        <xdr:cNvSpPr/>
      </xdr:nvSpPr>
      <xdr:spPr>
        <a:xfrm>
          <a:off x="9588500" y="160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70736</xdr:rowOff>
    </xdr:from>
    <xdr:ext cx="534377" cy="259045"/>
    <xdr:sp macro="" textlink="">
      <xdr:nvSpPr>
        <xdr:cNvPr id="482" name="テキスト ボックス 481"/>
        <xdr:cNvSpPr txBox="1"/>
      </xdr:nvSpPr>
      <xdr:spPr>
        <a:xfrm>
          <a:off x="9372111" y="158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14080</xdr:rowOff>
    </xdr:from>
    <xdr:to>
      <xdr:col>46</xdr:col>
      <xdr:colOff>38100</xdr:colOff>
      <xdr:row>95</xdr:row>
      <xdr:rowOff>115680</xdr:rowOff>
    </xdr:to>
    <xdr:sp macro="" textlink="">
      <xdr:nvSpPr>
        <xdr:cNvPr id="483" name="楕円 482"/>
        <xdr:cNvSpPr/>
      </xdr:nvSpPr>
      <xdr:spPr>
        <a:xfrm>
          <a:off x="8699500" y="163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132207</xdr:rowOff>
    </xdr:from>
    <xdr:ext cx="534377" cy="259045"/>
    <xdr:sp macro="" textlink="">
      <xdr:nvSpPr>
        <xdr:cNvPr id="484" name="テキスト ボックス 483"/>
        <xdr:cNvSpPr txBox="1"/>
      </xdr:nvSpPr>
      <xdr:spPr>
        <a:xfrm>
          <a:off x="8483111" y="1607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62908</xdr:rowOff>
    </xdr:from>
    <xdr:to>
      <xdr:col>41</xdr:col>
      <xdr:colOff>101600</xdr:colOff>
      <xdr:row>94</xdr:row>
      <xdr:rowOff>164508</xdr:rowOff>
    </xdr:to>
    <xdr:sp macro="" textlink="">
      <xdr:nvSpPr>
        <xdr:cNvPr id="485" name="楕円 484"/>
        <xdr:cNvSpPr/>
      </xdr:nvSpPr>
      <xdr:spPr>
        <a:xfrm>
          <a:off x="7810500" y="161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9585</xdr:rowOff>
    </xdr:from>
    <xdr:ext cx="534377" cy="259045"/>
    <xdr:sp macro="" textlink="">
      <xdr:nvSpPr>
        <xdr:cNvPr id="486" name="テキスト ボックス 485"/>
        <xdr:cNvSpPr txBox="1"/>
      </xdr:nvSpPr>
      <xdr:spPr>
        <a:xfrm>
          <a:off x="7594111" y="1595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5392</xdr:rowOff>
    </xdr:from>
    <xdr:to>
      <xdr:col>36</xdr:col>
      <xdr:colOff>165100</xdr:colOff>
      <xdr:row>94</xdr:row>
      <xdr:rowOff>106992</xdr:rowOff>
    </xdr:to>
    <xdr:sp macro="" textlink="">
      <xdr:nvSpPr>
        <xdr:cNvPr id="487" name="楕円 486"/>
        <xdr:cNvSpPr/>
      </xdr:nvSpPr>
      <xdr:spPr>
        <a:xfrm>
          <a:off x="6921500" y="161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123519</xdr:rowOff>
    </xdr:from>
    <xdr:ext cx="534377" cy="259045"/>
    <xdr:sp macro="" textlink="">
      <xdr:nvSpPr>
        <xdr:cNvPr id="488" name="テキスト ボックス 487"/>
        <xdr:cNvSpPr txBox="1"/>
      </xdr:nvSpPr>
      <xdr:spPr>
        <a:xfrm>
          <a:off x="6705111" y="1589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143619</xdr:rowOff>
    </xdr:from>
    <xdr:to>
      <xdr:col>85</xdr:col>
      <xdr:colOff>127000</xdr:colOff>
      <xdr:row>39</xdr:row>
      <xdr:rowOff>27033</xdr:rowOff>
    </xdr:to>
    <xdr:cxnSp macro="">
      <xdr:nvCxnSpPr>
        <xdr:cNvPr id="520" name="直線コネクタ 519"/>
        <xdr:cNvCxnSpPr/>
      </xdr:nvCxnSpPr>
      <xdr:spPr>
        <a:xfrm flipV="1">
          <a:off x="15481300" y="6658719"/>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27033</xdr:rowOff>
    </xdr:from>
    <xdr:to>
      <xdr:col>81</xdr:col>
      <xdr:colOff>50800</xdr:colOff>
      <xdr:row>39</xdr:row>
      <xdr:rowOff>61540</xdr:rowOff>
    </xdr:to>
    <xdr:cxnSp macro="">
      <xdr:nvCxnSpPr>
        <xdr:cNvPr id="523" name="直線コネクタ 522"/>
        <xdr:cNvCxnSpPr/>
      </xdr:nvCxnSpPr>
      <xdr:spPr>
        <a:xfrm flipV="1">
          <a:off x="14592300" y="6713583"/>
          <a:ext cx="889000" cy="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61540</xdr:rowOff>
    </xdr:from>
    <xdr:to>
      <xdr:col>76</xdr:col>
      <xdr:colOff>114300</xdr:colOff>
      <xdr:row>39</xdr:row>
      <xdr:rowOff>110417</xdr:rowOff>
    </xdr:to>
    <xdr:cxnSp macro="">
      <xdr:nvCxnSpPr>
        <xdr:cNvPr id="526" name="直線コネクタ 525"/>
        <xdr:cNvCxnSpPr/>
      </xdr:nvCxnSpPr>
      <xdr:spPr>
        <a:xfrm flipV="1">
          <a:off x="13703300" y="6748090"/>
          <a:ext cx="889000" cy="4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149497</xdr:rowOff>
    </xdr:from>
    <xdr:to>
      <xdr:col>71</xdr:col>
      <xdr:colOff>177800</xdr:colOff>
      <xdr:row>39</xdr:row>
      <xdr:rowOff>110417</xdr:rowOff>
    </xdr:to>
    <xdr:cxnSp macro="">
      <xdr:nvCxnSpPr>
        <xdr:cNvPr id="529" name="直線コネクタ 528"/>
        <xdr:cNvCxnSpPr/>
      </xdr:nvCxnSpPr>
      <xdr:spPr>
        <a:xfrm>
          <a:off x="12814300" y="6493147"/>
          <a:ext cx="889000" cy="30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92819</xdr:rowOff>
    </xdr:from>
    <xdr:to>
      <xdr:col>85</xdr:col>
      <xdr:colOff>177800</xdr:colOff>
      <xdr:row>39</xdr:row>
      <xdr:rowOff>22969</xdr:rowOff>
    </xdr:to>
    <xdr:sp macro="" textlink="">
      <xdr:nvSpPr>
        <xdr:cNvPr id="539" name="楕円 538"/>
        <xdr:cNvSpPr/>
      </xdr:nvSpPr>
      <xdr:spPr>
        <a:xfrm>
          <a:off x="16268700" y="66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7746</xdr:rowOff>
    </xdr:from>
    <xdr:ext cx="534377" cy="259045"/>
    <xdr:sp macro="" textlink="">
      <xdr:nvSpPr>
        <xdr:cNvPr id="540" name="消防費該当値テキスト"/>
        <xdr:cNvSpPr txBox="1"/>
      </xdr:nvSpPr>
      <xdr:spPr>
        <a:xfrm>
          <a:off x="16370300" y="65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147683</xdr:rowOff>
    </xdr:from>
    <xdr:to>
      <xdr:col>81</xdr:col>
      <xdr:colOff>101600</xdr:colOff>
      <xdr:row>39</xdr:row>
      <xdr:rowOff>77833</xdr:rowOff>
    </xdr:to>
    <xdr:sp macro="" textlink="">
      <xdr:nvSpPr>
        <xdr:cNvPr id="541" name="楕円 540"/>
        <xdr:cNvSpPr/>
      </xdr:nvSpPr>
      <xdr:spPr>
        <a:xfrm>
          <a:off x="154305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68960</xdr:rowOff>
    </xdr:from>
    <xdr:ext cx="469744" cy="259045"/>
    <xdr:sp macro="" textlink="">
      <xdr:nvSpPr>
        <xdr:cNvPr id="542" name="テキスト ボックス 541"/>
        <xdr:cNvSpPr txBox="1"/>
      </xdr:nvSpPr>
      <xdr:spPr>
        <a:xfrm>
          <a:off x="15246428" y="675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10740</xdr:rowOff>
    </xdr:from>
    <xdr:to>
      <xdr:col>76</xdr:col>
      <xdr:colOff>165100</xdr:colOff>
      <xdr:row>39</xdr:row>
      <xdr:rowOff>112340</xdr:rowOff>
    </xdr:to>
    <xdr:sp macro="" textlink="">
      <xdr:nvSpPr>
        <xdr:cNvPr id="543" name="楕円 542"/>
        <xdr:cNvSpPr/>
      </xdr:nvSpPr>
      <xdr:spPr>
        <a:xfrm>
          <a:off x="14541500" y="669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103467</xdr:rowOff>
    </xdr:from>
    <xdr:ext cx="469744" cy="259045"/>
    <xdr:sp macro="" textlink="">
      <xdr:nvSpPr>
        <xdr:cNvPr id="544" name="テキスト ボックス 543"/>
        <xdr:cNvSpPr txBox="1"/>
      </xdr:nvSpPr>
      <xdr:spPr>
        <a:xfrm>
          <a:off x="14357428" y="679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59617</xdr:rowOff>
    </xdr:from>
    <xdr:to>
      <xdr:col>72</xdr:col>
      <xdr:colOff>38100</xdr:colOff>
      <xdr:row>39</xdr:row>
      <xdr:rowOff>161217</xdr:rowOff>
    </xdr:to>
    <xdr:sp macro="" textlink="">
      <xdr:nvSpPr>
        <xdr:cNvPr id="545" name="楕円 544"/>
        <xdr:cNvSpPr/>
      </xdr:nvSpPr>
      <xdr:spPr>
        <a:xfrm>
          <a:off x="13652500" y="67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152344</xdr:rowOff>
    </xdr:from>
    <xdr:ext cx="469744" cy="259045"/>
    <xdr:sp macro="" textlink="">
      <xdr:nvSpPr>
        <xdr:cNvPr id="546" name="テキスト ボックス 545"/>
        <xdr:cNvSpPr txBox="1"/>
      </xdr:nvSpPr>
      <xdr:spPr>
        <a:xfrm>
          <a:off x="13468428" y="68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98697</xdr:rowOff>
    </xdr:from>
    <xdr:to>
      <xdr:col>67</xdr:col>
      <xdr:colOff>101600</xdr:colOff>
      <xdr:row>38</xdr:row>
      <xdr:rowOff>28847</xdr:rowOff>
    </xdr:to>
    <xdr:sp macro="" textlink="">
      <xdr:nvSpPr>
        <xdr:cNvPr id="547" name="楕円 546"/>
        <xdr:cNvSpPr/>
      </xdr:nvSpPr>
      <xdr:spPr>
        <a:xfrm>
          <a:off x="12763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19974</xdr:rowOff>
    </xdr:from>
    <xdr:ext cx="534377" cy="259045"/>
    <xdr:sp macro="" textlink="">
      <xdr:nvSpPr>
        <xdr:cNvPr id="548" name="テキスト ボックス 547"/>
        <xdr:cNvSpPr txBox="1"/>
      </xdr:nvSpPr>
      <xdr:spPr>
        <a:xfrm>
          <a:off x="12547111" y="65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103673</xdr:rowOff>
    </xdr:from>
    <xdr:to>
      <xdr:col>85</xdr:col>
      <xdr:colOff>127000</xdr:colOff>
      <xdr:row>55</xdr:row>
      <xdr:rowOff>116611</xdr:rowOff>
    </xdr:to>
    <xdr:cxnSp macro="">
      <xdr:nvCxnSpPr>
        <xdr:cNvPr id="576" name="直線コネクタ 575"/>
        <xdr:cNvCxnSpPr/>
      </xdr:nvCxnSpPr>
      <xdr:spPr>
        <a:xfrm>
          <a:off x="15481300" y="9533423"/>
          <a:ext cx="838200" cy="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103673</xdr:rowOff>
    </xdr:from>
    <xdr:to>
      <xdr:col>81</xdr:col>
      <xdr:colOff>50800</xdr:colOff>
      <xdr:row>56</xdr:row>
      <xdr:rowOff>52306</xdr:rowOff>
    </xdr:to>
    <xdr:cxnSp macro="">
      <xdr:nvCxnSpPr>
        <xdr:cNvPr id="579" name="直線コネクタ 578"/>
        <xdr:cNvCxnSpPr/>
      </xdr:nvCxnSpPr>
      <xdr:spPr>
        <a:xfrm flipV="1">
          <a:off x="14592300" y="9533423"/>
          <a:ext cx="889000" cy="12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52306</xdr:rowOff>
    </xdr:from>
    <xdr:to>
      <xdr:col>76</xdr:col>
      <xdr:colOff>114300</xdr:colOff>
      <xdr:row>56</xdr:row>
      <xdr:rowOff>72034</xdr:rowOff>
    </xdr:to>
    <xdr:cxnSp macro="">
      <xdr:nvCxnSpPr>
        <xdr:cNvPr id="582" name="直線コネクタ 581"/>
        <xdr:cNvCxnSpPr/>
      </xdr:nvCxnSpPr>
      <xdr:spPr>
        <a:xfrm flipV="1">
          <a:off x="13703300" y="9653506"/>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120612</xdr:rowOff>
    </xdr:from>
    <xdr:to>
      <xdr:col>71</xdr:col>
      <xdr:colOff>177800</xdr:colOff>
      <xdr:row>56</xdr:row>
      <xdr:rowOff>72034</xdr:rowOff>
    </xdr:to>
    <xdr:cxnSp macro="">
      <xdr:nvCxnSpPr>
        <xdr:cNvPr id="585" name="直線コネクタ 584"/>
        <xdr:cNvCxnSpPr/>
      </xdr:nvCxnSpPr>
      <xdr:spPr>
        <a:xfrm>
          <a:off x="12814300" y="9550362"/>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171408</xdr:rowOff>
    </xdr:from>
    <xdr:ext cx="534377" cy="259045"/>
    <xdr:sp macro="" textlink="">
      <xdr:nvSpPr>
        <xdr:cNvPr id="589" name="テキスト ボックス 588"/>
        <xdr:cNvSpPr txBox="1"/>
      </xdr:nvSpPr>
      <xdr:spPr>
        <a:xfrm>
          <a:off x="12547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65811</xdr:rowOff>
    </xdr:from>
    <xdr:to>
      <xdr:col>85</xdr:col>
      <xdr:colOff>177800</xdr:colOff>
      <xdr:row>55</xdr:row>
      <xdr:rowOff>167411</xdr:rowOff>
    </xdr:to>
    <xdr:sp macro="" textlink="">
      <xdr:nvSpPr>
        <xdr:cNvPr id="595" name="楕円 594"/>
        <xdr:cNvSpPr/>
      </xdr:nvSpPr>
      <xdr:spPr>
        <a:xfrm>
          <a:off x="16268700" y="94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44238</xdr:rowOff>
    </xdr:from>
    <xdr:ext cx="534377" cy="259045"/>
    <xdr:sp macro="" textlink="">
      <xdr:nvSpPr>
        <xdr:cNvPr id="596" name="教育費該当値テキスト"/>
        <xdr:cNvSpPr txBox="1"/>
      </xdr:nvSpPr>
      <xdr:spPr>
        <a:xfrm>
          <a:off x="16370300" y="94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52873</xdr:rowOff>
    </xdr:from>
    <xdr:to>
      <xdr:col>81</xdr:col>
      <xdr:colOff>101600</xdr:colOff>
      <xdr:row>55</xdr:row>
      <xdr:rowOff>154473</xdr:rowOff>
    </xdr:to>
    <xdr:sp macro="" textlink="">
      <xdr:nvSpPr>
        <xdr:cNvPr id="597" name="楕円 596"/>
        <xdr:cNvSpPr/>
      </xdr:nvSpPr>
      <xdr:spPr>
        <a:xfrm>
          <a:off x="15430500" y="94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171000</xdr:rowOff>
    </xdr:from>
    <xdr:ext cx="534377" cy="259045"/>
    <xdr:sp macro="" textlink="">
      <xdr:nvSpPr>
        <xdr:cNvPr id="598" name="テキスト ボックス 597"/>
        <xdr:cNvSpPr txBox="1"/>
      </xdr:nvSpPr>
      <xdr:spPr>
        <a:xfrm>
          <a:off x="15214111" y="92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1506</xdr:rowOff>
    </xdr:from>
    <xdr:to>
      <xdr:col>76</xdr:col>
      <xdr:colOff>165100</xdr:colOff>
      <xdr:row>56</xdr:row>
      <xdr:rowOff>103106</xdr:rowOff>
    </xdr:to>
    <xdr:sp macro="" textlink="">
      <xdr:nvSpPr>
        <xdr:cNvPr id="599" name="楕円 598"/>
        <xdr:cNvSpPr/>
      </xdr:nvSpPr>
      <xdr:spPr>
        <a:xfrm>
          <a:off x="14541500" y="96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94233</xdr:rowOff>
    </xdr:from>
    <xdr:ext cx="534377" cy="259045"/>
    <xdr:sp macro="" textlink="">
      <xdr:nvSpPr>
        <xdr:cNvPr id="600" name="テキスト ボックス 599"/>
        <xdr:cNvSpPr txBox="1"/>
      </xdr:nvSpPr>
      <xdr:spPr>
        <a:xfrm>
          <a:off x="14325111" y="96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21234</xdr:rowOff>
    </xdr:from>
    <xdr:to>
      <xdr:col>72</xdr:col>
      <xdr:colOff>38100</xdr:colOff>
      <xdr:row>56</xdr:row>
      <xdr:rowOff>122834</xdr:rowOff>
    </xdr:to>
    <xdr:sp macro="" textlink="">
      <xdr:nvSpPr>
        <xdr:cNvPr id="601" name="楕円 600"/>
        <xdr:cNvSpPr/>
      </xdr:nvSpPr>
      <xdr:spPr>
        <a:xfrm>
          <a:off x="13652500" y="96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113961</xdr:rowOff>
    </xdr:from>
    <xdr:ext cx="534377" cy="259045"/>
    <xdr:sp macro="" textlink="">
      <xdr:nvSpPr>
        <xdr:cNvPr id="602" name="テキスト ボックス 601"/>
        <xdr:cNvSpPr txBox="1"/>
      </xdr:nvSpPr>
      <xdr:spPr>
        <a:xfrm>
          <a:off x="13436111" y="971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69812</xdr:rowOff>
    </xdr:from>
    <xdr:to>
      <xdr:col>67</xdr:col>
      <xdr:colOff>101600</xdr:colOff>
      <xdr:row>55</xdr:row>
      <xdr:rowOff>171412</xdr:rowOff>
    </xdr:to>
    <xdr:sp macro="" textlink="">
      <xdr:nvSpPr>
        <xdr:cNvPr id="603" name="楕円 602"/>
        <xdr:cNvSpPr/>
      </xdr:nvSpPr>
      <xdr:spPr>
        <a:xfrm>
          <a:off x="12763500" y="949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16489</xdr:rowOff>
    </xdr:from>
    <xdr:ext cx="534377" cy="259045"/>
    <xdr:sp macro="" textlink="">
      <xdr:nvSpPr>
        <xdr:cNvPr id="604" name="テキスト ボックス 603"/>
        <xdr:cNvSpPr txBox="1"/>
      </xdr:nvSpPr>
      <xdr:spPr>
        <a:xfrm>
          <a:off x="12547111" y="92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126375</xdr:rowOff>
    </xdr:from>
    <xdr:to>
      <xdr:col>85</xdr:col>
      <xdr:colOff>127000</xdr:colOff>
      <xdr:row>78</xdr:row>
      <xdr:rowOff>5511</xdr:rowOff>
    </xdr:to>
    <xdr:cxnSp macro="">
      <xdr:nvCxnSpPr>
        <xdr:cNvPr id="635" name="直線コネクタ 634"/>
        <xdr:cNvCxnSpPr/>
      </xdr:nvCxnSpPr>
      <xdr:spPr>
        <a:xfrm flipV="1">
          <a:off x="15481300" y="13328025"/>
          <a:ext cx="8382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113733</xdr:rowOff>
    </xdr:from>
    <xdr:ext cx="469744" cy="259045"/>
    <xdr:sp macro="" textlink="">
      <xdr:nvSpPr>
        <xdr:cNvPr id="636" name="災害復旧費平均値テキスト"/>
        <xdr:cNvSpPr txBox="1"/>
      </xdr:nvSpPr>
      <xdr:spPr>
        <a:xfrm>
          <a:off x="16370300" y="13486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5511</xdr:rowOff>
    </xdr:from>
    <xdr:to>
      <xdr:col>81</xdr:col>
      <xdr:colOff>50800</xdr:colOff>
      <xdr:row>79</xdr:row>
      <xdr:rowOff>86240</xdr:rowOff>
    </xdr:to>
    <xdr:cxnSp macro="">
      <xdr:nvCxnSpPr>
        <xdr:cNvPr id="638" name="直線コネクタ 637"/>
        <xdr:cNvCxnSpPr/>
      </xdr:nvCxnSpPr>
      <xdr:spPr>
        <a:xfrm flipV="1">
          <a:off x="14592300" y="13378611"/>
          <a:ext cx="889000" cy="25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40" name="テキスト ボックス 639"/>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80753</xdr:rowOff>
    </xdr:from>
    <xdr:to>
      <xdr:col>76</xdr:col>
      <xdr:colOff>114300</xdr:colOff>
      <xdr:row>79</xdr:row>
      <xdr:rowOff>86240</xdr:rowOff>
    </xdr:to>
    <xdr:cxnSp macro="">
      <xdr:nvCxnSpPr>
        <xdr:cNvPr id="641" name="直線コネクタ 640"/>
        <xdr:cNvCxnSpPr/>
      </xdr:nvCxnSpPr>
      <xdr:spPr>
        <a:xfrm>
          <a:off x="13703300" y="1362530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80753</xdr:rowOff>
    </xdr:from>
    <xdr:to>
      <xdr:col>71</xdr:col>
      <xdr:colOff>177800</xdr:colOff>
      <xdr:row>79</xdr:row>
      <xdr:rowOff>85652</xdr:rowOff>
    </xdr:to>
    <xdr:cxnSp macro="">
      <xdr:nvCxnSpPr>
        <xdr:cNvPr id="644" name="直線コネクタ 643"/>
        <xdr:cNvCxnSpPr/>
      </xdr:nvCxnSpPr>
      <xdr:spPr>
        <a:xfrm flipV="1">
          <a:off x="12814300" y="1362530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75575</xdr:rowOff>
    </xdr:from>
    <xdr:to>
      <xdr:col>85</xdr:col>
      <xdr:colOff>177800</xdr:colOff>
      <xdr:row>78</xdr:row>
      <xdr:rowOff>5725</xdr:rowOff>
    </xdr:to>
    <xdr:sp macro="" textlink="">
      <xdr:nvSpPr>
        <xdr:cNvPr id="654" name="楕円 653"/>
        <xdr:cNvSpPr/>
      </xdr:nvSpPr>
      <xdr:spPr>
        <a:xfrm>
          <a:off x="16268700" y="132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98452</xdr:rowOff>
    </xdr:from>
    <xdr:ext cx="469744" cy="259045"/>
    <xdr:sp macro="" textlink="">
      <xdr:nvSpPr>
        <xdr:cNvPr id="655" name="災害復旧費該当値テキスト"/>
        <xdr:cNvSpPr txBox="1"/>
      </xdr:nvSpPr>
      <xdr:spPr>
        <a:xfrm>
          <a:off x="16370300" y="1312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126161</xdr:rowOff>
    </xdr:from>
    <xdr:to>
      <xdr:col>81</xdr:col>
      <xdr:colOff>101600</xdr:colOff>
      <xdr:row>78</xdr:row>
      <xdr:rowOff>56311</xdr:rowOff>
    </xdr:to>
    <xdr:sp macro="" textlink="">
      <xdr:nvSpPr>
        <xdr:cNvPr id="656" name="楕円 655"/>
        <xdr:cNvSpPr/>
      </xdr:nvSpPr>
      <xdr:spPr>
        <a:xfrm>
          <a:off x="154305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72838</xdr:rowOff>
    </xdr:from>
    <xdr:ext cx="469744" cy="259045"/>
    <xdr:sp macro="" textlink="">
      <xdr:nvSpPr>
        <xdr:cNvPr id="657" name="テキスト ボックス 656"/>
        <xdr:cNvSpPr txBox="1"/>
      </xdr:nvSpPr>
      <xdr:spPr>
        <a:xfrm>
          <a:off x="15246428" y="131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35440</xdr:rowOff>
    </xdr:from>
    <xdr:to>
      <xdr:col>76</xdr:col>
      <xdr:colOff>165100</xdr:colOff>
      <xdr:row>79</xdr:row>
      <xdr:rowOff>137040</xdr:rowOff>
    </xdr:to>
    <xdr:sp macro="" textlink="">
      <xdr:nvSpPr>
        <xdr:cNvPr id="658" name="楕円 657"/>
        <xdr:cNvSpPr/>
      </xdr:nvSpPr>
      <xdr:spPr>
        <a:xfrm>
          <a:off x="14541500" y="135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128167</xdr:rowOff>
    </xdr:from>
    <xdr:ext cx="378565" cy="259045"/>
    <xdr:sp macro="" textlink="">
      <xdr:nvSpPr>
        <xdr:cNvPr id="659" name="テキスト ボックス 658"/>
        <xdr:cNvSpPr txBox="1"/>
      </xdr:nvSpPr>
      <xdr:spPr>
        <a:xfrm>
          <a:off x="14403017" y="1367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29953</xdr:rowOff>
    </xdr:from>
    <xdr:to>
      <xdr:col>72</xdr:col>
      <xdr:colOff>38100</xdr:colOff>
      <xdr:row>79</xdr:row>
      <xdr:rowOff>131553</xdr:rowOff>
    </xdr:to>
    <xdr:sp macro="" textlink="">
      <xdr:nvSpPr>
        <xdr:cNvPr id="660" name="楕円 659"/>
        <xdr:cNvSpPr/>
      </xdr:nvSpPr>
      <xdr:spPr>
        <a:xfrm>
          <a:off x="13652500" y="135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122680</xdr:rowOff>
    </xdr:from>
    <xdr:ext cx="378565" cy="259045"/>
    <xdr:sp macro="" textlink="">
      <xdr:nvSpPr>
        <xdr:cNvPr id="661" name="テキスト ボックス 660"/>
        <xdr:cNvSpPr txBox="1"/>
      </xdr:nvSpPr>
      <xdr:spPr>
        <a:xfrm>
          <a:off x="13514017" y="13667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34852</xdr:rowOff>
    </xdr:from>
    <xdr:to>
      <xdr:col>67</xdr:col>
      <xdr:colOff>101600</xdr:colOff>
      <xdr:row>79</xdr:row>
      <xdr:rowOff>136452</xdr:rowOff>
    </xdr:to>
    <xdr:sp macro="" textlink="">
      <xdr:nvSpPr>
        <xdr:cNvPr id="662" name="楕円 661"/>
        <xdr:cNvSpPr/>
      </xdr:nvSpPr>
      <xdr:spPr>
        <a:xfrm>
          <a:off x="12763500" y="135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127579</xdr:rowOff>
    </xdr:from>
    <xdr:ext cx="378565" cy="259045"/>
    <xdr:sp macro="" textlink="">
      <xdr:nvSpPr>
        <xdr:cNvPr id="663" name="テキスト ボックス 662"/>
        <xdr:cNvSpPr txBox="1"/>
      </xdr:nvSpPr>
      <xdr:spPr>
        <a:xfrm>
          <a:off x="12625017" y="1367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97037</xdr:rowOff>
    </xdr:from>
    <xdr:to>
      <xdr:col>85</xdr:col>
      <xdr:colOff>127000</xdr:colOff>
      <xdr:row>95</xdr:row>
      <xdr:rowOff>108982</xdr:rowOff>
    </xdr:to>
    <xdr:cxnSp macro="">
      <xdr:nvCxnSpPr>
        <xdr:cNvPr id="697" name="直線コネクタ 696"/>
        <xdr:cNvCxnSpPr/>
      </xdr:nvCxnSpPr>
      <xdr:spPr>
        <a:xfrm flipV="1">
          <a:off x="15481300" y="16384787"/>
          <a:ext cx="8382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101409</xdr:rowOff>
    </xdr:from>
    <xdr:to>
      <xdr:col>81</xdr:col>
      <xdr:colOff>50800</xdr:colOff>
      <xdr:row>95</xdr:row>
      <xdr:rowOff>108982</xdr:rowOff>
    </xdr:to>
    <xdr:cxnSp macro="">
      <xdr:nvCxnSpPr>
        <xdr:cNvPr id="700" name="直線コネクタ 699"/>
        <xdr:cNvCxnSpPr/>
      </xdr:nvCxnSpPr>
      <xdr:spPr>
        <a:xfrm>
          <a:off x="14592300" y="16389159"/>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101409</xdr:rowOff>
    </xdr:from>
    <xdr:to>
      <xdr:col>76</xdr:col>
      <xdr:colOff>114300</xdr:colOff>
      <xdr:row>95</xdr:row>
      <xdr:rowOff>133356</xdr:rowOff>
    </xdr:to>
    <xdr:cxnSp macro="">
      <xdr:nvCxnSpPr>
        <xdr:cNvPr id="703" name="直線コネクタ 702"/>
        <xdr:cNvCxnSpPr/>
      </xdr:nvCxnSpPr>
      <xdr:spPr>
        <a:xfrm flipV="1">
          <a:off x="13703300" y="16389159"/>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133356</xdr:rowOff>
    </xdr:from>
    <xdr:to>
      <xdr:col>71</xdr:col>
      <xdr:colOff>177800</xdr:colOff>
      <xdr:row>95</xdr:row>
      <xdr:rowOff>145759</xdr:rowOff>
    </xdr:to>
    <xdr:cxnSp macro="">
      <xdr:nvCxnSpPr>
        <xdr:cNvPr id="706" name="直線コネクタ 705"/>
        <xdr:cNvCxnSpPr/>
      </xdr:nvCxnSpPr>
      <xdr:spPr>
        <a:xfrm flipV="1">
          <a:off x="12814300" y="16421106"/>
          <a:ext cx="8890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46237</xdr:rowOff>
    </xdr:from>
    <xdr:to>
      <xdr:col>85</xdr:col>
      <xdr:colOff>177800</xdr:colOff>
      <xdr:row>95</xdr:row>
      <xdr:rowOff>147837</xdr:rowOff>
    </xdr:to>
    <xdr:sp macro="" textlink="">
      <xdr:nvSpPr>
        <xdr:cNvPr id="716" name="楕円 715"/>
        <xdr:cNvSpPr/>
      </xdr:nvSpPr>
      <xdr:spPr>
        <a:xfrm>
          <a:off x="16268700" y="163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24664</xdr:rowOff>
    </xdr:from>
    <xdr:ext cx="534377" cy="259045"/>
    <xdr:sp macro="" textlink="">
      <xdr:nvSpPr>
        <xdr:cNvPr id="717" name="公債費該当値テキスト"/>
        <xdr:cNvSpPr txBox="1"/>
      </xdr:nvSpPr>
      <xdr:spPr>
        <a:xfrm>
          <a:off x="16370300" y="1631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58182</xdr:rowOff>
    </xdr:from>
    <xdr:to>
      <xdr:col>81</xdr:col>
      <xdr:colOff>101600</xdr:colOff>
      <xdr:row>95</xdr:row>
      <xdr:rowOff>159782</xdr:rowOff>
    </xdr:to>
    <xdr:sp macro="" textlink="">
      <xdr:nvSpPr>
        <xdr:cNvPr id="718" name="楕円 717"/>
        <xdr:cNvSpPr/>
      </xdr:nvSpPr>
      <xdr:spPr>
        <a:xfrm>
          <a:off x="15430500" y="1634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150909</xdr:rowOff>
    </xdr:from>
    <xdr:ext cx="534377" cy="259045"/>
    <xdr:sp macro="" textlink="">
      <xdr:nvSpPr>
        <xdr:cNvPr id="719" name="テキスト ボックス 718"/>
        <xdr:cNvSpPr txBox="1"/>
      </xdr:nvSpPr>
      <xdr:spPr>
        <a:xfrm>
          <a:off x="15214111" y="1643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50609</xdr:rowOff>
    </xdr:from>
    <xdr:to>
      <xdr:col>76</xdr:col>
      <xdr:colOff>165100</xdr:colOff>
      <xdr:row>95</xdr:row>
      <xdr:rowOff>152209</xdr:rowOff>
    </xdr:to>
    <xdr:sp macro="" textlink="">
      <xdr:nvSpPr>
        <xdr:cNvPr id="720" name="楕円 719"/>
        <xdr:cNvSpPr/>
      </xdr:nvSpPr>
      <xdr:spPr>
        <a:xfrm>
          <a:off x="14541500" y="163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143336</xdr:rowOff>
    </xdr:from>
    <xdr:ext cx="534377" cy="259045"/>
    <xdr:sp macro="" textlink="">
      <xdr:nvSpPr>
        <xdr:cNvPr id="721" name="テキスト ボックス 720"/>
        <xdr:cNvSpPr txBox="1"/>
      </xdr:nvSpPr>
      <xdr:spPr>
        <a:xfrm>
          <a:off x="14325111" y="164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82556</xdr:rowOff>
    </xdr:from>
    <xdr:to>
      <xdr:col>72</xdr:col>
      <xdr:colOff>38100</xdr:colOff>
      <xdr:row>96</xdr:row>
      <xdr:rowOff>12706</xdr:rowOff>
    </xdr:to>
    <xdr:sp macro="" textlink="">
      <xdr:nvSpPr>
        <xdr:cNvPr id="722" name="楕円 721"/>
        <xdr:cNvSpPr/>
      </xdr:nvSpPr>
      <xdr:spPr>
        <a:xfrm>
          <a:off x="13652500" y="163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3833</xdr:rowOff>
    </xdr:from>
    <xdr:ext cx="534377" cy="259045"/>
    <xdr:sp macro="" textlink="">
      <xdr:nvSpPr>
        <xdr:cNvPr id="723" name="テキスト ボックス 722"/>
        <xdr:cNvSpPr txBox="1"/>
      </xdr:nvSpPr>
      <xdr:spPr>
        <a:xfrm>
          <a:off x="13436111" y="164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94959</xdr:rowOff>
    </xdr:from>
    <xdr:to>
      <xdr:col>67</xdr:col>
      <xdr:colOff>101600</xdr:colOff>
      <xdr:row>96</xdr:row>
      <xdr:rowOff>25109</xdr:rowOff>
    </xdr:to>
    <xdr:sp macro="" textlink="">
      <xdr:nvSpPr>
        <xdr:cNvPr id="724" name="楕円 723"/>
        <xdr:cNvSpPr/>
      </xdr:nvSpPr>
      <xdr:spPr>
        <a:xfrm>
          <a:off x="12763500" y="163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16236</xdr:rowOff>
    </xdr:from>
    <xdr:ext cx="534377" cy="259045"/>
    <xdr:sp macro="" textlink="">
      <xdr:nvSpPr>
        <xdr:cNvPr id="725" name="テキスト ボックス 724"/>
        <xdr:cNvSpPr txBox="1"/>
      </xdr:nvSpPr>
      <xdr:spPr>
        <a:xfrm>
          <a:off x="12547111" y="164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136957</xdr:rowOff>
    </xdr:from>
    <xdr:to>
      <xdr:col>116</xdr:col>
      <xdr:colOff>63500</xdr:colOff>
      <xdr:row>38</xdr:row>
      <xdr:rowOff>137414</xdr:rowOff>
    </xdr:to>
    <xdr:cxnSp macro="">
      <xdr:nvCxnSpPr>
        <xdr:cNvPr id="752" name="直線コネクタ 751"/>
        <xdr:cNvCxnSpPr/>
      </xdr:nvCxnSpPr>
      <xdr:spPr>
        <a:xfrm>
          <a:off x="21323300" y="665205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136957</xdr:rowOff>
    </xdr:from>
    <xdr:to>
      <xdr:col>111</xdr:col>
      <xdr:colOff>177800</xdr:colOff>
      <xdr:row>38</xdr:row>
      <xdr:rowOff>139700</xdr:rowOff>
    </xdr:to>
    <xdr:cxnSp macro="">
      <xdr:nvCxnSpPr>
        <xdr:cNvPr id="755" name="直線コネクタ 754"/>
        <xdr:cNvCxnSpPr/>
      </xdr:nvCxnSpPr>
      <xdr:spPr>
        <a:xfrm flipV="1">
          <a:off x="20434300" y="66520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138329</xdr:rowOff>
    </xdr:from>
    <xdr:to>
      <xdr:col>107</xdr:col>
      <xdr:colOff>50800</xdr:colOff>
      <xdr:row>38</xdr:row>
      <xdr:rowOff>139700</xdr:rowOff>
    </xdr:to>
    <xdr:cxnSp macro="">
      <xdr:nvCxnSpPr>
        <xdr:cNvPr id="758" name="直線コネクタ 757"/>
        <xdr:cNvCxnSpPr/>
      </xdr:nvCxnSpPr>
      <xdr:spPr>
        <a:xfrm>
          <a:off x="19545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138329</xdr:rowOff>
    </xdr:from>
    <xdr:to>
      <xdr:col>102</xdr:col>
      <xdr:colOff>114300</xdr:colOff>
      <xdr:row>38</xdr:row>
      <xdr:rowOff>138329</xdr:rowOff>
    </xdr:to>
    <xdr:cxnSp macro="">
      <xdr:nvCxnSpPr>
        <xdr:cNvPr id="761" name="直線コネクタ 760"/>
        <xdr:cNvCxnSpPr/>
      </xdr:nvCxnSpPr>
      <xdr:spPr>
        <a:xfrm>
          <a:off x="18656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71" name="楕円 770"/>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1541</xdr:rowOff>
    </xdr:from>
    <xdr:ext cx="249299" cy="259045"/>
    <xdr:sp macro="" textlink="">
      <xdr:nvSpPr>
        <xdr:cNvPr id="772" name="諸支出金該当値テキスト"/>
        <xdr:cNvSpPr txBox="1"/>
      </xdr:nvSpPr>
      <xdr:spPr>
        <a:xfrm>
          <a:off x="22212300" y="6516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86157</xdr:rowOff>
    </xdr:from>
    <xdr:to>
      <xdr:col>112</xdr:col>
      <xdr:colOff>38100</xdr:colOff>
      <xdr:row>39</xdr:row>
      <xdr:rowOff>16307</xdr:rowOff>
    </xdr:to>
    <xdr:sp macro="" textlink="">
      <xdr:nvSpPr>
        <xdr:cNvPr id="773" name="楕円 772"/>
        <xdr:cNvSpPr/>
      </xdr:nvSpPr>
      <xdr:spPr>
        <a:xfrm>
          <a:off x="2127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7434</xdr:rowOff>
    </xdr:from>
    <xdr:ext cx="249299" cy="259045"/>
    <xdr:sp macro="" textlink="">
      <xdr:nvSpPr>
        <xdr:cNvPr id="774" name="テキスト ボックス 773"/>
        <xdr:cNvSpPr txBox="1"/>
      </xdr:nvSpPr>
      <xdr:spPr>
        <a:xfrm>
          <a:off x="21198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87529</xdr:rowOff>
    </xdr:from>
    <xdr:to>
      <xdr:col>102</xdr:col>
      <xdr:colOff>165100</xdr:colOff>
      <xdr:row>39</xdr:row>
      <xdr:rowOff>17679</xdr:rowOff>
    </xdr:to>
    <xdr:sp macro="" textlink="">
      <xdr:nvSpPr>
        <xdr:cNvPr id="777" name="楕円 776"/>
        <xdr:cNvSpPr/>
      </xdr:nvSpPr>
      <xdr:spPr>
        <a:xfrm>
          <a:off x="19494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8806</xdr:rowOff>
    </xdr:from>
    <xdr:ext cx="249299" cy="259045"/>
    <xdr:sp macro="" textlink="">
      <xdr:nvSpPr>
        <xdr:cNvPr id="778" name="テキスト ボックス 777"/>
        <xdr:cNvSpPr txBox="1"/>
      </xdr:nvSpPr>
      <xdr:spPr>
        <a:xfrm>
          <a:off x="19420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87529</xdr:rowOff>
    </xdr:from>
    <xdr:to>
      <xdr:col>98</xdr:col>
      <xdr:colOff>38100</xdr:colOff>
      <xdr:row>39</xdr:row>
      <xdr:rowOff>17679</xdr:rowOff>
    </xdr:to>
    <xdr:sp macro="" textlink="">
      <xdr:nvSpPr>
        <xdr:cNvPr id="779" name="楕円 778"/>
        <xdr:cNvSpPr/>
      </xdr:nvSpPr>
      <xdr:spPr>
        <a:xfrm>
          <a:off x="18605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8806</xdr:rowOff>
    </xdr:from>
    <xdr:ext cx="249299" cy="259045"/>
    <xdr:sp macro="" textlink="">
      <xdr:nvSpPr>
        <xdr:cNvPr id="780" name="テキスト ボックス 779"/>
        <xdr:cNvSpPr txBox="1"/>
      </xdr:nvSpPr>
      <xdr:spPr>
        <a:xfrm>
          <a:off x="18531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構成項目である民生費は，平成２８年度以降増加傾向であったが，当年度は住民一人当たり１５８，５８０円で前年度より２，１２２円の減額に転じており，類似団体平均値より１０，０３１円低い額となっている。これは介護保険事業特別会計繰出金や放課後児童クラブ実施事業費が増加したものの，災害見舞金給付事業費や老人福祉施設整備助成事業費が減少したことが主な要因である。衛生費は，当年度は住民一人当たり５７，７８１円で，前年度より４，５１０円増額となっており，類似団体平均値より２２，８２６円高い額となっている。前年度より増額となったのは，災害廃棄物処理事業費や保管焼却灰処理事業費の増が主な要因である。土木費は，当年度は住民一人当たり５３，９３８円で，前年度より２，０２４円減少となっており，類似団体平均値より１０，３０６円高い額となっている。前年度より減額となったのは，中庄団地建設事業等の普通建設事業費の減や下水道事業繰出金の減が大きな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黒字で推移している。財政調整基金残高は，実質収支の黒字拡大に伴い，取崩額を上回る決算剰余金を積み立てたため，前年度と比較して標準財政規模比で１．４５ポイント上昇している。実質収支額は，標準財政規模比で０．７３ポイント上昇し，実質単年度収支は，２．４９ポイント上昇している。これは，歳入が減少したものの，行財政改革プラン２０１６（平成２８年度～平成３１年度）に基づいて歳出抑制に努めたことによる減少が歳入の減少を上回ったことにより，一般会計の実質収支額が増加したことによるものである。今後も行財政改革のさらなる推進により，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市の連結実質収支額は，これまで黒字で推移している。連結実質収支額等については，前年度に比べ約６１．６億円増加しており黒字の比率も上昇している。これは主として，国民健康保険事業特別会計の実質収支額が減少したものの，一般会計の決算剰余金やモーターボート競走事業会計の資金剰余額が増加し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モーターボート競走事業会計及び市民病院事業会計は会計名称の変更があったため，変更前の年度分はその他会計（黒字）に計上されている。また，倉敷市住宅新築資金等貸付特別会計は，赤字で推移しているが，これは，制度上，借受人への貸付利率が市債の借入利率より低いことによる差額や，やむを得ず回収できなかった貸付金の未収金によるものである。今後も引き続き，貸付償還金の適切な回収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下水道事業が法適用の公営企業会計に移行したことに伴い，</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公営企業債の元利償還金に対する繰入金が減少したことにより，結果として前年度より減少している。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は，都市計画事業の財源として発行された市債償還額に充当した都市計画税の減などにより，前年度より減少している。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の減少額が，算入公債費等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の減少額を上回っているため，結果として実質公債費比率の分子は減少している。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近い将来，積立不足が発生する可能性があるため，積立を増やす必要がある。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は，「一般会計等に係る地方債の現在高」が，主に平成３０年７月豪雨災害の復旧・復興に伴う市債などにより増加したものの，「公営企業債等繰入見込額」は，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地方公営企業法の一部適用企業から公営企業</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に移行したことに伴い，</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下水道事業の繰入見込額が減少したことにより，結果として前年度より減少している。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充当可能特定歳入が減少したものの，決算剰余金を財源とした財政調整基金，減債基金，災害復興基金，公共施設整備基金等の積立により充当可能基金が増加したことにより，結果として前年度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が減少し，充当可能財源等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が増加しているため，結果として将来負担比率の分子は減少している。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岡山県倉敷市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決算剰余金から財政調整基金に３４億円積み立てたほか，減債基金へ</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５億円，災害復興基金へ約１０．３億円などを積み立てた一方，豪雨災害対応のため，財政調整基金を約１９．３億円，災害復興基金を約４．７億円，ふるさと応援基金を約１．６億円などの取り崩しを行った結果，基金全体としては約２２．８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情勢の変化による税収の落ち込みや自然災害など不測の事態に備えるため，また公共施設の老朽化対策や，学校施設の大規模改修，老朽化した清掃施設の解体や新工場の建設など特定の事業の財源として活用するために，今後も基金を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・地域振興基金：市民の連帯の強化及び地域振興の推進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・学校施設整備基金：学校施設の整備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・清掃施設整備基金：清掃施設の整備の円滑な推進を図り，もって一般廃棄物の適正な処理と生活環境の保全及び公衆衛生の向上に資すること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・災害復興基金：災害からの復旧・復興を図る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・公共施設整備基金：公共施設の老朽化対策として約２億円を積み増したため増加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・災害復興基金：災害の復旧・復興を図るため，寄附金やモーターボート競走事業会計からの繰入金約１０．３億円を積み増したため増加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・公共施設整備基金：今後の公共施設の整備等に備えて計画的に積み立てる予定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・学校施設整備基金：今後の学校施設の整備等に備えて計画的に積み立てる予定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・清掃施設整備基金：今後の清掃施設の整備等に備えて計画的に積み立てる予定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・災害復興基金：災害復旧事業等に計画的に充当を行う。また，今後も発生する災害に備えるため積み立ても行う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待機児童対策や防災・減災対策など重要課題に対応するため，約３４億円を積み立てたことによる増。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税収の落ち込みや自然災害など不測の事態に備えるため，決算剰余金の活用などにより，今後も積み立てていくこととしている。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市債の償還時の財源として活用するため，約２．５億円を積み立てたことによる増。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市場公募債の一括償還に備えて毎年度計画的に積み立てる予定。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482,250
475,498
355.63
212,526,933
204,939,250
6,319,374
106,994,822
189,968,690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過去に取得した固定資産の減価償却費が投資的経費を上回る状況が続いており，</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年よりも</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％上昇している。類似団体と比較して数値が高くなっているのは，ストック情報分析表①の分析欄のとおり，道路の減価償却率が</a:t>
          </a:r>
          <a:r>
            <a:rPr kumimoji="1" lang="en-US" altLang="ja-JP" sz="1100">
              <a:solidFill>
                <a:sysClr val="windowText" lastClr="000000"/>
              </a:solidFill>
              <a:effectLst/>
              <a:latin typeface="+mn-lt"/>
              <a:ea typeface="+mn-ea"/>
              <a:cs typeface="+mn-cs"/>
            </a:rPr>
            <a:t>91.5</a:t>
          </a:r>
          <a:r>
            <a:rPr kumimoji="1" lang="ja-JP" altLang="ja-JP" sz="1100">
              <a:solidFill>
                <a:sysClr val="windowText" lastClr="000000"/>
              </a:solidFill>
              <a:effectLst/>
              <a:latin typeface="+mn-lt"/>
              <a:ea typeface="+mn-ea"/>
              <a:cs typeface="+mn-cs"/>
            </a:rPr>
            <a:t>％と高いことが主な原因である。引き続き，倉敷市公共施設等総合管理計画や倉敷市行財政改革プラン</a:t>
          </a:r>
          <a:r>
            <a:rPr kumimoji="1" lang="en-US" altLang="ja-JP" sz="1100">
              <a:solidFill>
                <a:sysClr val="windowText" lastClr="000000"/>
              </a:solidFill>
              <a:effectLst/>
              <a:latin typeface="+mn-lt"/>
              <a:ea typeface="+mn-ea"/>
              <a:cs typeface="+mn-cs"/>
            </a:rPr>
            <a:t>2020</a:t>
          </a:r>
          <a:r>
            <a:rPr kumimoji="1" lang="ja-JP" altLang="ja-JP" sz="1100">
              <a:solidFill>
                <a:sysClr val="windowText" lastClr="000000"/>
              </a:solidFill>
              <a:effectLst/>
              <a:latin typeface="+mn-lt"/>
              <a:ea typeface="+mn-ea"/>
              <a:cs typeface="+mn-cs"/>
            </a:rPr>
            <a:t>等に従い，インフラや公共施設についての個別方針や長寿命化計画を策定・実施することで，施設の長寿命化や施設総量の適正化等に取り組む。</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24977</xdr:rowOff>
    </xdr:from>
    <xdr:to>
      <xdr:col>23</xdr:col>
      <xdr:colOff>136525</xdr:colOff>
      <xdr:row>34</xdr:row>
      <xdr:rowOff>126577</xdr:rowOff>
    </xdr:to>
    <xdr:sp macro="" textlink="">
      <xdr:nvSpPr>
        <xdr:cNvPr id="81" name="楕円 80"/>
        <xdr:cNvSpPr/>
      </xdr:nvSpPr>
      <xdr:spPr>
        <a:xfrm>
          <a:off x="4711700" y="6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111354</xdr:rowOff>
    </xdr:from>
    <xdr:ext cx="405111" cy="259045"/>
    <xdr:sp macro="" textlink="">
      <xdr:nvSpPr>
        <xdr:cNvPr id="82" name="有形固定資産減価償却率該当値テキスト"/>
        <xdr:cNvSpPr txBox="1"/>
      </xdr:nvSpPr>
      <xdr:spPr>
        <a:xfrm>
          <a:off x="4813300" y="654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146050</xdr:rowOff>
    </xdr:from>
    <xdr:to>
      <xdr:col>19</xdr:col>
      <xdr:colOff>187325</xdr:colOff>
      <xdr:row>34</xdr:row>
      <xdr:rowOff>76200</xdr:rowOff>
    </xdr:to>
    <xdr:sp macro="" textlink="">
      <xdr:nvSpPr>
        <xdr:cNvPr id="83" name="楕円 82"/>
        <xdr:cNvSpPr/>
      </xdr:nvSpPr>
      <xdr:spPr>
        <a:xfrm>
          <a:off x="4000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25400</xdr:rowOff>
    </xdr:from>
    <xdr:to>
      <xdr:col>23</xdr:col>
      <xdr:colOff>85725</xdr:colOff>
      <xdr:row>34</xdr:row>
      <xdr:rowOff>75777</xdr:rowOff>
    </xdr:to>
    <xdr:cxnSp macro="">
      <xdr:nvCxnSpPr>
        <xdr:cNvPr id="84" name="直線コネクタ 83"/>
        <xdr:cNvCxnSpPr/>
      </xdr:nvCxnSpPr>
      <xdr:spPr>
        <a:xfrm>
          <a:off x="4051300" y="662622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113665</xdr:rowOff>
    </xdr:from>
    <xdr:to>
      <xdr:col>15</xdr:col>
      <xdr:colOff>187325</xdr:colOff>
      <xdr:row>34</xdr:row>
      <xdr:rowOff>43815</xdr:rowOff>
    </xdr:to>
    <xdr:sp macro="" textlink="">
      <xdr:nvSpPr>
        <xdr:cNvPr id="85" name="楕円 84"/>
        <xdr:cNvSpPr/>
      </xdr:nvSpPr>
      <xdr:spPr>
        <a:xfrm>
          <a:off x="3238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164465</xdr:rowOff>
    </xdr:from>
    <xdr:to>
      <xdr:col>19</xdr:col>
      <xdr:colOff>136525</xdr:colOff>
      <xdr:row>34</xdr:row>
      <xdr:rowOff>25400</xdr:rowOff>
    </xdr:to>
    <xdr:cxnSp macro="">
      <xdr:nvCxnSpPr>
        <xdr:cNvPr id="86" name="直線コネクタ 85"/>
        <xdr:cNvCxnSpPr/>
      </xdr:nvCxnSpPr>
      <xdr:spPr>
        <a:xfrm>
          <a:off x="3289300" y="65938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56092</xdr:rowOff>
    </xdr:from>
    <xdr:to>
      <xdr:col>11</xdr:col>
      <xdr:colOff>187325</xdr:colOff>
      <xdr:row>33</xdr:row>
      <xdr:rowOff>157691</xdr:rowOff>
    </xdr:to>
    <xdr:sp macro="" textlink="">
      <xdr:nvSpPr>
        <xdr:cNvPr id="87" name="楕円 86"/>
        <xdr:cNvSpPr/>
      </xdr:nvSpPr>
      <xdr:spPr>
        <a:xfrm>
          <a:off x="24765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106892</xdr:rowOff>
    </xdr:from>
    <xdr:to>
      <xdr:col>15</xdr:col>
      <xdr:colOff>136525</xdr:colOff>
      <xdr:row>33</xdr:row>
      <xdr:rowOff>164465</xdr:rowOff>
    </xdr:to>
    <xdr:cxnSp macro="">
      <xdr:nvCxnSpPr>
        <xdr:cNvPr id="88" name="直線コネクタ 87"/>
        <xdr:cNvCxnSpPr/>
      </xdr:nvCxnSpPr>
      <xdr:spPr>
        <a:xfrm>
          <a:off x="2527300" y="653626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20108</xdr:rowOff>
    </xdr:from>
    <xdr:to>
      <xdr:col>7</xdr:col>
      <xdr:colOff>187325</xdr:colOff>
      <xdr:row>33</xdr:row>
      <xdr:rowOff>121709</xdr:rowOff>
    </xdr:to>
    <xdr:sp macro="" textlink="">
      <xdr:nvSpPr>
        <xdr:cNvPr id="89" name="楕円 88"/>
        <xdr:cNvSpPr/>
      </xdr:nvSpPr>
      <xdr:spPr>
        <a:xfrm>
          <a:off x="1714500" y="6449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70908</xdr:rowOff>
    </xdr:from>
    <xdr:to>
      <xdr:col>11</xdr:col>
      <xdr:colOff>136525</xdr:colOff>
      <xdr:row>33</xdr:row>
      <xdr:rowOff>106892</xdr:rowOff>
    </xdr:to>
    <xdr:cxnSp macro="">
      <xdr:nvCxnSpPr>
        <xdr:cNvPr id="90" name="直線コネクタ 89"/>
        <xdr:cNvCxnSpPr/>
      </xdr:nvCxnSpPr>
      <xdr:spPr>
        <a:xfrm>
          <a:off x="1765300" y="650028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67327</xdr:rowOff>
    </xdr:from>
    <xdr:ext cx="405111" cy="259045"/>
    <xdr:sp macro="" textlink="">
      <xdr:nvSpPr>
        <xdr:cNvPr id="95" name="n_1mainValue有形固定資産減価償却率"/>
        <xdr:cNvSpPr txBox="1"/>
      </xdr:nvSpPr>
      <xdr:spPr>
        <a:xfrm>
          <a:off x="3836044" y="666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34942</xdr:rowOff>
    </xdr:from>
    <xdr:ext cx="405111" cy="259045"/>
    <xdr:sp macro="" textlink="">
      <xdr:nvSpPr>
        <xdr:cNvPr id="96" name="n_2mainValue有形固定資産減価償却率"/>
        <xdr:cNvSpPr txBox="1"/>
      </xdr:nvSpPr>
      <xdr:spPr>
        <a:xfrm>
          <a:off x="3086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148819</xdr:rowOff>
    </xdr:from>
    <xdr:ext cx="405111" cy="259045"/>
    <xdr:sp macro="" textlink="">
      <xdr:nvSpPr>
        <xdr:cNvPr id="97" name="n_3mainValue有形固定資産減価償却率"/>
        <xdr:cNvSpPr txBox="1"/>
      </xdr:nvSpPr>
      <xdr:spPr>
        <a:xfrm>
          <a:off x="2324744" y="657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112835</xdr:rowOff>
    </xdr:from>
    <xdr:ext cx="405111" cy="259045"/>
    <xdr:sp macro="" textlink="">
      <xdr:nvSpPr>
        <xdr:cNvPr id="98" name="n_4mainValue有形固定資産減価償却率"/>
        <xdr:cNvSpPr txBox="1"/>
      </xdr:nvSpPr>
      <xdr:spPr>
        <a:xfrm>
          <a:off x="1562744" y="654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債務償還比率が類似団体を</a:t>
          </a:r>
          <a:r>
            <a:rPr kumimoji="1" lang="en-US" altLang="ja-JP" sz="1100">
              <a:solidFill>
                <a:sysClr val="windowText" lastClr="000000"/>
              </a:solidFill>
              <a:effectLst/>
              <a:latin typeface="+mn-lt"/>
              <a:ea typeface="+mn-ea"/>
              <a:cs typeface="+mn-cs"/>
            </a:rPr>
            <a:t>33.1</a:t>
          </a:r>
          <a:r>
            <a:rPr kumimoji="1" lang="ja-JP" altLang="ja-JP" sz="1100">
              <a:solidFill>
                <a:sysClr val="windowText" lastClr="000000"/>
              </a:solidFill>
              <a:effectLst/>
              <a:latin typeface="+mn-lt"/>
              <a:ea typeface="+mn-ea"/>
              <a:cs typeface="+mn-cs"/>
            </a:rPr>
            <a:t>％上回っている。債務償還比率は，実質債務（将来負担額</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－充当可能財源）／償還財源額（決算統計の経常一般財源等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臨時財政対策債発行可能額</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経常経費充当財源）で計算されるが，実質債務を標準財政規模の割合で示した健全化判断比率の指標「将来負担比率」が類似団体平均値（</a:t>
          </a:r>
          <a:r>
            <a:rPr kumimoji="1" lang="en-US" altLang="ja-JP" sz="1100">
              <a:solidFill>
                <a:sysClr val="windowText" lastClr="000000"/>
              </a:solidFill>
              <a:effectLst/>
              <a:latin typeface="+mn-lt"/>
              <a:ea typeface="+mn-ea"/>
              <a:cs typeface="+mn-cs"/>
            </a:rPr>
            <a:t>33.9</a:t>
          </a:r>
          <a:r>
            <a:rPr kumimoji="1" lang="ja-JP" altLang="ja-JP" sz="1100">
              <a:solidFill>
                <a:sysClr val="windowText" lastClr="000000"/>
              </a:solidFill>
              <a:effectLst/>
              <a:latin typeface="+mn-lt"/>
              <a:ea typeface="+mn-ea"/>
              <a:cs typeface="+mn-cs"/>
            </a:rPr>
            <a:t>）より高い状態（</a:t>
          </a:r>
          <a:r>
            <a:rPr kumimoji="1" lang="en-US" altLang="ja-JP" sz="1100">
              <a:solidFill>
                <a:sysClr val="windowText" lastClr="000000"/>
              </a:solidFill>
              <a:effectLst/>
              <a:latin typeface="+mn-lt"/>
              <a:ea typeface="+mn-ea"/>
              <a:cs typeface="+mn-cs"/>
            </a:rPr>
            <a:t>43.1</a:t>
          </a:r>
          <a:r>
            <a:rPr kumimoji="1" lang="ja-JP" altLang="ja-JP" sz="1100">
              <a:solidFill>
                <a:sysClr val="windowText" lastClr="000000"/>
              </a:solidFill>
              <a:effectLst/>
              <a:latin typeface="+mn-lt"/>
              <a:ea typeface="+mn-ea"/>
              <a:cs typeface="+mn-cs"/>
            </a:rPr>
            <a:t>）であることから，今後も将来負担比率と同様の動きになると思われる</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。引き続き市債残高の削減等により，財政の健全化に努める。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11091</xdr:rowOff>
    </xdr:from>
    <xdr:to>
      <xdr:col>76</xdr:col>
      <xdr:colOff>73025</xdr:colOff>
      <xdr:row>31</xdr:row>
      <xdr:rowOff>112691</xdr:rowOff>
    </xdr:to>
    <xdr:sp macro="" textlink="">
      <xdr:nvSpPr>
        <xdr:cNvPr id="143" name="楕円 142"/>
        <xdr:cNvSpPr/>
      </xdr:nvSpPr>
      <xdr:spPr>
        <a:xfrm>
          <a:off x="14744700" y="60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160968</xdr:rowOff>
    </xdr:from>
    <xdr:ext cx="469744" cy="259045"/>
    <xdr:sp macro="" textlink="">
      <xdr:nvSpPr>
        <xdr:cNvPr id="144" name="債務償還比率該当値テキスト"/>
        <xdr:cNvSpPr txBox="1"/>
      </xdr:nvSpPr>
      <xdr:spPr>
        <a:xfrm>
          <a:off x="14846300" y="607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163110</xdr:rowOff>
    </xdr:from>
    <xdr:to>
      <xdr:col>72</xdr:col>
      <xdr:colOff>123825</xdr:colOff>
      <xdr:row>31</xdr:row>
      <xdr:rowOff>93260</xdr:rowOff>
    </xdr:to>
    <xdr:sp macro="" textlink="">
      <xdr:nvSpPr>
        <xdr:cNvPr id="145" name="楕円 144"/>
        <xdr:cNvSpPr/>
      </xdr:nvSpPr>
      <xdr:spPr>
        <a:xfrm>
          <a:off x="14033500" y="60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42460</xdr:rowOff>
    </xdr:from>
    <xdr:to>
      <xdr:col>76</xdr:col>
      <xdr:colOff>22225</xdr:colOff>
      <xdr:row>31</xdr:row>
      <xdr:rowOff>61891</xdr:rowOff>
    </xdr:to>
    <xdr:cxnSp macro="">
      <xdr:nvCxnSpPr>
        <xdr:cNvPr id="146" name="直線コネクタ 145"/>
        <xdr:cNvCxnSpPr/>
      </xdr:nvCxnSpPr>
      <xdr:spPr>
        <a:xfrm>
          <a:off x="14084300" y="6128935"/>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12291</xdr:rowOff>
    </xdr:from>
    <xdr:to>
      <xdr:col>68</xdr:col>
      <xdr:colOff>123825</xdr:colOff>
      <xdr:row>31</xdr:row>
      <xdr:rowOff>113891</xdr:rowOff>
    </xdr:to>
    <xdr:sp macro="" textlink="">
      <xdr:nvSpPr>
        <xdr:cNvPr id="147" name="楕円 146"/>
        <xdr:cNvSpPr/>
      </xdr:nvSpPr>
      <xdr:spPr>
        <a:xfrm>
          <a:off x="13271500" y="60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42460</xdr:rowOff>
    </xdr:from>
    <xdr:to>
      <xdr:col>72</xdr:col>
      <xdr:colOff>73025</xdr:colOff>
      <xdr:row>31</xdr:row>
      <xdr:rowOff>63091</xdr:rowOff>
    </xdr:to>
    <xdr:cxnSp macro="">
      <xdr:nvCxnSpPr>
        <xdr:cNvPr id="148" name="直線コネクタ 147"/>
        <xdr:cNvCxnSpPr/>
      </xdr:nvCxnSpPr>
      <xdr:spPr>
        <a:xfrm flipV="1">
          <a:off x="13322300" y="6128935"/>
          <a:ext cx="762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102419</xdr:rowOff>
    </xdr:from>
    <xdr:to>
      <xdr:col>64</xdr:col>
      <xdr:colOff>123825</xdr:colOff>
      <xdr:row>31</xdr:row>
      <xdr:rowOff>32569</xdr:rowOff>
    </xdr:to>
    <xdr:sp macro="" textlink="">
      <xdr:nvSpPr>
        <xdr:cNvPr id="149" name="楕円 148"/>
        <xdr:cNvSpPr/>
      </xdr:nvSpPr>
      <xdr:spPr>
        <a:xfrm>
          <a:off x="12509500" y="60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153219</xdr:rowOff>
    </xdr:from>
    <xdr:to>
      <xdr:col>68</xdr:col>
      <xdr:colOff>73025</xdr:colOff>
      <xdr:row>31</xdr:row>
      <xdr:rowOff>63091</xdr:rowOff>
    </xdr:to>
    <xdr:cxnSp macro="">
      <xdr:nvCxnSpPr>
        <xdr:cNvPr id="150" name="直線コネクタ 149"/>
        <xdr:cNvCxnSpPr/>
      </xdr:nvCxnSpPr>
      <xdr:spPr>
        <a:xfrm>
          <a:off x="12560300" y="6068244"/>
          <a:ext cx="762000" cy="8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39328</xdr:rowOff>
    </xdr:from>
    <xdr:to>
      <xdr:col>60</xdr:col>
      <xdr:colOff>123825</xdr:colOff>
      <xdr:row>30</xdr:row>
      <xdr:rowOff>140928</xdr:rowOff>
    </xdr:to>
    <xdr:sp macro="" textlink="">
      <xdr:nvSpPr>
        <xdr:cNvPr id="151" name="楕円 150"/>
        <xdr:cNvSpPr/>
      </xdr:nvSpPr>
      <xdr:spPr>
        <a:xfrm>
          <a:off x="11747500" y="595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90128</xdr:rowOff>
    </xdr:from>
    <xdr:to>
      <xdr:col>64</xdr:col>
      <xdr:colOff>73025</xdr:colOff>
      <xdr:row>30</xdr:row>
      <xdr:rowOff>153219</xdr:rowOff>
    </xdr:to>
    <xdr:cxnSp macro="">
      <xdr:nvCxnSpPr>
        <xdr:cNvPr id="152" name="直線コネクタ 151"/>
        <xdr:cNvCxnSpPr/>
      </xdr:nvCxnSpPr>
      <xdr:spPr>
        <a:xfrm>
          <a:off x="11798300" y="6005153"/>
          <a:ext cx="762000" cy="6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4" name="n_2aveValue債務償還比率"/>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55"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56"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84387</xdr:rowOff>
    </xdr:from>
    <xdr:ext cx="469744" cy="259045"/>
    <xdr:sp macro="" textlink="">
      <xdr:nvSpPr>
        <xdr:cNvPr id="157" name="n_1mainValue債務償還比率"/>
        <xdr:cNvSpPr txBox="1"/>
      </xdr:nvSpPr>
      <xdr:spPr>
        <a:xfrm>
          <a:off x="13836727" y="61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105018</xdr:rowOff>
    </xdr:from>
    <xdr:ext cx="469744" cy="259045"/>
    <xdr:sp macro="" textlink="">
      <xdr:nvSpPr>
        <xdr:cNvPr id="158" name="n_2mainValue債務償還比率"/>
        <xdr:cNvSpPr txBox="1"/>
      </xdr:nvSpPr>
      <xdr:spPr>
        <a:xfrm>
          <a:off x="13087427" y="619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49096</xdr:rowOff>
    </xdr:from>
    <xdr:ext cx="469744" cy="259045"/>
    <xdr:sp macro="" textlink="">
      <xdr:nvSpPr>
        <xdr:cNvPr id="159" name="n_3mainValue債務償還比率"/>
        <xdr:cNvSpPr txBox="1"/>
      </xdr:nvSpPr>
      <xdr:spPr>
        <a:xfrm>
          <a:off x="12325427" y="579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157455</xdr:rowOff>
    </xdr:from>
    <xdr:ext cx="469744" cy="259045"/>
    <xdr:sp macro="" textlink="">
      <xdr:nvSpPr>
        <xdr:cNvPr id="160" name="n_4mainValue債務償還比率"/>
        <xdr:cNvSpPr txBox="1"/>
      </xdr:nvSpPr>
      <xdr:spPr>
        <a:xfrm>
          <a:off x="11563427" y="572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482,250
475,498
355.63
212,526,933
204,939,250
6,319,374
106,994,822
189,968,690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168275</xdr:rowOff>
    </xdr:from>
    <xdr:to>
      <xdr:col>24</xdr:col>
      <xdr:colOff>114300</xdr:colOff>
      <xdr:row>41</xdr:row>
      <xdr:rowOff>98425</xdr:rowOff>
    </xdr:to>
    <xdr:sp macro="" textlink="">
      <xdr:nvSpPr>
        <xdr:cNvPr id="73" name="楕円 72"/>
        <xdr:cNvSpPr/>
      </xdr:nvSpPr>
      <xdr:spPr>
        <a:xfrm>
          <a:off x="45847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83202</xdr:rowOff>
    </xdr:from>
    <xdr:ext cx="405111" cy="259045"/>
    <xdr:sp macro="" textlink="">
      <xdr:nvSpPr>
        <xdr:cNvPr id="74" name="【道路】&#10;有形固定資産減価償却率該当値テキスト"/>
        <xdr:cNvSpPr txBox="1"/>
      </xdr:nvSpPr>
      <xdr:spPr>
        <a:xfrm>
          <a:off x="4673600" y="694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130175</xdr:rowOff>
    </xdr:from>
    <xdr:to>
      <xdr:col>20</xdr:col>
      <xdr:colOff>38100</xdr:colOff>
      <xdr:row>41</xdr:row>
      <xdr:rowOff>60325</xdr:rowOff>
    </xdr:to>
    <xdr:sp macro="" textlink="">
      <xdr:nvSpPr>
        <xdr:cNvPr id="75" name="楕円 74"/>
        <xdr:cNvSpPr/>
      </xdr:nvSpPr>
      <xdr:spPr>
        <a:xfrm>
          <a:off x="3746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9525</xdr:rowOff>
    </xdr:from>
    <xdr:to>
      <xdr:col>24</xdr:col>
      <xdr:colOff>63500</xdr:colOff>
      <xdr:row>41</xdr:row>
      <xdr:rowOff>47625</xdr:rowOff>
    </xdr:to>
    <xdr:cxnSp macro="">
      <xdr:nvCxnSpPr>
        <xdr:cNvPr id="76" name="直線コネクタ 75"/>
        <xdr:cNvCxnSpPr/>
      </xdr:nvCxnSpPr>
      <xdr:spPr>
        <a:xfrm>
          <a:off x="3797300" y="7038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92075</xdr:rowOff>
    </xdr:from>
    <xdr:to>
      <xdr:col>15</xdr:col>
      <xdr:colOff>101600</xdr:colOff>
      <xdr:row>41</xdr:row>
      <xdr:rowOff>22225</xdr:rowOff>
    </xdr:to>
    <xdr:sp macro="" textlink="">
      <xdr:nvSpPr>
        <xdr:cNvPr id="77" name="楕円 76"/>
        <xdr:cNvSpPr/>
      </xdr:nvSpPr>
      <xdr:spPr>
        <a:xfrm>
          <a:off x="2857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142875</xdr:rowOff>
    </xdr:from>
    <xdr:to>
      <xdr:col>19</xdr:col>
      <xdr:colOff>177800</xdr:colOff>
      <xdr:row>41</xdr:row>
      <xdr:rowOff>9525</xdr:rowOff>
    </xdr:to>
    <xdr:cxnSp macro="">
      <xdr:nvCxnSpPr>
        <xdr:cNvPr id="78" name="直線コネクタ 77"/>
        <xdr:cNvCxnSpPr/>
      </xdr:nvCxnSpPr>
      <xdr:spPr>
        <a:xfrm>
          <a:off x="2908300" y="7000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53975</xdr:rowOff>
    </xdr:from>
    <xdr:to>
      <xdr:col>10</xdr:col>
      <xdr:colOff>165100</xdr:colOff>
      <xdr:row>40</xdr:row>
      <xdr:rowOff>155575</xdr:rowOff>
    </xdr:to>
    <xdr:sp macro="" textlink="">
      <xdr:nvSpPr>
        <xdr:cNvPr id="79" name="楕円 78"/>
        <xdr:cNvSpPr/>
      </xdr:nvSpPr>
      <xdr:spPr>
        <a:xfrm>
          <a:off x="1968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104775</xdr:rowOff>
    </xdr:from>
    <xdr:to>
      <xdr:col>15</xdr:col>
      <xdr:colOff>50800</xdr:colOff>
      <xdr:row>40</xdr:row>
      <xdr:rowOff>142875</xdr:rowOff>
    </xdr:to>
    <xdr:cxnSp macro="">
      <xdr:nvCxnSpPr>
        <xdr:cNvPr id="80" name="直線コネクタ 79"/>
        <xdr:cNvCxnSpPr/>
      </xdr:nvCxnSpPr>
      <xdr:spPr>
        <a:xfrm>
          <a:off x="2019300" y="6962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17780</xdr:rowOff>
    </xdr:from>
    <xdr:to>
      <xdr:col>6</xdr:col>
      <xdr:colOff>38100</xdr:colOff>
      <xdr:row>40</xdr:row>
      <xdr:rowOff>119380</xdr:rowOff>
    </xdr:to>
    <xdr:sp macro="" textlink="">
      <xdr:nvSpPr>
        <xdr:cNvPr id="81" name="楕円 80"/>
        <xdr:cNvSpPr/>
      </xdr:nvSpPr>
      <xdr:spPr>
        <a:xfrm>
          <a:off x="1079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68580</xdr:rowOff>
    </xdr:from>
    <xdr:to>
      <xdr:col>10</xdr:col>
      <xdr:colOff>114300</xdr:colOff>
      <xdr:row>40</xdr:row>
      <xdr:rowOff>104775</xdr:rowOff>
    </xdr:to>
    <xdr:cxnSp macro="">
      <xdr:nvCxnSpPr>
        <xdr:cNvPr id="82" name="直線コネクタ 81"/>
        <xdr:cNvCxnSpPr/>
      </xdr:nvCxnSpPr>
      <xdr:spPr>
        <a:xfrm>
          <a:off x="1130300" y="6926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3"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4" name="n_2aveValue【道路】&#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6"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51452</xdr:rowOff>
    </xdr:from>
    <xdr:ext cx="405111" cy="259045"/>
    <xdr:sp macro="" textlink="">
      <xdr:nvSpPr>
        <xdr:cNvPr id="87" name="n_1mainValue【道路】&#10;有形固定資産減価償却率"/>
        <xdr:cNvSpPr txBox="1"/>
      </xdr:nvSpPr>
      <xdr:spPr>
        <a:xfrm>
          <a:off x="35820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13352</xdr:rowOff>
    </xdr:from>
    <xdr:ext cx="405111" cy="259045"/>
    <xdr:sp macro="" textlink="">
      <xdr:nvSpPr>
        <xdr:cNvPr id="88" name="n_2mainValue【道路】&#10;有形固定資産減価償却率"/>
        <xdr:cNvSpPr txBox="1"/>
      </xdr:nvSpPr>
      <xdr:spPr>
        <a:xfrm>
          <a:off x="27057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146702</xdr:rowOff>
    </xdr:from>
    <xdr:ext cx="405111" cy="259045"/>
    <xdr:sp macro="" textlink="">
      <xdr:nvSpPr>
        <xdr:cNvPr id="89" name="n_3mainValue【道路】&#10;有形固定資産減価償却率"/>
        <xdr:cNvSpPr txBox="1"/>
      </xdr:nvSpPr>
      <xdr:spPr>
        <a:xfrm>
          <a:off x="1816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110507</xdr:rowOff>
    </xdr:from>
    <xdr:ext cx="405111" cy="259045"/>
    <xdr:sp macro="" textlink="">
      <xdr:nvSpPr>
        <xdr:cNvPr id="90" name="n_4mainValue【道路】&#10;有形固定資産減価償却率"/>
        <xdr:cNvSpPr txBox="1"/>
      </xdr:nvSpPr>
      <xdr:spPr>
        <a:xfrm>
          <a:off x="927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7"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60490</xdr:rowOff>
    </xdr:from>
    <xdr:to>
      <xdr:col>55</xdr:col>
      <xdr:colOff>50800</xdr:colOff>
      <xdr:row>40</xdr:row>
      <xdr:rowOff>162090</xdr:rowOff>
    </xdr:to>
    <xdr:sp macro="" textlink="">
      <xdr:nvSpPr>
        <xdr:cNvPr id="128" name="楕円 127"/>
        <xdr:cNvSpPr/>
      </xdr:nvSpPr>
      <xdr:spPr>
        <a:xfrm>
          <a:off x="10426700" y="69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83367</xdr:rowOff>
    </xdr:from>
    <xdr:ext cx="469744" cy="259045"/>
    <xdr:sp macro="" textlink="">
      <xdr:nvSpPr>
        <xdr:cNvPr id="129" name="【道路】&#10;一人当たり延長該当値テキスト"/>
        <xdr:cNvSpPr txBox="1"/>
      </xdr:nvSpPr>
      <xdr:spPr>
        <a:xfrm>
          <a:off x="10515600" y="67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61176</xdr:rowOff>
    </xdr:from>
    <xdr:to>
      <xdr:col>50</xdr:col>
      <xdr:colOff>165100</xdr:colOff>
      <xdr:row>40</xdr:row>
      <xdr:rowOff>162776</xdr:rowOff>
    </xdr:to>
    <xdr:sp macro="" textlink="">
      <xdr:nvSpPr>
        <xdr:cNvPr id="130" name="楕円 129"/>
        <xdr:cNvSpPr/>
      </xdr:nvSpPr>
      <xdr:spPr>
        <a:xfrm>
          <a:off x="9588500" y="69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111290</xdr:rowOff>
    </xdr:from>
    <xdr:to>
      <xdr:col>55</xdr:col>
      <xdr:colOff>0</xdr:colOff>
      <xdr:row>40</xdr:row>
      <xdr:rowOff>111976</xdr:rowOff>
    </xdr:to>
    <xdr:cxnSp macro="">
      <xdr:nvCxnSpPr>
        <xdr:cNvPr id="131" name="直線コネクタ 130"/>
        <xdr:cNvCxnSpPr/>
      </xdr:nvCxnSpPr>
      <xdr:spPr>
        <a:xfrm flipV="1">
          <a:off x="9639300" y="696929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66822</xdr:rowOff>
    </xdr:from>
    <xdr:to>
      <xdr:col>46</xdr:col>
      <xdr:colOff>38100</xdr:colOff>
      <xdr:row>40</xdr:row>
      <xdr:rowOff>168422</xdr:rowOff>
    </xdr:to>
    <xdr:sp macro="" textlink="">
      <xdr:nvSpPr>
        <xdr:cNvPr id="132" name="楕円 131"/>
        <xdr:cNvSpPr/>
      </xdr:nvSpPr>
      <xdr:spPr>
        <a:xfrm>
          <a:off x="8699500" y="69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111976</xdr:rowOff>
    </xdr:from>
    <xdr:to>
      <xdr:col>50</xdr:col>
      <xdr:colOff>114300</xdr:colOff>
      <xdr:row>40</xdr:row>
      <xdr:rowOff>117622</xdr:rowOff>
    </xdr:to>
    <xdr:cxnSp macro="">
      <xdr:nvCxnSpPr>
        <xdr:cNvPr id="133" name="直線コネクタ 132"/>
        <xdr:cNvCxnSpPr/>
      </xdr:nvCxnSpPr>
      <xdr:spPr>
        <a:xfrm flipV="1">
          <a:off x="8750300" y="6969976"/>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67600</xdr:rowOff>
    </xdr:from>
    <xdr:to>
      <xdr:col>41</xdr:col>
      <xdr:colOff>101600</xdr:colOff>
      <xdr:row>40</xdr:row>
      <xdr:rowOff>169200</xdr:rowOff>
    </xdr:to>
    <xdr:sp macro="" textlink="">
      <xdr:nvSpPr>
        <xdr:cNvPr id="134" name="楕円 133"/>
        <xdr:cNvSpPr/>
      </xdr:nvSpPr>
      <xdr:spPr>
        <a:xfrm>
          <a:off x="7810500" y="69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117622</xdr:rowOff>
    </xdr:from>
    <xdr:to>
      <xdr:col>45</xdr:col>
      <xdr:colOff>177800</xdr:colOff>
      <xdr:row>40</xdr:row>
      <xdr:rowOff>118400</xdr:rowOff>
    </xdr:to>
    <xdr:cxnSp macro="">
      <xdr:nvCxnSpPr>
        <xdr:cNvPr id="135" name="直線コネクタ 134"/>
        <xdr:cNvCxnSpPr/>
      </xdr:nvCxnSpPr>
      <xdr:spPr>
        <a:xfrm flipV="1">
          <a:off x="7861300" y="6975622"/>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68034</xdr:rowOff>
    </xdr:from>
    <xdr:to>
      <xdr:col>36</xdr:col>
      <xdr:colOff>165100</xdr:colOff>
      <xdr:row>40</xdr:row>
      <xdr:rowOff>169634</xdr:rowOff>
    </xdr:to>
    <xdr:sp macro="" textlink="">
      <xdr:nvSpPr>
        <xdr:cNvPr id="136" name="楕円 135"/>
        <xdr:cNvSpPr/>
      </xdr:nvSpPr>
      <xdr:spPr>
        <a:xfrm>
          <a:off x="6921500" y="69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118400</xdr:rowOff>
    </xdr:from>
    <xdr:to>
      <xdr:col>41</xdr:col>
      <xdr:colOff>50800</xdr:colOff>
      <xdr:row>40</xdr:row>
      <xdr:rowOff>118834</xdr:rowOff>
    </xdr:to>
    <xdr:cxnSp macro="">
      <xdr:nvCxnSpPr>
        <xdr:cNvPr id="137" name="直線コネクタ 136"/>
        <xdr:cNvCxnSpPr/>
      </xdr:nvCxnSpPr>
      <xdr:spPr>
        <a:xfrm flipV="1">
          <a:off x="6972300" y="697640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8"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9"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40"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43718</xdr:rowOff>
    </xdr:from>
    <xdr:ext cx="469744" cy="259045"/>
    <xdr:sp macro="" textlink="">
      <xdr:nvSpPr>
        <xdr:cNvPr id="141" name="n_4aveValue【道路】&#10;一人当たり延長"/>
        <xdr:cNvSpPr txBox="1"/>
      </xdr:nvSpPr>
      <xdr:spPr>
        <a:xfrm>
          <a:off x="6737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7853</xdr:rowOff>
    </xdr:from>
    <xdr:ext cx="469744" cy="259045"/>
    <xdr:sp macro="" textlink="">
      <xdr:nvSpPr>
        <xdr:cNvPr id="142" name="n_1mainValue【道路】&#10;一人当たり延長"/>
        <xdr:cNvSpPr txBox="1"/>
      </xdr:nvSpPr>
      <xdr:spPr>
        <a:xfrm>
          <a:off x="9391727" y="669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13499</xdr:rowOff>
    </xdr:from>
    <xdr:ext cx="469744" cy="259045"/>
    <xdr:sp macro="" textlink="">
      <xdr:nvSpPr>
        <xdr:cNvPr id="143" name="n_2mainValue【道路】&#10;一人当たり延長"/>
        <xdr:cNvSpPr txBox="1"/>
      </xdr:nvSpPr>
      <xdr:spPr>
        <a:xfrm>
          <a:off x="8515427" y="670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14277</xdr:rowOff>
    </xdr:from>
    <xdr:ext cx="469744" cy="259045"/>
    <xdr:sp macro="" textlink="">
      <xdr:nvSpPr>
        <xdr:cNvPr id="144" name="n_3mainValue【道路】&#10;一人当たり延長"/>
        <xdr:cNvSpPr txBox="1"/>
      </xdr:nvSpPr>
      <xdr:spPr>
        <a:xfrm>
          <a:off x="7626427" y="67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14711</xdr:rowOff>
    </xdr:from>
    <xdr:ext cx="469744" cy="259045"/>
    <xdr:sp macro="" textlink="">
      <xdr:nvSpPr>
        <xdr:cNvPr id="145" name="n_4mainValue【道路】&#10;一人当たり延長"/>
        <xdr:cNvSpPr txBox="1"/>
      </xdr:nvSpPr>
      <xdr:spPr>
        <a:xfrm>
          <a:off x="6737427" y="670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7" name="楕円 186"/>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88" name="【橋りょう・トンネル】&#10;有形固定資産減価償却率該当値テキスト"/>
        <xdr:cNvSpPr txBox="1"/>
      </xdr:nvSpPr>
      <xdr:spPr>
        <a:xfrm>
          <a:off x="4673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56969</xdr:rowOff>
    </xdr:from>
    <xdr:to>
      <xdr:col>20</xdr:col>
      <xdr:colOff>38100</xdr:colOff>
      <xdr:row>60</xdr:row>
      <xdr:rowOff>158569</xdr:rowOff>
    </xdr:to>
    <xdr:sp macro="" textlink="">
      <xdr:nvSpPr>
        <xdr:cNvPr id="189" name="楕円 188"/>
        <xdr:cNvSpPr/>
      </xdr:nvSpPr>
      <xdr:spPr>
        <a:xfrm>
          <a:off x="3746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107769</xdr:rowOff>
    </xdr:from>
    <xdr:to>
      <xdr:col>24</xdr:col>
      <xdr:colOff>63500</xdr:colOff>
      <xdr:row>60</xdr:row>
      <xdr:rowOff>124097</xdr:rowOff>
    </xdr:to>
    <xdr:cxnSp macro="">
      <xdr:nvCxnSpPr>
        <xdr:cNvPr id="190" name="直線コネクタ 189"/>
        <xdr:cNvCxnSpPr/>
      </xdr:nvCxnSpPr>
      <xdr:spPr>
        <a:xfrm>
          <a:off x="3797300" y="1039476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191" name="楕円 190"/>
        <xdr:cNvSpPr/>
      </xdr:nvSpPr>
      <xdr:spPr>
        <a:xfrm>
          <a:off x="2857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107769</xdr:rowOff>
    </xdr:to>
    <xdr:cxnSp macro="">
      <xdr:nvCxnSpPr>
        <xdr:cNvPr id="192" name="直線コネクタ 191"/>
        <xdr:cNvCxnSpPr/>
      </xdr:nvCxnSpPr>
      <xdr:spPr>
        <a:xfrm>
          <a:off x="2908300" y="103751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93" name="楕円 192"/>
        <xdr:cNvSpPr/>
      </xdr:nvSpPr>
      <xdr:spPr>
        <a:xfrm>
          <a:off x="1968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63681</xdr:rowOff>
    </xdr:from>
    <xdr:to>
      <xdr:col>15</xdr:col>
      <xdr:colOff>50800</xdr:colOff>
      <xdr:row>60</xdr:row>
      <xdr:rowOff>88174</xdr:rowOff>
    </xdr:to>
    <xdr:cxnSp macro="">
      <xdr:nvCxnSpPr>
        <xdr:cNvPr id="194" name="直線コネクタ 193"/>
        <xdr:cNvCxnSpPr/>
      </xdr:nvCxnSpPr>
      <xdr:spPr>
        <a:xfrm>
          <a:off x="2019300" y="103506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95" name="楕円 194"/>
        <xdr:cNvSpPr/>
      </xdr:nvSpPr>
      <xdr:spPr>
        <a:xfrm>
          <a:off x="1079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63681</xdr:rowOff>
    </xdr:from>
    <xdr:to>
      <xdr:col>10</xdr:col>
      <xdr:colOff>114300</xdr:colOff>
      <xdr:row>60</xdr:row>
      <xdr:rowOff>71846</xdr:rowOff>
    </xdr:to>
    <xdr:cxnSp macro="">
      <xdr:nvCxnSpPr>
        <xdr:cNvPr id="196" name="直線コネクタ 195"/>
        <xdr:cNvCxnSpPr/>
      </xdr:nvCxnSpPr>
      <xdr:spPr>
        <a:xfrm flipV="1">
          <a:off x="1130300" y="1035068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8" name="n_2ave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3646</xdr:rowOff>
    </xdr:from>
    <xdr:ext cx="405111" cy="259045"/>
    <xdr:sp macro="" textlink="">
      <xdr:nvSpPr>
        <xdr:cNvPr id="201" name="n_1main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2" name="n_2main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131008</xdr:rowOff>
    </xdr:from>
    <xdr:ext cx="405111" cy="259045"/>
    <xdr:sp macro="" textlink="">
      <xdr:nvSpPr>
        <xdr:cNvPr id="203" name="n_3mainValue【橋りょう・トンネル】&#10;有形固定資産減価償却率"/>
        <xdr:cNvSpPr txBox="1"/>
      </xdr:nvSpPr>
      <xdr:spPr>
        <a:xfrm>
          <a:off x="1816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113773</xdr:rowOff>
    </xdr:from>
    <xdr:ext cx="405111" cy="259045"/>
    <xdr:sp macro="" textlink="">
      <xdr:nvSpPr>
        <xdr:cNvPr id="204" name="n_4mainValue【橋りょう・トンネル】&#10;有形固定資産減価償却率"/>
        <xdr:cNvSpPr txBox="1"/>
      </xdr:nvSpPr>
      <xdr:spPr>
        <a:xfrm>
          <a:off x="927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33"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164648</xdr:rowOff>
    </xdr:from>
    <xdr:to>
      <xdr:col>55</xdr:col>
      <xdr:colOff>50800</xdr:colOff>
      <xdr:row>62</xdr:row>
      <xdr:rowOff>94798</xdr:rowOff>
    </xdr:to>
    <xdr:sp macro="" textlink="">
      <xdr:nvSpPr>
        <xdr:cNvPr id="244" name="楕円 243"/>
        <xdr:cNvSpPr/>
      </xdr:nvSpPr>
      <xdr:spPr>
        <a:xfrm>
          <a:off x="10426700" y="106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16075</xdr:rowOff>
    </xdr:from>
    <xdr:ext cx="534377" cy="259045"/>
    <xdr:sp macro="" textlink="">
      <xdr:nvSpPr>
        <xdr:cNvPr id="245" name="【橋りょう・トンネル】&#10;一人当たり有形固定資産（償却資産）額該当値テキスト"/>
        <xdr:cNvSpPr txBox="1"/>
      </xdr:nvSpPr>
      <xdr:spPr>
        <a:xfrm>
          <a:off x="10515600" y="1047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168892</xdr:rowOff>
    </xdr:from>
    <xdr:to>
      <xdr:col>50</xdr:col>
      <xdr:colOff>165100</xdr:colOff>
      <xdr:row>62</xdr:row>
      <xdr:rowOff>99042</xdr:rowOff>
    </xdr:to>
    <xdr:sp macro="" textlink="">
      <xdr:nvSpPr>
        <xdr:cNvPr id="246" name="楕円 245"/>
        <xdr:cNvSpPr/>
      </xdr:nvSpPr>
      <xdr:spPr>
        <a:xfrm>
          <a:off x="9588500" y="106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43998</xdr:rowOff>
    </xdr:from>
    <xdr:to>
      <xdr:col>55</xdr:col>
      <xdr:colOff>0</xdr:colOff>
      <xdr:row>62</xdr:row>
      <xdr:rowOff>48242</xdr:rowOff>
    </xdr:to>
    <xdr:cxnSp macro="">
      <xdr:nvCxnSpPr>
        <xdr:cNvPr id="247" name="直線コネクタ 246"/>
        <xdr:cNvCxnSpPr/>
      </xdr:nvCxnSpPr>
      <xdr:spPr>
        <a:xfrm flipV="1">
          <a:off x="9639300" y="10673898"/>
          <a:ext cx="8382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1378</xdr:rowOff>
    </xdr:from>
    <xdr:to>
      <xdr:col>46</xdr:col>
      <xdr:colOff>38100</xdr:colOff>
      <xdr:row>62</xdr:row>
      <xdr:rowOff>102978</xdr:rowOff>
    </xdr:to>
    <xdr:sp macro="" textlink="">
      <xdr:nvSpPr>
        <xdr:cNvPr id="248" name="楕円 247"/>
        <xdr:cNvSpPr/>
      </xdr:nvSpPr>
      <xdr:spPr>
        <a:xfrm>
          <a:off x="8699500" y="106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48242</xdr:rowOff>
    </xdr:from>
    <xdr:to>
      <xdr:col>50</xdr:col>
      <xdr:colOff>114300</xdr:colOff>
      <xdr:row>62</xdr:row>
      <xdr:rowOff>52178</xdr:rowOff>
    </xdr:to>
    <xdr:cxnSp macro="">
      <xdr:nvCxnSpPr>
        <xdr:cNvPr id="249" name="直線コネクタ 248"/>
        <xdr:cNvCxnSpPr/>
      </xdr:nvCxnSpPr>
      <xdr:spPr>
        <a:xfrm flipV="1">
          <a:off x="8750300" y="10678142"/>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2616</xdr:rowOff>
    </xdr:from>
    <xdr:to>
      <xdr:col>41</xdr:col>
      <xdr:colOff>101600</xdr:colOff>
      <xdr:row>62</xdr:row>
      <xdr:rowOff>104216</xdr:rowOff>
    </xdr:to>
    <xdr:sp macro="" textlink="">
      <xdr:nvSpPr>
        <xdr:cNvPr id="250" name="楕円 249"/>
        <xdr:cNvSpPr/>
      </xdr:nvSpPr>
      <xdr:spPr>
        <a:xfrm>
          <a:off x="7810500" y="106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52178</xdr:rowOff>
    </xdr:from>
    <xdr:to>
      <xdr:col>45</xdr:col>
      <xdr:colOff>177800</xdr:colOff>
      <xdr:row>62</xdr:row>
      <xdr:rowOff>53416</xdr:rowOff>
    </xdr:to>
    <xdr:cxnSp macro="">
      <xdr:nvCxnSpPr>
        <xdr:cNvPr id="251" name="直線コネクタ 250"/>
        <xdr:cNvCxnSpPr/>
      </xdr:nvCxnSpPr>
      <xdr:spPr>
        <a:xfrm flipV="1">
          <a:off x="7861300" y="10682078"/>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16679</xdr:rowOff>
    </xdr:from>
    <xdr:to>
      <xdr:col>36</xdr:col>
      <xdr:colOff>165100</xdr:colOff>
      <xdr:row>62</xdr:row>
      <xdr:rowOff>118279</xdr:rowOff>
    </xdr:to>
    <xdr:sp macro="" textlink="">
      <xdr:nvSpPr>
        <xdr:cNvPr id="252" name="楕円 251"/>
        <xdr:cNvSpPr/>
      </xdr:nvSpPr>
      <xdr:spPr>
        <a:xfrm>
          <a:off x="6921500" y="1064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53416</xdr:rowOff>
    </xdr:from>
    <xdr:to>
      <xdr:col>41</xdr:col>
      <xdr:colOff>50800</xdr:colOff>
      <xdr:row>62</xdr:row>
      <xdr:rowOff>67479</xdr:rowOff>
    </xdr:to>
    <xdr:cxnSp macro="">
      <xdr:nvCxnSpPr>
        <xdr:cNvPr id="253" name="直線コネクタ 252"/>
        <xdr:cNvCxnSpPr/>
      </xdr:nvCxnSpPr>
      <xdr:spPr>
        <a:xfrm flipV="1">
          <a:off x="6972300" y="10683316"/>
          <a:ext cx="8890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54"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55"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56"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115569</xdr:rowOff>
    </xdr:from>
    <xdr:ext cx="534377" cy="259045"/>
    <xdr:sp macro="" textlink="">
      <xdr:nvSpPr>
        <xdr:cNvPr id="258" name="n_1mainValue【橋りょう・トンネル】&#10;一人当たり有形固定資産（償却資産）額"/>
        <xdr:cNvSpPr txBox="1"/>
      </xdr:nvSpPr>
      <xdr:spPr>
        <a:xfrm>
          <a:off x="9359411" y="104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119505</xdr:rowOff>
    </xdr:from>
    <xdr:ext cx="534377" cy="259045"/>
    <xdr:sp macro="" textlink="">
      <xdr:nvSpPr>
        <xdr:cNvPr id="259" name="n_2mainValue【橋りょう・トンネル】&#10;一人当たり有形固定資産（償却資産）額"/>
        <xdr:cNvSpPr txBox="1"/>
      </xdr:nvSpPr>
      <xdr:spPr>
        <a:xfrm>
          <a:off x="8483111" y="104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120743</xdr:rowOff>
    </xdr:from>
    <xdr:ext cx="534377" cy="259045"/>
    <xdr:sp macro="" textlink="">
      <xdr:nvSpPr>
        <xdr:cNvPr id="260" name="n_3mainValue【橋りょう・トンネル】&#10;一人当たり有形固定資産（償却資産）額"/>
        <xdr:cNvSpPr txBox="1"/>
      </xdr:nvSpPr>
      <xdr:spPr>
        <a:xfrm>
          <a:off x="7594111" y="104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109406</xdr:rowOff>
    </xdr:from>
    <xdr:ext cx="534377" cy="259045"/>
    <xdr:sp macro="" textlink="">
      <xdr:nvSpPr>
        <xdr:cNvPr id="261" name="n_4mainValue【橋りょう・トンネル】&#10;一人当たり有形固定資産（償却資産）額"/>
        <xdr:cNvSpPr txBox="1"/>
      </xdr:nvSpPr>
      <xdr:spPr>
        <a:xfrm>
          <a:off x="6705111" y="1073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302" name="楕円 301"/>
        <xdr:cNvSpPr/>
      </xdr:nvSpPr>
      <xdr:spPr>
        <a:xfrm>
          <a:off x="4584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118127</xdr:rowOff>
    </xdr:from>
    <xdr:ext cx="405111" cy="259045"/>
    <xdr:sp macro="" textlink="">
      <xdr:nvSpPr>
        <xdr:cNvPr id="303" name="【公営住宅】&#10;有形固定資産減価償却率該当値テキスト"/>
        <xdr:cNvSpPr txBox="1"/>
      </xdr:nvSpPr>
      <xdr:spPr>
        <a:xfrm>
          <a:off x="4673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304" name="楕円 303"/>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129539</xdr:rowOff>
    </xdr:from>
    <xdr:to>
      <xdr:col>24</xdr:col>
      <xdr:colOff>63500</xdr:colOff>
      <xdr:row>85</xdr:row>
      <xdr:rowOff>19050</xdr:rowOff>
    </xdr:to>
    <xdr:cxnSp macro="">
      <xdr:nvCxnSpPr>
        <xdr:cNvPr id="305" name="直線コネクタ 304"/>
        <xdr:cNvCxnSpPr/>
      </xdr:nvCxnSpPr>
      <xdr:spPr>
        <a:xfrm>
          <a:off x="3797300" y="145313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67311</xdr:rowOff>
    </xdr:from>
    <xdr:to>
      <xdr:col>15</xdr:col>
      <xdr:colOff>101600</xdr:colOff>
      <xdr:row>86</xdr:row>
      <xdr:rowOff>168911</xdr:rowOff>
    </xdr:to>
    <xdr:sp macro="" textlink="">
      <xdr:nvSpPr>
        <xdr:cNvPr id="306" name="楕円 305"/>
        <xdr:cNvSpPr/>
      </xdr:nvSpPr>
      <xdr:spPr>
        <a:xfrm>
          <a:off x="2857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86</xdr:row>
      <xdr:rowOff>118111</xdr:rowOff>
    </xdr:to>
    <xdr:cxnSp macro="">
      <xdr:nvCxnSpPr>
        <xdr:cNvPr id="307" name="直線コネクタ 306"/>
        <xdr:cNvCxnSpPr/>
      </xdr:nvCxnSpPr>
      <xdr:spPr>
        <a:xfrm flipV="1">
          <a:off x="2908300" y="14531339"/>
          <a:ext cx="889000"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13970</xdr:rowOff>
    </xdr:from>
    <xdr:to>
      <xdr:col>10</xdr:col>
      <xdr:colOff>165100</xdr:colOff>
      <xdr:row>86</xdr:row>
      <xdr:rowOff>115570</xdr:rowOff>
    </xdr:to>
    <xdr:sp macro="" textlink="">
      <xdr:nvSpPr>
        <xdr:cNvPr id="308" name="楕円 307"/>
        <xdr:cNvSpPr/>
      </xdr:nvSpPr>
      <xdr:spPr>
        <a:xfrm>
          <a:off x="1968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64770</xdr:rowOff>
    </xdr:from>
    <xdr:to>
      <xdr:col>15</xdr:col>
      <xdr:colOff>50800</xdr:colOff>
      <xdr:row>86</xdr:row>
      <xdr:rowOff>118111</xdr:rowOff>
    </xdr:to>
    <xdr:cxnSp macro="">
      <xdr:nvCxnSpPr>
        <xdr:cNvPr id="309" name="直線コネクタ 308"/>
        <xdr:cNvCxnSpPr/>
      </xdr:nvCxnSpPr>
      <xdr:spPr>
        <a:xfrm>
          <a:off x="2019300" y="148094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128270</xdr:rowOff>
    </xdr:from>
    <xdr:to>
      <xdr:col>6</xdr:col>
      <xdr:colOff>38100</xdr:colOff>
      <xdr:row>86</xdr:row>
      <xdr:rowOff>58420</xdr:rowOff>
    </xdr:to>
    <xdr:sp macro="" textlink="">
      <xdr:nvSpPr>
        <xdr:cNvPr id="310" name="楕円 309"/>
        <xdr:cNvSpPr/>
      </xdr:nvSpPr>
      <xdr:spPr>
        <a:xfrm>
          <a:off x="1079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7620</xdr:rowOff>
    </xdr:from>
    <xdr:to>
      <xdr:col>10</xdr:col>
      <xdr:colOff>114300</xdr:colOff>
      <xdr:row>86</xdr:row>
      <xdr:rowOff>64770</xdr:rowOff>
    </xdr:to>
    <xdr:cxnSp macro="">
      <xdr:nvCxnSpPr>
        <xdr:cNvPr id="311" name="直線コネクタ 310"/>
        <xdr:cNvCxnSpPr/>
      </xdr:nvCxnSpPr>
      <xdr:spPr>
        <a:xfrm>
          <a:off x="1130300" y="14752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3"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4"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316" name="n_1mainValue【公営住宅】&#10;有形固定資産減価償却率"/>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160038</xdr:rowOff>
    </xdr:from>
    <xdr:ext cx="405111" cy="259045"/>
    <xdr:sp macro="" textlink="">
      <xdr:nvSpPr>
        <xdr:cNvPr id="317" name="n_2mainValue【公営住宅】&#10;有形固定資産減価償却率"/>
        <xdr:cNvSpPr txBox="1"/>
      </xdr:nvSpPr>
      <xdr:spPr>
        <a:xfrm>
          <a:off x="2705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106697</xdr:rowOff>
    </xdr:from>
    <xdr:ext cx="405111" cy="259045"/>
    <xdr:sp macro="" textlink="">
      <xdr:nvSpPr>
        <xdr:cNvPr id="318" name="n_3mainValue【公営住宅】&#10;有形固定資産減価償却率"/>
        <xdr:cNvSpPr txBox="1"/>
      </xdr:nvSpPr>
      <xdr:spPr>
        <a:xfrm>
          <a:off x="1816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49547</xdr:rowOff>
    </xdr:from>
    <xdr:ext cx="405111" cy="259045"/>
    <xdr:sp macro="" textlink="">
      <xdr:nvSpPr>
        <xdr:cNvPr id="319" name="n_4mainValue【公営住宅】&#10;有形固定資産減価償却率"/>
        <xdr:cNvSpPr txBox="1"/>
      </xdr:nvSpPr>
      <xdr:spPr>
        <a:xfrm>
          <a:off x="927744"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359" name="楕円 358"/>
        <xdr:cNvSpPr/>
      </xdr:nvSpPr>
      <xdr:spPr>
        <a:xfrm>
          <a:off x="104267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18305</xdr:rowOff>
    </xdr:from>
    <xdr:ext cx="469744" cy="259045"/>
    <xdr:sp macro="" textlink="">
      <xdr:nvSpPr>
        <xdr:cNvPr id="360" name="【公営住宅】&#10;一人当たり面積該当値テキスト"/>
        <xdr:cNvSpPr txBox="1"/>
      </xdr:nvSpPr>
      <xdr:spPr>
        <a:xfrm>
          <a:off x="10515600" y="1442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39878</xdr:rowOff>
    </xdr:from>
    <xdr:to>
      <xdr:col>50</xdr:col>
      <xdr:colOff>165100</xdr:colOff>
      <xdr:row>84</xdr:row>
      <xdr:rowOff>141478</xdr:rowOff>
    </xdr:to>
    <xdr:sp macro="" textlink="">
      <xdr:nvSpPr>
        <xdr:cNvPr id="361" name="楕円 360"/>
        <xdr:cNvSpPr/>
      </xdr:nvSpPr>
      <xdr:spPr>
        <a:xfrm>
          <a:off x="9588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90678</xdr:rowOff>
    </xdr:from>
    <xdr:to>
      <xdr:col>55</xdr:col>
      <xdr:colOff>0</xdr:colOff>
      <xdr:row>84</xdr:row>
      <xdr:rowOff>90678</xdr:rowOff>
    </xdr:to>
    <xdr:cxnSp macro="">
      <xdr:nvCxnSpPr>
        <xdr:cNvPr id="362" name="直線コネクタ 361"/>
        <xdr:cNvCxnSpPr/>
      </xdr:nvCxnSpPr>
      <xdr:spPr>
        <a:xfrm>
          <a:off x="9639300" y="1449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59689</xdr:rowOff>
    </xdr:from>
    <xdr:to>
      <xdr:col>46</xdr:col>
      <xdr:colOff>38100</xdr:colOff>
      <xdr:row>84</xdr:row>
      <xdr:rowOff>161289</xdr:rowOff>
    </xdr:to>
    <xdr:sp macro="" textlink="">
      <xdr:nvSpPr>
        <xdr:cNvPr id="363" name="楕円 362"/>
        <xdr:cNvSpPr/>
      </xdr:nvSpPr>
      <xdr:spPr>
        <a:xfrm>
          <a:off x="8699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90678</xdr:rowOff>
    </xdr:from>
    <xdr:to>
      <xdr:col>50</xdr:col>
      <xdr:colOff>114300</xdr:colOff>
      <xdr:row>84</xdr:row>
      <xdr:rowOff>110489</xdr:rowOff>
    </xdr:to>
    <xdr:cxnSp macro="">
      <xdr:nvCxnSpPr>
        <xdr:cNvPr id="364" name="直線コネクタ 363"/>
        <xdr:cNvCxnSpPr/>
      </xdr:nvCxnSpPr>
      <xdr:spPr>
        <a:xfrm flipV="1">
          <a:off x="8750300" y="14492478"/>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59689</xdr:rowOff>
    </xdr:from>
    <xdr:to>
      <xdr:col>41</xdr:col>
      <xdr:colOff>101600</xdr:colOff>
      <xdr:row>84</xdr:row>
      <xdr:rowOff>161289</xdr:rowOff>
    </xdr:to>
    <xdr:sp macro="" textlink="">
      <xdr:nvSpPr>
        <xdr:cNvPr id="365" name="楕円 364"/>
        <xdr:cNvSpPr/>
      </xdr:nvSpPr>
      <xdr:spPr>
        <a:xfrm>
          <a:off x="7810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110489</xdr:rowOff>
    </xdr:from>
    <xdr:to>
      <xdr:col>45</xdr:col>
      <xdr:colOff>177800</xdr:colOff>
      <xdr:row>84</xdr:row>
      <xdr:rowOff>110489</xdr:rowOff>
    </xdr:to>
    <xdr:cxnSp macro="">
      <xdr:nvCxnSpPr>
        <xdr:cNvPr id="366" name="直線コネクタ 365"/>
        <xdr:cNvCxnSpPr/>
      </xdr:nvCxnSpPr>
      <xdr:spPr>
        <a:xfrm>
          <a:off x="7861300" y="14512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58928</xdr:rowOff>
    </xdr:from>
    <xdr:to>
      <xdr:col>36</xdr:col>
      <xdr:colOff>165100</xdr:colOff>
      <xdr:row>84</xdr:row>
      <xdr:rowOff>160528</xdr:rowOff>
    </xdr:to>
    <xdr:sp macro="" textlink="">
      <xdr:nvSpPr>
        <xdr:cNvPr id="367" name="楕円 366"/>
        <xdr:cNvSpPr/>
      </xdr:nvSpPr>
      <xdr:spPr>
        <a:xfrm>
          <a:off x="6921500" y="144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109728</xdr:rowOff>
    </xdr:from>
    <xdr:to>
      <xdr:col>41</xdr:col>
      <xdr:colOff>50800</xdr:colOff>
      <xdr:row>84</xdr:row>
      <xdr:rowOff>110489</xdr:rowOff>
    </xdr:to>
    <xdr:cxnSp macro="">
      <xdr:nvCxnSpPr>
        <xdr:cNvPr id="368" name="直線コネクタ 367"/>
        <xdr:cNvCxnSpPr/>
      </xdr:nvCxnSpPr>
      <xdr:spPr>
        <a:xfrm>
          <a:off x="6972300" y="145115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72"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132605</xdr:rowOff>
    </xdr:from>
    <xdr:ext cx="469744" cy="259045"/>
    <xdr:sp macro="" textlink="">
      <xdr:nvSpPr>
        <xdr:cNvPr id="373" name="n_1mainValue【公営住宅】&#10;一人当たり面積"/>
        <xdr:cNvSpPr txBox="1"/>
      </xdr:nvSpPr>
      <xdr:spPr>
        <a:xfrm>
          <a:off x="93917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152416</xdr:rowOff>
    </xdr:from>
    <xdr:ext cx="469744" cy="259045"/>
    <xdr:sp macro="" textlink="">
      <xdr:nvSpPr>
        <xdr:cNvPr id="374" name="n_2mainValue【公営住宅】&#10;一人当たり面積"/>
        <xdr:cNvSpPr txBox="1"/>
      </xdr:nvSpPr>
      <xdr:spPr>
        <a:xfrm>
          <a:off x="8515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152416</xdr:rowOff>
    </xdr:from>
    <xdr:ext cx="469744" cy="259045"/>
    <xdr:sp macro="" textlink="">
      <xdr:nvSpPr>
        <xdr:cNvPr id="375" name="n_3mainValue【公営住宅】&#10;一人当たり面積"/>
        <xdr:cNvSpPr txBox="1"/>
      </xdr:nvSpPr>
      <xdr:spPr>
        <a:xfrm>
          <a:off x="7626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151655</xdr:rowOff>
    </xdr:from>
    <xdr:ext cx="469744" cy="259045"/>
    <xdr:sp macro="" textlink="">
      <xdr:nvSpPr>
        <xdr:cNvPr id="376" name="n_4mainValue【公営住宅】&#10;一人当たり面積"/>
        <xdr:cNvSpPr txBox="1"/>
      </xdr:nvSpPr>
      <xdr:spPr>
        <a:xfrm>
          <a:off x="6737427" y="1455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402" name="直線コネクタ 401"/>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3"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4" name="直線コネクタ 403"/>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405"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406" name="直線コネクタ 405"/>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07"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08" name="フローチャート: 判断 407"/>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409" name="フローチャート: 判断 408"/>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0" name="フローチャート: 判断 409"/>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11" name="フローチャート: 判断 410"/>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412" name="フローチャート: 判断 411"/>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10705</xdr:rowOff>
    </xdr:from>
    <xdr:to>
      <xdr:col>24</xdr:col>
      <xdr:colOff>114300</xdr:colOff>
      <xdr:row>102</xdr:row>
      <xdr:rowOff>112305</xdr:rowOff>
    </xdr:to>
    <xdr:sp macro="" textlink="">
      <xdr:nvSpPr>
        <xdr:cNvPr id="418" name="楕円 417"/>
        <xdr:cNvSpPr/>
      </xdr:nvSpPr>
      <xdr:spPr>
        <a:xfrm>
          <a:off x="45847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33582</xdr:rowOff>
    </xdr:from>
    <xdr:ext cx="405111" cy="259045"/>
    <xdr:sp macro="" textlink="">
      <xdr:nvSpPr>
        <xdr:cNvPr id="419" name="【港湾・漁港】&#10;有形固定資産減価償却率該当値テキスト"/>
        <xdr:cNvSpPr txBox="1"/>
      </xdr:nvSpPr>
      <xdr:spPr>
        <a:xfrm>
          <a:off x="4673600" y="1735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12337</xdr:rowOff>
    </xdr:from>
    <xdr:to>
      <xdr:col>20</xdr:col>
      <xdr:colOff>38100</xdr:colOff>
      <xdr:row>102</xdr:row>
      <xdr:rowOff>113937</xdr:rowOff>
    </xdr:to>
    <xdr:sp macro="" textlink="">
      <xdr:nvSpPr>
        <xdr:cNvPr id="420" name="楕円 419"/>
        <xdr:cNvSpPr/>
      </xdr:nvSpPr>
      <xdr:spPr>
        <a:xfrm>
          <a:off x="3746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61505</xdr:rowOff>
    </xdr:from>
    <xdr:to>
      <xdr:col>24</xdr:col>
      <xdr:colOff>63500</xdr:colOff>
      <xdr:row>102</xdr:row>
      <xdr:rowOff>63137</xdr:rowOff>
    </xdr:to>
    <xdr:cxnSp macro="">
      <xdr:nvCxnSpPr>
        <xdr:cNvPr id="421" name="直線コネクタ 420"/>
        <xdr:cNvCxnSpPr/>
      </xdr:nvCxnSpPr>
      <xdr:spPr>
        <a:xfrm flipV="1">
          <a:off x="3797300" y="1754940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149498</xdr:rowOff>
    </xdr:from>
    <xdr:to>
      <xdr:col>15</xdr:col>
      <xdr:colOff>101600</xdr:colOff>
      <xdr:row>102</xdr:row>
      <xdr:rowOff>79648</xdr:rowOff>
    </xdr:to>
    <xdr:sp macro="" textlink="">
      <xdr:nvSpPr>
        <xdr:cNvPr id="422" name="楕円 421"/>
        <xdr:cNvSpPr/>
      </xdr:nvSpPr>
      <xdr:spPr>
        <a:xfrm>
          <a:off x="2857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28848</xdr:rowOff>
    </xdr:from>
    <xdr:to>
      <xdr:col>19</xdr:col>
      <xdr:colOff>177800</xdr:colOff>
      <xdr:row>102</xdr:row>
      <xdr:rowOff>63137</xdr:rowOff>
    </xdr:to>
    <xdr:cxnSp macro="">
      <xdr:nvCxnSpPr>
        <xdr:cNvPr id="423" name="直線コネクタ 422"/>
        <xdr:cNvCxnSpPr/>
      </xdr:nvCxnSpPr>
      <xdr:spPr>
        <a:xfrm>
          <a:off x="2908300" y="175167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118473</xdr:rowOff>
    </xdr:from>
    <xdr:to>
      <xdr:col>10</xdr:col>
      <xdr:colOff>165100</xdr:colOff>
      <xdr:row>102</xdr:row>
      <xdr:rowOff>48623</xdr:rowOff>
    </xdr:to>
    <xdr:sp macro="" textlink="">
      <xdr:nvSpPr>
        <xdr:cNvPr id="424" name="楕円 423"/>
        <xdr:cNvSpPr/>
      </xdr:nvSpPr>
      <xdr:spPr>
        <a:xfrm>
          <a:off x="1968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169273</xdr:rowOff>
    </xdr:from>
    <xdr:to>
      <xdr:col>15</xdr:col>
      <xdr:colOff>50800</xdr:colOff>
      <xdr:row>102</xdr:row>
      <xdr:rowOff>28848</xdr:rowOff>
    </xdr:to>
    <xdr:cxnSp macro="">
      <xdr:nvCxnSpPr>
        <xdr:cNvPr id="425" name="直線コネクタ 424"/>
        <xdr:cNvCxnSpPr/>
      </xdr:nvCxnSpPr>
      <xdr:spPr>
        <a:xfrm>
          <a:off x="2019300" y="174857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84182</xdr:rowOff>
    </xdr:from>
    <xdr:to>
      <xdr:col>6</xdr:col>
      <xdr:colOff>38100</xdr:colOff>
      <xdr:row>102</xdr:row>
      <xdr:rowOff>14332</xdr:rowOff>
    </xdr:to>
    <xdr:sp macro="" textlink="">
      <xdr:nvSpPr>
        <xdr:cNvPr id="426" name="楕円 425"/>
        <xdr:cNvSpPr/>
      </xdr:nvSpPr>
      <xdr:spPr>
        <a:xfrm>
          <a:off x="10795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134982</xdr:rowOff>
    </xdr:from>
    <xdr:to>
      <xdr:col>10</xdr:col>
      <xdr:colOff>114300</xdr:colOff>
      <xdr:row>101</xdr:row>
      <xdr:rowOff>169273</xdr:rowOff>
    </xdr:to>
    <xdr:cxnSp macro="">
      <xdr:nvCxnSpPr>
        <xdr:cNvPr id="427" name="直線コネクタ 426"/>
        <xdr:cNvCxnSpPr/>
      </xdr:nvCxnSpPr>
      <xdr:spPr>
        <a:xfrm>
          <a:off x="1130300" y="174514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28" name="n_1aveValue【港湾・漁港】&#10;有形固定資産減価償却率"/>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29"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30" name="n_3aveValue【港湾・漁港】&#10;有形固定資産減価償却率"/>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43015</xdr:rowOff>
    </xdr:from>
    <xdr:ext cx="405111" cy="259045"/>
    <xdr:sp macro="" textlink="">
      <xdr:nvSpPr>
        <xdr:cNvPr id="431" name="n_4aveValue【港湾・漁港】&#10;有形固定資産減価償却率"/>
        <xdr:cNvSpPr txBox="1"/>
      </xdr:nvSpPr>
      <xdr:spPr>
        <a:xfrm>
          <a:off x="9277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130464</xdr:rowOff>
    </xdr:from>
    <xdr:ext cx="405111" cy="259045"/>
    <xdr:sp macro="" textlink="">
      <xdr:nvSpPr>
        <xdr:cNvPr id="432" name="n_1mainValue【港湾・漁港】&#10;有形固定資産減価償却率"/>
        <xdr:cNvSpPr txBox="1"/>
      </xdr:nvSpPr>
      <xdr:spPr>
        <a:xfrm>
          <a:off x="35820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96175</xdr:rowOff>
    </xdr:from>
    <xdr:ext cx="405111" cy="259045"/>
    <xdr:sp macro="" textlink="">
      <xdr:nvSpPr>
        <xdr:cNvPr id="433" name="n_2mainValue【港湾・漁港】&#10;有形固定資産減価償却率"/>
        <xdr:cNvSpPr txBox="1"/>
      </xdr:nvSpPr>
      <xdr:spPr>
        <a:xfrm>
          <a:off x="27057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65150</xdr:rowOff>
    </xdr:from>
    <xdr:ext cx="405111" cy="259045"/>
    <xdr:sp macro="" textlink="">
      <xdr:nvSpPr>
        <xdr:cNvPr id="434" name="n_3mainValue【港湾・漁港】&#10;有形固定資産減価償却率"/>
        <xdr:cNvSpPr txBox="1"/>
      </xdr:nvSpPr>
      <xdr:spPr>
        <a:xfrm>
          <a:off x="1816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30859</xdr:rowOff>
    </xdr:from>
    <xdr:ext cx="405111" cy="259045"/>
    <xdr:sp macro="" textlink="">
      <xdr:nvSpPr>
        <xdr:cNvPr id="435" name="n_4mainValue【港湾・漁港】&#10;有形固定資産減価償却率"/>
        <xdr:cNvSpPr txBox="1"/>
      </xdr:nvSpPr>
      <xdr:spPr>
        <a:xfrm>
          <a:off x="9277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61" name="直線コネクタ 460"/>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2"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3" name="直線コネクタ 462"/>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64"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65" name="直線コネクタ 464"/>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66" name="【港湾・漁港】&#10;一人当たり有形固定資産（償却資産）額平均値テキスト"/>
        <xdr:cNvSpPr txBox="1"/>
      </xdr:nvSpPr>
      <xdr:spPr>
        <a:xfrm>
          <a:off x="10515600" y="1832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67" name="フローチャート: 判断 466"/>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68" name="フローチャート: 判断 467"/>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69" name="フローチャート: 判断 468"/>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70" name="フローチャート: 判断 469"/>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71" name="フローチャート: 判断 470"/>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140222</xdr:rowOff>
    </xdr:from>
    <xdr:to>
      <xdr:col>55</xdr:col>
      <xdr:colOff>50800</xdr:colOff>
      <xdr:row>109</xdr:row>
      <xdr:rowOff>70372</xdr:rowOff>
    </xdr:to>
    <xdr:sp macro="" textlink="">
      <xdr:nvSpPr>
        <xdr:cNvPr id="477" name="楕円 476"/>
        <xdr:cNvSpPr/>
      </xdr:nvSpPr>
      <xdr:spPr>
        <a:xfrm>
          <a:off x="10426700" y="186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55149</xdr:rowOff>
    </xdr:from>
    <xdr:ext cx="469744" cy="259045"/>
    <xdr:sp macro="" textlink="">
      <xdr:nvSpPr>
        <xdr:cNvPr id="478" name="【港湾・漁港】&#10;一人当たり有形固定資産（償却資産）額該当値テキスト"/>
        <xdr:cNvSpPr txBox="1"/>
      </xdr:nvSpPr>
      <xdr:spPr>
        <a:xfrm>
          <a:off x="10515600" y="1857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141346</xdr:rowOff>
    </xdr:from>
    <xdr:to>
      <xdr:col>50</xdr:col>
      <xdr:colOff>165100</xdr:colOff>
      <xdr:row>109</xdr:row>
      <xdr:rowOff>71496</xdr:rowOff>
    </xdr:to>
    <xdr:sp macro="" textlink="">
      <xdr:nvSpPr>
        <xdr:cNvPr id="479" name="楕円 478"/>
        <xdr:cNvSpPr/>
      </xdr:nvSpPr>
      <xdr:spPr>
        <a:xfrm>
          <a:off x="9588500" y="186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19572</xdr:rowOff>
    </xdr:from>
    <xdr:to>
      <xdr:col>55</xdr:col>
      <xdr:colOff>0</xdr:colOff>
      <xdr:row>109</xdr:row>
      <xdr:rowOff>20696</xdr:rowOff>
    </xdr:to>
    <xdr:cxnSp macro="">
      <xdr:nvCxnSpPr>
        <xdr:cNvPr id="480" name="直線コネクタ 479"/>
        <xdr:cNvCxnSpPr/>
      </xdr:nvCxnSpPr>
      <xdr:spPr>
        <a:xfrm flipV="1">
          <a:off x="9639300" y="18707622"/>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141385</xdr:rowOff>
    </xdr:from>
    <xdr:to>
      <xdr:col>46</xdr:col>
      <xdr:colOff>38100</xdr:colOff>
      <xdr:row>109</xdr:row>
      <xdr:rowOff>71535</xdr:rowOff>
    </xdr:to>
    <xdr:sp macro="" textlink="">
      <xdr:nvSpPr>
        <xdr:cNvPr id="481" name="楕円 480"/>
        <xdr:cNvSpPr/>
      </xdr:nvSpPr>
      <xdr:spPr>
        <a:xfrm>
          <a:off x="8699500" y="186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20696</xdr:rowOff>
    </xdr:from>
    <xdr:to>
      <xdr:col>50</xdr:col>
      <xdr:colOff>114300</xdr:colOff>
      <xdr:row>109</xdr:row>
      <xdr:rowOff>20735</xdr:rowOff>
    </xdr:to>
    <xdr:cxnSp macro="">
      <xdr:nvCxnSpPr>
        <xdr:cNvPr id="482" name="直線コネクタ 481"/>
        <xdr:cNvCxnSpPr/>
      </xdr:nvCxnSpPr>
      <xdr:spPr>
        <a:xfrm flipV="1">
          <a:off x="8750300" y="1870874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141464</xdr:rowOff>
    </xdr:from>
    <xdr:to>
      <xdr:col>41</xdr:col>
      <xdr:colOff>101600</xdr:colOff>
      <xdr:row>109</xdr:row>
      <xdr:rowOff>71614</xdr:rowOff>
    </xdr:to>
    <xdr:sp macro="" textlink="">
      <xdr:nvSpPr>
        <xdr:cNvPr id="483" name="楕円 482"/>
        <xdr:cNvSpPr/>
      </xdr:nvSpPr>
      <xdr:spPr>
        <a:xfrm>
          <a:off x="7810500" y="186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20735</xdr:rowOff>
    </xdr:from>
    <xdr:to>
      <xdr:col>45</xdr:col>
      <xdr:colOff>177800</xdr:colOff>
      <xdr:row>109</xdr:row>
      <xdr:rowOff>20814</xdr:rowOff>
    </xdr:to>
    <xdr:cxnSp macro="">
      <xdr:nvCxnSpPr>
        <xdr:cNvPr id="484" name="直線コネクタ 483"/>
        <xdr:cNvCxnSpPr/>
      </xdr:nvCxnSpPr>
      <xdr:spPr>
        <a:xfrm flipV="1">
          <a:off x="7861300" y="18708785"/>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141456</xdr:rowOff>
    </xdr:from>
    <xdr:to>
      <xdr:col>36</xdr:col>
      <xdr:colOff>165100</xdr:colOff>
      <xdr:row>109</xdr:row>
      <xdr:rowOff>71606</xdr:rowOff>
    </xdr:to>
    <xdr:sp macro="" textlink="">
      <xdr:nvSpPr>
        <xdr:cNvPr id="485" name="楕円 484"/>
        <xdr:cNvSpPr/>
      </xdr:nvSpPr>
      <xdr:spPr>
        <a:xfrm>
          <a:off x="6921500" y="18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20806</xdr:rowOff>
    </xdr:from>
    <xdr:to>
      <xdr:col>41</xdr:col>
      <xdr:colOff>50800</xdr:colOff>
      <xdr:row>109</xdr:row>
      <xdr:rowOff>20814</xdr:rowOff>
    </xdr:to>
    <xdr:cxnSp macro="">
      <xdr:nvCxnSpPr>
        <xdr:cNvPr id="486" name="直線コネクタ 485"/>
        <xdr:cNvCxnSpPr/>
      </xdr:nvCxnSpPr>
      <xdr:spPr>
        <a:xfrm>
          <a:off x="6972300" y="18708856"/>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87" name="n_1aveValue【港湾・漁港】&#10;一人当たり有形固定資産（償却資産）額"/>
        <xdr:cNvSpPr txBox="1"/>
      </xdr:nvSpPr>
      <xdr:spPr>
        <a:xfrm>
          <a:off x="93594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88" name="n_2aveValue【港湾・漁港】&#10;一人当たり有形固定資産（償却資産）額"/>
        <xdr:cNvSpPr txBox="1"/>
      </xdr:nvSpPr>
      <xdr:spPr>
        <a:xfrm>
          <a:off x="8483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89" name="n_3aveValue【港湾・漁港】&#10;一人当たり有形固定資産（償却資産）額"/>
        <xdr:cNvSpPr txBox="1"/>
      </xdr:nvSpPr>
      <xdr:spPr>
        <a:xfrm>
          <a:off x="7594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90" name="n_4aveValue【港湾・漁港】&#10;一人当たり有形固定資産（償却資産）額"/>
        <xdr:cNvSpPr txBox="1"/>
      </xdr:nvSpPr>
      <xdr:spPr>
        <a:xfrm>
          <a:off x="6737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62623</xdr:rowOff>
    </xdr:from>
    <xdr:ext cx="469744" cy="259045"/>
    <xdr:sp macro="" textlink="">
      <xdr:nvSpPr>
        <xdr:cNvPr id="491" name="n_1mainValue【港湾・漁港】&#10;一人当たり有形固定資産（償却資産）額"/>
        <xdr:cNvSpPr txBox="1"/>
      </xdr:nvSpPr>
      <xdr:spPr>
        <a:xfrm>
          <a:off x="9391728" y="1875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62662</xdr:rowOff>
    </xdr:from>
    <xdr:ext cx="469744" cy="259045"/>
    <xdr:sp macro="" textlink="">
      <xdr:nvSpPr>
        <xdr:cNvPr id="492" name="n_2mainValue【港湾・漁港】&#10;一人当たり有形固定資産（償却資産）額"/>
        <xdr:cNvSpPr txBox="1"/>
      </xdr:nvSpPr>
      <xdr:spPr>
        <a:xfrm>
          <a:off x="8515428" y="1875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62741</xdr:rowOff>
    </xdr:from>
    <xdr:ext cx="469744" cy="259045"/>
    <xdr:sp macro="" textlink="">
      <xdr:nvSpPr>
        <xdr:cNvPr id="493" name="n_3mainValue【港湾・漁港】&#10;一人当たり有形固定資産（償却資産）額"/>
        <xdr:cNvSpPr txBox="1"/>
      </xdr:nvSpPr>
      <xdr:spPr>
        <a:xfrm>
          <a:off x="7626428" y="1875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62733</xdr:rowOff>
    </xdr:from>
    <xdr:ext cx="469744" cy="259045"/>
    <xdr:sp macro="" textlink="">
      <xdr:nvSpPr>
        <xdr:cNvPr id="494" name="n_4mainValue【港湾・漁港】&#10;一人当たり有形固定資産（償却資産）額"/>
        <xdr:cNvSpPr txBox="1"/>
      </xdr:nvSpPr>
      <xdr:spPr>
        <a:xfrm>
          <a:off x="6737428" y="1875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519" name="直線コネクタ 51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52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521" name="直線コネクタ 52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52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523" name="直線コネクタ 52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24"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5" name="フローチャート: 判断 52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6" name="フローチャート: 判断 52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7" name="フローチャート: 判断 52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28" name="フローチャート: 判断 527"/>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29" name="フローチャート: 判断 528"/>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160655</xdr:rowOff>
    </xdr:from>
    <xdr:to>
      <xdr:col>85</xdr:col>
      <xdr:colOff>177800</xdr:colOff>
      <xdr:row>39</xdr:row>
      <xdr:rowOff>90805</xdr:rowOff>
    </xdr:to>
    <xdr:sp macro="" textlink="">
      <xdr:nvSpPr>
        <xdr:cNvPr id="535" name="楕円 534"/>
        <xdr:cNvSpPr/>
      </xdr:nvSpPr>
      <xdr:spPr>
        <a:xfrm>
          <a:off x="16268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139082</xdr:rowOff>
    </xdr:from>
    <xdr:ext cx="405111" cy="259045"/>
    <xdr:sp macro="" textlink="">
      <xdr:nvSpPr>
        <xdr:cNvPr id="536" name="【認定こども園・幼稚園・保育所】&#10;有形固定資産減価償却率該当値テキスト"/>
        <xdr:cNvSpPr txBox="1"/>
      </xdr:nvSpPr>
      <xdr:spPr>
        <a:xfrm>
          <a:off x="16357600"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21590</xdr:rowOff>
    </xdr:from>
    <xdr:to>
      <xdr:col>81</xdr:col>
      <xdr:colOff>101600</xdr:colOff>
      <xdr:row>39</xdr:row>
      <xdr:rowOff>123190</xdr:rowOff>
    </xdr:to>
    <xdr:sp macro="" textlink="">
      <xdr:nvSpPr>
        <xdr:cNvPr id="537" name="楕円 536"/>
        <xdr:cNvSpPr/>
      </xdr:nvSpPr>
      <xdr:spPr>
        <a:xfrm>
          <a:off x="1543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40005</xdr:rowOff>
    </xdr:from>
    <xdr:to>
      <xdr:col>85</xdr:col>
      <xdr:colOff>127000</xdr:colOff>
      <xdr:row>39</xdr:row>
      <xdr:rowOff>72390</xdr:rowOff>
    </xdr:to>
    <xdr:cxnSp macro="">
      <xdr:nvCxnSpPr>
        <xdr:cNvPr id="538" name="直線コネクタ 537"/>
        <xdr:cNvCxnSpPr/>
      </xdr:nvCxnSpPr>
      <xdr:spPr>
        <a:xfrm flipV="1">
          <a:off x="15481300" y="67265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61595</xdr:rowOff>
    </xdr:from>
    <xdr:to>
      <xdr:col>76</xdr:col>
      <xdr:colOff>165100</xdr:colOff>
      <xdr:row>39</xdr:row>
      <xdr:rowOff>163195</xdr:rowOff>
    </xdr:to>
    <xdr:sp macro="" textlink="">
      <xdr:nvSpPr>
        <xdr:cNvPr id="539" name="楕円 538"/>
        <xdr:cNvSpPr/>
      </xdr:nvSpPr>
      <xdr:spPr>
        <a:xfrm>
          <a:off x="14541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72390</xdr:rowOff>
    </xdr:from>
    <xdr:to>
      <xdr:col>81</xdr:col>
      <xdr:colOff>50800</xdr:colOff>
      <xdr:row>39</xdr:row>
      <xdr:rowOff>112395</xdr:rowOff>
    </xdr:to>
    <xdr:cxnSp macro="">
      <xdr:nvCxnSpPr>
        <xdr:cNvPr id="540" name="直線コネクタ 539"/>
        <xdr:cNvCxnSpPr/>
      </xdr:nvCxnSpPr>
      <xdr:spPr>
        <a:xfrm flipV="1">
          <a:off x="14592300" y="6758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80645</xdr:rowOff>
    </xdr:from>
    <xdr:to>
      <xdr:col>72</xdr:col>
      <xdr:colOff>38100</xdr:colOff>
      <xdr:row>40</xdr:row>
      <xdr:rowOff>10795</xdr:rowOff>
    </xdr:to>
    <xdr:sp macro="" textlink="">
      <xdr:nvSpPr>
        <xdr:cNvPr id="541" name="楕円 540"/>
        <xdr:cNvSpPr/>
      </xdr:nvSpPr>
      <xdr:spPr>
        <a:xfrm>
          <a:off x="13652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112395</xdr:rowOff>
    </xdr:from>
    <xdr:to>
      <xdr:col>76</xdr:col>
      <xdr:colOff>114300</xdr:colOff>
      <xdr:row>39</xdr:row>
      <xdr:rowOff>131445</xdr:rowOff>
    </xdr:to>
    <xdr:cxnSp macro="">
      <xdr:nvCxnSpPr>
        <xdr:cNvPr id="542" name="直線コネクタ 541"/>
        <xdr:cNvCxnSpPr/>
      </xdr:nvCxnSpPr>
      <xdr:spPr>
        <a:xfrm flipV="1">
          <a:off x="13703300" y="67989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103505</xdr:rowOff>
    </xdr:from>
    <xdr:to>
      <xdr:col>67</xdr:col>
      <xdr:colOff>101600</xdr:colOff>
      <xdr:row>40</xdr:row>
      <xdr:rowOff>33655</xdr:rowOff>
    </xdr:to>
    <xdr:sp macro="" textlink="">
      <xdr:nvSpPr>
        <xdr:cNvPr id="543" name="楕円 542"/>
        <xdr:cNvSpPr/>
      </xdr:nvSpPr>
      <xdr:spPr>
        <a:xfrm>
          <a:off x="12763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131445</xdr:rowOff>
    </xdr:from>
    <xdr:to>
      <xdr:col>71</xdr:col>
      <xdr:colOff>177800</xdr:colOff>
      <xdr:row>39</xdr:row>
      <xdr:rowOff>154305</xdr:rowOff>
    </xdr:to>
    <xdr:cxnSp macro="">
      <xdr:nvCxnSpPr>
        <xdr:cNvPr id="544" name="直線コネクタ 543"/>
        <xdr:cNvCxnSpPr/>
      </xdr:nvCxnSpPr>
      <xdr:spPr>
        <a:xfrm flipV="1">
          <a:off x="12814300" y="6817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45"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46"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47"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48"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114317</xdr:rowOff>
    </xdr:from>
    <xdr:ext cx="405111" cy="259045"/>
    <xdr:sp macro="" textlink="">
      <xdr:nvSpPr>
        <xdr:cNvPr id="549" name="n_1mainValue【認定こども園・幼稚園・保育所】&#10;有形固定資産減価償却率"/>
        <xdr:cNvSpPr txBox="1"/>
      </xdr:nvSpPr>
      <xdr:spPr>
        <a:xfrm>
          <a:off x="152660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154322</xdr:rowOff>
    </xdr:from>
    <xdr:ext cx="405111" cy="259045"/>
    <xdr:sp macro="" textlink="">
      <xdr:nvSpPr>
        <xdr:cNvPr id="550" name="n_2mainValue【認定こども園・幼稚園・保育所】&#10;有形固定資産減価償却率"/>
        <xdr:cNvSpPr txBox="1"/>
      </xdr:nvSpPr>
      <xdr:spPr>
        <a:xfrm>
          <a:off x="14389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1922</xdr:rowOff>
    </xdr:from>
    <xdr:ext cx="405111" cy="259045"/>
    <xdr:sp macro="" textlink="">
      <xdr:nvSpPr>
        <xdr:cNvPr id="551" name="n_3mainValue【認定こども園・幼稚園・保育所】&#10;有形固定資産減価償却率"/>
        <xdr:cNvSpPr txBox="1"/>
      </xdr:nvSpPr>
      <xdr:spPr>
        <a:xfrm>
          <a:off x="13500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24782</xdr:rowOff>
    </xdr:from>
    <xdr:ext cx="405111" cy="259045"/>
    <xdr:sp macro="" textlink="">
      <xdr:nvSpPr>
        <xdr:cNvPr id="552" name="n_4mainValue【認定こども園・幼稚園・保育所】&#10;有形固定資産減価償却率"/>
        <xdr:cNvSpPr txBox="1"/>
      </xdr:nvSpPr>
      <xdr:spPr>
        <a:xfrm>
          <a:off x="12611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76" name="直線コネクタ 575"/>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8" name="直線コネクタ 5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0" name="直線コネクタ 5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81"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82" name="フローチャート: 判断 581"/>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3" name="フローチャート: 判断 582"/>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84" name="フローチャート: 判断 583"/>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85" name="フローチャート: 判断 584"/>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6" name="フローチャート: 判断 585"/>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6350</xdr:rowOff>
    </xdr:from>
    <xdr:to>
      <xdr:col>116</xdr:col>
      <xdr:colOff>114300</xdr:colOff>
      <xdr:row>35</xdr:row>
      <xdr:rowOff>107950</xdr:rowOff>
    </xdr:to>
    <xdr:sp macro="" textlink="">
      <xdr:nvSpPr>
        <xdr:cNvPr id="592" name="楕円 591"/>
        <xdr:cNvSpPr/>
      </xdr:nvSpPr>
      <xdr:spPr>
        <a:xfrm>
          <a:off x="22110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29227</xdr:rowOff>
    </xdr:from>
    <xdr:ext cx="469744" cy="259045"/>
    <xdr:sp macro="" textlink="">
      <xdr:nvSpPr>
        <xdr:cNvPr id="593" name="【認定こども園・幼稚園・保育所】&#10;一人当たり面積該当値テキスト"/>
        <xdr:cNvSpPr txBox="1"/>
      </xdr:nvSpPr>
      <xdr:spPr>
        <a:xfrm>
          <a:off x="22199600"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6350</xdr:rowOff>
    </xdr:from>
    <xdr:to>
      <xdr:col>112</xdr:col>
      <xdr:colOff>38100</xdr:colOff>
      <xdr:row>35</xdr:row>
      <xdr:rowOff>107950</xdr:rowOff>
    </xdr:to>
    <xdr:sp macro="" textlink="">
      <xdr:nvSpPr>
        <xdr:cNvPr id="594" name="楕円 593"/>
        <xdr:cNvSpPr/>
      </xdr:nvSpPr>
      <xdr:spPr>
        <a:xfrm>
          <a:off x="21272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57150</xdr:rowOff>
    </xdr:from>
    <xdr:to>
      <xdr:col>116</xdr:col>
      <xdr:colOff>63500</xdr:colOff>
      <xdr:row>35</xdr:row>
      <xdr:rowOff>57150</xdr:rowOff>
    </xdr:to>
    <xdr:cxnSp macro="">
      <xdr:nvCxnSpPr>
        <xdr:cNvPr id="595" name="直線コネクタ 594"/>
        <xdr:cNvCxnSpPr/>
      </xdr:nvCxnSpPr>
      <xdr:spPr>
        <a:xfrm>
          <a:off x="21323300" y="6057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29210</xdr:rowOff>
    </xdr:from>
    <xdr:to>
      <xdr:col>107</xdr:col>
      <xdr:colOff>101600</xdr:colOff>
      <xdr:row>35</xdr:row>
      <xdr:rowOff>130810</xdr:rowOff>
    </xdr:to>
    <xdr:sp macro="" textlink="">
      <xdr:nvSpPr>
        <xdr:cNvPr id="596" name="楕円 595"/>
        <xdr:cNvSpPr/>
      </xdr:nvSpPr>
      <xdr:spPr>
        <a:xfrm>
          <a:off x="20383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57150</xdr:rowOff>
    </xdr:from>
    <xdr:to>
      <xdr:col>111</xdr:col>
      <xdr:colOff>177800</xdr:colOff>
      <xdr:row>35</xdr:row>
      <xdr:rowOff>80010</xdr:rowOff>
    </xdr:to>
    <xdr:cxnSp macro="">
      <xdr:nvCxnSpPr>
        <xdr:cNvPr id="597" name="直線コネクタ 596"/>
        <xdr:cNvCxnSpPr/>
      </xdr:nvCxnSpPr>
      <xdr:spPr>
        <a:xfrm flipV="1">
          <a:off x="20434300" y="6057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21590</xdr:rowOff>
    </xdr:from>
    <xdr:to>
      <xdr:col>102</xdr:col>
      <xdr:colOff>165100</xdr:colOff>
      <xdr:row>35</xdr:row>
      <xdr:rowOff>123190</xdr:rowOff>
    </xdr:to>
    <xdr:sp macro="" textlink="">
      <xdr:nvSpPr>
        <xdr:cNvPr id="598" name="楕円 597"/>
        <xdr:cNvSpPr/>
      </xdr:nvSpPr>
      <xdr:spPr>
        <a:xfrm>
          <a:off x="19494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72390</xdr:rowOff>
    </xdr:from>
    <xdr:to>
      <xdr:col>107</xdr:col>
      <xdr:colOff>50800</xdr:colOff>
      <xdr:row>35</xdr:row>
      <xdr:rowOff>80010</xdr:rowOff>
    </xdr:to>
    <xdr:cxnSp macro="">
      <xdr:nvCxnSpPr>
        <xdr:cNvPr id="599" name="直線コネクタ 598"/>
        <xdr:cNvCxnSpPr/>
      </xdr:nvCxnSpPr>
      <xdr:spPr>
        <a:xfrm>
          <a:off x="19545300" y="6073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124460</xdr:rowOff>
    </xdr:from>
    <xdr:to>
      <xdr:col>98</xdr:col>
      <xdr:colOff>38100</xdr:colOff>
      <xdr:row>35</xdr:row>
      <xdr:rowOff>54610</xdr:rowOff>
    </xdr:to>
    <xdr:sp macro="" textlink="">
      <xdr:nvSpPr>
        <xdr:cNvPr id="600" name="楕円 599"/>
        <xdr:cNvSpPr/>
      </xdr:nvSpPr>
      <xdr:spPr>
        <a:xfrm>
          <a:off x="18605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3810</xdr:rowOff>
    </xdr:from>
    <xdr:to>
      <xdr:col>102</xdr:col>
      <xdr:colOff>114300</xdr:colOff>
      <xdr:row>35</xdr:row>
      <xdr:rowOff>72390</xdr:rowOff>
    </xdr:to>
    <xdr:cxnSp macro="">
      <xdr:nvCxnSpPr>
        <xdr:cNvPr id="601" name="直線コネクタ 600"/>
        <xdr:cNvCxnSpPr/>
      </xdr:nvCxnSpPr>
      <xdr:spPr>
        <a:xfrm>
          <a:off x="18656300" y="6004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2"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603"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604"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605" name="n_4ave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124477</xdr:rowOff>
    </xdr:from>
    <xdr:ext cx="469744" cy="259045"/>
    <xdr:sp macro="" textlink="">
      <xdr:nvSpPr>
        <xdr:cNvPr id="606" name="n_1main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147337</xdr:rowOff>
    </xdr:from>
    <xdr:ext cx="469744" cy="259045"/>
    <xdr:sp macro="" textlink="">
      <xdr:nvSpPr>
        <xdr:cNvPr id="607" name="n_2mainValue【認定こども園・幼稚園・保育所】&#10;一人当たり面積"/>
        <xdr:cNvSpPr txBox="1"/>
      </xdr:nvSpPr>
      <xdr:spPr>
        <a:xfrm>
          <a:off x="20199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139717</xdr:rowOff>
    </xdr:from>
    <xdr:ext cx="469744" cy="259045"/>
    <xdr:sp macro="" textlink="">
      <xdr:nvSpPr>
        <xdr:cNvPr id="608" name="n_3mainValue【認定こども園・幼稚園・保育所】&#10;一人当たり面積"/>
        <xdr:cNvSpPr txBox="1"/>
      </xdr:nvSpPr>
      <xdr:spPr>
        <a:xfrm>
          <a:off x="193104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71137</xdr:rowOff>
    </xdr:from>
    <xdr:ext cx="469744" cy="259045"/>
    <xdr:sp macro="" textlink="">
      <xdr:nvSpPr>
        <xdr:cNvPr id="609" name="n_4mainValue【認定こども園・幼稚園・保育所】&#10;一人当たり面積"/>
        <xdr:cNvSpPr txBox="1"/>
      </xdr:nvSpPr>
      <xdr:spPr>
        <a:xfrm>
          <a:off x="18421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34" name="直線コネクタ 633"/>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5"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6" name="直線コネクタ 63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8" name="直線コネクタ 63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639"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0" name="フローチャート: 判断 639"/>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41" name="フローチャート: 判断 640"/>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42" name="フローチャート: 判断 641"/>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43" name="フローチャート: 判断 642"/>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44" name="フローチャート: 判断 643"/>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650" name="楕円 649"/>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651" name="【学校施設】&#10;有形固定資産減価償却率該当値テキスト"/>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xdr:rowOff>
    </xdr:from>
    <xdr:to>
      <xdr:col>81</xdr:col>
      <xdr:colOff>101600</xdr:colOff>
      <xdr:row>61</xdr:row>
      <xdr:rowOff>111760</xdr:rowOff>
    </xdr:to>
    <xdr:sp macro="" textlink="">
      <xdr:nvSpPr>
        <xdr:cNvPr id="652" name="楕円 651"/>
        <xdr:cNvSpPr/>
      </xdr:nvSpPr>
      <xdr:spPr>
        <a:xfrm>
          <a:off x="15430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60960</xdr:rowOff>
    </xdr:from>
    <xdr:to>
      <xdr:col>85</xdr:col>
      <xdr:colOff>127000</xdr:colOff>
      <xdr:row>61</xdr:row>
      <xdr:rowOff>114300</xdr:rowOff>
    </xdr:to>
    <xdr:cxnSp macro="">
      <xdr:nvCxnSpPr>
        <xdr:cNvPr id="653" name="直線コネクタ 652"/>
        <xdr:cNvCxnSpPr/>
      </xdr:nvCxnSpPr>
      <xdr:spPr>
        <a:xfrm>
          <a:off x="15481300" y="105194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158750</xdr:rowOff>
    </xdr:from>
    <xdr:to>
      <xdr:col>76</xdr:col>
      <xdr:colOff>165100</xdr:colOff>
      <xdr:row>61</xdr:row>
      <xdr:rowOff>88900</xdr:rowOff>
    </xdr:to>
    <xdr:sp macro="" textlink="">
      <xdr:nvSpPr>
        <xdr:cNvPr id="654" name="楕円 653"/>
        <xdr:cNvSpPr/>
      </xdr:nvSpPr>
      <xdr:spPr>
        <a:xfrm>
          <a:off x="14541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38100</xdr:rowOff>
    </xdr:from>
    <xdr:to>
      <xdr:col>81</xdr:col>
      <xdr:colOff>50800</xdr:colOff>
      <xdr:row>61</xdr:row>
      <xdr:rowOff>60960</xdr:rowOff>
    </xdr:to>
    <xdr:cxnSp macro="">
      <xdr:nvCxnSpPr>
        <xdr:cNvPr id="655" name="直線コネクタ 654"/>
        <xdr:cNvCxnSpPr/>
      </xdr:nvCxnSpPr>
      <xdr:spPr>
        <a:xfrm>
          <a:off x="14592300" y="104965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656" name="楕円 655"/>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38100</xdr:rowOff>
    </xdr:to>
    <xdr:cxnSp macro="">
      <xdr:nvCxnSpPr>
        <xdr:cNvPr id="657" name="直線コネクタ 656"/>
        <xdr:cNvCxnSpPr/>
      </xdr:nvCxnSpPr>
      <xdr:spPr>
        <a:xfrm>
          <a:off x="13703300" y="10439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113030</xdr:rowOff>
    </xdr:from>
    <xdr:to>
      <xdr:col>67</xdr:col>
      <xdr:colOff>101600</xdr:colOff>
      <xdr:row>61</xdr:row>
      <xdr:rowOff>43180</xdr:rowOff>
    </xdr:to>
    <xdr:sp macro="" textlink="">
      <xdr:nvSpPr>
        <xdr:cNvPr id="658" name="楕円 657"/>
        <xdr:cNvSpPr/>
      </xdr:nvSpPr>
      <xdr:spPr>
        <a:xfrm>
          <a:off x="12763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60</xdr:row>
      <xdr:rowOff>163830</xdr:rowOff>
    </xdr:to>
    <xdr:cxnSp macro="">
      <xdr:nvCxnSpPr>
        <xdr:cNvPr id="659" name="直線コネクタ 658"/>
        <xdr:cNvCxnSpPr/>
      </xdr:nvCxnSpPr>
      <xdr:spPr>
        <a:xfrm flipV="1">
          <a:off x="12814300" y="10439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660"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61"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62"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663" name="n_4aveValue【学校施設】&#10;有形固定資産減価償却率"/>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102887</xdr:rowOff>
    </xdr:from>
    <xdr:ext cx="405111" cy="259045"/>
    <xdr:sp macro="" textlink="">
      <xdr:nvSpPr>
        <xdr:cNvPr id="664" name="n_1mainValue【学校施設】&#10;有形固定資産減価償却率"/>
        <xdr:cNvSpPr txBox="1"/>
      </xdr:nvSpPr>
      <xdr:spPr>
        <a:xfrm>
          <a:off x="15266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665" name="n_2mainValue【学校施設】&#10;有形固定資産減価償却率"/>
        <xdr:cNvSpPr txBox="1"/>
      </xdr:nvSpPr>
      <xdr:spPr>
        <a:xfrm>
          <a:off x="14389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48277</xdr:rowOff>
    </xdr:from>
    <xdr:ext cx="405111" cy="259045"/>
    <xdr:sp macro="" textlink="">
      <xdr:nvSpPr>
        <xdr:cNvPr id="666" name="n_3mainValue【学校施設】&#10;有形固定資産減価償却率"/>
        <xdr:cNvSpPr txBox="1"/>
      </xdr:nvSpPr>
      <xdr:spPr>
        <a:xfrm>
          <a:off x="13500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59707</xdr:rowOff>
    </xdr:from>
    <xdr:ext cx="405111" cy="259045"/>
    <xdr:sp macro="" textlink="">
      <xdr:nvSpPr>
        <xdr:cNvPr id="667" name="n_4mainValue【学校施設】&#10;有形固定資産減価償却率"/>
        <xdr:cNvSpPr txBox="1"/>
      </xdr:nvSpPr>
      <xdr:spPr>
        <a:xfrm>
          <a:off x="12611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94" name="直線コネクタ 693"/>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95"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96" name="直線コネクタ 695"/>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97"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98" name="直線コネクタ 697"/>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99" name="【学校施設】&#10;一人当たり面積平均値テキスト"/>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700" name="フローチャート: 判断 699"/>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701" name="フローチャート: 判断 700"/>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702" name="フローチャート: 判断 701"/>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703" name="フローチャート: 判断 702"/>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704" name="フローチャート: 判断 703"/>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61867</xdr:rowOff>
    </xdr:from>
    <xdr:to>
      <xdr:col>116</xdr:col>
      <xdr:colOff>114300</xdr:colOff>
      <xdr:row>59</xdr:row>
      <xdr:rowOff>163467</xdr:rowOff>
    </xdr:to>
    <xdr:sp macro="" textlink="">
      <xdr:nvSpPr>
        <xdr:cNvPr id="710" name="楕円 709"/>
        <xdr:cNvSpPr/>
      </xdr:nvSpPr>
      <xdr:spPr>
        <a:xfrm>
          <a:off x="22110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84744</xdr:rowOff>
    </xdr:from>
    <xdr:ext cx="469744" cy="259045"/>
    <xdr:sp macro="" textlink="">
      <xdr:nvSpPr>
        <xdr:cNvPr id="711" name="【学校施設】&#10;一人当たり面積該当値テキスト"/>
        <xdr:cNvSpPr txBox="1"/>
      </xdr:nvSpPr>
      <xdr:spPr>
        <a:xfrm>
          <a:off x="22199600" y="1002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70031</xdr:rowOff>
    </xdr:from>
    <xdr:to>
      <xdr:col>112</xdr:col>
      <xdr:colOff>38100</xdr:colOff>
      <xdr:row>60</xdr:row>
      <xdr:rowOff>181</xdr:rowOff>
    </xdr:to>
    <xdr:sp macro="" textlink="">
      <xdr:nvSpPr>
        <xdr:cNvPr id="712" name="楕円 711"/>
        <xdr:cNvSpPr/>
      </xdr:nvSpPr>
      <xdr:spPr>
        <a:xfrm>
          <a:off x="21272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112667</xdr:rowOff>
    </xdr:from>
    <xdr:to>
      <xdr:col>116</xdr:col>
      <xdr:colOff>63500</xdr:colOff>
      <xdr:row>59</xdr:row>
      <xdr:rowOff>120831</xdr:rowOff>
    </xdr:to>
    <xdr:cxnSp macro="">
      <xdr:nvCxnSpPr>
        <xdr:cNvPr id="713" name="直線コネクタ 712"/>
        <xdr:cNvCxnSpPr/>
      </xdr:nvCxnSpPr>
      <xdr:spPr>
        <a:xfrm flipV="1">
          <a:off x="21323300" y="1022821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92891</xdr:rowOff>
    </xdr:from>
    <xdr:to>
      <xdr:col>107</xdr:col>
      <xdr:colOff>101600</xdr:colOff>
      <xdr:row>60</xdr:row>
      <xdr:rowOff>23041</xdr:rowOff>
    </xdr:to>
    <xdr:sp macro="" textlink="">
      <xdr:nvSpPr>
        <xdr:cNvPr id="714" name="楕円 713"/>
        <xdr:cNvSpPr/>
      </xdr:nvSpPr>
      <xdr:spPr>
        <a:xfrm>
          <a:off x="20383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120831</xdr:rowOff>
    </xdr:from>
    <xdr:to>
      <xdr:col>111</xdr:col>
      <xdr:colOff>177800</xdr:colOff>
      <xdr:row>59</xdr:row>
      <xdr:rowOff>143691</xdr:rowOff>
    </xdr:to>
    <xdr:cxnSp macro="">
      <xdr:nvCxnSpPr>
        <xdr:cNvPr id="715" name="直線コネクタ 714"/>
        <xdr:cNvCxnSpPr/>
      </xdr:nvCxnSpPr>
      <xdr:spPr>
        <a:xfrm flipV="1">
          <a:off x="20434300" y="102363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91259</xdr:rowOff>
    </xdr:from>
    <xdr:to>
      <xdr:col>102</xdr:col>
      <xdr:colOff>165100</xdr:colOff>
      <xdr:row>60</xdr:row>
      <xdr:rowOff>21409</xdr:rowOff>
    </xdr:to>
    <xdr:sp macro="" textlink="">
      <xdr:nvSpPr>
        <xdr:cNvPr id="716" name="楕円 715"/>
        <xdr:cNvSpPr/>
      </xdr:nvSpPr>
      <xdr:spPr>
        <a:xfrm>
          <a:off x="19494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142059</xdr:rowOff>
    </xdr:from>
    <xdr:to>
      <xdr:col>107</xdr:col>
      <xdr:colOff>50800</xdr:colOff>
      <xdr:row>59</xdr:row>
      <xdr:rowOff>143691</xdr:rowOff>
    </xdr:to>
    <xdr:cxnSp macro="">
      <xdr:nvCxnSpPr>
        <xdr:cNvPr id="717" name="直線コネクタ 716"/>
        <xdr:cNvCxnSpPr/>
      </xdr:nvCxnSpPr>
      <xdr:spPr>
        <a:xfrm>
          <a:off x="19545300" y="102576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128815</xdr:rowOff>
    </xdr:from>
    <xdr:to>
      <xdr:col>98</xdr:col>
      <xdr:colOff>38100</xdr:colOff>
      <xdr:row>60</xdr:row>
      <xdr:rowOff>58965</xdr:rowOff>
    </xdr:to>
    <xdr:sp macro="" textlink="">
      <xdr:nvSpPr>
        <xdr:cNvPr id="718" name="楕円 717"/>
        <xdr:cNvSpPr/>
      </xdr:nvSpPr>
      <xdr:spPr>
        <a:xfrm>
          <a:off x="18605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142059</xdr:rowOff>
    </xdr:from>
    <xdr:to>
      <xdr:col>102</xdr:col>
      <xdr:colOff>114300</xdr:colOff>
      <xdr:row>60</xdr:row>
      <xdr:rowOff>8165</xdr:rowOff>
    </xdr:to>
    <xdr:cxnSp macro="">
      <xdr:nvCxnSpPr>
        <xdr:cNvPr id="719" name="直線コネクタ 718"/>
        <xdr:cNvCxnSpPr/>
      </xdr:nvCxnSpPr>
      <xdr:spPr>
        <a:xfrm flipV="1">
          <a:off x="18656300" y="1025760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720" name="n_1aveValue【学校施設】&#10;一人当たり面積"/>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721"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22"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120304</xdr:rowOff>
    </xdr:from>
    <xdr:ext cx="469744" cy="259045"/>
    <xdr:sp macro="" textlink="">
      <xdr:nvSpPr>
        <xdr:cNvPr id="723" name="n_4aveValue【学校施設】&#10;一人当たり面積"/>
        <xdr:cNvSpPr txBox="1"/>
      </xdr:nvSpPr>
      <xdr:spPr>
        <a:xfrm>
          <a:off x="18421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16708</xdr:rowOff>
    </xdr:from>
    <xdr:ext cx="469744" cy="259045"/>
    <xdr:sp macro="" textlink="">
      <xdr:nvSpPr>
        <xdr:cNvPr id="724" name="n_1mainValue【学校施設】&#10;一人当たり面積"/>
        <xdr:cNvSpPr txBox="1"/>
      </xdr:nvSpPr>
      <xdr:spPr>
        <a:xfrm>
          <a:off x="21075727"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14168</xdr:rowOff>
    </xdr:from>
    <xdr:ext cx="469744" cy="259045"/>
    <xdr:sp macro="" textlink="">
      <xdr:nvSpPr>
        <xdr:cNvPr id="725" name="n_2mainValue【学校施設】&#10;一人当たり面積"/>
        <xdr:cNvSpPr txBox="1"/>
      </xdr:nvSpPr>
      <xdr:spPr>
        <a:xfrm>
          <a:off x="201994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12536</xdr:rowOff>
    </xdr:from>
    <xdr:ext cx="469744" cy="259045"/>
    <xdr:sp macro="" textlink="">
      <xdr:nvSpPr>
        <xdr:cNvPr id="726" name="n_3mainValue【学校施設】&#10;一人当たり面積"/>
        <xdr:cNvSpPr txBox="1"/>
      </xdr:nvSpPr>
      <xdr:spPr>
        <a:xfrm>
          <a:off x="19310427" y="102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75492</xdr:rowOff>
    </xdr:from>
    <xdr:ext cx="469744" cy="259045"/>
    <xdr:sp macro="" textlink="">
      <xdr:nvSpPr>
        <xdr:cNvPr id="727" name="n_4mainValue【学校施設】&#10;一人当たり面積"/>
        <xdr:cNvSpPr txBox="1"/>
      </xdr:nvSpPr>
      <xdr:spPr>
        <a:xfrm>
          <a:off x="18421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52" name="直線コネクタ 751"/>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3"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4" name="直線コネクタ 753"/>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55"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56" name="直線コネクタ 755"/>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757"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58" name="フローチャート: 判断 757"/>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60" name="フローチャート: 判断 759"/>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61" name="フローチャート: 判断 760"/>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62" name="フローチャート: 判断 761"/>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768" name="楕円 767"/>
        <xdr:cNvSpPr/>
      </xdr:nvSpPr>
      <xdr:spPr>
        <a:xfrm>
          <a:off x="16268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13352</xdr:rowOff>
    </xdr:from>
    <xdr:ext cx="405111" cy="259045"/>
    <xdr:sp macro="" textlink="">
      <xdr:nvSpPr>
        <xdr:cNvPr id="769" name="【児童館】&#10;有形固定資産減価償却率該当値テキスト"/>
        <xdr:cNvSpPr txBox="1"/>
      </xdr:nvSpPr>
      <xdr:spPr>
        <a:xfrm>
          <a:off x="16357600"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170180</xdr:rowOff>
    </xdr:from>
    <xdr:to>
      <xdr:col>81</xdr:col>
      <xdr:colOff>101600</xdr:colOff>
      <xdr:row>82</xdr:row>
      <xdr:rowOff>100330</xdr:rowOff>
    </xdr:to>
    <xdr:sp macro="" textlink="">
      <xdr:nvSpPr>
        <xdr:cNvPr id="770" name="楕円 769"/>
        <xdr:cNvSpPr/>
      </xdr:nvSpPr>
      <xdr:spPr>
        <a:xfrm>
          <a:off x="15430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85725</xdr:rowOff>
    </xdr:to>
    <xdr:cxnSp macro="">
      <xdr:nvCxnSpPr>
        <xdr:cNvPr id="771" name="直線コネクタ 770"/>
        <xdr:cNvCxnSpPr/>
      </xdr:nvCxnSpPr>
      <xdr:spPr>
        <a:xfrm>
          <a:off x="15481300" y="141084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132080</xdr:rowOff>
    </xdr:from>
    <xdr:to>
      <xdr:col>76</xdr:col>
      <xdr:colOff>165100</xdr:colOff>
      <xdr:row>82</xdr:row>
      <xdr:rowOff>62230</xdr:rowOff>
    </xdr:to>
    <xdr:sp macro="" textlink="">
      <xdr:nvSpPr>
        <xdr:cNvPr id="772" name="楕円 771"/>
        <xdr:cNvSpPr/>
      </xdr:nvSpPr>
      <xdr:spPr>
        <a:xfrm>
          <a:off x="14541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xdr:rowOff>
    </xdr:from>
    <xdr:to>
      <xdr:col>81</xdr:col>
      <xdr:colOff>50800</xdr:colOff>
      <xdr:row>82</xdr:row>
      <xdr:rowOff>49530</xdr:rowOff>
    </xdr:to>
    <xdr:cxnSp macro="">
      <xdr:nvCxnSpPr>
        <xdr:cNvPr id="773" name="直線コネクタ 772"/>
        <xdr:cNvCxnSpPr/>
      </xdr:nvCxnSpPr>
      <xdr:spPr>
        <a:xfrm>
          <a:off x="14592300" y="1407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73025</xdr:rowOff>
    </xdr:from>
    <xdr:to>
      <xdr:col>72</xdr:col>
      <xdr:colOff>38100</xdr:colOff>
      <xdr:row>82</xdr:row>
      <xdr:rowOff>3175</xdr:rowOff>
    </xdr:to>
    <xdr:sp macro="" textlink="">
      <xdr:nvSpPr>
        <xdr:cNvPr id="774" name="楕円 773"/>
        <xdr:cNvSpPr/>
      </xdr:nvSpPr>
      <xdr:spPr>
        <a:xfrm>
          <a:off x="13652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123825</xdr:rowOff>
    </xdr:from>
    <xdr:to>
      <xdr:col>76</xdr:col>
      <xdr:colOff>114300</xdr:colOff>
      <xdr:row>82</xdr:row>
      <xdr:rowOff>11430</xdr:rowOff>
    </xdr:to>
    <xdr:cxnSp macro="">
      <xdr:nvCxnSpPr>
        <xdr:cNvPr id="775" name="直線コネクタ 774"/>
        <xdr:cNvCxnSpPr/>
      </xdr:nvCxnSpPr>
      <xdr:spPr>
        <a:xfrm>
          <a:off x="13703300" y="140112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46355</xdr:rowOff>
    </xdr:from>
    <xdr:to>
      <xdr:col>67</xdr:col>
      <xdr:colOff>101600</xdr:colOff>
      <xdr:row>81</xdr:row>
      <xdr:rowOff>147955</xdr:rowOff>
    </xdr:to>
    <xdr:sp macro="" textlink="">
      <xdr:nvSpPr>
        <xdr:cNvPr id="776" name="楕円 775"/>
        <xdr:cNvSpPr/>
      </xdr:nvSpPr>
      <xdr:spPr>
        <a:xfrm>
          <a:off x="12763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97155</xdr:rowOff>
    </xdr:from>
    <xdr:to>
      <xdr:col>71</xdr:col>
      <xdr:colOff>177800</xdr:colOff>
      <xdr:row>81</xdr:row>
      <xdr:rowOff>123825</xdr:rowOff>
    </xdr:to>
    <xdr:cxnSp macro="">
      <xdr:nvCxnSpPr>
        <xdr:cNvPr id="777" name="直線コネクタ 776"/>
        <xdr:cNvCxnSpPr/>
      </xdr:nvCxnSpPr>
      <xdr:spPr>
        <a:xfrm>
          <a:off x="12814300" y="139846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79"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80"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781" name="n_4aveValue【児童館】&#10;有形固定資産減価償却率"/>
        <xdr:cNvSpPr txBox="1"/>
      </xdr:nvSpPr>
      <xdr:spPr>
        <a:xfrm>
          <a:off x="12611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91457</xdr:rowOff>
    </xdr:from>
    <xdr:ext cx="405111" cy="259045"/>
    <xdr:sp macro="" textlink="">
      <xdr:nvSpPr>
        <xdr:cNvPr id="782" name="n_1mainValue【児童館】&#10;有形固定資産減価償却率"/>
        <xdr:cNvSpPr txBox="1"/>
      </xdr:nvSpPr>
      <xdr:spPr>
        <a:xfrm>
          <a:off x="15266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783" name="n_2mainValue【児童館】&#10;有形固定資産減価償却率"/>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19702</xdr:rowOff>
    </xdr:from>
    <xdr:ext cx="405111" cy="259045"/>
    <xdr:sp macro="" textlink="">
      <xdr:nvSpPr>
        <xdr:cNvPr id="784" name="n_3mainValue【児童館】&#10;有形固定資産減価償却率"/>
        <xdr:cNvSpPr txBox="1"/>
      </xdr:nvSpPr>
      <xdr:spPr>
        <a:xfrm>
          <a:off x="13500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85" name="n_4mainValue【児童館】&#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807" name="直線コネクタ 806"/>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8"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09" name="直線コネクタ 80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810"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811" name="直線コネクタ 810"/>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812"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3" name="フローチャート: 判断 812"/>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814" name="フローチャート: 判断 813"/>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815" name="フローチャート: 判断 814"/>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16" name="フローチャート: 判断 815"/>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17" name="フローチャート: 判断 816"/>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823" name="楕円 822"/>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xdr:rowOff>
    </xdr:from>
    <xdr:ext cx="469744" cy="259045"/>
    <xdr:sp macro="" textlink="">
      <xdr:nvSpPr>
        <xdr:cNvPr id="824" name="【児童館】&#10;一人当たり面積該当値テキスト"/>
        <xdr:cNvSpPr txBox="1"/>
      </xdr:nvSpPr>
      <xdr:spPr>
        <a:xfrm>
          <a:off x="2219960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825" name="楕円 824"/>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826" name="直線コネクタ 825"/>
        <xdr:cNvCxnSpPr/>
      </xdr:nvCxnSpPr>
      <xdr:spPr>
        <a:xfrm>
          <a:off x="21323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827" name="楕円 826"/>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828" name="直線コネクタ 827"/>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829" name="楕円 828"/>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136398</xdr:rowOff>
    </xdr:to>
    <xdr:cxnSp macro="">
      <xdr:nvCxnSpPr>
        <xdr:cNvPr id="830" name="直線コネクタ 829"/>
        <xdr:cNvCxnSpPr/>
      </xdr:nvCxnSpPr>
      <xdr:spPr>
        <a:xfrm flipV="1">
          <a:off x="19545300" y="14700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831" name="楕円 830"/>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136398</xdr:rowOff>
    </xdr:to>
    <xdr:cxnSp macro="">
      <xdr:nvCxnSpPr>
        <xdr:cNvPr id="832" name="直線コネクタ 831"/>
        <xdr:cNvCxnSpPr/>
      </xdr:nvCxnSpPr>
      <xdr:spPr>
        <a:xfrm>
          <a:off x="18656300" y="14700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833"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834"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835"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836"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837" name="n_1mainValue【児童館】&#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838" name="n_2mainValue【児童館】&#10;一人当たり面積"/>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839" name="n_3mainValue【児童館】&#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840" name="n_4mainValue【児童館】&#10;一人当たり面積"/>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63" name="直線コネクタ 862"/>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64"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65" name="直線コネクタ 864"/>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66"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67" name="直線コネクタ 866"/>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68"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69" name="フローチャート: 判断 868"/>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70" name="フローチャート: 判断 869"/>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71" name="フローチャート: 判断 870"/>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72" name="フローチャート: 判断 871"/>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73" name="フローチャート: 判断 872"/>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879" name="楕円 878"/>
        <xdr:cNvSpPr/>
      </xdr:nvSpPr>
      <xdr:spPr>
        <a:xfrm>
          <a:off x="162687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6114</xdr:rowOff>
    </xdr:from>
    <xdr:ext cx="405111" cy="259045"/>
    <xdr:sp macro="" textlink="">
      <xdr:nvSpPr>
        <xdr:cNvPr id="880" name="【公民館】&#10;有形固定資産減価償却率該当値テキスト"/>
        <xdr:cNvSpPr txBox="1"/>
      </xdr:nvSpPr>
      <xdr:spPr>
        <a:xfrm>
          <a:off x="16357600"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881" name="楕円 880"/>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78487</xdr:rowOff>
    </xdr:to>
    <xdr:cxnSp macro="">
      <xdr:nvCxnSpPr>
        <xdr:cNvPr id="882" name="直線コネクタ 881"/>
        <xdr:cNvCxnSpPr/>
      </xdr:nvCxnSpPr>
      <xdr:spPr>
        <a:xfrm>
          <a:off x="15481300" y="17861280"/>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883" name="楕円 882"/>
        <xdr:cNvSpPr/>
      </xdr:nvSpPr>
      <xdr:spPr>
        <a:xfrm>
          <a:off x="1454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167639</xdr:rowOff>
    </xdr:from>
    <xdr:to>
      <xdr:col>81</xdr:col>
      <xdr:colOff>50800</xdr:colOff>
      <xdr:row>104</xdr:row>
      <xdr:rowOff>30480</xdr:rowOff>
    </xdr:to>
    <xdr:cxnSp macro="">
      <xdr:nvCxnSpPr>
        <xdr:cNvPr id="884" name="直線コネクタ 883"/>
        <xdr:cNvCxnSpPr/>
      </xdr:nvCxnSpPr>
      <xdr:spPr>
        <a:xfrm>
          <a:off x="14592300" y="178269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75692</xdr:rowOff>
    </xdr:from>
    <xdr:to>
      <xdr:col>72</xdr:col>
      <xdr:colOff>38100</xdr:colOff>
      <xdr:row>104</xdr:row>
      <xdr:rowOff>5842</xdr:rowOff>
    </xdr:to>
    <xdr:sp macro="" textlink="">
      <xdr:nvSpPr>
        <xdr:cNvPr id="885" name="楕円 884"/>
        <xdr:cNvSpPr/>
      </xdr:nvSpPr>
      <xdr:spPr>
        <a:xfrm>
          <a:off x="13652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126492</xdr:rowOff>
    </xdr:from>
    <xdr:to>
      <xdr:col>76</xdr:col>
      <xdr:colOff>114300</xdr:colOff>
      <xdr:row>103</xdr:row>
      <xdr:rowOff>167639</xdr:rowOff>
    </xdr:to>
    <xdr:cxnSp macro="">
      <xdr:nvCxnSpPr>
        <xdr:cNvPr id="886" name="直線コネクタ 885"/>
        <xdr:cNvCxnSpPr/>
      </xdr:nvCxnSpPr>
      <xdr:spPr>
        <a:xfrm>
          <a:off x="13703300" y="1778584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39115</xdr:rowOff>
    </xdr:from>
    <xdr:to>
      <xdr:col>67</xdr:col>
      <xdr:colOff>101600</xdr:colOff>
      <xdr:row>103</xdr:row>
      <xdr:rowOff>140715</xdr:rowOff>
    </xdr:to>
    <xdr:sp macro="" textlink="">
      <xdr:nvSpPr>
        <xdr:cNvPr id="887" name="楕円 886"/>
        <xdr:cNvSpPr/>
      </xdr:nvSpPr>
      <xdr:spPr>
        <a:xfrm>
          <a:off x="12763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89915</xdr:rowOff>
    </xdr:from>
    <xdr:to>
      <xdr:col>71</xdr:col>
      <xdr:colOff>177800</xdr:colOff>
      <xdr:row>103</xdr:row>
      <xdr:rowOff>126492</xdr:rowOff>
    </xdr:to>
    <xdr:cxnSp macro="">
      <xdr:nvCxnSpPr>
        <xdr:cNvPr id="888" name="直線コネクタ 887"/>
        <xdr:cNvCxnSpPr/>
      </xdr:nvCxnSpPr>
      <xdr:spPr>
        <a:xfrm>
          <a:off x="12814300" y="1774926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889"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890"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891"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92"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72407</xdr:rowOff>
    </xdr:from>
    <xdr:ext cx="405111" cy="259045"/>
    <xdr:sp macro="" textlink="">
      <xdr:nvSpPr>
        <xdr:cNvPr id="893" name="n_1mainValue【公民館】&#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894" name="n_2mainValue【公民館】&#10;有形固定資産減価償却率"/>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168419</xdr:rowOff>
    </xdr:from>
    <xdr:ext cx="405111" cy="259045"/>
    <xdr:sp macro="" textlink="">
      <xdr:nvSpPr>
        <xdr:cNvPr id="895" name="n_3mainValue【公民館】&#10;有形固定資産減価償却率"/>
        <xdr:cNvSpPr txBox="1"/>
      </xdr:nvSpPr>
      <xdr:spPr>
        <a:xfrm>
          <a:off x="13500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131842</xdr:rowOff>
    </xdr:from>
    <xdr:ext cx="405111" cy="259045"/>
    <xdr:sp macro="" textlink="">
      <xdr:nvSpPr>
        <xdr:cNvPr id="896" name="n_4mainValue【公民館】&#10;有形固定資産減価償却率"/>
        <xdr:cNvSpPr txBox="1"/>
      </xdr:nvSpPr>
      <xdr:spPr>
        <a:xfrm>
          <a:off x="12611744" y="177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920" name="直線コネクタ 919"/>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1"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2" name="直線コネクタ 921"/>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3"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4" name="直線コネクタ 923"/>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25"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6" name="フローチャート: 判断 92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8" name="フローチャート: 判断 927"/>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29" name="フローチャート: 判断 928"/>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30" name="フローチャート: 判断 929"/>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936" name="楕円 935"/>
        <xdr:cNvSpPr/>
      </xdr:nvSpPr>
      <xdr:spPr>
        <a:xfrm>
          <a:off x="22110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160038</xdr:rowOff>
    </xdr:from>
    <xdr:ext cx="469744" cy="259045"/>
    <xdr:sp macro="" textlink="">
      <xdr:nvSpPr>
        <xdr:cNvPr id="937" name="【公民館】&#10;一人当たり面積該当値テキスト"/>
        <xdr:cNvSpPr txBox="1"/>
      </xdr:nvSpPr>
      <xdr:spPr>
        <a:xfrm>
          <a:off x="22199600"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10161</xdr:rowOff>
    </xdr:from>
    <xdr:to>
      <xdr:col>112</xdr:col>
      <xdr:colOff>38100</xdr:colOff>
      <xdr:row>106</xdr:row>
      <xdr:rowOff>111761</xdr:rowOff>
    </xdr:to>
    <xdr:sp macro="" textlink="">
      <xdr:nvSpPr>
        <xdr:cNvPr id="938" name="楕円 937"/>
        <xdr:cNvSpPr/>
      </xdr:nvSpPr>
      <xdr:spPr>
        <a:xfrm>
          <a:off x="21272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60961</xdr:rowOff>
    </xdr:from>
    <xdr:to>
      <xdr:col>116</xdr:col>
      <xdr:colOff>63500</xdr:colOff>
      <xdr:row>106</xdr:row>
      <xdr:rowOff>60961</xdr:rowOff>
    </xdr:to>
    <xdr:cxnSp macro="">
      <xdr:nvCxnSpPr>
        <xdr:cNvPr id="939" name="直線コネクタ 938"/>
        <xdr:cNvCxnSpPr/>
      </xdr:nvCxnSpPr>
      <xdr:spPr>
        <a:xfrm>
          <a:off x="21323300" y="18234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40" name="楕円 939"/>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60961</xdr:rowOff>
    </xdr:to>
    <xdr:cxnSp macro="">
      <xdr:nvCxnSpPr>
        <xdr:cNvPr id="941" name="直線コネクタ 940"/>
        <xdr:cNvCxnSpPr/>
      </xdr:nvCxnSpPr>
      <xdr:spPr>
        <a:xfrm>
          <a:off x="20434300" y="1822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10161</xdr:rowOff>
    </xdr:from>
    <xdr:to>
      <xdr:col>102</xdr:col>
      <xdr:colOff>165100</xdr:colOff>
      <xdr:row>106</xdr:row>
      <xdr:rowOff>111761</xdr:rowOff>
    </xdr:to>
    <xdr:sp macro="" textlink="">
      <xdr:nvSpPr>
        <xdr:cNvPr id="942" name="楕円 941"/>
        <xdr:cNvSpPr/>
      </xdr:nvSpPr>
      <xdr:spPr>
        <a:xfrm>
          <a:off x="19494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60961</xdr:rowOff>
    </xdr:to>
    <xdr:cxnSp macro="">
      <xdr:nvCxnSpPr>
        <xdr:cNvPr id="943" name="直線コネクタ 942"/>
        <xdr:cNvCxnSpPr/>
      </xdr:nvCxnSpPr>
      <xdr:spPr>
        <a:xfrm flipV="1">
          <a:off x="19545300" y="1822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944" name="楕円 943"/>
        <xdr:cNvSpPr/>
      </xdr:nvSpPr>
      <xdr:spPr>
        <a:xfrm>
          <a:off x="18605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45720</xdr:rowOff>
    </xdr:from>
    <xdr:to>
      <xdr:col>102</xdr:col>
      <xdr:colOff>114300</xdr:colOff>
      <xdr:row>106</xdr:row>
      <xdr:rowOff>60961</xdr:rowOff>
    </xdr:to>
    <xdr:cxnSp macro="">
      <xdr:nvCxnSpPr>
        <xdr:cNvPr id="945" name="直線コネクタ 944"/>
        <xdr:cNvCxnSpPr/>
      </xdr:nvCxnSpPr>
      <xdr:spPr>
        <a:xfrm>
          <a:off x="18656300" y="18219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47"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48"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49" name="n_4ave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102888</xdr:rowOff>
    </xdr:from>
    <xdr:ext cx="469744" cy="259045"/>
    <xdr:sp macro="" textlink="">
      <xdr:nvSpPr>
        <xdr:cNvPr id="950" name="n_1mainValue【公民館】&#10;一人当たり面積"/>
        <xdr:cNvSpPr txBox="1"/>
      </xdr:nvSpPr>
      <xdr:spPr>
        <a:xfrm>
          <a:off x="21075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51" name="n_2main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102888</xdr:rowOff>
    </xdr:from>
    <xdr:ext cx="469744" cy="259045"/>
    <xdr:sp macro="" textlink="">
      <xdr:nvSpPr>
        <xdr:cNvPr id="952" name="n_3mainValue【公民館】&#10;一人当たり面積"/>
        <xdr:cNvSpPr txBox="1"/>
      </xdr:nvSpPr>
      <xdr:spPr>
        <a:xfrm>
          <a:off x="19310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953" name="n_4mainValue【公民館】&#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類似団体と比較して、有形固定資産減価償却率が高い項目が多い。道路の減価償却率が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９１．５</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高くなっているが、これは昭和６２年度以降に供用開始されたものは年度ごとの数値があるのに対して、昭和６１年度以前に供用開始されたものについては年度ごとの内訳が不明であるため、昭和４７年度施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）とみなして計上しており、それらが道路全体の取得金額の８７．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％を占め、その減価償却率が９８％以上となっていることが主な要因である。また、公営住宅の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７４．４</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％、認定こども園・幼稚園・保育園の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８４．０</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％、公民館の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８０．４</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％（いずれも延床面積比）が築３０年以上であるため、減価償却率が高くなっている。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今後、倉敷市公共施設等総合管理計画や倉敷市行財政改革プラン２０</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２０</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等に基づき、道路ストック（道路、橋りょう、トンネル）について、長寿命化修繕計画を策定し、計画的に補修工事等を実施するほか、学校施設の長寿命化計画の策定や公立保育所と公立幼稚園の統合による認定こども園化、市営住宅の再整備などに取り組むことと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昭和３１年（固定資産台帳を作成した年度を起点として耐用年数が過ぎる前年）と昭和６２年の中間をとって、昭和４７年度とみなしている。</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482,250
475,498
355.63
212,526,933
204,939,250
6,319,374
106,994,822
189,968,690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74" name="楕円 73"/>
        <xdr:cNvSpPr/>
      </xdr:nvSpPr>
      <xdr:spPr>
        <a:xfrm>
          <a:off x="4584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77305</xdr:rowOff>
    </xdr:from>
    <xdr:ext cx="405111" cy="259045"/>
    <xdr:sp macro="" textlink="">
      <xdr:nvSpPr>
        <xdr:cNvPr id="75" name="【図書館】&#10;有形固定資産減価償却率該当値テキスト"/>
        <xdr:cNvSpPr txBox="1"/>
      </xdr:nvSpPr>
      <xdr:spPr>
        <a:xfrm>
          <a:off x="4673600"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64589</xdr:rowOff>
    </xdr:from>
    <xdr:to>
      <xdr:col>20</xdr:col>
      <xdr:colOff>38100</xdr:colOff>
      <xdr:row>37</xdr:row>
      <xdr:rowOff>166188</xdr:rowOff>
    </xdr:to>
    <xdr:sp macro="" textlink="">
      <xdr:nvSpPr>
        <xdr:cNvPr id="76" name="楕円 75"/>
        <xdr:cNvSpPr/>
      </xdr:nvSpPr>
      <xdr:spPr>
        <a:xfrm>
          <a:off x="3746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115389</xdr:rowOff>
    </xdr:from>
    <xdr:to>
      <xdr:col>24</xdr:col>
      <xdr:colOff>63500</xdr:colOff>
      <xdr:row>37</xdr:row>
      <xdr:rowOff>149678</xdr:rowOff>
    </xdr:to>
    <xdr:cxnSp macro="">
      <xdr:nvCxnSpPr>
        <xdr:cNvPr id="77" name="直線コネクタ 76"/>
        <xdr:cNvCxnSpPr/>
      </xdr:nvCxnSpPr>
      <xdr:spPr>
        <a:xfrm>
          <a:off x="3797300" y="645903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28666</xdr:rowOff>
    </xdr:from>
    <xdr:to>
      <xdr:col>15</xdr:col>
      <xdr:colOff>101600</xdr:colOff>
      <xdr:row>37</xdr:row>
      <xdr:rowOff>130266</xdr:rowOff>
    </xdr:to>
    <xdr:sp macro="" textlink="">
      <xdr:nvSpPr>
        <xdr:cNvPr id="78" name="楕円 77"/>
        <xdr:cNvSpPr/>
      </xdr:nvSpPr>
      <xdr:spPr>
        <a:xfrm>
          <a:off x="2857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79466</xdr:rowOff>
    </xdr:from>
    <xdr:to>
      <xdr:col>19</xdr:col>
      <xdr:colOff>177800</xdr:colOff>
      <xdr:row>37</xdr:row>
      <xdr:rowOff>115389</xdr:rowOff>
    </xdr:to>
    <xdr:cxnSp macro="">
      <xdr:nvCxnSpPr>
        <xdr:cNvPr id="79" name="直線コネクタ 78"/>
        <xdr:cNvCxnSpPr/>
      </xdr:nvCxnSpPr>
      <xdr:spPr>
        <a:xfrm>
          <a:off x="2908300" y="642311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165826</xdr:rowOff>
    </xdr:from>
    <xdr:to>
      <xdr:col>10</xdr:col>
      <xdr:colOff>165100</xdr:colOff>
      <xdr:row>37</xdr:row>
      <xdr:rowOff>95976</xdr:rowOff>
    </xdr:to>
    <xdr:sp macro="" textlink="">
      <xdr:nvSpPr>
        <xdr:cNvPr id="80" name="楕円 79"/>
        <xdr:cNvSpPr/>
      </xdr:nvSpPr>
      <xdr:spPr>
        <a:xfrm>
          <a:off x="1968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45176</xdr:rowOff>
    </xdr:from>
    <xdr:to>
      <xdr:col>15</xdr:col>
      <xdr:colOff>50800</xdr:colOff>
      <xdr:row>37</xdr:row>
      <xdr:rowOff>79466</xdr:rowOff>
    </xdr:to>
    <xdr:cxnSp macro="">
      <xdr:nvCxnSpPr>
        <xdr:cNvPr id="81" name="直線コネクタ 80"/>
        <xdr:cNvCxnSpPr/>
      </xdr:nvCxnSpPr>
      <xdr:spPr>
        <a:xfrm>
          <a:off x="2019300" y="63888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131536</xdr:rowOff>
    </xdr:from>
    <xdr:to>
      <xdr:col>6</xdr:col>
      <xdr:colOff>38100</xdr:colOff>
      <xdr:row>37</xdr:row>
      <xdr:rowOff>61686</xdr:rowOff>
    </xdr:to>
    <xdr:sp macro="" textlink="">
      <xdr:nvSpPr>
        <xdr:cNvPr id="82" name="楕円 81"/>
        <xdr:cNvSpPr/>
      </xdr:nvSpPr>
      <xdr:spPr>
        <a:xfrm>
          <a:off x="1079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10886</xdr:rowOff>
    </xdr:from>
    <xdr:to>
      <xdr:col>10</xdr:col>
      <xdr:colOff>114300</xdr:colOff>
      <xdr:row>37</xdr:row>
      <xdr:rowOff>45176</xdr:rowOff>
    </xdr:to>
    <xdr:cxnSp macro="">
      <xdr:nvCxnSpPr>
        <xdr:cNvPr id="83" name="直線コネクタ 82"/>
        <xdr:cNvCxnSpPr/>
      </xdr:nvCxnSpPr>
      <xdr:spPr>
        <a:xfrm>
          <a:off x="1130300" y="63545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87" name="n_4aveValue【図書館】&#10;有形固定資産減価償却率"/>
        <xdr:cNvSpPr txBox="1"/>
      </xdr:nvSpPr>
      <xdr:spPr>
        <a:xfrm>
          <a:off x="927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157315</xdr:rowOff>
    </xdr:from>
    <xdr:ext cx="405111" cy="259045"/>
    <xdr:sp macro="" textlink="">
      <xdr:nvSpPr>
        <xdr:cNvPr id="88" name="n_1mainValue【図書館】&#10;有形固定資産減価償却率"/>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121393</xdr:rowOff>
    </xdr:from>
    <xdr:ext cx="405111" cy="259045"/>
    <xdr:sp macro="" textlink="">
      <xdr:nvSpPr>
        <xdr:cNvPr id="89" name="n_2mainValue【図書館】&#10;有形固定資産減価償却率"/>
        <xdr:cNvSpPr txBox="1"/>
      </xdr:nvSpPr>
      <xdr:spPr>
        <a:xfrm>
          <a:off x="2705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90" name="n_3mainValue【図書館】&#10;有形固定資産減価償却率"/>
        <xdr:cNvSpPr txBox="1"/>
      </xdr:nvSpPr>
      <xdr:spPr>
        <a:xfrm>
          <a:off x="1816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78213</xdr:rowOff>
    </xdr:from>
    <xdr:ext cx="405111" cy="259045"/>
    <xdr:sp macro="" textlink="">
      <xdr:nvSpPr>
        <xdr:cNvPr id="91" name="n_4mainValue【図書館】&#10;有形固定資産減価償却率"/>
        <xdr:cNvSpPr txBox="1"/>
      </xdr:nvSpPr>
      <xdr:spPr>
        <a:xfrm>
          <a:off x="927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9" name="楕円 128"/>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30" name="【図書館】&#10;一人当たり面積該当値テキスト"/>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1" name="楕円 130"/>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30480</xdr:rowOff>
    </xdr:to>
    <xdr:cxnSp macro="">
      <xdr:nvCxnSpPr>
        <xdr:cNvPr id="132" name="直線コネクタ 131"/>
        <xdr:cNvCxnSpPr/>
      </xdr:nvCxnSpPr>
      <xdr:spPr>
        <a:xfrm>
          <a:off x="9639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3" name="楕円 132"/>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34" name="直線コネクタ 133"/>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5" name="楕円 134"/>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6" name="直線コネクタ 135"/>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7" name="楕円 136"/>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38" name="直線コネクタ 137"/>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40"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1" name="n_3ave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2"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3"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4"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5"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6"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6"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50165</xdr:rowOff>
    </xdr:from>
    <xdr:to>
      <xdr:col>24</xdr:col>
      <xdr:colOff>114300</xdr:colOff>
      <xdr:row>58</xdr:row>
      <xdr:rowOff>151765</xdr:rowOff>
    </xdr:to>
    <xdr:sp macro="" textlink="">
      <xdr:nvSpPr>
        <xdr:cNvPr id="187" name="楕円 186"/>
        <xdr:cNvSpPr/>
      </xdr:nvSpPr>
      <xdr:spPr>
        <a:xfrm>
          <a:off x="4584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73042</xdr:rowOff>
    </xdr:from>
    <xdr:ext cx="405111" cy="259045"/>
    <xdr:sp macro="" textlink="">
      <xdr:nvSpPr>
        <xdr:cNvPr id="188" name="【体育館・プール】&#10;有形固定資産減価償却率該当値テキスト"/>
        <xdr:cNvSpPr txBox="1"/>
      </xdr:nvSpPr>
      <xdr:spPr>
        <a:xfrm>
          <a:off x="4673600"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137795</xdr:rowOff>
    </xdr:from>
    <xdr:to>
      <xdr:col>20</xdr:col>
      <xdr:colOff>38100</xdr:colOff>
      <xdr:row>59</xdr:row>
      <xdr:rowOff>67945</xdr:rowOff>
    </xdr:to>
    <xdr:sp macro="" textlink="">
      <xdr:nvSpPr>
        <xdr:cNvPr id="189" name="楕円 188"/>
        <xdr:cNvSpPr/>
      </xdr:nvSpPr>
      <xdr:spPr>
        <a:xfrm>
          <a:off x="3746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100965</xdr:rowOff>
    </xdr:from>
    <xdr:to>
      <xdr:col>24</xdr:col>
      <xdr:colOff>63500</xdr:colOff>
      <xdr:row>59</xdr:row>
      <xdr:rowOff>17145</xdr:rowOff>
    </xdr:to>
    <xdr:cxnSp macro="">
      <xdr:nvCxnSpPr>
        <xdr:cNvPr id="190" name="直線コネクタ 189"/>
        <xdr:cNvCxnSpPr/>
      </xdr:nvCxnSpPr>
      <xdr:spPr>
        <a:xfrm flipV="1">
          <a:off x="3797300" y="1004506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91" name="楕円 190"/>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144780</xdr:rowOff>
    </xdr:from>
    <xdr:to>
      <xdr:col>19</xdr:col>
      <xdr:colOff>177800</xdr:colOff>
      <xdr:row>59</xdr:row>
      <xdr:rowOff>17145</xdr:rowOff>
    </xdr:to>
    <xdr:cxnSp macro="">
      <xdr:nvCxnSpPr>
        <xdr:cNvPr id="192" name="直線コネクタ 191"/>
        <xdr:cNvCxnSpPr/>
      </xdr:nvCxnSpPr>
      <xdr:spPr>
        <a:xfrm>
          <a:off x="2908300" y="10088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71120</xdr:rowOff>
    </xdr:from>
    <xdr:to>
      <xdr:col>10</xdr:col>
      <xdr:colOff>165100</xdr:colOff>
      <xdr:row>59</xdr:row>
      <xdr:rowOff>1270</xdr:rowOff>
    </xdr:to>
    <xdr:sp macro="" textlink="">
      <xdr:nvSpPr>
        <xdr:cNvPr id="193" name="楕円 192"/>
        <xdr:cNvSpPr/>
      </xdr:nvSpPr>
      <xdr:spPr>
        <a:xfrm>
          <a:off x="1968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121920</xdr:rowOff>
    </xdr:from>
    <xdr:to>
      <xdr:col>15</xdr:col>
      <xdr:colOff>50800</xdr:colOff>
      <xdr:row>58</xdr:row>
      <xdr:rowOff>144780</xdr:rowOff>
    </xdr:to>
    <xdr:cxnSp macro="">
      <xdr:nvCxnSpPr>
        <xdr:cNvPr id="194" name="直線コネクタ 193"/>
        <xdr:cNvCxnSpPr/>
      </xdr:nvCxnSpPr>
      <xdr:spPr>
        <a:xfrm>
          <a:off x="2019300" y="10066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25400</xdr:rowOff>
    </xdr:from>
    <xdr:to>
      <xdr:col>6</xdr:col>
      <xdr:colOff>38100</xdr:colOff>
      <xdr:row>58</xdr:row>
      <xdr:rowOff>127000</xdr:rowOff>
    </xdr:to>
    <xdr:sp macro="" textlink="">
      <xdr:nvSpPr>
        <xdr:cNvPr id="195" name="楕円 194"/>
        <xdr:cNvSpPr/>
      </xdr:nvSpPr>
      <xdr:spPr>
        <a:xfrm>
          <a:off x="1079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76200</xdr:rowOff>
    </xdr:from>
    <xdr:to>
      <xdr:col>10</xdr:col>
      <xdr:colOff>114300</xdr:colOff>
      <xdr:row>58</xdr:row>
      <xdr:rowOff>121920</xdr:rowOff>
    </xdr:to>
    <xdr:cxnSp macro="">
      <xdr:nvCxnSpPr>
        <xdr:cNvPr id="196" name="直線コネクタ 195"/>
        <xdr:cNvCxnSpPr/>
      </xdr:nvCxnSpPr>
      <xdr:spPr>
        <a:xfrm>
          <a:off x="1130300" y="10020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97"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8" name="n_2aveValue【体育館・プール】&#10;有形固定資産減価償却率"/>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9" name="n_3aveValue【体育館・プール】&#10;有形固定資産減価償却率"/>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62882</xdr:rowOff>
    </xdr:from>
    <xdr:ext cx="405111" cy="259045"/>
    <xdr:sp macro="" textlink="">
      <xdr:nvSpPr>
        <xdr:cNvPr id="200" name="n_4aveValue【体育館・プール】&#10;有形固定資産減価償却率"/>
        <xdr:cNvSpPr txBox="1"/>
      </xdr:nvSpPr>
      <xdr:spPr>
        <a:xfrm>
          <a:off x="9277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84472</xdr:rowOff>
    </xdr:from>
    <xdr:ext cx="405111" cy="259045"/>
    <xdr:sp macro="" textlink="">
      <xdr:nvSpPr>
        <xdr:cNvPr id="201" name="n_1mainValue【体育館・プール】&#10;有形固定資産減価償却率"/>
        <xdr:cNvSpPr txBox="1"/>
      </xdr:nvSpPr>
      <xdr:spPr>
        <a:xfrm>
          <a:off x="3582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202" name="n_2mainValue【体育館・プール】&#10;有形固定資産減価償却率"/>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17797</xdr:rowOff>
    </xdr:from>
    <xdr:ext cx="405111" cy="259045"/>
    <xdr:sp macro="" textlink="">
      <xdr:nvSpPr>
        <xdr:cNvPr id="203" name="n_3mainValue【体育館・プール】&#10;有形固定資産減価償却率"/>
        <xdr:cNvSpPr txBox="1"/>
      </xdr:nvSpPr>
      <xdr:spPr>
        <a:xfrm>
          <a:off x="1816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143527</xdr:rowOff>
    </xdr:from>
    <xdr:ext cx="405111" cy="259045"/>
    <xdr:sp macro="" textlink="">
      <xdr:nvSpPr>
        <xdr:cNvPr id="204" name="n_4mainValue【体育館・プール】&#10;有形固定資産減価償却率"/>
        <xdr:cNvSpPr txBox="1"/>
      </xdr:nvSpPr>
      <xdr:spPr>
        <a:xfrm>
          <a:off x="927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145796</xdr:rowOff>
    </xdr:from>
    <xdr:to>
      <xdr:col>55</xdr:col>
      <xdr:colOff>50800</xdr:colOff>
      <xdr:row>63</xdr:row>
      <xdr:rowOff>75946</xdr:rowOff>
    </xdr:to>
    <xdr:sp macro="" textlink="">
      <xdr:nvSpPr>
        <xdr:cNvPr id="242" name="楕円 241"/>
        <xdr:cNvSpPr/>
      </xdr:nvSpPr>
      <xdr:spPr>
        <a:xfrm>
          <a:off x="10426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124223</xdr:rowOff>
    </xdr:from>
    <xdr:ext cx="469744" cy="259045"/>
    <xdr:sp macro="" textlink="">
      <xdr:nvSpPr>
        <xdr:cNvPr id="243" name="【体育館・プール】&#10;一人当たり面積該当値テキスト"/>
        <xdr:cNvSpPr txBox="1"/>
      </xdr:nvSpPr>
      <xdr:spPr>
        <a:xfrm>
          <a:off x="10515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145796</xdr:rowOff>
    </xdr:from>
    <xdr:to>
      <xdr:col>50</xdr:col>
      <xdr:colOff>165100</xdr:colOff>
      <xdr:row>63</xdr:row>
      <xdr:rowOff>75946</xdr:rowOff>
    </xdr:to>
    <xdr:sp macro="" textlink="">
      <xdr:nvSpPr>
        <xdr:cNvPr id="244" name="楕円 243"/>
        <xdr:cNvSpPr/>
      </xdr:nvSpPr>
      <xdr:spPr>
        <a:xfrm>
          <a:off x="9588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25146</xdr:rowOff>
    </xdr:from>
    <xdr:to>
      <xdr:col>55</xdr:col>
      <xdr:colOff>0</xdr:colOff>
      <xdr:row>63</xdr:row>
      <xdr:rowOff>25146</xdr:rowOff>
    </xdr:to>
    <xdr:cxnSp macro="">
      <xdr:nvCxnSpPr>
        <xdr:cNvPr id="245" name="直線コネクタ 244"/>
        <xdr:cNvCxnSpPr/>
      </xdr:nvCxnSpPr>
      <xdr:spPr>
        <a:xfrm>
          <a:off x="9639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145796</xdr:rowOff>
    </xdr:from>
    <xdr:to>
      <xdr:col>46</xdr:col>
      <xdr:colOff>38100</xdr:colOff>
      <xdr:row>63</xdr:row>
      <xdr:rowOff>75946</xdr:rowOff>
    </xdr:to>
    <xdr:sp macro="" textlink="">
      <xdr:nvSpPr>
        <xdr:cNvPr id="246" name="楕円 245"/>
        <xdr:cNvSpPr/>
      </xdr:nvSpPr>
      <xdr:spPr>
        <a:xfrm>
          <a:off x="8699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25146</xdr:rowOff>
    </xdr:from>
    <xdr:to>
      <xdr:col>50</xdr:col>
      <xdr:colOff>114300</xdr:colOff>
      <xdr:row>63</xdr:row>
      <xdr:rowOff>25146</xdr:rowOff>
    </xdr:to>
    <xdr:cxnSp macro="">
      <xdr:nvCxnSpPr>
        <xdr:cNvPr id="247" name="直線コネクタ 246"/>
        <xdr:cNvCxnSpPr/>
      </xdr:nvCxnSpPr>
      <xdr:spPr>
        <a:xfrm>
          <a:off x="8750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154940</xdr:rowOff>
    </xdr:from>
    <xdr:to>
      <xdr:col>41</xdr:col>
      <xdr:colOff>101600</xdr:colOff>
      <xdr:row>63</xdr:row>
      <xdr:rowOff>85090</xdr:rowOff>
    </xdr:to>
    <xdr:sp macro="" textlink="">
      <xdr:nvSpPr>
        <xdr:cNvPr id="248" name="楕円 247"/>
        <xdr:cNvSpPr/>
      </xdr:nvSpPr>
      <xdr:spPr>
        <a:xfrm>
          <a:off x="781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25146</xdr:rowOff>
    </xdr:from>
    <xdr:to>
      <xdr:col>45</xdr:col>
      <xdr:colOff>177800</xdr:colOff>
      <xdr:row>63</xdr:row>
      <xdr:rowOff>34290</xdr:rowOff>
    </xdr:to>
    <xdr:cxnSp macro="">
      <xdr:nvCxnSpPr>
        <xdr:cNvPr id="249" name="直線コネクタ 248"/>
        <xdr:cNvCxnSpPr/>
      </xdr:nvCxnSpPr>
      <xdr:spPr>
        <a:xfrm flipV="1">
          <a:off x="7861300" y="10826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250" name="楕円 249"/>
        <xdr:cNvSpPr/>
      </xdr:nvSpPr>
      <xdr:spPr>
        <a:xfrm>
          <a:off x="692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34290</xdr:rowOff>
    </xdr:from>
    <xdr:to>
      <xdr:col>41</xdr:col>
      <xdr:colOff>50800</xdr:colOff>
      <xdr:row>63</xdr:row>
      <xdr:rowOff>34290</xdr:rowOff>
    </xdr:to>
    <xdr:cxnSp macro="">
      <xdr:nvCxnSpPr>
        <xdr:cNvPr id="251" name="直線コネクタ 250"/>
        <xdr:cNvCxnSpPr/>
      </xdr:nvCxnSpPr>
      <xdr:spPr>
        <a:xfrm>
          <a:off x="6972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55"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67073</xdr:rowOff>
    </xdr:from>
    <xdr:ext cx="469744" cy="259045"/>
    <xdr:sp macro="" textlink="">
      <xdr:nvSpPr>
        <xdr:cNvPr id="256" name="n_1mainValue【体育館・プール】&#10;一人当たり面積"/>
        <xdr:cNvSpPr txBox="1"/>
      </xdr:nvSpPr>
      <xdr:spPr>
        <a:xfrm>
          <a:off x="9391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67073</xdr:rowOff>
    </xdr:from>
    <xdr:ext cx="469744" cy="259045"/>
    <xdr:sp macro="" textlink="">
      <xdr:nvSpPr>
        <xdr:cNvPr id="257" name="n_2mainValue【体育館・プール】&#10;一人当たり面積"/>
        <xdr:cNvSpPr txBox="1"/>
      </xdr:nvSpPr>
      <xdr:spPr>
        <a:xfrm>
          <a:off x="8515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76217</xdr:rowOff>
    </xdr:from>
    <xdr:ext cx="469744" cy="259045"/>
    <xdr:sp macro="" textlink="">
      <xdr:nvSpPr>
        <xdr:cNvPr id="258" name="n_3mainValue【体育館・プール】&#10;一人当たり面積"/>
        <xdr:cNvSpPr txBox="1"/>
      </xdr:nvSpPr>
      <xdr:spPr>
        <a:xfrm>
          <a:off x="7626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76217</xdr:rowOff>
    </xdr:from>
    <xdr:ext cx="469744" cy="259045"/>
    <xdr:sp macro="" textlink="">
      <xdr:nvSpPr>
        <xdr:cNvPr id="259" name="n_4mainValue【体育館・プール】&#10;一人当たり面積"/>
        <xdr:cNvSpPr txBox="1"/>
      </xdr:nvSpPr>
      <xdr:spPr>
        <a:xfrm>
          <a:off x="6737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98" name="楕円 297"/>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148607</xdr:rowOff>
    </xdr:from>
    <xdr:ext cx="405111" cy="259045"/>
    <xdr:sp macro="" textlink="">
      <xdr:nvSpPr>
        <xdr:cNvPr id="299" name="【福祉施設】&#10;有形固定資産減価償却率該当値テキスト"/>
        <xdr:cNvSpPr txBox="1"/>
      </xdr:nvSpPr>
      <xdr:spPr>
        <a:xfrm>
          <a:off x="4673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300" name="楕円 299"/>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49530</xdr:rowOff>
    </xdr:to>
    <xdr:cxnSp macro="">
      <xdr:nvCxnSpPr>
        <xdr:cNvPr id="301" name="直線コネクタ 300"/>
        <xdr:cNvCxnSpPr/>
      </xdr:nvCxnSpPr>
      <xdr:spPr>
        <a:xfrm>
          <a:off x="3797300" y="140627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302" name="楕円 301"/>
        <xdr:cNvSpPr/>
      </xdr:nvSpPr>
      <xdr:spPr>
        <a:xfrm>
          <a:off x="2857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82</xdr:row>
      <xdr:rowOff>3811</xdr:rowOff>
    </xdr:to>
    <xdr:cxnSp macro="">
      <xdr:nvCxnSpPr>
        <xdr:cNvPr id="303" name="直線コネクタ 302"/>
        <xdr:cNvCxnSpPr/>
      </xdr:nvCxnSpPr>
      <xdr:spPr>
        <a:xfrm>
          <a:off x="2908300" y="140169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30735</xdr:rowOff>
    </xdr:from>
    <xdr:to>
      <xdr:col>10</xdr:col>
      <xdr:colOff>165100</xdr:colOff>
      <xdr:row>81</xdr:row>
      <xdr:rowOff>132335</xdr:rowOff>
    </xdr:to>
    <xdr:sp macro="" textlink="">
      <xdr:nvSpPr>
        <xdr:cNvPr id="304" name="楕円 303"/>
        <xdr:cNvSpPr/>
      </xdr:nvSpPr>
      <xdr:spPr>
        <a:xfrm>
          <a:off x="1968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81535</xdr:rowOff>
    </xdr:from>
    <xdr:to>
      <xdr:col>15</xdr:col>
      <xdr:colOff>50800</xdr:colOff>
      <xdr:row>81</xdr:row>
      <xdr:rowOff>129539</xdr:rowOff>
    </xdr:to>
    <xdr:cxnSp macro="">
      <xdr:nvCxnSpPr>
        <xdr:cNvPr id="305" name="直線コネクタ 304"/>
        <xdr:cNvCxnSpPr/>
      </xdr:nvCxnSpPr>
      <xdr:spPr>
        <a:xfrm>
          <a:off x="2019300" y="1396898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161037</xdr:rowOff>
    </xdr:from>
    <xdr:to>
      <xdr:col>6</xdr:col>
      <xdr:colOff>38100</xdr:colOff>
      <xdr:row>81</xdr:row>
      <xdr:rowOff>91187</xdr:rowOff>
    </xdr:to>
    <xdr:sp macro="" textlink="">
      <xdr:nvSpPr>
        <xdr:cNvPr id="306" name="楕円 305"/>
        <xdr:cNvSpPr/>
      </xdr:nvSpPr>
      <xdr:spPr>
        <a:xfrm>
          <a:off x="1079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40387</xdr:rowOff>
    </xdr:from>
    <xdr:to>
      <xdr:col>10</xdr:col>
      <xdr:colOff>114300</xdr:colOff>
      <xdr:row>81</xdr:row>
      <xdr:rowOff>81535</xdr:rowOff>
    </xdr:to>
    <xdr:cxnSp macro="">
      <xdr:nvCxnSpPr>
        <xdr:cNvPr id="307" name="直線コネクタ 306"/>
        <xdr:cNvCxnSpPr/>
      </xdr:nvCxnSpPr>
      <xdr:spPr>
        <a:xfrm>
          <a:off x="1130300" y="139278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1"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312" name="n_1mainValue【福祉施設】&#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xdr:rowOff>
    </xdr:from>
    <xdr:ext cx="405111" cy="259045"/>
    <xdr:sp macro="" textlink="">
      <xdr:nvSpPr>
        <xdr:cNvPr id="313" name="n_2mainValue【福祉施設】&#10;有形固定資産減価償却率"/>
        <xdr:cNvSpPr txBox="1"/>
      </xdr:nvSpPr>
      <xdr:spPr>
        <a:xfrm>
          <a:off x="2705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123462</xdr:rowOff>
    </xdr:from>
    <xdr:ext cx="405111" cy="259045"/>
    <xdr:sp macro="" textlink="">
      <xdr:nvSpPr>
        <xdr:cNvPr id="314" name="n_3mainValue【福祉施設】&#10;有形固定資産減価償却率"/>
        <xdr:cNvSpPr txBox="1"/>
      </xdr:nvSpPr>
      <xdr:spPr>
        <a:xfrm>
          <a:off x="1816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82314</xdr:rowOff>
    </xdr:from>
    <xdr:ext cx="405111" cy="259045"/>
    <xdr:sp macro="" textlink="">
      <xdr:nvSpPr>
        <xdr:cNvPr id="315" name="n_4mainValue【福祉施設】&#10;有形固定資産減価償却率"/>
        <xdr:cNvSpPr txBox="1"/>
      </xdr:nvSpPr>
      <xdr:spPr>
        <a:xfrm>
          <a:off x="9277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57" name="楕円 356"/>
        <xdr:cNvSpPr/>
      </xdr:nvSpPr>
      <xdr:spPr>
        <a:xfrm>
          <a:off x="10426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58" name="【福祉施設】&#10;一人当たり面積該当値テキスト"/>
        <xdr:cNvSpPr txBox="1"/>
      </xdr:nvSpPr>
      <xdr:spPr>
        <a:xfrm>
          <a:off x="10515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59" name="楕円 358"/>
        <xdr:cNvSpPr/>
      </xdr:nvSpPr>
      <xdr:spPr>
        <a:xfrm>
          <a:off x="9588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2721</xdr:rowOff>
    </xdr:to>
    <xdr:cxnSp macro="">
      <xdr:nvCxnSpPr>
        <xdr:cNvPr id="360" name="直線コネクタ 359"/>
        <xdr:cNvCxnSpPr/>
      </xdr:nvCxnSpPr>
      <xdr:spPr>
        <a:xfrm>
          <a:off x="9639300" y="1457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134257</xdr:rowOff>
    </xdr:from>
    <xdr:to>
      <xdr:col>46</xdr:col>
      <xdr:colOff>38100</xdr:colOff>
      <xdr:row>85</xdr:row>
      <xdr:rowOff>64407</xdr:rowOff>
    </xdr:to>
    <xdr:sp macro="" textlink="">
      <xdr:nvSpPr>
        <xdr:cNvPr id="361" name="楕円 360"/>
        <xdr:cNvSpPr/>
      </xdr:nvSpPr>
      <xdr:spPr>
        <a:xfrm>
          <a:off x="8699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13607</xdr:rowOff>
    </xdr:to>
    <xdr:cxnSp macro="">
      <xdr:nvCxnSpPr>
        <xdr:cNvPr id="362" name="直線コネクタ 361"/>
        <xdr:cNvCxnSpPr/>
      </xdr:nvCxnSpPr>
      <xdr:spPr>
        <a:xfrm flipV="1">
          <a:off x="8750300" y="14575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134257</xdr:rowOff>
    </xdr:from>
    <xdr:to>
      <xdr:col>41</xdr:col>
      <xdr:colOff>101600</xdr:colOff>
      <xdr:row>85</xdr:row>
      <xdr:rowOff>64407</xdr:rowOff>
    </xdr:to>
    <xdr:sp macro="" textlink="">
      <xdr:nvSpPr>
        <xdr:cNvPr id="363" name="楕円 362"/>
        <xdr:cNvSpPr/>
      </xdr:nvSpPr>
      <xdr:spPr>
        <a:xfrm>
          <a:off x="781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13607</xdr:rowOff>
    </xdr:from>
    <xdr:to>
      <xdr:col>45</xdr:col>
      <xdr:colOff>177800</xdr:colOff>
      <xdr:row>85</xdr:row>
      <xdr:rowOff>13607</xdr:rowOff>
    </xdr:to>
    <xdr:cxnSp macro="">
      <xdr:nvCxnSpPr>
        <xdr:cNvPr id="364" name="直線コネクタ 363"/>
        <xdr:cNvCxnSpPr/>
      </xdr:nvCxnSpPr>
      <xdr:spPr>
        <a:xfrm>
          <a:off x="7861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134257</xdr:rowOff>
    </xdr:from>
    <xdr:to>
      <xdr:col>36</xdr:col>
      <xdr:colOff>165100</xdr:colOff>
      <xdr:row>85</xdr:row>
      <xdr:rowOff>64407</xdr:rowOff>
    </xdr:to>
    <xdr:sp macro="" textlink="">
      <xdr:nvSpPr>
        <xdr:cNvPr id="365" name="楕円 364"/>
        <xdr:cNvSpPr/>
      </xdr:nvSpPr>
      <xdr:spPr>
        <a:xfrm>
          <a:off x="692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xdr:rowOff>
    </xdr:from>
    <xdr:to>
      <xdr:col>41</xdr:col>
      <xdr:colOff>50800</xdr:colOff>
      <xdr:row>85</xdr:row>
      <xdr:rowOff>13607</xdr:rowOff>
    </xdr:to>
    <xdr:cxnSp macro="">
      <xdr:nvCxnSpPr>
        <xdr:cNvPr id="366" name="直線コネクタ 365"/>
        <xdr:cNvCxnSpPr/>
      </xdr:nvCxnSpPr>
      <xdr:spPr>
        <a:xfrm>
          <a:off x="6972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69"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70"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1" name="n_1mainValue【福祉施設】&#10;一人当たり面積"/>
        <xdr:cNvSpPr txBox="1"/>
      </xdr:nvSpPr>
      <xdr:spPr>
        <a:xfrm>
          <a:off x="9391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55534</xdr:rowOff>
    </xdr:from>
    <xdr:ext cx="469744" cy="259045"/>
    <xdr:sp macro="" textlink="">
      <xdr:nvSpPr>
        <xdr:cNvPr id="372" name="n_2mainValue【福祉施設】&#10;一人当たり面積"/>
        <xdr:cNvSpPr txBox="1"/>
      </xdr:nvSpPr>
      <xdr:spPr>
        <a:xfrm>
          <a:off x="8515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55534</xdr:rowOff>
    </xdr:from>
    <xdr:ext cx="469744" cy="259045"/>
    <xdr:sp macro="" textlink="">
      <xdr:nvSpPr>
        <xdr:cNvPr id="373" name="n_3mainValue【福祉施設】&#10;一人当たり面積"/>
        <xdr:cNvSpPr txBox="1"/>
      </xdr:nvSpPr>
      <xdr:spPr>
        <a:xfrm>
          <a:off x="7626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55534</xdr:rowOff>
    </xdr:from>
    <xdr:ext cx="469744" cy="259045"/>
    <xdr:sp macro="" textlink="">
      <xdr:nvSpPr>
        <xdr:cNvPr id="374" name="n_4mainValue【福祉施設】&#10;一人当たり面積"/>
        <xdr:cNvSpPr txBox="1"/>
      </xdr:nvSpPr>
      <xdr:spPr>
        <a:xfrm>
          <a:off x="6737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16" name="楕円 415"/>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60977</xdr:rowOff>
    </xdr:from>
    <xdr:ext cx="405111" cy="259045"/>
    <xdr:sp macro="" textlink="">
      <xdr:nvSpPr>
        <xdr:cNvPr id="417" name="【市民会館】&#10;有形固定資産減価償却率該当値テキスト"/>
        <xdr:cNvSpPr txBox="1"/>
      </xdr:nvSpPr>
      <xdr:spPr>
        <a:xfrm>
          <a:off x="4673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54792</xdr:rowOff>
    </xdr:from>
    <xdr:to>
      <xdr:col>20</xdr:col>
      <xdr:colOff>38100</xdr:colOff>
      <xdr:row>105</xdr:row>
      <xdr:rowOff>156392</xdr:rowOff>
    </xdr:to>
    <xdr:sp macro="" textlink="">
      <xdr:nvSpPr>
        <xdr:cNvPr id="418" name="楕円 417"/>
        <xdr:cNvSpPr/>
      </xdr:nvSpPr>
      <xdr:spPr>
        <a:xfrm>
          <a:off x="3746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105592</xdr:rowOff>
    </xdr:from>
    <xdr:to>
      <xdr:col>24</xdr:col>
      <xdr:colOff>63500</xdr:colOff>
      <xdr:row>105</xdr:row>
      <xdr:rowOff>133350</xdr:rowOff>
    </xdr:to>
    <xdr:cxnSp macro="">
      <xdr:nvCxnSpPr>
        <xdr:cNvPr id="419" name="直線コネクタ 418"/>
        <xdr:cNvCxnSpPr/>
      </xdr:nvCxnSpPr>
      <xdr:spPr>
        <a:xfrm>
          <a:off x="3797300" y="1810784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25400</xdr:rowOff>
    </xdr:from>
    <xdr:to>
      <xdr:col>15</xdr:col>
      <xdr:colOff>101600</xdr:colOff>
      <xdr:row>105</xdr:row>
      <xdr:rowOff>127000</xdr:rowOff>
    </xdr:to>
    <xdr:sp macro="" textlink="">
      <xdr:nvSpPr>
        <xdr:cNvPr id="420" name="楕円 419"/>
        <xdr:cNvSpPr/>
      </xdr:nvSpPr>
      <xdr:spPr>
        <a:xfrm>
          <a:off x="2857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76200</xdr:rowOff>
    </xdr:from>
    <xdr:to>
      <xdr:col>19</xdr:col>
      <xdr:colOff>177800</xdr:colOff>
      <xdr:row>105</xdr:row>
      <xdr:rowOff>105592</xdr:rowOff>
    </xdr:to>
    <xdr:cxnSp macro="">
      <xdr:nvCxnSpPr>
        <xdr:cNvPr id="421" name="直線コネクタ 420"/>
        <xdr:cNvCxnSpPr/>
      </xdr:nvCxnSpPr>
      <xdr:spPr>
        <a:xfrm>
          <a:off x="2908300" y="180784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22" name="楕円 421"/>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76200</xdr:rowOff>
    </xdr:to>
    <xdr:cxnSp macro="">
      <xdr:nvCxnSpPr>
        <xdr:cNvPr id="423" name="直線コネクタ 422"/>
        <xdr:cNvCxnSpPr/>
      </xdr:nvCxnSpPr>
      <xdr:spPr>
        <a:xfrm>
          <a:off x="2019300" y="18044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40095</xdr:rowOff>
    </xdr:from>
    <xdr:to>
      <xdr:col>6</xdr:col>
      <xdr:colOff>38100</xdr:colOff>
      <xdr:row>104</xdr:row>
      <xdr:rowOff>141695</xdr:rowOff>
    </xdr:to>
    <xdr:sp macro="" textlink="">
      <xdr:nvSpPr>
        <xdr:cNvPr id="424" name="楕円 423"/>
        <xdr:cNvSpPr/>
      </xdr:nvSpPr>
      <xdr:spPr>
        <a:xfrm>
          <a:off x="1079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90895</xdr:rowOff>
    </xdr:from>
    <xdr:to>
      <xdr:col>10</xdr:col>
      <xdr:colOff>114300</xdr:colOff>
      <xdr:row>105</xdr:row>
      <xdr:rowOff>41911</xdr:rowOff>
    </xdr:to>
    <xdr:cxnSp macro="">
      <xdr:nvCxnSpPr>
        <xdr:cNvPr id="425" name="直線コネクタ 424"/>
        <xdr:cNvCxnSpPr/>
      </xdr:nvCxnSpPr>
      <xdr:spPr>
        <a:xfrm>
          <a:off x="1130300" y="17921695"/>
          <a:ext cx="889000" cy="1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154050</xdr:rowOff>
    </xdr:from>
    <xdr:ext cx="405111" cy="259045"/>
    <xdr:sp macro="" textlink="">
      <xdr:nvSpPr>
        <xdr:cNvPr id="429" name="n_4aveValue【市民会館】&#10;有形固定資産減価償却率"/>
        <xdr:cNvSpPr txBox="1"/>
      </xdr:nvSpPr>
      <xdr:spPr>
        <a:xfrm>
          <a:off x="927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147519</xdr:rowOff>
    </xdr:from>
    <xdr:ext cx="405111" cy="259045"/>
    <xdr:sp macro="" textlink="">
      <xdr:nvSpPr>
        <xdr:cNvPr id="430" name="n_1mainValue【市民会館】&#10;有形固定資産減価償却率"/>
        <xdr:cNvSpPr txBox="1"/>
      </xdr:nvSpPr>
      <xdr:spPr>
        <a:xfrm>
          <a:off x="35820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31" name="n_2mainValue【市民会館】&#10;有形固定資産減価償却率"/>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432" name="n_3mainValue【市民会館】&#10;有形固定資産減価償却率"/>
        <xdr:cNvSpPr txBox="1"/>
      </xdr:nvSpPr>
      <xdr:spPr>
        <a:xfrm>
          <a:off x="1816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158222</xdr:rowOff>
    </xdr:from>
    <xdr:ext cx="405111" cy="259045"/>
    <xdr:sp macro="" textlink="">
      <xdr:nvSpPr>
        <xdr:cNvPr id="433" name="n_4mainValue【市民会館】&#10;有形固定資産減価償却率"/>
        <xdr:cNvSpPr txBox="1"/>
      </xdr:nvSpPr>
      <xdr:spPr>
        <a:xfrm>
          <a:off x="927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156845</xdr:rowOff>
    </xdr:from>
    <xdr:to>
      <xdr:col>55</xdr:col>
      <xdr:colOff>50800</xdr:colOff>
      <xdr:row>105</xdr:row>
      <xdr:rowOff>86995</xdr:rowOff>
    </xdr:to>
    <xdr:sp macro="" textlink="">
      <xdr:nvSpPr>
        <xdr:cNvPr id="469" name="楕円 468"/>
        <xdr:cNvSpPr/>
      </xdr:nvSpPr>
      <xdr:spPr>
        <a:xfrm>
          <a:off x="10426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8272</xdr:rowOff>
    </xdr:from>
    <xdr:ext cx="469744" cy="259045"/>
    <xdr:sp macro="" textlink="">
      <xdr:nvSpPr>
        <xdr:cNvPr id="470" name="【市民会館】&#10;一人当たり面積該当値テキスト"/>
        <xdr:cNvSpPr txBox="1"/>
      </xdr:nvSpPr>
      <xdr:spPr>
        <a:xfrm>
          <a:off x="10515600"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156845</xdr:rowOff>
    </xdr:from>
    <xdr:to>
      <xdr:col>50</xdr:col>
      <xdr:colOff>165100</xdr:colOff>
      <xdr:row>105</xdr:row>
      <xdr:rowOff>86995</xdr:rowOff>
    </xdr:to>
    <xdr:sp macro="" textlink="">
      <xdr:nvSpPr>
        <xdr:cNvPr id="471" name="楕円 470"/>
        <xdr:cNvSpPr/>
      </xdr:nvSpPr>
      <xdr:spPr>
        <a:xfrm>
          <a:off x="9588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36195</xdr:rowOff>
    </xdr:from>
    <xdr:to>
      <xdr:col>55</xdr:col>
      <xdr:colOff>0</xdr:colOff>
      <xdr:row>105</xdr:row>
      <xdr:rowOff>36195</xdr:rowOff>
    </xdr:to>
    <xdr:cxnSp macro="">
      <xdr:nvCxnSpPr>
        <xdr:cNvPr id="472" name="直線コネクタ 471"/>
        <xdr:cNvCxnSpPr/>
      </xdr:nvCxnSpPr>
      <xdr:spPr>
        <a:xfrm>
          <a:off x="9639300" y="180384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73" name="楕円 472"/>
        <xdr:cNvSpPr/>
      </xdr:nvSpPr>
      <xdr:spPr>
        <a:xfrm>
          <a:off x="8699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36195</xdr:rowOff>
    </xdr:from>
    <xdr:to>
      <xdr:col>50</xdr:col>
      <xdr:colOff>114300</xdr:colOff>
      <xdr:row>105</xdr:row>
      <xdr:rowOff>36195</xdr:rowOff>
    </xdr:to>
    <xdr:cxnSp macro="">
      <xdr:nvCxnSpPr>
        <xdr:cNvPr id="474" name="直線コネクタ 473"/>
        <xdr:cNvCxnSpPr/>
      </xdr:nvCxnSpPr>
      <xdr:spPr>
        <a:xfrm>
          <a:off x="8750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156845</xdr:rowOff>
    </xdr:from>
    <xdr:to>
      <xdr:col>41</xdr:col>
      <xdr:colOff>101600</xdr:colOff>
      <xdr:row>105</xdr:row>
      <xdr:rowOff>86995</xdr:rowOff>
    </xdr:to>
    <xdr:sp macro="" textlink="">
      <xdr:nvSpPr>
        <xdr:cNvPr id="475" name="楕円 474"/>
        <xdr:cNvSpPr/>
      </xdr:nvSpPr>
      <xdr:spPr>
        <a:xfrm>
          <a:off x="781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36195</xdr:rowOff>
    </xdr:from>
    <xdr:to>
      <xdr:col>45</xdr:col>
      <xdr:colOff>177800</xdr:colOff>
      <xdr:row>105</xdr:row>
      <xdr:rowOff>36195</xdr:rowOff>
    </xdr:to>
    <xdr:cxnSp macro="">
      <xdr:nvCxnSpPr>
        <xdr:cNvPr id="476" name="直線コネクタ 475"/>
        <xdr:cNvCxnSpPr/>
      </xdr:nvCxnSpPr>
      <xdr:spPr>
        <a:xfrm>
          <a:off x="7861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116839</xdr:rowOff>
    </xdr:from>
    <xdr:to>
      <xdr:col>36</xdr:col>
      <xdr:colOff>165100</xdr:colOff>
      <xdr:row>104</xdr:row>
      <xdr:rowOff>46989</xdr:rowOff>
    </xdr:to>
    <xdr:sp macro="" textlink="">
      <xdr:nvSpPr>
        <xdr:cNvPr id="477" name="楕円 476"/>
        <xdr:cNvSpPr/>
      </xdr:nvSpPr>
      <xdr:spPr>
        <a:xfrm>
          <a:off x="692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167639</xdr:rowOff>
    </xdr:from>
    <xdr:to>
      <xdr:col>41</xdr:col>
      <xdr:colOff>50800</xdr:colOff>
      <xdr:row>105</xdr:row>
      <xdr:rowOff>36195</xdr:rowOff>
    </xdr:to>
    <xdr:cxnSp macro="">
      <xdr:nvCxnSpPr>
        <xdr:cNvPr id="478" name="直線コネクタ 477"/>
        <xdr:cNvCxnSpPr/>
      </xdr:nvCxnSpPr>
      <xdr:spPr>
        <a:xfrm>
          <a:off x="6972300" y="17826989"/>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0"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1"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2" name="n_4aveValue【市民会館】&#10;一人当たり面積"/>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103522</xdr:rowOff>
    </xdr:from>
    <xdr:ext cx="469744" cy="259045"/>
    <xdr:sp macro="" textlink="">
      <xdr:nvSpPr>
        <xdr:cNvPr id="483" name="n_1mainValue【市民会館】&#10;一人当たり面積"/>
        <xdr:cNvSpPr txBox="1"/>
      </xdr:nvSpPr>
      <xdr:spPr>
        <a:xfrm>
          <a:off x="93917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103522</xdr:rowOff>
    </xdr:from>
    <xdr:ext cx="469744" cy="259045"/>
    <xdr:sp macro="" textlink="">
      <xdr:nvSpPr>
        <xdr:cNvPr id="484" name="n_2mainValue【市民会館】&#10;一人当たり面積"/>
        <xdr:cNvSpPr txBox="1"/>
      </xdr:nvSpPr>
      <xdr:spPr>
        <a:xfrm>
          <a:off x="8515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103522</xdr:rowOff>
    </xdr:from>
    <xdr:ext cx="469744" cy="259045"/>
    <xdr:sp macro="" textlink="">
      <xdr:nvSpPr>
        <xdr:cNvPr id="485" name="n_3mainValue【市民会館】&#10;一人当たり面積"/>
        <xdr:cNvSpPr txBox="1"/>
      </xdr:nvSpPr>
      <xdr:spPr>
        <a:xfrm>
          <a:off x="7626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63516</xdr:rowOff>
    </xdr:from>
    <xdr:ext cx="469744" cy="259045"/>
    <xdr:sp macro="" textlink="">
      <xdr:nvSpPr>
        <xdr:cNvPr id="486" name="n_4mainValue【市民会館】&#10;一人当たり面積"/>
        <xdr:cNvSpPr txBox="1"/>
      </xdr:nvSpPr>
      <xdr:spPr>
        <a:xfrm>
          <a:off x="6737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138067</xdr:rowOff>
    </xdr:from>
    <xdr:to>
      <xdr:col>85</xdr:col>
      <xdr:colOff>177800</xdr:colOff>
      <xdr:row>40</xdr:row>
      <xdr:rowOff>68217</xdr:rowOff>
    </xdr:to>
    <xdr:sp macro="" textlink="">
      <xdr:nvSpPr>
        <xdr:cNvPr id="528" name="楕円 527"/>
        <xdr:cNvSpPr/>
      </xdr:nvSpPr>
      <xdr:spPr>
        <a:xfrm>
          <a:off x="16268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116494</xdr:rowOff>
    </xdr:from>
    <xdr:ext cx="405111" cy="259045"/>
    <xdr:sp macro="" textlink="">
      <xdr:nvSpPr>
        <xdr:cNvPr id="529" name="【一般廃棄物処理施設】&#10;有形固定資産減価償却率該当値テキスト"/>
        <xdr:cNvSpPr txBox="1"/>
      </xdr:nvSpPr>
      <xdr:spPr>
        <a:xfrm>
          <a:off x="16357600"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102144</xdr:rowOff>
    </xdr:from>
    <xdr:to>
      <xdr:col>81</xdr:col>
      <xdr:colOff>101600</xdr:colOff>
      <xdr:row>40</xdr:row>
      <xdr:rowOff>32294</xdr:rowOff>
    </xdr:to>
    <xdr:sp macro="" textlink="">
      <xdr:nvSpPr>
        <xdr:cNvPr id="530" name="楕円 529"/>
        <xdr:cNvSpPr/>
      </xdr:nvSpPr>
      <xdr:spPr>
        <a:xfrm>
          <a:off x="15430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152944</xdr:rowOff>
    </xdr:from>
    <xdr:to>
      <xdr:col>85</xdr:col>
      <xdr:colOff>127000</xdr:colOff>
      <xdr:row>40</xdr:row>
      <xdr:rowOff>17417</xdr:rowOff>
    </xdr:to>
    <xdr:cxnSp macro="">
      <xdr:nvCxnSpPr>
        <xdr:cNvPr id="531" name="直線コネクタ 530"/>
        <xdr:cNvCxnSpPr/>
      </xdr:nvCxnSpPr>
      <xdr:spPr>
        <a:xfrm>
          <a:off x="15481300" y="68394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64588</xdr:rowOff>
    </xdr:from>
    <xdr:to>
      <xdr:col>76</xdr:col>
      <xdr:colOff>165100</xdr:colOff>
      <xdr:row>39</xdr:row>
      <xdr:rowOff>166188</xdr:rowOff>
    </xdr:to>
    <xdr:sp macro="" textlink="">
      <xdr:nvSpPr>
        <xdr:cNvPr id="532" name="楕円 531"/>
        <xdr:cNvSpPr/>
      </xdr:nvSpPr>
      <xdr:spPr>
        <a:xfrm>
          <a:off x="14541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115388</xdr:rowOff>
    </xdr:from>
    <xdr:to>
      <xdr:col>81</xdr:col>
      <xdr:colOff>50800</xdr:colOff>
      <xdr:row>39</xdr:row>
      <xdr:rowOff>152944</xdr:rowOff>
    </xdr:to>
    <xdr:cxnSp macro="">
      <xdr:nvCxnSpPr>
        <xdr:cNvPr id="533" name="直線コネクタ 532"/>
        <xdr:cNvCxnSpPr/>
      </xdr:nvCxnSpPr>
      <xdr:spPr>
        <a:xfrm>
          <a:off x="14592300" y="68019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28666</xdr:rowOff>
    </xdr:from>
    <xdr:to>
      <xdr:col>72</xdr:col>
      <xdr:colOff>38100</xdr:colOff>
      <xdr:row>39</xdr:row>
      <xdr:rowOff>130266</xdr:rowOff>
    </xdr:to>
    <xdr:sp macro="" textlink="">
      <xdr:nvSpPr>
        <xdr:cNvPr id="534" name="楕円 533"/>
        <xdr:cNvSpPr/>
      </xdr:nvSpPr>
      <xdr:spPr>
        <a:xfrm>
          <a:off x="13652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79466</xdr:rowOff>
    </xdr:from>
    <xdr:to>
      <xdr:col>76</xdr:col>
      <xdr:colOff>114300</xdr:colOff>
      <xdr:row>39</xdr:row>
      <xdr:rowOff>115388</xdr:rowOff>
    </xdr:to>
    <xdr:cxnSp macro="">
      <xdr:nvCxnSpPr>
        <xdr:cNvPr id="535" name="直線コネクタ 534"/>
        <xdr:cNvCxnSpPr/>
      </xdr:nvCxnSpPr>
      <xdr:spPr>
        <a:xfrm>
          <a:off x="13703300" y="67660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164193</xdr:rowOff>
    </xdr:from>
    <xdr:to>
      <xdr:col>67</xdr:col>
      <xdr:colOff>101600</xdr:colOff>
      <xdr:row>39</xdr:row>
      <xdr:rowOff>94343</xdr:rowOff>
    </xdr:to>
    <xdr:sp macro="" textlink="">
      <xdr:nvSpPr>
        <xdr:cNvPr id="536" name="楕円 535"/>
        <xdr:cNvSpPr/>
      </xdr:nvSpPr>
      <xdr:spPr>
        <a:xfrm>
          <a:off x="12763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43543</xdr:rowOff>
    </xdr:from>
    <xdr:to>
      <xdr:col>71</xdr:col>
      <xdr:colOff>177800</xdr:colOff>
      <xdr:row>39</xdr:row>
      <xdr:rowOff>79466</xdr:rowOff>
    </xdr:to>
    <xdr:cxnSp macro="">
      <xdr:nvCxnSpPr>
        <xdr:cNvPr id="537" name="直線コネクタ 536"/>
        <xdr:cNvCxnSpPr/>
      </xdr:nvCxnSpPr>
      <xdr:spPr>
        <a:xfrm>
          <a:off x="12814300" y="67300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38"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39"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40"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41"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23421</xdr:rowOff>
    </xdr:from>
    <xdr:ext cx="405111" cy="259045"/>
    <xdr:sp macro="" textlink="">
      <xdr:nvSpPr>
        <xdr:cNvPr id="542" name="n_1mainValue【一般廃棄物処理施設】&#10;有形固定資産減価償却率"/>
        <xdr:cNvSpPr txBox="1"/>
      </xdr:nvSpPr>
      <xdr:spPr>
        <a:xfrm>
          <a:off x="152660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157315</xdr:rowOff>
    </xdr:from>
    <xdr:ext cx="405111" cy="259045"/>
    <xdr:sp macro="" textlink="">
      <xdr:nvSpPr>
        <xdr:cNvPr id="543" name="n_2mainValue【一般廃棄物処理施設】&#10;有形固定資産減価償却率"/>
        <xdr:cNvSpPr txBox="1"/>
      </xdr:nvSpPr>
      <xdr:spPr>
        <a:xfrm>
          <a:off x="14389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121393</xdr:rowOff>
    </xdr:from>
    <xdr:ext cx="405111" cy="259045"/>
    <xdr:sp macro="" textlink="">
      <xdr:nvSpPr>
        <xdr:cNvPr id="544" name="n_3mainValue【一般廃棄物処理施設】&#10;有形固定資産減価償却率"/>
        <xdr:cNvSpPr txBox="1"/>
      </xdr:nvSpPr>
      <xdr:spPr>
        <a:xfrm>
          <a:off x="13500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85470</xdr:rowOff>
    </xdr:from>
    <xdr:ext cx="405111" cy="259045"/>
    <xdr:sp macro="" textlink="">
      <xdr:nvSpPr>
        <xdr:cNvPr id="545" name="n_4mainValue【一般廃棄物処理施設】&#10;有形固定資産減価償却率"/>
        <xdr:cNvSpPr txBox="1"/>
      </xdr:nvSpPr>
      <xdr:spPr>
        <a:xfrm>
          <a:off x="12611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74" name="【一般廃棄物処理施設】&#10;一人当たり有形固定資産（償却資産）額平均値テキスト"/>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28143</xdr:rowOff>
    </xdr:from>
    <xdr:to>
      <xdr:col>116</xdr:col>
      <xdr:colOff>114300</xdr:colOff>
      <xdr:row>41</xdr:row>
      <xdr:rowOff>129743</xdr:rowOff>
    </xdr:to>
    <xdr:sp macro="" textlink="">
      <xdr:nvSpPr>
        <xdr:cNvPr id="585" name="楕円 584"/>
        <xdr:cNvSpPr/>
      </xdr:nvSpPr>
      <xdr:spPr>
        <a:xfrm>
          <a:off x="221107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114520</xdr:rowOff>
    </xdr:from>
    <xdr:ext cx="534377" cy="259045"/>
    <xdr:sp macro="" textlink="">
      <xdr:nvSpPr>
        <xdr:cNvPr id="586" name="【一般廃棄物処理施設】&#10;一人当たり有形固定資産（償却資産）額該当値テキスト"/>
        <xdr:cNvSpPr txBox="1"/>
      </xdr:nvSpPr>
      <xdr:spPr>
        <a:xfrm>
          <a:off x="22199600" y="697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28219</xdr:rowOff>
    </xdr:from>
    <xdr:to>
      <xdr:col>112</xdr:col>
      <xdr:colOff>38100</xdr:colOff>
      <xdr:row>41</xdr:row>
      <xdr:rowOff>129819</xdr:rowOff>
    </xdr:to>
    <xdr:sp macro="" textlink="">
      <xdr:nvSpPr>
        <xdr:cNvPr id="587" name="楕円 586"/>
        <xdr:cNvSpPr/>
      </xdr:nvSpPr>
      <xdr:spPr>
        <a:xfrm>
          <a:off x="21272500" y="70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78943</xdr:rowOff>
    </xdr:from>
    <xdr:to>
      <xdr:col>116</xdr:col>
      <xdr:colOff>63500</xdr:colOff>
      <xdr:row>41</xdr:row>
      <xdr:rowOff>79019</xdr:rowOff>
    </xdr:to>
    <xdr:cxnSp macro="">
      <xdr:nvCxnSpPr>
        <xdr:cNvPr id="588" name="直線コネクタ 587"/>
        <xdr:cNvCxnSpPr/>
      </xdr:nvCxnSpPr>
      <xdr:spPr>
        <a:xfrm flipV="1">
          <a:off x="21323300" y="710839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29142</xdr:rowOff>
    </xdr:from>
    <xdr:to>
      <xdr:col>107</xdr:col>
      <xdr:colOff>101600</xdr:colOff>
      <xdr:row>41</xdr:row>
      <xdr:rowOff>130742</xdr:rowOff>
    </xdr:to>
    <xdr:sp macro="" textlink="">
      <xdr:nvSpPr>
        <xdr:cNvPr id="589" name="楕円 588"/>
        <xdr:cNvSpPr/>
      </xdr:nvSpPr>
      <xdr:spPr>
        <a:xfrm>
          <a:off x="20383500" y="70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79019</xdr:rowOff>
    </xdr:from>
    <xdr:to>
      <xdr:col>111</xdr:col>
      <xdr:colOff>177800</xdr:colOff>
      <xdr:row>41</xdr:row>
      <xdr:rowOff>79942</xdr:rowOff>
    </xdr:to>
    <xdr:cxnSp macro="">
      <xdr:nvCxnSpPr>
        <xdr:cNvPr id="590" name="直線コネクタ 589"/>
        <xdr:cNvCxnSpPr/>
      </xdr:nvCxnSpPr>
      <xdr:spPr>
        <a:xfrm flipV="1">
          <a:off x="20434300" y="7108469"/>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591" name="楕円 590"/>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79942</xdr:rowOff>
    </xdr:from>
    <xdr:to>
      <xdr:col>107</xdr:col>
      <xdr:colOff>50800</xdr:colOff>
      <xdr:row>41</xdr:row>
      <xdr:rowOff>80010</xdr:rowOff>
    </xdr:to>
    <xdr:cxnSp macro="">
      <xdr:nvCxnSpPr>
        <xdr:cNvPr id="592" name="直線コネクタ 591"/>
        <xdr:cNvCxnSpPr/>
      </xdr:nvCxnSpPr>
      <xdr:spPr>
        <a:xfrm flipV="1">
          <a:off x="19545300" y="7109392"/>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29156</xdr:rowOff>
    </xdr:from>
    <xdr:to>
      <xdr:col>98</xdr:col>
      <xdr:colOff>38100</xdr:colOff>
      <xdr:row>41</xdr:row>
      <xdr:rowOff>130756</xdr:rowOff>
    </xdr:to>
    <xdr:sp macro="" textlink="">
      <xdr:nvSpPr>
        <xdr:cNvPr id="593" name="楕円 592"/>
        <xdr:cNvSpPr/>
      </xdr:nvSpPr>
      <xdr:spPr>
        <a:xfrm>
          <a:off x="18605500" y="70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79956</xdr:rowOff>
    </xdr:from>
    <xdr:to>
      <xdr:col>102</xdr:col>
      <xdr:colOff>114300</xdr:colOff>
      <xdr:row>41</xdr:row>
      <xdr:rowOff>80010</xdr:rowOff>
    </xdr:to>
    <xdr:cxnSp macro="">
      <xdr:nvCxnSpPr>
        <xdr:cNvPr id="594" name="直線コネクタ 593"/>
        <xdr:cNvCxnSpPr/>
      </xdr:nvCxnSpPr>
      <xdr:spPr>
        <a:xfrm>
          <a:off x="18656300" y="7109406"/>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95"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96" name="n_2aveValue【一般廃棄物処理施設】&#10;一人当たり有形固定資産（償却資産）額"/>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97"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98"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120946</xdr:rowOff>
    </xdr:from>
    <xdr:ext cx="534377" cy="259045"/>
    <xdr:sp macro="" textlink="">
      <xdr:nvSpPr>
        <xdr:cNvPr id="599" name="n_1mainValue【一般廃棄物処理施設】&#10;一人当たり有形固定資産（償却資産）額"/>
        <xdr:cNvSpPr txBox="1"/>
      </xdr:nvSpPr>
      <xdr:spPr>
        <a:xfrm>
          <a:off x="21043411" y="71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121869</xdr:rowOff>
    </xdr:from>
    <xdr:ext cx="534377" cy="259045"/>
    <xdr:sp macro="" textlink="">
      <xdr:nvSpPr>
        <xdr:cNvPr id="600" name="n_2mainValue【一般廃棄物処理施設】&#10;一人当たり有形固定資産（償却資産）額"/>
        <xdr:cNvSpPr txBox="1"/>
      </xdr:nvSpPr>
      <xdr:spPr>
        <a:xfrm>
          <a:off x="20167111" y="7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121937</xdr:rowOff>
    </xdr:from>
    <xdr:ext cx="534377" cy="259045"/>
    <xdr:sp macro="" textlink="">
      <xdr:nvSpPr>
        <xdr:cNvPr id="601" name="n_3mainValue【一般廃棄物処理施設】&#10;一人当たり有形固定資産（償却資産）額"/>
        <xdr:cNvSpPr txBox="1"/>
      </xdr:nvSpPr>
      <xdr:spPr>
        <a:xfrm>
          <a:off x="19278111" y="71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121883</xdr:rowOff>
    </xdr:from>
    <xdr:ext cx="534377" cy="259045"/>
    <xdr:sp macro="" textlink="">
      <xdr:nvSpPr>
        <xdr:cNvPr id="602" name="n_4mainValue【一般廃棄物処理施設】&#10;一人当たり有形固定資産（償却資産）額"/>
        <xdr:cNvSpPr txBox="1"/>
      </xdr:nvSpPr>
      <xdr:spPr>
        <a:xfrm>
          <a:off x="18389111" y="715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30"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3" name="フローチャート: 判断 63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4" name="フローチャート: 判断 63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5" name="フローチャート: 判断 63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641" name="楕円 640"/>
        <xdr:cNvSpPr/>
      </xdr:nvSpPr>
      <xdr:spPr>
        <a:xfrm>
          <a:off x="162687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128795</xdr:rowOff>
    </xdr:from>
    <xdr:ext cx="405111" cy="259045"/>
    <xdr:sp macro="" textlink="">
      <xdr:nvSpPr>
        <xdr:cNvPr id="642" name="【保健センター・保健所】&#10;有形固定資産減価償却率該当値テキスト"/>
        <xdr:cNvSpPr txBox="1"/>
      </xdr:nvSpPr>
      <xdr:spPr>
        <a:xfrm>
          <a:off x="16357600"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104648</xdr:rowOff>
    </xdr:from>
    <xdr:to>
      <xdr:col>81</xdr:col>
      <xdr:colOff>101600</xdr:colOff>
      <xdr:row>59</xdr:row>
      <xdr:rowOff>34798</xdr:rowOff>
    </xdr:to>
    <xdr:sp macro="" textlink="">
      <xdr:nvSpPr>
        <xdr:cNvPr id="643" name="楕円 642"/>
        <xdr:cNvSpPr/>
      </xdr:nvSpPr>
      <xdr:spPr>
        <a:xfrm>
          <a:off x="15430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155448</xdr:rowOff>
    </xdr:from>
    <xdr:to>
      <xdr:col>85</xdr:col>
      <xdr:colOff>127000</xdr:colOff>
      <xdr:row>59</xdr:row>
      <xdr:rowOff>29718</xdr:rowOff>
    </xdr:to>
    <xdr:cxnSp macro="">
      <xdr:nvCxnSpPr>
        <xdr:cNvPr id="644" name="直線コネクタ 643"/>
        <xdr:cNvCxnSpPr/>
      </xdr:nvCxnSpPr>
      <xdr:spPr>
        <a:xfrm>
          <a:off x="15481300" y="100995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56642</xdr:rowOff>
    </xdr:from>
    <xdr:to>
      <xdr:col>76</xdr:col>
      <xdr:colOff>165100</xdr:colOff>
      <xdr:row>58</xdr:row>
      <xdr:rowOff>158242</xdr:rowOff>
    </xdr:to>
    <xdr:sp macro="" textlink="">
      <xdr:nvSpPr>
        <xdr:cNvPr id="645" name="楕円 644"/>
        <xdr:cNvSpPr/>
      </xdr:nvSpPr>
      <xdr:spPr>
        <a:xfrm>
          <a:off x="14541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107442</xdr:rowOff>
    </xdr:from>
    <xdr:to>
      <xdr:col>81</xdr:col>
      <xdr:colOff>50800</xdr:colOff>
      <xdr:row>58</xdr:row>
      <xdr:rowOff>155448</xdr:rowOff>
    </xdr:to>
    <xdr:cxnSp macro="">
      <xdr:nvCxnSpPr>
        <xdr:cNvPr id="646" name="直線コネクタ 645"/>
        <xdr:cNvCxnSpPr/>
      </xdr:nvCxnSpPr>
      <xdr:spPr>
        <a:xfrm>
          <a:off x="14592300" y="100515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xdr:rowOff>
    </xdr:from>
    <xdr:to>
      <xdr:col>72</xdr:col>
      <xdr:colOff>38100</xdr:colOff>
      <xdr:row>58</xdr:row>
      <xdr:rowOff>112522</xdr:rowOff>
    </xdr:to>
    <xdr:sp macro="" textlink="">
      <xdr:nvSpPr>
        <xdr:cNvPr id="647" name="楕円 646"/>
        <xdr:cNvSpPr/>
      </xdr:nvSpPr>
      <xdr:spPr>
        <a:xfrm>
          <a:off x="13652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61722</xdr:rowOff>
    </xdr:from>
    <xdr:to>
      <xdr:col>76</xdr:col>
      <xdr:colOff>114300</xdr:colOff>
      <xdr:row>58</xdr:row>
      <xdr:rowOff>107442</xdr:rowOff>
    </xdr:to>
    <xdr:cxnSp macro="">
      <xdr:nvCxnSpPr>
        <xdr:cNvPr id="648" name="直線コネクタ 647"/>
        <xdr:cNvCxnSpPr/>
      </xdr:nvCxnSpPr>
      <xdr:spPr>
        <a:xfrm>
          <a:off x="13703300" y="100058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136652</xdr:rowOff>
    </xdr:from>
    <xdr:to>
      <xdr:col>67</xdr:col>
      <xdr:colOff>101600</xdr:colOff>
      <xdr:row>58</xdr:row>
      <xdr:rowOff>66802</xdr:rowOff>
    </xdr:to>
    <xdr:sp macro="" textlink="">
      <xdr:nvSpPr>
        <xdr:cNvPr id="649" name="楕円 648"/>
        <xdr:cNvSpPr/>
      </xdr:nvSpPr>
      <xdr:spPr>
        <a:xfrm>
          <a:off x="127635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xdr:rowOff>
    </xdr:from>
    <xdr:to>
      <xdr:col>71</xdr:col>
      <xdr:colOff>177800</xdr:colOff>
      <xdr:row>58</xdr:row>
      <xdr:rowOff>61722</xdr:rowOff>
    </xdr:to>
    <xdr:cxnSp macro="">
      <xdr:nvCxnSpPr>
        <xdr:cNvPr id="650" name="直線コネクタ 649"/>
        <xdr:cNvCxnSpPr/>
      </xdr:nvCxnSpPr>
      <xdr:spPr>
        <a:xfrm>
          <a:off x="12814300" y="99601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51"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2"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53" name="n_3aveValue【保健センター・保健所】&#10;有形固定資産減価償却率"/>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54"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25925</xdr:rowOff>
    </xdr:from>
    <xdr:ext cx="405111" cy="259045"/>
    <xdr:sp macro="" textlink="">
      <xdr:nvSpPr>
        <xdr:cNvPr id="655" name="n_1mainValue【保健センター・保健所】&#10;有形固定資産減価償却率"/>
        <xdr:cNvSpPr txBox="1"/>
      </xdr:nvSpPr>
      <xdr:spPr>
        <a:xfrm>
          <a:off x="152660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149369</xdr:rowOff>
    </xdr:from>
    <xdr:ext cx="405111" cy="259045"/>
    <xdr:sp macro="" textlink="">
      <xdr:nvSpPr>
        <xdr:cNvPr id="656" name="n_2mainValue【保健センター・保健所】&#10;有形固定資産減価償却率"/>
        <xdr:cNvSpPr txBox="1"/>
      </xdr:nvSpPr>
      <xdr:spPr>
        <a:xfrm>
          <a:off x="143897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103649</xdr:rowOff>
    </xdr:from>
    <xdr:ext cx="405111" cy="259045"/>
    <xdr:sp macro="" textlink="">
      <xdr:nvSpPr>
        <xdr:cNvPr id="657" name="n_3mainValue【保健センター・保健所】&#10;有形固定資産減価償却率"/>
        <xdr:cNvSpPr txBox="1"/>
      </xdr:nvSpPr>
      <xdr:spPr>
        <a:xfrm>
          <a:off x="13500744" y="1004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57929</xdr:rowOff>
    </xdr:from>
    <xdr:ext cx="405111" cy="259045"/>
    <xdr:sp macro="" textlink="">
      <xdr:nvSpPr>
        <xdr:cNvPr id="658" name="n_4mainValue【保健センター・保健所】&#10;有形固定資産減価償却率"/>
        <xdr:cNvSpPr txBox="1"/>
      </xdr:nvSpPr>
      <xdr:spPr>
        <a:xfrm>
          <a:off x="12611744" y="1000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7"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0" name="フローチャート: 判断 689"/>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1" name="フローチャート: 判断 690"/>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2" name="フローチャート: 判断 691"/>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98" name="楕円 697"/>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699"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00" name="楕円 699"/>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701" name="直線コネクタ 700"/>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02" name="楕円 701"/>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703" name="直線コネクタ 702"/>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4" name="楕円 703"/>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705" name="直線コネクタ 704"/>
        <xdr:cNvCxnSpPr/>
      </xdr:nvCxnSpPr>
      <xdr:spPr>
        <a:xfrm>
          <a:off x="19545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25400</xdr:rowOff>
    </xdr:from>
    <xdr:to>
      <xdr:col>98</xdr:col>
      <xdr:colOff>38100</xdr:colOff>
      <xdr:row>62</xdr:row>
      <xdr:rowOff>127000</xdr:rowOff>
    </xdr:to>
    <xdr:sp macro="" textlink="">
      <xdr:nvSpPr>
        <xdr:cNvPr id="706" name="楕円 705"/>
        <xdr:cNvSpPr/>
      </xdr:nvSpPr>
      <xdr:spPr>
        <a:xfrm>
          <a:off x="18605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76200</xdr:rowOff>
    </xdr:to>
    <xdr:cxnSp macro="">
      <xdr:nvCxnSpPr>
        <xdr:cNvPr id="707" name="直線コネクタ 706"/>
        <xdr:cNvCxnSpPr/>
      </xdr:nvCxnSpPr>
      <xdr:spPr>
        <a:xfrm>
          <a:off x="18656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8"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09"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10"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1"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12"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13" name="n_2main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14" name="n_3main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715" name="n_4mainValue【保健センター・保健所】&#10;一人当たり面積"/>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45"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8" name="フローチャート: 判断 747"/>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9" name="フローチャート: 判断 748"/>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0" name="フローチャート: 判断 749"/>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56" name="楕円 755"/>
        <xdr:cNvSpPr/>
      </xdr:nvSpPr>
      <xdr:spPr>
        <a:xfrm>
          <a:off x="16268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80663</xdr:rowOff>
    </xdr:from>
    <xdr:ext cx="405111" cy="259045"/>
    <xdr:sp macro="" textlink="">
      <xdr:nvSpPr>
        <xdr:cNvPr id="757" name="【消防施設】&#10;有形固定資産減価償却率該当値テキスト"/>
        <xdr:cNvSpPr txBox="1"/>
      </xdr:nvSpPr>
      <xdr:spPr>
        <a:xfrm>
          <a:off x="16357600"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17780</xdr:rowOff>
    </xdr:from>
    <xdr:to>
      <xdr:col>81</xdr:col>
      <xdr:colOff>101600</xdr:colOff>
      <xdr:row>81</xdr:row>
      <xdr:rowOff>119380</xdr:rowOff>
    </xdr:to>
    <xdr:sp macro="" textlink="">
      <xdr:nvSpPr>
        <xdr:cNvPr id="758" name="楕円 757"/>
        <xdr:cNvSpPr/>
      </xdr:nvSpPr>
      <xdr:spPr>
        <a:xfrm>
          <a:off x="15430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68580</xdr:rowOff>
    </xdr:from>
    <xdr:to>
      <xdr:col>85</xdr:col>
      <xdr:colOff>127000</xdr:colOff>
      <xdr:row>81</xdr:row>
      <xdr:rowOff>108586</xdr:rowOff>
    </xdr:to>
    <xdr:cxnSp macro="">
      <xdr:nvCxnSpPr>
        <xdr:cNvPr id="759" name="直線コネクタ 758"/>
        <xdr:cNvCxnSpPr/>
      </xdr:nvCxnSpPr>
      <xdr:spPr>
        <a:xfrm>
          <a:off x="15481300" y="139560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60" name="楕円 759"/>
        <xdr:cNvSpPr/>
      </xdr:nvSpPr>
      <xdr:spPr>
        <a:xfrm>
          <a:off x="14541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28575</xdr:rowOff>
    </xdr:from>
    <xdr:to>
      <xdr:col>81</xdr:col>
      <xdr:colOff>50800</xdr:colOff>
      <xdr:row>81</xdr:row>
      <xdr:rowOff>68580</xdr:rowOff>
    </xdr:to>
    <xdr:cxnSp macro="">
      <xdr:nvCxnSpPr>
        <xdr:cNvPr id="761" name="直線コネクタ 760"/>
        <xdr:cNvCxnSpPr/>
      </xdr:nvCxnSpPr>
      <xdr:spPr>
        <a:xfrm>
          <a:off x="14592300" y="13916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143511</xdr:rowOff>
    </xdr:from>
    <xdr:to>
      <xdr:col>72</xdr:col>
      <xdr:colOff>38100</xdr:colOff>
      <xdr:row>81</xdr:row>
      <xdr:rowOff>73661</xdr:rowOff>
    </xdr:to>
    <xdr:sp macro="" textlink="">
      <xdr:nvSpPr>
        <xdr:cNvPr id="762" name="楕円 761"/>
        <xdr:cNvSpPr/>
      </xdr:nvSpPr>
      <xdr:spPr>
        <a:xfrm>
          <a:off x="13652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22861</xdr:rowOff>
    </xdr:from>
    <xdr:to>
      <xdr:col>76</xdr:col>
      <xdr:colOff>114300</xdr:colOff>
      <xdr:row>81</xdr:row>
      <xdr:rowOff>28575</xdr:rowOff>
    </xdr:to>
    <xdr:cxnSp macro="">
      <xdr:nvCxnSpPr>
        <xdr:cNvPr id="763" name="直線コネクタ 762"/>
        <xdr:cNvCxnSpPr/>
      </xdr:nvCxnSpPr>
      <xdr:spPr>
        <a:xfrm>
          <a:off x="13703300" y="139103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113030</xdr:rowOff>
    </xdr:from>
    <xdr:to>
      <xdr:col>67</xdr:col>
      <xdr:colOff>101600</xdr:colOff>
      <xdr:row>81</xdr:row>
      <xdr:rowOff>43180</xdr:rowOff>
    </xdr:to>
    <xdr:sp macro="" textlink="">
      <xdr:nvSpPr>
        <xdr:cNvPr id="764" name="楕円 763"/>
        <xdr:cNvSpPr/>
      </xdr:nvSpPr>
      <xdr:spPr>
        <a:xfrm>
          <a:off x="12763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163830</xdr:rowOff>
    </xdr:from>
    <xdr:to>
      <xdr:col>71</xdr:col>
      <xdr:colOff>177800</xdr:colOff>
      <xdr:row>81</xdr:row>
      <xdr:rowOff>22861</xdr:rowOff>
    </xdr:to>
    <xdr:cxnSp macro="">
      <xdr:nvCxnSpPr>
        <xdr:cNvPr id="765" name="直線コネクタ 764"/>
        <xdr:cNvCxnSpPr/>
      </xdr:nvCxnSpPr>
      <xdr:spPr>
        <a:xfrm>
          <a:off x="12814300" y="138798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66"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67"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68"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69" name="n_4aveValue【消防施設】&#10;有形固定資産減価償却率"/>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135907</xdr:rowOff>
    </xdr:from>
    <xdr:ext cx="405111" cy="259045"/>
    <xdr:sp macro="" textlink="">
      <xdr:nvSpPr>
        <xdr:cNvPr id="770" name="n_1mainValue【消防施設】&#10;有形固定資産減価償却率"/>
        <xdr:cNvSpPr txBox="1"/>
      </xdr:nvSpPr>
      <xdr:spPr>
        <a:xfrm>
          <a:off x="15266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771" name="n_2mainValue【消防施設】&#10;有形固定資産減価償却率"/>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90188</xdr:rowOff>
    </xdr:from>
    <xdr:ext cx="405111" cy="259045"/>
    <xdr:sp macro="" textlink="">
      <xdr:nvSpPr>
        <xdr:cNvPr id="772" name="n_3mainValue【消防施設】&#10;有形固定資産減価償却率"/>
        <xdr:cNvSpPr txBox="1"/>
      </xdr:nvSpPr>
      <xdr:spPr>
        <a:xfrm>
          <a:off x="13500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59707</xdr:rowOff>
    </xdr:from>
    <xdr:ext cx="405111" cy="259045"/>
    <xdr:sp macro="" textlink="">
      <xdr:nvSpPr>
        <xdr:cNvPr id="773" name="n_4mainValue【消防施設】&#10;有形固定資産減価償却率"/>
        <xdr:cNvSpPr txBox="1"/>
      </xdr:nvSpPr>
      <xdr:spPr>
        <a:xfrm>
          <a:off x="12611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5" name="フローチャート: 判断 804"/>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6" name="フローチャート: 判断 805"/>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7" name="フローチャート: 判断 806"/>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13" name="楕円 812"/>
        <xdr:cNvSpPr/>
      </xdr:nvSpPr>
      <xdr:spPr>
        <a:xfrm>
          <a:off x="221107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814" name="【消防施設】&#10;一人当たり面積該当値テキスト"/>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127000</xdr:rowOff>
    </xdr:from>
    <xdr:to>
      <xdr:col>112</xdr:col>
      <xdr:colOff>38100</xdr:colOff>
      <xdr:row>83</xdr:row>
      <xdr:rowOff>57150</xdr:rowOff>
    </xdr:to>
    <xdr:sp macro="" textlink="">
      <xdr:nvSpPr>
        <xdr:cNvPr id="815" name="楕円 814"/>
        <xdr:cNvSpPr/>
      </xdr:nvSpPr>
      <xdr:spPr>
        <a:xfrm>
          <a:off x="21272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6350</xdr:rowOff>
    </xdr:from>
    <xdr:to>
      <xdr:col>116</xdr:col>
      <xdr:colOff>63500</xdr:colOff>
      <xdr:row>83</xdr:row>
      <xdr:rowOff>6350</xdr:rowOff>
    </xdr:to>
    <xdr:cxnSp macro="">
      <xdr:nvCxnSpPr>
        <xdr:cNvPr id="816" name="直線コネクタ 815"/>
        <xdr:cNvCxnSpPr/>
      </xdr:nvCxnSpPr>
      <xdr:spPr>
        <a:xfrm>
          <a:off x="21323300" y="1423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127000</xdr:rowOff>
    </xdr:from>
    <xdr:to>
      <xdr:col>107</xdr:col>
      <xdr:colOff>101600</xdr:colOff>
      <xdr:row>83</xdr:row>
      <xdr:rowOff>57150</xdr:rowOff>
    </xdr:to>
    <xdr:sp macro="" textlink="">
      <xdr:nvSpPr>
        <xdr:cNvPr id="817" name="楕円 816"/>
        <xdr:cNvSpPr/>
      </xdr:nvSpPr>
      <xdr:spPr>
        <a:xfrm>
          <a:off x="20383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6350</xdr:rowOff>
    </xdr:from>
    <xdr:to>
      <xdr:col>111</xdr:col>
      <xdr:colOff>177800</xdr:colOff>
      <xdr:row>83</xdr:row>
      <xdr:rowOff>6350</xdr:rowOff>
    </xdr:to>
    <xdr:cxnSp macro="">
      <xdr:nvCxnSpPr>
        <xdr:cNvPr id="818" name="直線コネクタ 817"/>
        <xdr:cNvCxnSpPr/>
      </xdr:nvCxnSpPr>
      <xdr:spPr>
        <a:xfrm>
          <a:off x="20434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9" name="楕円 818"/>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6350</xdr:rowOff>
    </xdr:from>
    <xdr:to>
      <xdr:col>107</xdr:col>
      <xdr:colOff>50800</xdr:colOff>
      <xdr:row>83</xdr:row>
      <xdr:rowOff>19050</xdr:rowOff>
    </xdr:to>
    <xdr:cxnSp macro="">
      <xdr:nvCxnSpPr>
        <xdr:cNvPr id="820" name="直線コネクタ 819"/>
        <xdr:cNvCxnSpPr/>
      </xdr:nvCxnSpPr>
      <xdr:spPr>
        <a:xfrm flipV="1">
          <a:off x="19545300" y="1423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21" name="楕円 820"/>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19050</xdr:rowOff>
    </xdr:to>
    <xdr:cxnSp macro="">
      <xdr:nvCxnSpPr>
        <xdr:cNvPr id="822" name="直線コネクタ 821"/>
        <xdr:cNvCxnSpPr/>
      </xdr:nvCxnSpPr>
      <xdr:spPr>
        <a:xfrm>
          <a:off x="18656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823"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825"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6" name="n_4aveValue【消防施設】&#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73677</xdr:rowOff>
    </xdr:from>
    <xdr:ext cx="469744" cy="259045"/>
    <xdr:sp macro="" textlink="">
      <xdr:nvSpPr>
        <xdr:cNvPr id="827" name="n_1main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8" name="n_2main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9" name="n_3mainValue【消防施設】&#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30" name="n_4mainValue【消防施設】&#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1"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4" name="フローチャート: 判断 863"/>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5" name="フローチャート: 判断 864"/>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6" name="フローチャート: 判断 865"/>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97245</xdr:rowOff>
    </xdr:from>
    <xdr:to>
      <xdr:col>85</xdr:col>
      <xdr:colOff>177800</xdr:colOff>
      <xdr:row>107</xdr:row>
      <xdr:rowOff>27395</xdr:rowOff>
    </xdr:to>
    <xdr:sp macro="" textlink="">
      <xdr:nvSpPr>
        <xdr:cNvPr id="872" name="楕円 871"/>
        <xdr:cNvSpPr/>
      </xdr:nvSpPr>
      <xdr:spPr>
        <a:xfrm>
          <a:off x="16268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75672</xdr:rowOff>
    </xdr:from>
    <xdr:ext cx="405111" cy="259045"/>
    <xdr:sp macro="" textlink="">
      <xdr:nvSpPr>
        <xdr:cNvPr id="873" name="【庁舎】&#10;有形固定資産減価償却率該当値テキスト"/>
        <xdr:cNvSpPr txBox="1"/>
      </xdr:nvSpPr>
      <xdr:spPr>
        <a:xfrm>
          <a:off x="16357600"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874" name="楕円 873"/>
        <xdr:cNvSpPr/>
      </xdr:nvSpPr>
      <xdr:spPr>
        <a:xfrm>
          <a:off x="1543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115388</xdr:rowOff>
    </xdr:from>
    <xdr:to>
      <xdr:col>85</xdr:col>
      <xdr:colOff>127000</xdr:colOff>
      <xdr:row>106</xdr:row>
      <xdr:rowOff>148045</xdr:rowOff>
    </xdr:to>
    <xdr:cxnSp macro="">
      <xdr:nvCxnSpPr>
        <xdr:cNvPr id="875" name="直線コネクタ 874"/>
        <xdr:cNvCxnSpPr/>
      </xdr:nvCxnSpPr>
      <xdr:spPr>
        <a:xfrm>
          <a:off x="15481300" y="182890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6" name="楕円 875"/>
        <xdr:cNvSpPr/>
      </xdr:nvSpPr>
      <xdr:spPr>
        <a:xfrm>
          <a:off x="14541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115388</xdr:rowOff>
    </xdr:to>
    <xdr:cxnSp macro="">
      <xdr:nvCxnSpPr>
        <xdr:cNvPr id="877" name="直線コネクタ 876"/>
        <xdr:cNvCxnSpPr/>
      </xdr:nvCxnSpPr>
      <xdr:spPr>
        <a:xfrm>
          <a:off x="14592300" y="18256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170724</xdr:rowOff>
    </xdr:from>
    <xdr:to>
      <xdr:col>72</xdr:col>
      <xdr:colOff>38100</xdr:colOff>
      <xdr:row>106</xdr:row>
      <xdr:rowOff>100874</xdr:rowOff>
    </xdr:to>
    <xdr:sp macro="" textlink="">
      <xdr:nvSpPr>
        <xdr:cNvPr id="878" name="楕円 877"/>
        <xdr:cNvSpPr/>
      </xdr:nvSpPr>
      <xdr:spPr>
        <a:xfrm>
          <a:off x="1365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50074</xdr:rowOff>
    </xdr:from>
    <xdr:to>
      <xdr:col>76</xdr:col>
      <xdr:colOff>114300</xdr:colOff>
      <xdr:row>106</xdr:row>
      <xdr:rowOff>82731</xdr:rowOff>
    </xdr:to>
    <xdr:cxnSp macro="">
      <xdr:nvCxnSpPr>
        <xdr:cNvPr id="879" name="直線コネクタ 878"/>
        <xdr:cNvCxnSpPr/>
      </xdr:nvCxnSpPr>
      <xdr:spPr>
        <a:xfrm>
          <a:off x="13703300" y="18223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138068</xdr:rowOff>
    </xdr:from>
    <xdr:to>
      <xdr:col>67</xdr:col>
      <xdr:colOff>101600</xdr:colOff>
      <xdr:row>106</xdr:row>
      <xdr:rowOff>68218</xdr:rowOff>
    </xdr:to>
    <xdr:sp macro="" textlink="">
      <xdr:nvSpPr>
        <xdr:cNvPr id="880" name="楕円 879"/>
        <xdr:cNvSpPr/>
      </xdr:nvSpPr>
      <xdr:spPr>
        <a:xfrm>
          <a:off x="1276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17418</xdr:rowOff>
    </xdr:from>
    <xdr:to>
      <xdr:col>71</xdr:col>
      <xdr:colOff>177800</xdr:colOff>
      <xdr:row>106</xdr:row>
      <xdr:rowOff>50074</xdr:rowOff>
    </xdr:to>
    <xdr:cxnSp macro="">
      <xdr:nvCxnSpPr>
        <xdr:cNvPr id="881" name="直線コネクタ 880"/>
        <xdr:cNvCxnSpPr/>
      </xdr:nvCxnSpPr>
      <xdr:spPr>
        <a:xfrm>
          <a:off x="12814300" y="181911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2"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83"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84"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5"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886" name="n_1mainValue【庁舎】&#10;有形固定資産減価償却率"/>
        <xdr:cNvSpPr txBox="1"/>
      </xdr:nvSpPr>
      <xdr:spPr>
        <a:xfrm>
          <a:off x="15266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87" name="n_2mainValue【庁舎】&#10;有形固定資産減価償却率"/>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92001</xdr:rowOff>
    </xdr:from>
    <xdr:ext cx="405111" cy="259045"/>
    <xdr:sp macro="" textlink="">
      <xdr:nvSpPr>
        <xdr:cNvPr id="888" name="n_3mainValue【庁舎】&#10;有形固定資産減価償却率"/>
        <xdr:cNvSpPr txBox="1"/>
      </xdr:nvSpPr>
      <xdr:spPr>
        <a:xfrm>
          <a:off x="13500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59345</xdr:rowOff>
    </xdr:from>
    <xdr:ext cx="405111" cy="259045"/>
    <xdr:sp macro="" textlink="">
      <xdr:nvSpPr>
        <xdr:cNvPr id="889" name="n_4mainValue【庁舎】&#10;有形固定資産減価償却率"/>
        <xdr:cNvSpPr txBox="1"/>
      </xdr:nvSpPr>
      <xdr:spPr>
        <a:xfrm>
          <a:off x="12611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916"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9" name="フローチャート: 判断 918"/>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0" name="フローチャート: 判断 919"/>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1" name="フローチャート: 判断 920"/>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164846</xdr:rowOff>
    </xdr:from>
    <xdr:to>
      <xdr:col>116</xdr:col>
      <xdr:colOff>114300</xdr:colOff>
      <xdr:row>104</xdr:row>
      <xdr:rowOff>94996</xdr:rowOff>
    </xdr:to>
    <xdr:sp macro="" textlink="">
      <xdr:nvSpPr>
        <xdr:cNvPr id="927" name="楕円 926"/>
        <xdr:cNvSpPr/>
      </xdr:nvSpPr>
      <xdr:spPr>
        <a:xfrm>
          <a:off x="221107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16273</xdr:rowOff>
    </xdr:from>
    <xdr:ext cx="469744" cy="259045"/>
    <xdr:sp macro="" textlink="">
      <xdr:nvSpPr>
        <xdr:cNvPr id="928" name="【庁舎】&#10;一人当たり面積該当値テキスト"/>
        <xdr:cNvSpPr txBox="1"/>
      </xdr:nvSpPr>
      <xdr:spPr>
        <a:xfrm>
          <a:off x="22199600" y="176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164846</xdr:rowOff>
    </xdr:from>
    <xdr:to>
      <xdr:col>112</xdr:col>
      <xdr:colOff>38100</xdr:colOff>
      <xdr:row>104</xdr:row>
      <xdr:rowOff>94996</xdr:rowOff>
    </xdr:to>
    <xdr:sp macro="" textlink="">
      <xdr:nvSpPr>
        <xdr:cNvPr id="929" name="楕円 928"/>
        <xdr:cNvSpPr/>
      </xdr:nvSpPr>
      <xdr:spPr>
        <a:xfrm>
          <a:off x="21272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44196</xdr:rowOff>
    </xdr:from>
    <xdr:to>
      <xdr:col>116</xdr:col>
      <xdr:colOff>63500</xdr:colOff>
      <xdr:row>104</xdr:row>
      <xdr:rowOff>44196</xdr:rowOff>
    </xdr:to>
    <xdr:cxnSp macro="">
      <xdr:nvCxnSpPr>
        <xdr:cNvPr id="930" name="直線コネクタ 929"/>
        <xdr:cNvCxnSpPr/>
      </xdr:nvCxnSpPr>
      <xdr:spPr>
        <a:xfrm>
          <a:off x="21323300" y="17874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160274</xdr:rowOff>
    </xdr:from>
    <xdr:to>
      <xdr:col>107</xdr:col>
      <xdr:colOff>101600</xdr:colOff>
      <xdr:row>104</xdr:row>
      <xdr:rowOff>90424</xdr:rowOff>
    </xdr:to>
    <xdr:sp macro="" textlink="">
      <xdr:nvSpPr>
        <xdr:cNvPr id="931" name="楕円 930"/>
        <xdr:cNvSpPr/>
      </xdr:nvSpPr>
      <xdr:spPr>
        <a:xfrm>
          <a:off x="20383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39624</xdr:rowOff>
    </xdr:from>
    <xdr:to>
      <xdr:col>111</xdr:col>
      <xdr:colOff>177800</xdr:colOff>
      <xdr:row>104</xdr:row>
      <xdr:rowOff>44196</xdr:rowOff>
    </xdr:to>
    <xdr:cxnSp macro="">
      <xdr:nvCxnSpPr>
        <xdr:cNvPr id="932" name="直線コネクタ 931"/>
        <xdr:cNvCxnSpPr/>
      </xdr:nvCxnSpPr>
      <xdr:spPr>
        <a:xfrm>
          <a:off x="20434300" y="178704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160274</xdr:rowOff>
    </xdr:from>
    <xdr:to>
      <xdr:col>102</xdr:col>
      <xdr:colOff>165100</xdr:colOff>
      <xdr:row>104</xdr:row>
      <xdr:rowOff>90424</xdr:rowOff>
    </xdr:to>
    <xdr:sp macro="" textlink="">
      <xdr:nvSpPr>
        <xdr:cNvPr id="933" name="楕円 932"/>
        <xdr:cNvSpPr/>
      </xdr:nvSpPr>
      <xdr:spPr>
        <a:xfrm>
          <a:off x="19494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39624</xdr:rowOff>
    </xdr:from>
    <xdr:to>
      <xdr:col>107</xdr:col>
      <xdr:colOff>50800</xdr:colOff>
      <xdr:row>104</xdr:row>
      <xdr:rowOff>39624</xdr:rowOff>
    </xdr:to>
    <xdr:cxnSp macro="">
      <xdr:nvCxnSpPr>
        <xdr:cNvPr id="934" name="直線コネクタ 933"/>
        <xdr:cNvCxnSpPr/>
      </xdr:nvCxnSpPr>
      <xdr:spPr>
        <a:xfrm>
          <a:off x="19545300" y="17870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160274</xdr:rowOff>
    </xdr:from>
    <xdr:to>
      <xdr:col>98</xdr:col>
      <xdr:colOff>38100</xdr:colOff>
      <xdr:row>104</xdr:row>
      <xdr:rowOff>90424</xdr:rowOff>
    </xdr:to>
    <xdr:sp macro="" textlink="">
      <xdr:nvSpPr>
        <xdr:cNvPr id="935" name="楕円 934"/>
        <xdr:cNvSpPr/>
      </xdr:nvSpPr>
      <xdr:spPr>
        <a:xfrm>
          <a:off x="18605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39624</xdr:rowOff>
    </xdr:from>
    <xdr:to>
      <xdr:col>102</xdr:col>
      <xdr:colOff>114300</xdr:colOff>
      <xdr:row>104</xdr:row>
      <xdr:rowOff>39624</xdr:rowOff>
    </xdr:to>
    <xdr:cxnSp macro="">
      <xdr:nvCxnSpPr>
        <xdr:cNvPr id="936" name="直線コネクタ 935"/>
        <xdr:cNvCxnSpPr/>
      </xdr:nvCxnSpPr>
      <xdr:spPr>
        <a:xfrm>
          <a:off x="18656300" y="17870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37" name="n_1aveValue【庁舎】&#10;一人当たり面積"/>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938" name="n_2ave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39"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33545</xdr:rowOff>
    </xdr:from>
    <xdr:ext cx="469744" cy="259045"/>
    <xdr:sp macro="" textlink="">
      <xdr:nvSpPr>
        <xdr:cNvPr id="940" name="n_4aveValue【庁舎】&#10;一人当たり面積"/>
        <xdr:cNvSpPr txBox="1"/>
      </xdr:nvSpPr>
      <xdr:spPr>
        <a:xfrm>
          <a:off x="18421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111523</xdr:rowOff>
    </xdr:from>
    <xdr:ext cx="469744" cy="259045"/>
    <xdr:sp macro="" textlink="">
      <xdr:nvSpPr>
        <xdr:cNvPr id="941" name="n_1mainValue【庁舎】&#10;一人当たり面積"/>
        <xdr:cNvSpPr txBox="1"/>
      </xdr:nvSpPr>
      <xdr:spPr>
        <a:xfrm>
          <a:off x="21075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106951</xdr:rowOff>
    </xdr:from>
    <xdr:ext cx="469744" cy="259045"/>
    <xdr:sp macro="" textlink="">
      <xdr:nvSpPr>
        <xdr:cNvPr id="942" name="n_2mainValue【庁舎】&#10;一人当たり面積"/>
        <xdr:cNvSpPr txBox="1"/>
      </xdr:nvSpPr>
      <xdr:spPr>
        <a:xfrm>
          <a:off x="20199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106951</xdr:rowOff>
    </xdr:from>
    <xdr:ext cx="469744" cy="259045"/>
    <xdr:sp macro="" textlink="">
      <xdr:nvSpPr>
        <xdr:cNvPr id="943" name="n_3mainValue【庁舎】&#10;一人当たり面積"/>
        <xdr:cNvSpPr txBox="1"/>
      </xdr:nvSpPr>
      <xdr:spPr>
        <a:xfrm>
          <a:off x="19310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106951</xdr:rowOff>
    </xdr:from>
    <xdr:ext cx="469744" cy="259045"/>
    <xdr:sp macro="" textlink="">
      <xdr:nvSpPr>
        <xdr:cNvPr id="944" name="n_4mainValue【庁舎】&#10;一人当たり面積"/>
        <xdr:cNvSpPr txBox="1"/>
      </xdr:nvSpPr>
      <xdr:spPr>
        <a:xfrm>
          <a:off x="18421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類似団体と比較して、全体的に有形固定資産減価償却率は同等かやや高い傾向にある。福祉施設の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６８．７</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％、庁舎の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７９．３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％（いずれも延床面積比）が築３０年以上であるため、減価償却率が高くなっている。倉敷市公共施設等総合管理計画や倉敷市行財政改革プラン２０</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２０</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等に基づき、施設の長寿命化などをの取り組みを進める。</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020_&#20489;&#2597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49.5</v>
          </cell>
          <cell r="BX51">
            <v>42.6</v>
          </cell>
          <cell r="CF51">
            <v>42.7</v>
          </cell>
          <cell r="CN51">
            <v>47.9</v>
          </cell>
          <cell r="CV51">
            <v>43.1</v>
          </cell>
        </row>
        <row r="53">
          <cell r="BP53">
            <v>73</v>
          </cell>
          <cell r="BX53">
            <v>74</v>
          </cell>
          <cell r="CF53">
            <v>75.599999999999994</v>
          </cell>
          <cell r="CN53">
            <v>76.5</v>
          </cell>
          <cell r="CV53">
            <v>77.900000000000006</v>
          </cell>
        </row>
        <row r="55">
          <cell r="AN55" t="str">
            <v>類似団体内平均値</v>
          </cell>
          <cell r="BP55">
            <v>41.4</v>
          </cell>
          <cell r="BX55">
            <v>38.9</v>
          </cell>
          <cell r="CF55">
            <v>37.6</v>
          </cell>
          <cell r="CN55">
            <v>34</v>
          </cell>
          <cell r="CV55">
            <v>33.9</v>
          </cell>
        </row>
        <row r="57">
          <cell r="BP57">
            <v>60.2</v>
          </cell>
          <cell r="BX57">
            <v>59.3</v>
          </cell>
          <cell r="CF57">
            <v>60</v>
          </cell>
          <cell r="CN57">
            <v>61.1</v>
          </cell>
          <cell r="CV57">
            <v>61.7</v>
          </cell>
        </row>
        <row r="72">
          <cell r="BP72" t="str">
            <v>H27</v>
          </cell>
          <cell r="BX72" t="str">
            <v>H28</v>
          </cell>
          <cell r="CF72" t="str">
            <v>H29</v>
          </cell>
          <cell r="CN72" t="str">
            <v>H30</v>
          </cell>
          <cell r="CV72" t="str">
            <v>R01</v>
          </cell>
        </row>
        <row r="73">
          <cell r="AN73" t="str">
            <v>当該団体値</v>
          </cell>
          <cell r="BP73">
            <v>49.5</v>
          </cell>
          <cell r="BX73">
            <v>42.6</v>
          </cell>
          <cell r="CF73">
            <v>42.7</v>
          </cell>
          <cell r="CN73">
            <v>47.9</v>
          </cell>
          <cell r="CV73">
            <v>43.1</v>
          </cell>
        </row>
        <row r="75">
          <cell r="BP75">
            <v>6.9</v>
          </cell>
          <cell r="BX75">
            <v>6.3</v>
          </cell>
          <cell r="CF75">
            <v>5.8</v>
          </cell>
          <cell r="CN75">
            <v>5.3</v>
          </cell>
          <cell r="CV75">
            <v>4.7</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8" zoomScaleNormal="78" workbookViewId="0">
      <selection activeCell="BY36" sqref="BY36:CM3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212526933</v>
      </c>
      <c r="BO4" s="393"/>
      <c r="BP4" s="393"/>
      <c r="BQ4" s="393"/>
      <c r="BR4" s="393"/>
      <c r="BS4" s="393"/>
      <c r="BT4" s="393"/>
      <c r="BU4" s="394"/>
      <c r="BV4" s="392">
        <v>211700283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5.9</v>
      </c>
      <c r="CU4" s="399"/>
      <c r="CV4" s="399"/>
      <c r="CW4" s="399"/>
      <c r="CX4" s="399"/>
      <c r="CY4" s="399"/>
      <c r="CZ4" s="399"/>
      <c r="DA4" s="400"/>
      <c r="DB4" s="398">
        <v>5.2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204939250</v>
      </c>
      <c r="BO5" s="430"/>
      <c r="BP5" s="430"/>
      <c r="BQ5" s="430"/>
      <c r="BR5" s="430"/>
      <c r="BS5" s="430"/>
      <c r="BT5" s="430"/>
      <c r="BU5" s="431"/>
      <c r="BV5" s="429">
        <v>202773016</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90.1</v>
      </c>
      <c r="CU5" s="427"/>
      <c r="CV5" s="427"/>
      <c r="CW5" s="427"/>
      <c r="CX5" s="427"/>
      <c r="CY5" s="427"/>
      <c r="CZ5" s="427"/>
      <c r="DA5" s="428"/>
      <c r="DB5" s="426">
        <v>92.6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7587683</v>
      </c>
      <c r="BO6" s="430"/>
      <c r="BP6" s="430"/>
      <c r="BQ6" s="430"/>
      <c r="BR6" s="430"/>
      <c r="BS6" s="430"/>
      <c r="BT6" s="430"/>
      <c r="BU6" s="431"/>
      <c r="BV6" s="429">
        <v>8927267</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95.5</v>
      </c>
      <c r="CU6" s="467"/>
      <c r="CV6" s="467"/>
      <c r="CW6" s="467"/>
      <c r="CX6" s="467"/>
      <c r="CY6" s="467"/>
      <c r="CZ6" s="467"/>
      <c r="DA6" s="468"/>
      <c r="DB6" s="466">
        <v>100</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1268309</v>
      </c>
      <c r="BO7" s="430"/>
      <c r="BP7" s="430"/>
      <c r="BQ7" s="430"/>
      <c r="BR7" s="430"/>
      <c r="BS7" s="430"/>
      <c r="BT7" s="430"/>
      <c r="BU7" s="431"/>
      <c r="BV7" s="429">
        <v>3344050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106994822</v>
      </c>
      <c r="CU7" s="430"/>
      <c r="CV7" s="430"/>
      <c r="CW7" s="430"/>
      <c r="CX7" s="430"/>
      <c r="CY7" s="430"/>
      <c r="CZ7" s="430"/>
      <c r="DA7" s="431"/>
      <c r="DB7" s="429">
        <v>107810088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6319374</v>
      </c>
      <c r="BO8" s="430"/>
      <c r="BP8" s="430"/>
      <c r="BQ8" s="430"/>
      <c r="BR8" s="430"/>
      <c r="BS8" s="430"/>
      <c r="BT8" s="430"/>
      <c r="BU8" s="431"/>
      <c r="BV8" s="429">
        <v>5583217</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0.87</v>
      </c>
      <c r="CU8" s="470"/>
      <c r="CV8" s="470"/>
      <c r="CW8" s="470"/>
      <c r="CX8" s="470"/>
      <c r="CY8" s="470"/>
      <c r="CZ8" s="470"/>
      <c r="DA8" s="471"/>
      <c r="DB8" s="469">
        <v>0.87</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477118</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94</v>
      </c>
      <c r="AV9" s="462"/>
      <c r="AW9" s="462"/>
      <c r="AX9" s="462"/>
      <c r="AY9" s="463" t="s">
        <v>116</v>
      </c>
      <c r="AZ9" s="464"/>
      <c r="BA9" s="464"/>
      <c r="BB9" s="464"/>
      <c r="BC9" s="464"/>
      <c r="BD9" s="464"/>
      <c r="BE9" s="464"/>
      <c r="BF9" s="464"/>
      <c r="BG9" s="464"/>
      <c r="BH9" s="464"/>
      <c r="BI9" s="464"/>
      <c r="BJ9" s="464"/>
      <c r="BK9" s="464"/>
      <c r="BL9" s="464"/>
      <c r="BM9" s="465"/>
      <c r="BN9" s="429">
        <v>736157</v>
      </c>
      <c r="BO9" s="430"/>
      <c r="BP9" s="430"/>
      <c r="BQ9" s="430"/>
      <c r="BR9" s="430"/>
      <c r="BS9" s="430"/>
      <c r="BT9" s="430"/>
      <c r="BU9" s="431"/>
      <c r="BV9" s="429">
        <v>1366225</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12.5</v>
      </c>
      <c r="CU9" s="427"/>
      <c r="CV9" s="427"/>
      <c r="CW9" s="427"/>
      <c r="CX9" s="427"/>
      <c r="CY9" s="427"/>
      <c r="CZ9" s="427"/>
      <c r="DA9" s="428"/>
      <c r="DB9" s="426">
        <v>12.3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475513</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3407753</v>
      </c>
      <c r="BO10" s="430"/>
      <c r="BP10" s="430"/>
      <c r="BQ10" s="430"/>
      <c r="BR10" s="430"/>
      <c r="BS10" s="430"/>
      <c r="BT10" s="430"/>
      <c r="BU10" s="431"/>
      <c r="BV10" s="429">
        <v>2704000</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120</v>
      </c>
      <c r="AV11" s="462"/>
      <c r="AW11" s="462"/>
      <c r="AX11" s="462"/>
      <c r="AY11" s="463" t="s">
        <v>126</v>
      </c>
      <c r="AZ11" s="464"/>
      <c r="BA11" s="464"/>
      <c r="BB11" s="464"/>
      <c r="BC11" s="464"/>
      <c r="BD11" s="464"/>
      <c r="BE11" s="464"/>
      <c r="BF11" s="464"/>
      <c r="BG11" s="464"/>
      <c r="BH11" s="464"/>
      <c r="BI11" s="464"/>
      <c r="BJ11" s="464"/>
      <c r="BK11" s="464"/>
      <c r="BL11" s="464"/>
      <c r="BM11" s="465"/>
      <c r="BN11" s="429">
        <v>750000</v>
      </c>
      <c r="BO11" s="430"/>
      <c r="BP11" s="430"/>
      <c r="BQ11" s="430"/>
      <c r="BR11" s="430"/>
      <c r="BS11" s="430"/>
      <c r="BT11" s="430"/>
      <c r="BU11" s="431"/>
      <c r="BV11" s="429">
        <v>750000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482250</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94</v>
      </c>
      <c r="AV12" s="462"/>
      <c r="AW12" s="462"/>
      <c r="AX12" s="462"/>
      <c r="AY12" s="463" t="s">
        <v>134</v>
      </c>
      <c r="AZ12" s="464"/>
      <c r="BA12" s="464"/>
      <c r="BB12" s="464"/>
      <c r="BC12" s="464"/>
      <c r="BD12" s="464"/>
      <c r="BE12" s="464"/>
      <c r="BF12" s="464"/>
      <c r="BG12" s="464"/>
      <c r="BH12" s="464"/>
      <c r="BI12" s="464"/>
      <c r="BJ12" s="464"/>
      <c r="BK12" s="464"/>
      <c r="BL12" s="464"/>
      <c r="BM12" s="465"/>
      <c r="BN12" s="429">
        <v>1930000</v>
      </c>
      <c r="BO12" s="430"/>
      <c r="BP12" s="430"/>
      <c r="BQ12" s="430"/>
      <c r="BR12" s="430"/>
      <c r="BS12" s="430"/>
      <c r="BT12" s="430"/>
      <c r="BU12" s="431"/>
      <c r="BV12" s="429">
        <v>4520000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475498</v>
      </c>
      <c r="S13" s="514"/>
      <c r="T13" s="514"/>
      <c r="U13" s="514"/>
      <c r="V13" s="515"/>
      <c r="W13" s="445" t="s">
        <v>139</v>
      </c>
      <c r="X13" s="446"/>
      <c r="Y13" s="446"/>
      <c r="Z13" s="446"/>
      <c r="AA13" s="446"/>
      <c r="AB13" s="436"/>
      <c r="AC13" s="480">
        <v>4043</v>
      </c>
      <c r="AD13" s="481"/>
      <c r="AE13" s="481"/>
      <c r="AF13" s="481"/>
      <c r="AG13" s="523"/>
      <c r="AH13" s="480">
        <v>4490</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2963910</v>
      </c>
      <c r="BO13" s="430"/>
      <c r="BP13" s="430"/>
      <c r="BQ13" s="430"/>
      <c r="BR13" s="430"/>
      <c r="BS13" s="430"/>
      <c r="BT13" s="430"/>
      <c r="BU13" s="431"/>
      <c r="BV13" s="429">
        <v>300225</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4.7</v>
      </c>
      <c r="CU13" s="427"/>
      <c r="CV13" s="427"/>
      <c r="CW13" s="427"/>
      <c r="CX13" s="427"/>
      <c r="CY13" s="427"/>
      <c r="CZ13" s="427"/>
      <c r="DA13" s="428"/>
      <c r="DB13" s="426">
        <v>5.3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482541</v>
      </c>
      <c r="S14" s="514"/>
      <c r="T14" s="514"/>
      <c r="U14" s="514"/>
      <c r="V14" s="515"/>
      <c r="W14" s="419"/>
      <c r="X14" s="420"/>
      <c r="Y14" s="420"/>
      <c r="Z14" s="420"/>
      <c r="AA14" s="420"/>
      <c r="AB14" s="409"/>
      <c r="AC14" s="516">
        <v>2</v>
      </c>
      <c r="AD14" s="517"/>
      <c r="AE14" s="517"/>
      <c r="AF14" s="517"/>
      <c r="AG14" s="518"/>
      <c r="AH14" s="516">
        <v>2.2000000000000002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43.1</v>
      </c>
      <c r="CU14" s="528"/>
      <c r="CV14" s="528"/>
      <c r="CW14" s="528"/>
      <c r="CX14" s="528"/>
      <c r="CY14" s="528"/>
      <c r="CZ14" s="528"/>
      <c r="DA14" s="529"/>
      <c r="DB14" s="527">
        <v>47.9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476481</v>
      </c>
      <c r="S15" s="514"/>
      <c r="T15" s="514"/>
      <c r="U15" s="514"/>
      <c r="V15" s="515"/>
      <c r="W15" s="445" t="s">
        <v>146</v>
      </c>
      <c r="X15" s="446"/>
      <c r="Y15" s="446"/>
      <c r="Z15" s="446"/>
      <c r="AA15" s="446"/>
      <c r="AB15" s="436"/>
      <c r="AC15" s="480">
        <v>63775</v>
      </c>
      <c r="AD15" s="481"/>
      <c r="AE15" s="481"/>
      <c r="AF15" s="481"/>
      <c r="AG15" s="523"/>
      <c r="AH15" s="480">
        <v>67462</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70005677</v>
      </c>
      <c r="BO15" s="393"/>
      <c r="BP15" s="393"/>
      <c r="BQ15" s="393"/>
      <c r="BR15" s="393"/>
      <c r="BS15" s="393"/>
      <c r="BT15" s="393"/>
      <c r="BU15" s="394"/>
      <c r="BV15" s="392">
        <v>68579736</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31.1</v>
      </c>
      <c r="AD16" s="517"/>
      <c r="AE16" s="517"/>
      <c r="AF16" s="517"/>
      <c r="AG16" s="518"/>
      <c r="AH16" s="516">
        <v>32.5</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79793872</v>
      </c>
      <c r="BO16" s="430"/>
      <c r="BP16" s="430"/>
      <c r="BQ16" s="430"/>
      <c r="BR16" s="430"/>
      <c r="BS16" s="430"/>
      <c r="BT16" s="430"/>
      <c r="BU16" s="431"/>
      <c r="BV16" s="429">
        <v>78711197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136977</v>
      </c>
      <c r="AD17" s="481"/>
      <c r="AE17" s="481"/>
      <c r="AF17" s="481"/>
      <c r="AG17" s="523"/>
      <c r="AH17" s="480">
        <v>135787</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89958513</v>
      </c>
      <c r="BO17" s="430"/>
      <c r="BP17" s="430"/>
      <c r="BQ17" s="430"/>
      <c r="BR17" s="430"/>
      <c r="BS17" s="430"/>
      <c r="BT17" s="430"/>
      <c r="BU17" s="431"/>
      <c r="BV17" s="429">
        <v>88037929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355.63</v>
      </c>
      <c r="M18" s="545"/>
      <c r="N18" s="545"/>
      <c r="O18" s="545"/>
      <c r="P18" s="545"/>
      <c r="Q18" s="545"/>
      <c r="R18" s="546"/>
      <c r="S18" s="546"/>
      <c r="T18" s="546"/>
      <c r="U18" s="546"/>
      <c r="V18" s="547"/>
      <c r="W18" s="447"/>
      <c r="X18" s="448"/>
      <c r="Y18" s="448"/>
      <c r="Z18" s="448"/>
      <c r="AA18" s="448"/>
      <c r="AB18" s="439"/>
      <c r="AC18" s="548">
        <v>66.900000000000006</v>
      </c>
      <c r="AD18" s="549"/>
      <c r="AE18" s="549"/>
      <c r="AF18" s="549"/>
      <c r="AG18" s="550"/>
      <c r="AH18" s="548">
        <v>65.400000000000006</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98503854</v>
      </c>
      <c r="BO18" s="430"/>
      <c r="BP18" s="430"/>
      <c r="BQ18" s="430"/>
      <c r="BR18" s="430"/>
      <c r="BS18" s="430"/>
      <c r="BT18" s="430"/>
      <c r="BU18" s="431"/>
      <c r="BV18" s="429">
        <v>101886450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1342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133763738</v>
      </c>
      <c r="BO19" s="430"/>
      <c r="BP19" s="430"/>
      <c r="BQ19" s="430"/>
      <c r="BR19" s="430"/>
      <c r="BS19" s="430"/>
      <c r="BT19" s="430"/>
      <c r="BU19" s="431"/>
      <c r="BV19" s="429">
        <v>134401753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189847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189968690</v>
      </c>
      <c r="BO23" s="430"/>
      <c r="BP23" s="430"/>
      <c r="BQ23" s="430"/>
      <c r="BR23" s="430"/>
      <c r="BS23" s="430"/>
      <c r="BT23" s="430"/>
      <c r="BU23" s="431"/>
      <c r="BV23" s="429">
        <v>181593532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11500</v>
      </c>
      <c r="R24" s="481"/>
      <c r="S24" s="481"/>
      <c r="T24" s="481"/>
      <c r="U24" s="481"/>
      <c r="V24" s="523"/>
      <c r="W24" s="582"/>
      <c r="X24" s="570"/>
      <c r="Y24" s="571"/>
      <c r="Z24" s="479" t="s">
        <v>170</v>
      </c>
      <c r="AA24" s="459"/>
      <c r="AB24" s="459"/>
      <c r="AC24" s="459"/>
      <c r="AD24" s="459"/>
      <c r="AE24" s="459"/>
      <c r="AF24" s="459"/>
      <c r="AG24" s="460"/>
      <c r="AH24" s="480">
        <v>2738</v>
      </c>
      <c r="AI24" s="481"/>
      <c r="AJ24" s="481"/>
      <c r="AK24" s="481"/>
      <c r="AL24" s="523"/>
      <c r="AM24" s="480">
        <v>8810884</v>
      </c>
      <c r="AN24" s="481"/>
      <c r="AO24" s="481"/>
      <c r="AP24" s="481"/>
      <c r="AQ24" s="481"/>
      <c r="AR24" s="523"/>
      <c r="AS24" s="480">
        <v>3218</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129383867</v>
      </c>
      <c r="BO24" s="430"/>
      <c r="BP24" s="430"/>
      <c r="BQ24" s="430"/>
      <c r="BR24" s="430"/>
      <c r="BS24" s="430"/>
      <c r="BT24" s="430"/>
      <c r="BU24" s="431"/>
      <c r="BV24" s="429">
        <v>124021923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2</v>
      </c>
      <c r="M25" s="481"/>
      <c r="N25" s="481"/>
      <c r="O25" s="481"/>
      <c r="P25" s="523"/>
      <c r="Q25" s="480">
        <v>9300</v>
      </c>
      <c r="R25" s="481"/>
      <c r="S25" s="481"/>
      <c r="T25" s="481"/>
      <c r="U25" s="481"/>
      <c r="V25" s="523"/>
      <c r="W25" s="582"/>
      <c r="X25" s="570"/>
      <c r="Y25" s="571"/>
      <c r="Z25" s="479" t="s">
        <v>173</v>
      </c>
      <c r="AA25" s="459"/>
      <c r="AB25" s="459"/>
      <c r="AC25" s="459"/>
      <c r="AD25" s="459"/>
      <c r="AE25" s="459"/>
      <c r="AF25" s="459"/>
      <c r="AG25" s="460"/>
      <c r="AH25" s="480">
        <v>460</v>
      </c>
      <c r="AI25" s="481"/>
      <c r="AJ25" s="481"/>
      <c r="AK25" s="481"/>
      <c r="AL25" s="523"/>
      <c r="AM25" s="480">
        <v>1357000</v>
      </c>
      <c r="AN25" s="481"/>
      <c r="AO25" s="481"/>
      <c r="AP25" s="481"/>
      <c r="AQ25" s="481"/>
      <c r="AR25" s="523"/>
      <c r="AS25" s="480">
        <v>2950</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53867987</v>
      </c>
      <c r="BO25" s="393"/>
      <c r="BP25" s="393"/>
      <c r="BQ25" s="393"/>
      <c r="BR25" s="393"/>
      <c r="BS25" s="393"/>
      <c r="BT25" s="393"/>
      <c r="BU25" s="394"/>
      <c r="BV25" s="392">
        <v>63843837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8100</v>
      </c>
      <c r="R26" s="481"/>
      <c r="S26" s="481"/>
      <c r="T26" s="481"/>
      <c r="U26" s="481"/>
      <c r="V26" s="523"/>
      <c r="W26" s="582"/>
      <c r="X26" s="570"/>
      <c r="Y26" s="571"/>
      <c r="Z26" s="479" t="s">
        <v>176</v>
      </c>
      <c r="AA26" s="592"/>
      <c r="AB26" s="592"/>
      <c r="AC26" s="592"/>
      <c r="AD26" s="592"/>
      <c r="AE26" s="592"/>
      <c r="AF26" s="592"/>
      <c r="AG26" s="593"/>
      <c r="AH26" s="480">
        <v>203</v>
      </c>
      <c r="AI26" s="481"/>
      <c r="AJ26" s="481"/>
      <c r="AK26" s="481"/>
      <c r="AL26" s="523"/>
      <c r="AM26" s="480">
        <v>742777</v>
      </c>
      <c r="AN26" s="481"/>
      <c r="AO26" s="481"/>
      <c r="AP26" s="481"/>
      <c r="AQ26" s="481"/>
      <c r="AR26" s="523"/>
      <c r="AS26" s="480">
        <v>3659</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v>1200000</v>
      </c>
      <c r="BO26" s="430"/>
      <c r="BP26" s="430"/>
      <c r="BQ26" s="430"/>
      <c r="BR26" s="430"/>
      <c r="BS26" s="430"/>
      <c r="BT26" s="430"/>
      <c r="BU26" s="431"/>
      <c r="BV26" s="429">
        <v>1100000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7800</v>
      </c>
      <c r="R27" s="481"/>
      <c r="S27" s="481"/>
      <c r="T27" s="481"/>
      <c r="U27" s="481"/>
      <c r="V27" s="523"/>
      <c r="W27" s="582"/>
      <c r="X27" s="570"/>
      <c r="Y27" s="571"/>
      <c r="Z27" s="479" t="s">
        <v>179</v>
      </c>
      <c r="AA27" s="459"/>
      <c r="AB27" s="459"/>
      <c r="AC27" s="459"/>
      <c r="AD27" s="459"/>
      <c r="AE27" s="459"/>
      <c r="AF27" s="459"/>
      <c r="AG27" s="460"/>
      <c r="AH27" s="480">
        <v>219</v>
      </c>
      <c r="AI27" s="481"/>
      <c r="AJ27" s="481"/>
      <c r="AK27" s="481"/>
      <c r="AL27" s="523"/>
      <c r="AM27" s="480">
        <v>697226</v>
      </c>
      <c r="AN27" s="481"/>
      <c r="AO27" s="481"/>
      <c r="AP27" s="481"/>
      <c r="AQ27" s="481"/>
      <c r="AR27" s="523"/>
      <c r="AS27" s="480">
        <v>3184</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1930000</v>
      </c>
      <c r="BO27" s="606"/>
      <c r="BP27" s="606"/>
      <c r="BQ27" s="606"/>
      <c r="BR27" s="606"/>
      <c r="BS27" s="606"/>
      <c r="BT27" s="606"/>
      <c r="BU27" s="607"/>
      <c r="BV27" s="605">
        <v>1930000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7200</v>
      </c>
      <c r="R28" s="481"/>
      <c r="S28" s="481"/>
      <c r="T28" s="481"/>
      <c r="U28" s="481"/>
      <c r="V28" s="523"/>
      <c r="W28" s="582"/>
      <c r="X28" s="570"/>
      <c r="Y28" s="571"/>
      <c r="Z28" s="479" t="s">
        <v>182</v>
      </c>
      <c r="AA28" s="459"/>
      <c r="AB28" s="459"/>
      <c r="AC28" s="459"/>
      <c r="AD28" s="459"/>
      <c r="AE28" s="459"/>
      <c r="AF28" s="459"/>
      <c r="AG28" s="460"/>
      <c r="AH28" s="480" t="s">
        <v>183</v>
      </c>
      <c r="AI28" s="481"/>
      <c r="AJ28" s="481"/>
      <c r="AK28" s="481"/>
      <c r="AL28" s="523"/>
      <c r="AM28" s="480" t="s">
        <v>183</v>
      </c>
      <c r="AN28" s="481"/>
      <c r="AO28" s="481"/>
      <c r="AP28" s="481"/>
      <c r="AQ28" s="481"/>
      <c r="AR28" s="523"/>
      <c r="AS28" s="480" t="s">
        <v>183</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10731490</v>
      </c>
      <c r="BO28" s="393"/>
      <c r="BP28" s="393"/>
      <c r="BQ28" s="393"/>
      <c r="BR28" s="393"/>
      <c r="BS28" s="393"/>
      <c r="BT28" s="393"/>
      <c r="BU28" s="394"/>
      <c r="BV28" s="392">
        <v>9253737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41</v>
      </c>
      <c r="M29" s="481"/>
      <c r="N29" s="481"/>
      <c r="O29" s="481"/>
      <c r="P29" s="523"/>
      <c r="Q29" s="480">
        <v>6700</v>
      </c>
      <c r="R29" s="481"/>
      <c r="S29" s="481"/>
      <c r="T29" s="481"/>
      <c r="U29" s="481"/>
      <c r="V29" s="523"/>
      <c r="W29" s="583"/>
      <c r="X29" s="584"/>
      <c r="Y29" s="585"/>
      <c r="Z29" s="479" t="s">
        <v>186</v>
      </c>
      <c r="AA29" s="459"/>
      <c r="AB29" s="459"/>
      <c r="AC29" s="459"/>
      <c r="AD29" s="459"/>
      <c r="AE29" s="459"/>
      <c r="AF29" s="459"/>
      <c r="AG29" s="460"/>
      <c r="AH29" s="480">
        <v>2957</v>
      </c>
      <c r="AI29" s="481"/>
      <c r="AJ29" s="481"/>
      <c r="AK29" s="481"/>
      <c r="AL29" s="523"/>
      <c r="AM29" s="480">
        <v>9508110</v>
      </c>
      <c r="AN29" s="481"/>
      <c r="AO29" s="481"/>
      <c r="AP29" s="481"/>
      <c r="AQ29" s="481"/>
      <c r="AR29" s="523"/>
      <c r="AS29" s="480">
        <v>3215</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4579084</v>
      </c>
      <c r="BO29" s="430"/>
      <c r="BP29" s="430"/>
      <c r="BQ29" s="430"/>
      <c r="BR29" s="430"/>
      <c r="BS29" s="430"/>
      <c r="BT29" s="430"/>
      <c r="BU29" s="431"/>
      <c r="BV29" s="429">
        <v>4325834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101.8</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18648044</v>
      </c>
      <c r="BO30" s="606"/>
      <c r="BP30" s="606"/>
      <c r="BQ30" s="606"/>
      <c r="BR30" s="606"/>
      <c r="BS30" s="606"/>
      <c r="BT30" s="606"/>
      <c r="BU30" s="607"/>
      <c r="BV30" s="605">
        <v>18096818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倉敷市国民健康保険事業特別会計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IF('各会計、関係団体の財政状況及び健全化判断比率'!B31="","",'各会計、関係団体の財政状況及び健全化判断比率'!B31)</f>
        <v>倉敷市水道事業会計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総社広域環境施設組合</v>
      </c>
      <c r="BZ34" s="619"/>
      <c r="CA34" s="619"/>
      <c r="CB34" s="619"/>
      <c r="CC34" s="619"/>
      <c r="CD34" s="619"/>
      <c r="CE34" s="619"/>
      <c r="CF34" s="619"/>
      <c r="CG34" s="619"/>
      <c r="CH34" s="619"/>
      <c r="CI34" s="619"/>
      <c r="CJ34" s="619"/>
      <c r="CK34" s="619"/>
      <c r="CL34" s="619"/>
      <c r="CM34" s="619"/>
      <c r="CN34" s="214"/>
      <c r="CO34" s="618">
        <f>IF(CQ34="","",MAX(C34:D43,U34:V43,AM34:AN43,BE34:BF43,BW34:BX43)+1)</f>
        <v>21</v>
      </c>
      <c r="CP34" s="618"/>
      <c r="CQ34" s="619" t="str">
        <f>IF('各会計、関係団体の財政状況及び健全化判断比率'!BS7="","",'各会計、関係団体の財政状況及び健全化判断比率'!BS7)</f>
        <v>倉敷市開発公社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倉敷市母子父子寡婦福祉資金貸付特別会計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倉敷市介護保険事業特別会計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IF('各会計、関係団体の財政状況及び健全化判断比率'!B32="","",'各会計、関係団体の財政状況及び健全化判断比率'!B32)</f>
        <v>倉敷市立市民病院事業会計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備南水道企業団</v>
      </c>
      <c r="BZ35" s="619"/>
      <c r="CA35" s="619"/>
      <c r="CB35" s="619"/>
      <c r="CC35" s="619"/>
      <c r="CD35" s="619"/>
      <c r="CE35" s="619"/>
      <c r="CF35" s="619"/>
      <c r="CG35" s="619"/>
      <c r="CH35" s="619"/>
      <c r="CI35" s="619"/>
      <c r="CJ35" s="619"/>
      <c r="CK35" s="619"/>
      <c r="CL35" s="619"/>
      <c r="CM35" s="619"/>
      <c r="CN35" s="214"/>
      <c r="CO35" s="618">
        <f t="shared" ref="CO35:CO43" si="3">IF(CQ35="","",CO34+1)</f>
        <v>22</v>
      </c>
      <c r="CP35" s="618"/>
      <c r="CQ35" s="619" t="str">
        <f>IF('各会計、関係団体の財政状況及び健全化判断比率'!BS8="","",'各会計、関係団体の財政状況及び健全化判断比率'!BS8)</f>
        <v>倉敷市土地開発公社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倉敷市住宅新築資金等貸付特別会計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倉敷市後期高齢者医療事業特別会計</v>
      </c>
      <c r="X36" s="619"/>
      <c r="Y36" s="619"/>
      <c r="Z36" s="619"/>
      <c r="AA36" s="619"/>
      <c r="AB36" s="619"/>
      <c r="AC36" s="619"/>
      <c r="AD36" s="619"/>
      <c r="AE36" s="619"/>
      <c r="AF36" s="619"/>
      <c r="AG36" s="619"/>
      <c r="AH36" s="619"/>
      <c r="AI36" s="619"/>
      <c r="AJ36" s="619"/>
      <c r="AK36" s="619"/>
      <c r="AL36" s="214"/>
      <c r="AM36" s="618">
        <f t="shared" si="0"/>
        <v>9</v>
      </c>
      <c r="AN36" s="618"/>
      <c r="AO36" s="619" t="str">
        <f>IF('各会計、関係団体の財政状況及び健全化判断比率'!B33="","",'各会計、関係団体の財政状況及び健全化判断比率'!B33)</f>
        <v>倉敷市モーターボート競走事業会計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岡山県南部水道企業団</v>
      </c>
      <c r="BZ36" s="619"/>
      <c r="CA36" s="619"/>
      <c r="CB36" s="619"/>
      <c r="CC36" s="619"/>
      <c r="CD36" s="619"/>
      <c r="CE36" s="619"/>
      <c r="CF36" s="619"/>
      <c r="CG36" s="619"/>
      <c r="CH36" s="619"/>
      <c r="CI36" s="619"/>
      <c r="CJ36" s="619"/>
      <c r="CK36" s="619"/>
      <c r="CL36" s="619"/>
      <c r="CM36" s="619"/>
      <c r="CN36" s="214"/>
      <c r="CO36" s="618">
        <f t="shared" si="3"/>
        <v>23</v>
      </c>
      <c r="CP36" s="618"/>
      <c r="CQ36" s="619" t="str">
        <f>IF('各会計、関係団体の財政状況及び健全化判断比率'!BS9="","",'各会計、関係団体の財政状況及び健全化判断比率'!BS9)</f>
        <v>倉敷市保健医療センター</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f t="shared" si="0"/>
        <v>10</v>
      </c>
      <c r="AN37" s="618"/>
      <c r="AO37" s="619" t="str">
        <f>IF('各会計、関係団体の財政状況及び健全化判断比率'!B34="","",'各会計、関係団体の財政状況及び健全化判断比率'!B34)</f>
        <v>倉敷市下水道事業会計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岡山県広域水道企業団</v>
      </c>
      <c r="BZ37" s="619"/>
      <c r="CA37" s="619"/>
      <c r="CB37" s="619"/>
      <c r="CC37" s="619"/>
      <c r="CD37" s="619"/>
      <c r="CE37" s="619"/>
      <c r="CF37" s="619"/>
      <c r="CG37" s="619"/>
      <c r="CH37" s="619"/>
      <c r="CI37" s="619"/>
      <c r="CJ37" s="619"/>
      <c r="CK37" s="619"/>
      <c r="CL37" s="619"/>
      <c r="CM37" s="619"/>
      <c r="CN37" s="214"/>
      <c r="CO37" s="618">
        <f t="shared" si="3"/>
        <v>24</v>
      </c>
      <c r="CP37" s="618"/>
      <c r="CQ37" s="619" t="str">
        <f>IF('各会計、関係団体の財政状況及び健全化判断比率'!BS10="","",'各会計、関係団体の財政状況及び健全化判断比率'!BS10)</f>
        <v>倉敷市スポーツ振興協会</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15</v>
      </c>
      <c r="BX38" s="618"/>
      <c r="BY38" s="619" t="str">
        <f>IF('各会計、関係団体の財政状況及び健全化判断比率'!B72="","",'各会計、関係団体の財政状況及び健全化判断比率'!B72)</f>
        <v>倉敷西部清掃施設組合</v>
      </c>
      <c r="BZ38" s="619"/>
      <c r="CA38" s="619"/>
      <c r="CB38" s="619"/>
      <c r="CC38" s="619"/>
      <c r="CD38" s="619"/>
      <c r="CE38" s="619"/>
      <c r="CF38" s="619"/>
      <c r="CG38" s="619"/>
      <c r="CH38" s="619"/>
      <c r="CI38" s="619"/>
      <c r="CJ38" s="619"/>
      <c r="CK38" s="619"/>
      <c r="CL38" s="619"/>
      <c r="CM38" s="619"/>
      <c r="CN38" s="214"/>
      <c r="CO38" s="618">
        <f t="shared" si="3"/>
        <v>25</v>
      </c>
      <c r="CP38" s="618"/>
      <c r="CQ38" s="619" t="str">
        <f>IF('各会計、関係団体の財政状況及び健全化判断比率'!BS11="","",'各会計、関係団体の財政状況及び健全化判断比率'!BS11)</f>
        <v>倉敷市文化振興財団</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16</v>
      </c>
      <c r="BX39" s="618"/>
      <c r="BY39" s="619" t="str">
        <f>IF('各会計、関係団体の財政状況及び健全化判断比率'!B73="","",'各会計、関係団体の財政状況及び健全化判断比率'!B73)</f>
        <v>備南衛生施設組合</v>
      </c>
      <c r="BZ39" s="619"/>
      <c r="CA39" s="619"/>
      <c r="CB39" s="619"/>
      <c r="CC39" s="619"/>
      <c r="CD39" s="619"/>
      <c r="CE39" s="619"/>
      <c r="CF39" s="619"/>
      <c r="CG39" s="619"/>
      <c r="CH39" s="619"/>
      <c r="CI39" s="619"/>
      <c r="CJ39" s="619"/>
      <c r="CK39" s="619"/>
      <c r="CL39" s="619"/>
      <c r="CM39" s="619"/>
      <c r="CN39" s="214"/>
      <c r="CO39" s="618">
        <f t="shared" si="3"/>
        <v>26</v>
      </c>
      <c r="CP39" s="618"/>
      <c r="CQ39" s="619" t="str">
        <f>IF('各会計、関係団体の財政状況及び健全化判断比率'!BS12="","",'各会計、関係団体の財政状況及び健全化判断比率'!BS12)</f>
        <v>くらしきシティプラザ東西ビル管理</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17</v>
      </c>
      <c r="BX40" s="618"/>
      <c r="BY40" s="619" t="str">
        <f>IF('各会計、関係団体の財政状況及び健全化判断比率'!B74="","",'各会計、関係団体の財政状況及び健全化判断比率'!B74)</f>
        <v>高梁川東西用水組合</v>
      </c>
      <c r="BZ40" s="619"/>
      <c r="CA40" s="619"/>
      <c r="CB40" s="619"/>
      <c r="CC40" s="619"/>
      <c r="CD40" s="619"/>
      <c r="CE40" s="619"/>
      <c r="CF40" s="619"/>
      <c r="CG40" s="619"/>
      <c r="CH40" s="619"/>
      <c r="CI40" s="619"/>
      <c r="CJ40" s="619"/>
      <c r="CK40" s="619"/>
      <c r="CL40" s="619"/>
      <c r="CM40" s="619"/>
      <c r="CN40" s="214"/>
      <c r="CO40" s="618">
        <f t="shared" si="3"/>
        <v>27</v>
      </c>
      <c r="CP40" s="618"/>
      <c r="CQ40" s="619" t="str">
        <f>IF('各会計、関係団体の財政状況及び健全化判断比率'!BS13="","",'各会計、関係団体の財政状況及び健全化判断比率'!BS13)</f>
        <v>倉敷市開発ビル</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18</v>
      </c>
      <c r="BX41" s="618"/>
      <c r="BY41" s="619" t="str">
        <f>IF('各会計、関係団体の財政状況及び健全化判断比率'!B75="","",'各会計、関係団体の財政状況及び健全化判断比率'!B75)</f>
        <v>八ケ郷合同用水組合</v>
      </c>
      <c r="BZ41" s="619"/>
      <c r="CA41" s="619"/>
      <c r="CB41" s="619"/>
      <c r="CC41" s="619"/>
      <c r="CD41" s="619"/>
      <c r="CE41" s="619"/>
      <c r="CF41" s="619"/>
      <c r="CG41" s="619"/>
      <c r="CH41" s="619"/>
      <c r="CI41" s="619"/>
      <c r="CJ41" s="619"/>
      <c r="CK41" s="619"/>
      <c r="CL41" s="619"/>
      <c r="CM41" s="619"/>
      <c r="CN41" s="214"/>
      <c r="CO41" s="618">
        <f t="shared" si="3"/>
        <v>28</v>
      </c>
      <c r="CP41" s="618"/>
      <c r="CQ41" s="619" t="str">
        <f>IF('各会計、関係団体の財政状況及び健全化判断比率'!BS14="","",'各会計、関係団体の財政状況及び健全化判断比率'!BS14)</f>
        <v>水島臨海鉄道</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19</v>
      </c>
      <c r="BX42" s="618"/>
      <c r="BY42" s="619" t="str">
        <f>IF('各会計、関係団体の財政状況及び健全化判断比率'!B76="","",'各会計、関係団体の財政状況及び健全化判断比率'!B76)</f>
        <v>湛井十二箇郷組合</v>
      </c>
      <c r="BZ42" s="619"/>
      <c r="CA42" s="619"/>
      <c r="CB42" s="619"/>
      <c r="CC42" s="619"/>
      <c r="CD42" s="619"/>
      <c r="CE42" s="619"/>
      <c r="CF42" s="619"/>
      <c r="CG42" s="619"/>
      <c r="CH42" s="619"/>
      <c r="CI42" s="619"/>
      <c r="CJ42" s="619"/>
      <c r="CK42" s="619"/>
      <c r="CL42" s="619"/>
      <c r="CM42" s="619"/>
      <c r="CN42" s="214"/>
      <c r="CO42" s="618">
        <f t="shared" si="3"/>
        <v>29</v>
      </c>
      <c r="CP42" s="618"/>
      <c r="CQ42" s="619" t="str">
        <f>IF('各会計、関係団体の財政状況及び健全化判断比率'!BS15="","",'各会計、関係団体の財政状況及び健全化判断比率'!BS15)</f>
        <v>倉敷ファッションセンター</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20</v>
      </c>
      <c r="BX43" s="618"/>
      <c r="BY43" s="619" t="str">
        <f>IF('各会計、関係団体の財政状況及び健全化判断比率'!B77="","",'各会計、関係団体の財政状況及び健全化判断比率'!B77)</f>
        <v>四ケ郷組合</v>
      </c>
      <c r="BZ43" s="619"/>
      <c r="CA43" s="619"/>
      <c r="CB43" s="619"/>
      <c r="CC43" s="619"/>
      <c r="CD43" s="619"/>
      <c r="CE43" s="619"/>
      <c r="CF43" s="619"/>
      <c r="CG43" s="619"/>
      <c r="CH43" s="619"/>
      <c r="CI43" s="619"/>
      <c r="CJ43" s="619"/>
      <c r="CK43" s="619"/>
      <c r="CL43" s="619"/>
      <c r="CM43" s="619"/>
      <c r="CN43" s="214"/>
      <c r="CO43" s="618">
        <f t="shared" si="3"/>
        <v>30</v>
      </c>
      <c r="CP43" s="618"/>
      <c r="CQ43" s="619" t="str">
        <f>IF('各会計、関係団体の財政状況及び健全化判断比率'!BS16="","",'各会計、関係団体の財政状況及び健全化判断比率'!BS16)</f>
        <v>水島エコワークス</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Eps0/ZvdjJ4d6YoZQDFG5Jz3CL/II0NCP7kJrNBccyZwzKLxsuDzu8h5Y43QffrU+2rivtdexfDpsMAbn1k7/w==" saltValue="tGp2a4UN5aB8Pj4YxtPz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84732337</v>
      </c>
      <c r="S5" s="635"/>
      <c r="T5" s="635"/>
      <c r="U5" s="635"/>
      <c r="V5" s="635"/>
      <c r="W5" s="635"/>
      <c r="X5" s="635"/>
      <c r="Y5" s="636"/>
      <c r="Z5" s="637">
        <v>39.9</v>
      </c>
      <c r="AA5" s="637"/>
      <c r="AB5" s="637"/>
      <c r="AC5" s="637"/>
      <c r="AD5" s="638">
        <v>79424994</v>
      </c>
      <c r="AE5" s="638"/>
      <c r="AF5" s="638"/>
      <c r="AG5" s="638"/>
      <c r="AH5" s="638"/>
      <c r="AI5" s="638"/>
      <c r="AJ5" s="638"/>
      <c r="AK5" s="638"/>
      <c r="AL5" s="639">
        <v>77</v>
      </c>
      <c r="AM5" s="640"/>
      <c r="AN5" s="640"/>
      <c r="AO5" s="641"/>
      <c r="AP5" s="631" t="s">
        <v>224</v>
      </c>
      <c r="AQ5" s="632"/>
      <c r="AR5" s="632"/>
      <c r="AS5" s="632"/>
      <c r="AT5" s="632"/>
      <c r="AU5" s="632"/>
      <c r="AV5" s="632"/>
      <c r="AW5" s="632"/>
      <c r="AX5" s="632"/>
      <c r="AY5" s="632"/>
      <c r="AZ5" s="632"/>
      <c r="BA5" s="632"/>
      <c r="BB5" s="632"/>
      <c r="BC5" s="632"/>
      <c r="BD5" s="632"/>
      <c r="BE5" s="632"/>
      <c r="BF5" s="633"/>
      <c r="BG5" s="645">
        <v>74965004</v>
      </c>
      <c r="BH5" s="646"/>
      <c r="BI5" s="646"/>
      <c r="BJ5" s="646"/>
      <c r="BK5" s="646"/>
      <c r="BL5" s="646"/>
      <c r="BM5" s="646"/>
      <c r="BN5" s="647"/>
      <c r="BO5" s="648">
        <v>88.5</v>
      </c>
      <c r="BP5" s="648"/>
      <c r="BQ5" s="648"/>
      <c r="BR5" s="648"/>
      <c r="BS5" s="649">
        <v>969674</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1870514</v>
      </c>
      <c r="S6" s="646"/>
      <c r="T6" s="646"/>
      <c r="U6" s="646"/>
      <c r="V6" s="646"/>
      <c r="W6" s="646"/>
      <c r="X6" s="646"/>
      <c r="Y6" s="647"/>
      <c r="Z6" s="648">
        <v>0.9</v>
      </c>
      <c r="AA6" s="648"/>
      <c r="AB6" s="648"/>
      <c r="AC6" s="648"/>
      <c r="AD6" s="649">
        <v>1870514</v>
      </c>
      <c r="AE6" s="649"/>
      <c r="AF6" s="649"/>
      <c r="AG6" s="649"/>
      <c r="AH6" s="649"/>
      <c r="AI6" s="649"/>
      <c r="AJ6" s="649"/>
      <c r="AK6" s="649"/>
      <c r="AL6" s="650">
        <v>1.8</v>
      </c>
      <c r="AM6" s="651"/>
      <c r="AN6" s="651"/>
      <c r="AO6" s="652"/>
      <c r="AP6" s="642" t="s">
        <v>229</v>
      </c>
      <c r="AQ6" s="643"/>
      <c r="AR6" s="643"/>
      <c r="AS6" s="643"/>
      <c r="AT6" s="643"/>
      <c r="AU6" s="643"/>
      <c r="AV6" s="643"/>
      <c r="AW6" s="643"/>
      <c r="AX6" s="643"/>
      <c r="AY6" s="643"/>
      <c r="AZ6" s="643"/>
      <c r="BA6" s="643"/>
      <c r="BB6" s="643"/>
      <c r="BC6" s="643"/>
      <c r="BD6" s="643"/>
      <c r="BE6" s="643"/>
      <c r="BF6" s="644"/>
      <c r="BG6" s="645">
        <v>74965004</v>
      </c>
      <c r="BH6" s="646"/>
      <c r="BI6" s="646"/>
      <c r="BJ6" s="646"/>
      <c r="BK6" s="646"/>
      <c r="BL6" s="646"/>
      <c r="BM6" s="646"/>
      <c r="BN6" s="647"/>
      <c r="BO6" s="648">
        <v>88.5</v>
      </c>
      <c r="BP6" s="648"/>
      <c r="BQ6" s="648"/>
      <c r="BR6" s="648"/>
      <c r="BS6" s="649">
        <v>969674</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836107</v>
      </c>
      <c r="CS6" s="646"/>
      <c r="CT6" s="646"/>
      <c r="CU6" s="646"/>
      <c r="CV6" s="646"/>
      <c r="CW6" s="646"/>
      <c r="CX6" s="646"/>
      <c r="CY6" s="647"/>
      <c r="CZ6" s="639">
        <v>0.4</v>
      </c>
      <c r="DA6" s="640"/>
      <c r="DB6" s="640"/>
      <c r="DC6" s="659"/>
      <c r="DD6" s="654">
        <v>4946</v>
      </c>
      <c r="DE6" s="646"/>
      <c r="DF6" s="646"/>
      <c r="DG6" s="646"/>
      <c r="DH6" s="646"/>
      <c r="DI6" s="646"/>
      <c r="DJ6" s="646"/>
      <c r="DK6" s="646"/>
      <c r="DL6" s="646"/>
      <c r="DM6" s="646"/>
      <c r="DN6" s="646"/>
      <c r="DO6" s="646"/>
      <c r="DP6" s="647"/>
      <c r="DQ6" s="654">
        <v>836107</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72316</v>
      </c>
      <c r="S7" s="646"/>
      <c r="T7" s="646"/>
      <c r="U7" s="646"/>
      <c r="V7" s="646"/>
      <c r="W7" s="646"/>
      <c r="X7" s="646"/>
      <c r="Y7" s="647"/>
      <c r="Z7" s="648">
        <v>0</v>
      </c>
      <c r="AA7" s="648"/>
      <c r="AB7" s="648"/>
      <c r="AC7" s="648"/>
      <c r="AD7" s="649">
        <v>72316</v>
      </c>
      <c r="AE7" s="649"/>
      <c r="AF7" s="649"/>
      <c r="AG7" s="649"/>
      <c r="AH7" s="649"/>
      <c r="AI7" s="649"/>
      <c r="AJ7" s="649"/>
      <c r="AK7" s="649"/>
      <c r="AL7" s="650">
        <v>0.1</v>
      </c>
      <c r="AM7" s="651"/>
      <c r="AN7" s="651"/>
      <c r="AO7" s="652"/>
      <c r="AP7" s="642" t="s">
        <v>232</v>
      </c>
      <c r="AQ7" s="643"/>
      <c r="AR7" s="643"/>
      <c r="AS7" s="643"/>
      <c r="AT7" s="643"/>
      <c r="AU7" s="643"/>
      <c r="AV7" s="643"/>
      <c r="AW7" s="643"/>
      <c r="AX7" s="643"/>
      <c r="AY7" s="643"/>
      <c r="AZ7" s="643"/>
      <c r="BA7" s="643"/>
      <c r="BB7" s="643"/>
      <c r="BC7" s="643"/>
      <c r="BD7" s="643"/>
      <c r="BE7" s="643"/>
      <c r="BF7" s="644"/>
      <c r="BG7" s="645">
        <v>31076273</v>
      </c>
      <c r="BH7" s="646"/>
      <c r="BI7" s="646"/>
      <c r="BJ7" s="646"/>
      <c r="BK7" s="646"/>
      <c r="BL7" s="646"/>
      <c r="BM7" s="646"/>
      <c r="BN7" s="647"/>
      <c r="BO7" s="648">
        <v>36.700000000000003</v>
      </c>
      <c r="BP7" s="648"/>
      <c r="BQ7" s="648"/>
      <c r="BR7" s="648"/>
      <c r="BS7" s="649">
        <v>969674</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17043520</v>
      </c>
      <c r="CS7" s="646"/>
      <c r="CT7" s="646"/>
      <c r="CU7" s="646"/>
      <c r="CV7" s="646"/>
      <c r="CW7" s="646"/>
      <c r="CX7" s="646"/>
      <c r="CY7" s="647"/>
      <c r="CZ7" s="648">
        <v>8.3000000000000007</v>
      </c>
      <c r="DA7" s="648"/>
      <c r="DB7" s="648"/>
      <c r="DC7" s="648"/>
      <c r="DD7" s="654">
        <v>409349</v>
      </c>
      <c r="DE7" s="646"/>
      <c r="DF7" s="646"/>
      <c r="DG7" s="646"/>
      <c r="DH7" s="646"/>
      <c r="DI7" s="646"/>
      <c r="DJ7" s="646"/>
      <c r="DK7" s="646"/>
      <c r="DL7" s="646"/>
      <c r="DM7" s="646"/>
      <c r="DN7" s="646"/>
      <c r="DO7" s="646"/>
      <c r="DP7" s="647"/>
      <c r="DQ7" s="654">
        <v>15031204</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297336</v>
      </c>
      <c r="S8" s="646"/>
      <c r="T8" s="646"/>
      <c r="U8" s="646"/>
      <c r="V8" s="646"/>
      <c r="W8" s="646"/>
      <c r="X8" s="646"/>
      <c r="Y8" s="647"/>
      <c r="Z8" s="648">
        <v>0.1</v>
      </c>
      <c r="AA8" s="648"/>
      <c r="AB8" s="648"/>
      <c r="AC8" s="648"/>
      <c r="AD8" s="649">
        <v>297336</v>
      </c>
      <c r="AE8" s="649"/>
      <c r="AF8" s="649"/>
      <c r="AG8" s="649"/>
      <c r="AH8" s="649"/>
      <c r="AI8" s="649"/>
      <c r="AJ8" s="649"/>
      <c r="AK8" s="649"/>
      <c r="AL8" s="650">
        <v>0.3</v>
      </c>
      <c r="AM8" s="651"/>
      <c r="AN8" s="651"/>
      <c r="AO8" s="652"/>
      <c r="AP8" s="642" t="s">
        <v>235</v>
      </c>
      <c r="AQ8" s="643"/>
      <c r="AR8" s="643"/>
      <c r="AS8" s="643"/>
      <c r="AT8" s="643"/>
      <c r="AU8" s="643"/>
      <c r="AV8" s="643"/>
      <c r="AW8" s="643"/>
      <c r="AX8" s="643"/>
      <c r="AY8" s="643"/>
      <c r="AZ8" s="643"/>
      <c r="BA8" s="643"/>
      <c r="BB8" s="643"/>
      <c r="BC8" s="643"/>
      <c r="BD8" s="643"/>
      <c r="BE8" s="643"/>
      <c r="BF8" s="644"/>
      <c r="BG8" s="645">
        <v>820981</v>
      </c>
      <c r="BH8" s="646"/>
      <c r="BI8" s="646"/>
      <c r="BJ8" s="646"/>
      <c r="BK8" s="646"/>
      <c r="BL8" s="646"/>
      <c r="BM8" s="646"/>
      <c r="BN8" s="647"/>
      <c r="BO8" s="648">
        <v>1</v>
      </c>
      <c r="BP8" s="648"/>
      <c r="BQ8" s="648"/>
      <c r="BR8" s="648"/>
      <c r="BS8" s="654" t="s">
        <v>136</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76474974</v>
      </c>
      <c r="CS8" s="646"/>
      <c r="CT8" s="646"/>
      <c r="CU8" s="646"/>
      <c r="CV8" s="646"/>
      <c r="CW8" s="646"/>
      <c r="CX8" s="646"/>
      <c r="CY8" s="647"/>
      <c r="CZ8" s="648">
        <v>37.299999999999997</v>
      </c>
      <c r="DA8" s="648"/>
      <c r="DB8" s="648"/>
      <c r="DC8" s="648"/>
      <c r="DD8" s="654">
        <v>1886381</v>
      </c>
      <c r="DE8" s="646"/>
      <c r="DF8" s="646"/>
      <c r="DG8" s="646"/>
      <c r="DH8" s="646"/>
      <c r="DI8" s="646"/>
      <c r="DJ8" s="646"/>
      <c r="DK8" s="646"/>
      <c r="DL8" s="646"/>
      <c r="DM8" s="646"/>
      <c r="DN8" s="646"/>
      <c r="DO8" s="646"/>
      <c r="DP8" s="647"/>
      <c r="DQ8" s="654">
        <v>35023405</v>
      </c>
      <c r="DR8" s="646"/>
      <c r="DS8" s="646"/>
      <c r="DT8" s="646"/>
      <c r="DU8" s="646"/>
      <c r="DV8" s="646"/>
      <c r="DW8" s="646"/>
      <c r="DX8" s="646"/>
      <c r="DY8" s="646"/>
      <c r="DZ8" s="646"/>
      <c r="EA8" s="646"/>
      <c r="EB8" s="646"/>
      <c r="EC8" s="655"/>
    </row>
    <row r="9" spans="2:143" ht="11.25" customHeight="1" x14ac:dyDescent="0.15">
      <c r="B9" s="642" t="s">
        <v>237</v>
      </c>
      <c r="C9" s="643"/>
      <c r="D9" s="643"/>
      <c r="E9" s="643"/>
      <c r="F9" s="643"/>
      <c r="G9" s="643"/>
      <c r="H9" s="643"/>
      <c r="I9" s="643"/>
      <c r="J9" s="643"/>
      <c r="K9" s="643"/>
      <c r="L9" s="643"/>
      <c r="M9" s="643"/>
      <c r="N9" s="643"/>
      <c r="O9" s="643"/>
      <c r="P9" s="643"/>
      <c r="Q9" s="644"/>
      <c r="R9" s="645">
        <v>181429</v>
      </c>
      <c r="S9" s="646"/>
      <c r="T9" s="646"/>
      <c r="U9" s="646"/>
      <c r="V9" s="646"/>
      <c r="W9" s="646"/>
      <c r="X9" s="646"/>
      <c r="Y9" s="647"/>
      <c r="Z9" s="648">
        <v>0.1</v>
      </c>
      <c r="AA9" s="648"/>
      <c r="AB9" s="648"/>
      <c r="AC9" s="648"/>
      <c r="AD9" s="649">
        <v>181429</v>
      </c>
      <c r="AE9" s="649"/>
      <c r="AF9" s="649"/>
      <c r="AG9" s="649"/>
      <c r="AH9" s="649"/>
      <c r="AI9" s="649"/>
      <c r="AJ9" s="649"/>
      <c r="AK9" s="649"/>
      <c r="AL9" s="650">
        <v>0.2</v>
      </c>
      <c r="AM9" s="651"/>
      <c r="AN9" s="651"/>
      <c r="AO9" s="652"/>
      <c r="AP9" s="642" t="s">
        <v>238</v>
      </c>
      <c r="AQ9" s="643"/>
      <c r="AR9" s="643"/>
      <c r="AS9" s="643"/>
      <c r="AT9" s="643"/>
      <c r="AU9" s="643"/>
      <c r="AV9" s="643"/>
      <c r="AW9" s="643"/>
      <c r="AX9" s="643"/>
      <c r="AY9" s="643"/>
      <c r="AZ9" s="643"/>
      <c r="BA9" s="643"/>
      <c r="BB9" s="643"/>
      <c r="BC9" s="643"/>
      <c r="BD9" s="643"/>
      <c r="BE9" s="643"/>
      <c r="BF9" s="644"/>
      <c r="BG9" s="645">
        <v>24069661</v>
      </c>
      <c r="BH9" s="646"/>
      <c r="BI9" s="646"/>
      <c r="BJ9" s="646"/>
      <c r="BK9" s="646"/>
      <c r="BL9" s="646"/>
      <c r="BM9" s="646"/>
      <c r="BN9" s="647"/>
      <c r="BO9" s="648">
        <v>28.4</v>
      </c>
      <c r="BP9" s="648"/>
      <c r="BQ9" s="648"/>
      <c r="BR9" s="648"/>
      <c r="BS9" s="654" t="s">
        <v>136</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27864748</v>
      </c>
      <c r="CS9" s="646"/>
      <c r="CT9" s="646"/>
      <c r="CU9" s="646"/>
      <c r="CV9" s="646"/>
      <c r="CW9" s="646"/>
      <c r="CX9" s="646"/>
      <c r="CY9" s="647"/>
      <c r="CZ9" s="648">
        <v>13.6</v>
      </c>
      <c r="DA9" s="648"/>
      <c r="DB9" s="648"/>
      <c r="DC9" s="648"/>
      <c r="DD9" s="654">
        <v>1528559</v>
      </c>
      <c r="DE9" s="646"/>
      <c r="DF9" s="646"/>
      <c r="DG9" s="646"/>
      <c r="DH9" s="646"/>
      <c r="DI9" s="646"/>
      <c r="DJ9" s="646"/>
      <c r="DK9" s="646"/>
      <c r="DL9" s="646"/>
      <c r="DM9" s="646"/>
      <c r="DN9" s="646"/>
      <c r="DO9" s="646"/>
      <c r="DP9" s="647"/>
      <c r="DQ9" s="654">
        <v>18601624</v>
      </c>
      <c r="DR9" s="646"/>
      <c r="DS9" s="646"/>
      <c r="DT9" s="646"/>
      <c r="DU9" s="646"/>
      <c r="DV9" s="646"/>
      <c r="DW9" s="646"/>
      <c r="DX9" s="646"/>
      <c r="DY9" s="646"/>
      <c r="DZ9" s="646"/>
      <c r="EA9" s="646"/>
      <c r="EB9" s="646"/>
      <c r="EC9" s="655"/>
    </row>
    <row r="10" spans="2:143" ht="11.25" customHeight="1" x14ac:dyDescent="0.15">
      <c r="B10" s="642" t="s">
        <v>240</v>
      </c>
      <c r="C10" s="643"/>
      <c r="D10" s="643"/>
      <c r="E10" s="643"/>
      <c r="F10" s="643"/>
      <c r="G10" s="643"/>
      <c r="H10" s="643"/>
      <c r="I10" s="643"/>
      <c r="J10" s="643"/>
      <c r="K10" s="643"/>
      <c r="L10" s="643"/>
      <c r="M10" s="643"/>
      <c r="N10" s="643"/>
      <c r="O10" s="643"/>
      <c r="P10" s="643"/>
      <c r="Q10" s="644"/>
      <c r="R10" s="645" t="s">
        <v>136</v>
      </c>
      <c r="S10" s="646"/>
      <c r="T10" s="646"/>
      <c r="U10" s="646"/>
      <c r="V10" s="646"/>
      <c r="W10" s="646"/>
      <c r="X10" s="646"/>
      <c r="Y10" s="647"/>
      <c r="Z10" s="648" t="s">
        <v>241</v>
      </c>
      <c r="AA10" s="648"/>
      <c r="AB10" s="648"/>
      <c r="AC10" s="648"/>
      <c r="AD10" s="649" t="s">
        <v>136</v>
      </c>
      <c r="AE10" s="649"/>
      <c r="AF10" s="649"/>
      <c r="AG10" s="649"/>
      <c r="AH10" s="649"/>
      <c r="AI10" s="649"/>
      <c r="AJ10" s="649"/>
      <c r="AK10" s="649"/>
      <c r="AL10" s="650" t="s">
        <v>241</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1286427</v>
      </c>
      <c r="BH10" s="646"/>
      <c r="BI10" s="646"/>
      <c r="BJ10" s="646"/>
      <c r="BK10" s="646"/>
      <c r="BL10" s="646"/>
      <c r="BM10" s="646"/>
      <c r="BN10" s="647"/>
      <c r="BO10" s="648">
        <v>1.5</v>
      </c>
      <c r="BP10" s="648"/>
      <c r="BQ10" s="648"/>
      <c r="BR10" s="648"/>
      <c r="BS10" s="654" t="s">
        <v>241</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526317</v>
      </c>
      <c r="CS10" s="646"/>
      <c r="CT10" s="646"/>
      <c r="CU10" s="646"/>
      <c r="CV10" s="646"/>
      <c r="CW10" s="646"/>
      <c r="CX10" s="646"/>
      <c r="CY10" s="647"/>
      <c r="CZ10" s="648">
        <v>0.3</v>
      </c>
      <c r="DA10" s="648"/>
      <c r="DB10" s="648"/>
      <c r="DC10" s="648"/>
      <c r="DD10" s="654">
        <v>101462</v>
      </c>
      <c r="DE10" s="646"/>
      <c r="DF10" s="646"/>
      <c r="DG10" s="646"/>
      <c r="DH10" s="646"/>
      <c r="DI10" s="646"/>
      <c r="DJ10" s="646"/>
      <c r="DK10" s="646"/>
      <c r="DL10" s="646"/>
      <c r="DM10" s="646"/>
      <c r="DN10" s="646"/>
      <c r="DO10" s="646"/>
      <c r="DP10" s="647"/>
      <c r="DQ10" s="654">
        <v>176483</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8376333</v>
      </c>
      <c r="S11" s="646"/>
      <c r="T11" s="646"/>
      <c r="U11" s="646"/>
      <c r="V11" s="646"/>
      <c r="W11" s="646"/>
      <c r="X11" s="646"/>
      <c r="Y11" s="647"/>
      <c r="Z11" s="650">
        <v>3.9</v>
      </c>
      <c r="AA11" s="651"/>
      <c r="AB11" s="651"/>
      <c r="AC11" s="663"/>
      <c r="AD11" s="654">
        <v>8376333</v>
      </c>
      <c r="AE11" s="646"/>
      <c r="AF11" s="646"/>
      <c r="AG11" s="646"/>
      <c r="AH11" s="646"/>
      <c r="AI11" s="646"/>
      <c r="AJ11" s="646"/>
      <c r="AK11" s="647"/>
      <c r="AL11" s="650">
        <v>8.1</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4899204</v>
      </c>
      <c r="BH11" s="646"/>
      <c r="BI11" s="646"/>
      <c r="BJ11" s="646"/>
      <c r="BK11" s="646"/>
      <c r="BL11" s="646"/>
      <c r="BM11" s="646"/>
      <c r="BN11" s="647"/>
      <c r="BO11" s="648">
        <v>5.8</v>
      </c>
      <c r="BP11" s="648"/>
      <c r="BQ11" s="648"/>
      <c r="BR11" s="648"/>
      <c r="BS11" s="654">
        <v>969674</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5007891</v>
      </c>
      <c r="CS11" s="646"/>
      <c r="CT11" s="646"/>
      <c r="CU11" s="646"/>
      <c r="CV11" s="646"/>
      <c r="CW11" s="646"/>
      <c r="CX11" s="646"/>
      <c r="CY11" s="647"/>
      <c r="CZ11" s="648">
        <v>2.4</v>
      </c>
      <c r="DA11" s="648"/>
      <c r="DB11" s="648"/>
      <c r="DC11" s="648"/>
      <c r="DD11" s="654">
        <v>2961710</v>
      </c>
      <c r="DE11" s="646"/>
      <c r="DF11" s="646"/>
      <c r="DG11" s="646"/>
      <c r="DH11" s="646"/>
      <c r="DI11" s="646"/>
      <c r="DJ11" s="646"/>
      <c r="DK11" s="646"/>
      <c r="DL11" s="646"/>
      <c r="DM11" s="646"/>
      <c r="DN11" s="646"/>
      <c r="DO11" s="646"/>
      <c r="DP11" s="647"/>
      <c r="DQ11" s="654">
        <v>2224669</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43844</v>
      </c>
      <c r="S12" s="646"/>
      <c r="T12" s="646"/>
      <c r="U12" s="646"/>
      <c r="V12" s="646"/>
      <c r="W12" s="646"/>
      <c r="X12" s="646"/>
      <c r="Y12" s="647"/>
      <c r="Z12" s="648">
        <v>0</v>
      </c>
      <c r="AA12" s="648"/>
      <c r="AB12" s="648"/>
      <c r="AC12" s="648"/>
      <c r="AD12" s="649">
        <v>43844</v>
      </c>
      <c r="AE12" s="649"/>
      <c r="AF12" s="649"/>
      <c r="AG12" s="649"/>
      <c r="AH12" s="649"/>
      <c r="AI12" s="649"/>
      <c r="AJ12" s="649"/>
      <c r="AK12" s="649"/>
      <c r="AL12" s="650">
        <v>0</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39101878</v>
      </c>
      <c r="BH12" s="646"/>
      <c r="BI12" s="646"/>
      <c r="BJ12" s="646"/>
      <c r="BK12" s="646"/>
      <c r="BL12" s="646"/>
      <c r="BM12" s="646"/>
      <c r="BN12" s="647"/>
      <c r="BO12" s="648">
        <v>46.1</v>
      </c>
      <c r="BP12" s="648"/>
      <c r="BQ12" s="648"/>
      <c r="BR12" s="648"/>
      <c r="BS12" s="654" t="s">
        <v>136</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3512992</v>
      </c>
      <c r="CS12" s="646"/>
      <c r="CT12" s="646"/>
      <c r="CU12" s="646"/>
      <c r="CV12" s="646"/>
      <c r="CW12" s="646"/>
      <c r="CX12" s="646"/>
      <c r="CY12" s="647"/>
      <c r="CZ12" s="648">
        <v>1.7</v>
      </c>
      <c r="DA12" s="648"/>
      <c r="DB12" s="648"/>
      <c r="DC12" s="648"/>
      <c r="DD12" s="654">
        <v>255255</v>
      </c>
      <c r="DE12" s="646"/>
      <c r="DF12" s="646"/>
      <c r="DG12" s="646"/>
      <c r="DH12" s="646"/>
      <c r="DI12" s="646"/>
      <c r="DJ12" s="646"/>
      <c r="DK12" s="646"/>
      <c r="DL12" s="646"/>
      <c r="DM12" s="646"/>
      <c r="DN12" s="646"/>
      <c r="DO12" s="646"/>
      <c r="DP12" s="647"/>
      <c r="DQ12" s="654">
        <v>2016508</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136</v>
      </c>
      <c r="S13" s="646"/>
      <c r="T13" s="646"/>
      <c r="U13" s="646"/>
      <c r="V13" s="646"/>
      <c r="W13" s="646"/>
      <c r="X13" s="646"/>
      <c r="Y13" s="647"/>
      <c r="Z13" s="648" t="s">
        <v>136</v>
      </c>
      <c r="AA13" s="648"/>
      <c r="AB13" s="648"/>
      <c r="AC13" s="648"/>
      <c r="AD13" s="649" t="s">
        <v>241</v>
      </c>
      <c r="AE13" s="649"/>
      <c r="AF13" s="649"/>
      <c r="AG13" s="649"/>
      <c r="AH13" s="649"/>
      <c r="AI13" s="649"/>
      <c r="AJ13" s="649"/>
      <c r="AK13" s="649"/>
      <c r="AL13" s="650" t="s">
        <v>136</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37695874</v>
      </c>
      <c r="BH13" s="646"/>
      <c r="BI13" s="646"/>
      <c r="BJ13" s="646"/>
      <c r="BK13" s="646"/>
      <c r="BL13" s="646"/>
      <c r="BM13" s="646"/>
      <c r="BN13" s="647"/>
      <c r="BO13" s="648">
        <v>44.5</v>
      </c>
      <c r="BP13" s="648"/>
      <c r="BQ13" s="648"/>
      <c r="BR13" s="648"/>
      <c r="BS13" s="654" t="s">
        <v>136</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26011511</v>
      </c>
      <c r="CS13" s="646"/>
      <c r="CT13" s="646"/>
      <c r="CU13" s="646"/>
      <c r="CV13" s="646"/>
      <c r="CW13" s="646"/>
      <c r="CX13" s="646"/>
      <c r="CY13" s="647"/>
      <c r="CZ13" s="648">
        <v>12.7</v>
      </c>
      <c r="DA13" s="648"/>
      <c r="DB13" s="648"/>
      <c r="DC13" s="648"/>
      <c r="DD13" s="654">
        <v>7892429</v>
      </c>
      <c r="DE13" s="646"/>
      <c r="DF13" s="646"/>
      <c r="DG13" s="646"/>
      <c r="DH13" s="646"/>
      <c r="DI13" s="646"/>
      <c r="DJ13" s="646"/>
      <c r="DK13" s="646"/>
      <c r="DL13" s="646"/>
      <c r="DM13" s="646"/>
      <c r="DN13" s="646"/>
      <c r="DO13" s="646"/>
      <c r="DP13" s="647"/>
      <c r="DQ13" s="654">
        <v>18107612</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189458</v>
      </c>
      <c r="S14" s="646"/>
      <c r="T14" s="646"/>
      <c r="U14" s="646"/>
      <c r="V14" s="646"/>
      <c r="W14" s="646"/>
      <c r="X14" s="646"/>
      <c r="Y14" s="647"/>
      <c r="Z14" s="648">
        <v>0.1</v>
      </c>
      <c r="AA14" s="648"/>
      <c r="AB14" s="648"/>
      <c r="AC14" s="648"/>
      <c r="AD14" s="649">
        <v>189458</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1505395</v>
      </c>
      <c r="BH14" s="646"/>
      <c r="BI14" s="646"/>
      <c r="BJ14" s="646"/>
      <c r="BK14" s="646"/>
      <c r="BL14" s="646"/>
      <c r="BM14" s="646"/>
      <c r="BN14" s="647"/>
      <c r="BO14" s="648">
        <v>1.8</v>
      </c>
      <c r="BP14" s="648"/>
      <c r="BQ14" s="648"/>
      <c r="BR14" s="648"/>
      <c r="BS14" s="654" t="s">
        <v>136</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4901756</v>
      </c>
      <c r="CS14" s="646"/>
      <c r="CT14" s="646"/>
      <c r="CU14" s="646"/>
      <c r="CV14" s="646"/>
      <c r="CW14" s="646"/>
      <c r="CX14" s="646"/>
      <c r="CY14" s="647"/>
      <c r="CZ14" s="648">
        <v>2.4</v>
      </c>
      <c r="DA14" s="648"/>
      <c r="DB14" s="648"/>
      <c r="DC14" s="648"/>
      <c r="DD14" s="654">
        <v>502090</v>
      </c>
      <c r="DE14" s="646"/>
      <c r="DF14" s="646"/>
      <c r="DG14" s="646"/>
      <c r="DH14" s="646"/>
      <c r="DI14" s="646"/>
      <c r="DJ14" s="646"/>
      <c r="DK14" s="646"/>
      <c r="DL14" s="646"/>
      <c r="DM14" s="646"/>
      <c r="DN14" s="646"/>
      <c r="DO14" s="646"/>
      <c r="DP14" s="647"/>
      <c r="DQ14" s="654">
        <v>4062109</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136</v>
      </c>
      <c r="S15" s="646"/>
      <c r="T15" s="646"/>
      <c r="U15" s="646"/>
      <c r="V15" s="646"/>
      <c r="W15" s="646"/>
      <c r="X15" s="646"/>
      <c r="Y15" s="647"/>
      <c r="Z15" s="648" t="s">
        <v>136</v>
      </c>
      <c r="AA15" s="648"/>
      <c r="AB15" s="648"/>
      <c r="AC15" s="648"/>
      <c r="AD15" s="649" t="s">
        <v>136</v>
      </c>
      <c r="AE15" s="649"/>
      <c r="AF15" s="649"/>
      <c r="AG15" s="649"/>
      <c r="AH15" s="649"/>
      <c r="AI15" s="649"/>
      <c r="AJ15" s="649"/>
      <c r="AK15" s="649"/>
      <c r="AL15" s="650" t="s">
        <v>183</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3281458</v>
      </c>
      <c r="BH15" s="646"/>
      <c r="BI15" s="646"/>
      <c r="BJ15" s="646"/>
      <c r="BK15" s="646"/>
      <c r="BL15" s="646"/>
      <c r="BM15" s="646"/>
      <c r="BN15" s="647"/>
      <c r="BO15" s="648">
        <v>3.9</v>
      </c>
      <c r="BP15" s="648"/>
      <c r="BQ15" s="648"/>
      <c r="BR15" s="648"/>
      <c r="BS15" s="654" t="s">
        <v>241</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20982797</v>
      </c>
      <c r="CS15" s="646"/>
      <c r="CT15" s="646"/>
      <c r="CU15" s="646"/>
      <c r="CV15" s="646"/>
      <c r="CW15" s="646"/>
      <c r="CX15" s="646"/>
      <c r="CY15" s="647"/>
      <c r="CZ15" s="648">
        <v>10.199999999999999</v>
      </c>
      <c r="DA15" s="648"/>
      <c r="DB15" s="648"/>
      <c r="DC15" s="648"/>
      <c r="DD15" s="654">
        <v>6546023</v>
      </c>
      <c r="DE15" s="646"/>
      <c r="DF15" s="646"/>
      <c r="DG15" s="646"/>
      <c r="DH15" s="646"/>
      <c r="DI15" s="646"/>
      <c r="DJ15" s="646"/>
      <c r="DK15" s="646"/>
      <c r="DL15" s="646"/>
      <c r="DM15" s="646"/>
      <c r="DN15" s="646"/>
      <c r="DO15" s="646"/>
      <c r="DP15" s="647"/>
      <c r="DQ15" s="654">
        <v>13146765</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53466</v>
      </c>
      <c r="S16" s="646"/>
      <c r="T16" s="646"/>
      <c r="U16" s="646"/>
      <c r="V16" s="646"/>
      <c r="W16" s="646"/>
      <c r="X16" s="646"/>
      <c r="Y16" s="647"/>
      <c r="Z16" s="648">
        <v>0</v>
      </c>
      <c r="AA16" s="648"/>
      <c r="AB16" s="648"/>
      <c r="AC16" s="648"/>
      <c r="AD16" s="649">
        <v>53466</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136</v>
      </c>
      <c r="BH16" s="646"/>
      <c r="BI16" s="646"/>
      <c r="BJ16" s="646"/>
      <c r="BK16" s="646"/>
      <c r="BL16" s="646"/>
      <c r="BM16" s="646"/>
      <c r="BN16" s="647"/>
      <c r="BO16" s="648" t="s">
        <v>241</v>
      </c>
      <c r="BP16" s="648"/>
      <c r="BQ16" s="648"/>
      <c r="BR16" s="648"/>
      <c r="BS16" s="654" t="s">
        <v>136</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4657575</v>
      </c>
      <c r="CS16" s="646"/>
      <c r="CT16" s="646"/>
      <c r="CU16" s="646"/>
      <c r="CV16" s="646"/>
      <c r="CW16" s="646"/>
      <c r="CX16" s="646"/>
      <c r="CY16" s="647"/>
      <c r="CZ16" s="648">
        <v>2.2999999999999998</v>
      </c>
      <c r="DA16" s="648"/>
      <c r="DB16" s="648"/>
      <c r="DC16" s="648"/>
      <c r="DD16" s="654" t="s">
        <v>241</v>
      </c>
      <c r="DE16" s="646"/>
      <c r="DF16" s="646"/>
      <c r="DG16" s="646"/>
      <c r="DH16" s="646"/>
      <c r="DI16" s="646"/>
      <c r="DJ16" s="646"/>
      <c r="DK16" s="646"/>
      <c r="DL16" s="646"/>
      <c r="DM16" s="646"/>
      <c r="DN16" s="646"/>
      <c r="DO16" s="646"/>
      <c r="DP16" s="647"/>
      <c r="DQ16" s="654">
        <v>248719</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1401333</v>
      </c>
      <c r="S17" s="646"/>
      <c r="T17" s="646"/>
      <c r="U17" s="646"/>
      <c r="V17" s="646"/>
      <c r="W17" s="646"/>
      <c r="X17" s="646"/>
      <c r="Y17" s="647"/>
      <c r="Z17" s="648">
        <v>0.7</v>
      </c>
      <c r="AA17" s="648"/>
      <c r="AB17" s="648"/>
      <c r="AC17" s="648"/>
      <c r="AD17" s="649">
        <v>1401333</v>
      </c>
      <c r="AE17" s="649"/>
      <c r="AF17" s="649"/>
      <c r="AG17" s="649"/>
      <c r="AH17" s="649"/>
      <c r="AI17" s="649"/>
      <c r="AJ17" s="649"/>
      <c r="AK17" s="649"/>
      <c r="AL17" s="650">
        <v>1.4</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136</v>
      </c>
      <c r="BH17" s="646"/>
      <c r="BI17" s="646"/>
      <c r="BJ17" s="646"/>
      <c r="BK17" s="646"/>
      <c r="BL17" s="646"/>
      <c r="BM17" s="646"/>
      <c r="BN17" s="647"/>
      <c r="BO17" s="648" t="s">
        <v>136</v>
      </c>
      <c r="BP17" s="648"/>
      <c r="BQ17" s="648"/>
      <c r="BR17" s="648"/>
      <c r="BS17" s="654" t="s">
        <v>241</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17116721</v>
      </c>
      <c r="CS17" s="646"/>
      <c r="CT17" s="646"/>
      <c r="CU17" s="646"/>
      <c r="CV17" s="646"/>
      <c r="CW17" s="646"/>
      <c r="CX17" s="646"/>
      <c r="CY17" s="647"/>
      <c r="CZ17" s="648">
        <v>8.4</v>
      </c>
      <c r="DA17" s="648"/>
      <c r="DB17" s="648"/>
      <c r="DC17" s="648"/>
      <c r="DD17" s="654" t="s">
        <v>136</v>
      </c>
      <c r="DE17" s="646"/>
      <c r="DF17" s="646"/>
      <c r="DG17" s="646"/>
      <c r="DH17" s="646"/>
      <c r="DI17" s="646"/>
      <c r="DJ17" s="646"/>
      <c r="DK17" s="646"/>
      <c r="DL17" s="646"/>
      <c r="DM17" s="646"/>
      <c r="DN17" s="646"/>
      <c r="DO17" s="646"/>
      <c r="DP17" s="647"/>
      <c r="DQ17" s="654">
        <v>16744725</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513026</v>
      </c>
      <c r="S18" s="646"/>
      <c r="T18" s="646"/>
      <c r="U18" s="646"/>
      <c r="V18" s="646"/>
      <c r="W18" s="646"/>
      <c r="X18" s="646"/>
      <c r="Y18" s="647"/>
      <c r="Z18" s="648">
        <v>0.2</v>
      </c>
      <c r="AA18" s="648"/>
      <c r="AB18" s="648"/>
      <c r="AC18" s="648"/>
      <c r="AD18" s="649">
        <v>513026</v>
      </c>
      <c r="AE18" s="649"/>
      <c r="AF18" s="649"/>
      <c r="AG18" s="649"/>
      <c r="AH18" s="649"/>
      <c r="AI18" s="649"/>
      <c r="AJ18" s="649"/>
      <c r="AK18" s="649"/>
      <c r="AL18" s="650">
        <v>0.5</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136</v>
      </c>
      <c r="BH18" s="646"/>
      <c r="BI18" s="646"/>
      <c r="BJ18" s="646"/>
      <c r="BK18" s="646"/>
      <c r="BL18" s="646"/>
      <c r="BM18" s="646"/>
      <c r="BN18" s="647"/>
      <c r="BO18" s="648" t="s">
        <v>241</v>
      </c>
      <c r="BP18" s="648"/>
      <c r="BQ18" s="648"/>
      <c r="BR18" s="648"/>
      <c r="BS18" s="654" t="s">
        <v>136</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v>2341</v>
      </c>
      <c r="CS18" s="646"/>
      <c r="CT18" s="646"/>
      <c r="CU18" s="646"/>
      <c r="CV18" s="646"/>
      <c r="CW18" s="646"/>
      <c r="CX18" s="646"/>
      <c r="CY18" s="647"/>
      <c r="CZ18" s="648">
        <v>0</v>
      </c>
      <c r="DA18" s="648"/>
      <c r="DB18" s="648"/>
      <c r="DC18" s="648"/>
      <c r="DD18" s="654" t="s">
        <v>136</v>
      </c>
      <c r="DE18" s="646"/>
      <c r="DF18" s="646"/>
      <c r="DG18" s="646"/>
      <c r="DH18" s="646"/>
      <c r="DI18" s="646"/>
      <c r="DJ18" s="646"/>
      <c r="DK18" s="646"/>
      <c r="DL18" s="646"/>
      <c r="DM18" s="646"/>
      <c r="DN18" s="646"/>
      <c r="DO18" s="646"/>
      <c r="DP18" s="647"/>
      <c r="DQ18" s="654">
        <v>2341</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26450</v>
      </c>
      <c r="S19" s="646"/>
      <c r="T19" s="646"/>
      <c r="U19" s="646"/>
      <c r="V19" s="646"/>
      <c r="W19" s="646"/>
      <c r="X19" s="646"/>
      <c r="Y19" s="647"/>
      <c r="Z19" s="648">
        <v>0</v>
      </c>
      <c r="AA19" s="648"/>
      <c r="AB19" s="648"/>
      <c r="AC19" s="648"/>
      <c r="AD19" s="649">
        <v>26450</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9767333</v>
      </c>
      <c r="BH19" s="646"/>
      <c r="BI19" s="646"/>
      <c r="BJ19" s="646"/>
      <c r="BK19" s="646"/>
      <c r="BL19" s="646"/>
      <c r="BM19" s="646"/>
      <c r="BN19" s="647"/>
      <c r="BO19" s="648">
        <v>11.5</v>
      </c>
      <c r="BP19" s="648"/>
      <c r="BQ19" s="648"/>
      <c r="BR19" s="648"/>
      <c r="BS19" s="654" t="s">
        <v>241</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136</v>
      </c>
      <c r="CS19" s="646"/>
      <c r="CT19" s="646"/>
      <c r="CU19" s="646"/>
      <c r="CV19" s="646"/>
      <c r="CW19" s="646"/>
      <c r="CX19" s="646"/>
      <c r="CY19" s="647"/>
      <c r="CZ19" s="648" t="s">
        <v>241</v>
      </c>
      <c r="DA19" s="648"/>
      <c r="DB19" s="648"/>
      <c r="DC19" s="648"/>
      <c r="DD19" s="654" t="s">
        <v>136</v>
      </c>
      <c r="DE19" s="646"/>
      <c r="DF19" s="646"/>
      <c r="DG19" s="646"/>
      <c r="DH19" s="646"/>
      <c r="DI19" s="646"/>
      <c r="DJ19" s="646"/>
      <c r="DK19" s="646"/>
      <c r="DL19" s="646"/>
      <c r="DM19" s="646"/>
      <c r="DN19" s="646"/>
      <c r="DO19" s="646"/>
      <c r="DP19" s="647"/>
      <c r="DQ19" s="654" t="s">
        <v>136</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13514</v>
      </c>
      <c r="S20" s="646"/>
      <c r="T20" s="646"/>
      <c r="U20" s="646"/>
      <c r="V20" s="646"/>
      <c r="W20" s="646"/>
      <c r="X20" s="646"/>
      <c r="Y20" s="647"/>
      <c r="Z20" s="648">
        <v>0</v>
      </c>
      <c r="AA20" s="648"/>
      <c r="AB20" s="648"/>
      <c r="AC20" s="648"/>
      <c r="AD20" s="649">
        <v>13514</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9767333</v>
      </c>
      <c r="BH20" s="646"/>
      <c r="BI20" s="646"/>
      <c r="BJ20" s="646"/>
      <c r="BK20" s="646"/>
      <c r="BL20" s="646"/>
      <c r="BM20" s="646"/>
      <c r="BN20" s="647"/>
      <c r="BO20" s="648">
        <v>11.5</v>
      </c>
      <c r="BP20" s="648"/>
      <c r="BQ20" s="648"/>
      <c r="BR20" s="648"/>
      <c r="BS20" s="654" t="s">
        <v>136</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204939250</v>
      </c>
      <c r="CS20" s="646"/>
      <c r="CT20" s="646"/>
      <c r="CU20" s="646"/>
      <c r="CV20" s="646"/>
      <c r="CW20" s="646"/>
      <c r="CX20" s="646"/>
      <c r="CY20" s="647"/>
      <c r="CZ20" s="648">
        <v>100</v>
      </c>
      <c r="DA20" s="648"/>
      <c r="DB20" s="648"/>
      <c r="DC20" s="648"/>
      <c r="DD20" s="654">
        <v>22088204</v>
      </c>
      <c r="DE20" s="646"/>
      <c r="DF20" s="646"/>
      <c r="DG20" s="646"/>
      <c r="DH20" s="646"/>
      <c r="DI20" s="646"/>
      <c r="DJ20" s="646"/>
      <c r="DK20" s="646"/>
      <c r="DL20" s="646"/>
      <c r="DM20" s="646"/>
      <c r="DN20" s="646"/>
      <c r="DO20" s="646"/>
      <c r="DP20" s="647"/>
      <c r="DQ20" s="654">
        <v>126222271</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848343</v>
      </c>
      <c r="S21" s="646"/>
      <c r="T21" s="646"/>
      <c r="U21" s="646"/>
      <c r="V21" s="646"/>
      <c r="W21" s="646"/>
      <c r="X21" s="646"/>
      <c r="Y21" s="647"/>
      <c r="Z21" s="648">
        <v>0.4</v>
      </c>
      <c r="AA21" s="648"/>
      <c r="AB21" s="648"/>
      <c r="AC21" s="648"/>
      <c r="AD21" s="649">
        <v>848343</v>
      </c>
      <c r="AE21" s="649"/>
      <c r="AF21" s="649"/>
      <c r="AG21" s="649"/>
      <c r="AH21" s="649"/>
      <c r="AI21" s="649"/>
      <c r="AJ21" s="649"/>
      <c r="AK21" s="649"/>
      <c r="AL21" s="650">
        <v>0.8</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27015</v>
      </c>
      <c r="BH21" s="646"/>
      <c r="BI21" s="646"/>
      <c r="BJ21" s="646"/>
      <c r="BK21" s="646"/>
      <c r="BL21" s="646"/>
      <c r="BM21" s="646"/>
      <c r="BN21" s="647"/>
      <c r="BO21" s="648">
        <v>0</v>
      </c>
      <c r="BP21" s="648"/>
      <c r="BQ21" s="648"/>
      <c r="BR21" s="648"/>
      <c r="BS21" s="654" t="s">
        <v>136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13065536</v>
      </c>
      <c r="S22" s="646"/>
      <c r="T22" s="646"/>
      <c r="U22" s="646"/>
      <c r="V22" s="646"/>
      <c r="W22" s="646"/>
      <c r="X22" s="646"/>
      <c r="Y22" s="647"/>
      <c r="Z22" s="648">
        <v>6.1</v>
      </c>
      <c r="AA22" s="648"/>
      <c r="AB22" s="648"/>
      <c r="AC22" s="648"/>
      <c r="AD22" s="649">
        <v>10846787</v>
      </c>
      <c r="AE22" s="649"/>
      <c r="AF22" s="649"/>
      <c r="AG22" s="649"/>
      <c r="AH22" s="649"/>
      <c r="AI22" s="649"/>
      <c r="AJ22" s="649"/>
      <c r="AK22" s="649"/>
      <c r="AL22" s="650">
        <v>10.5</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v>4432975</v>
      </c>
      <c r="BH22" s="646"/>
      <c r="BI22" s="646"/>
      <c r="BJ22" s="646"/>
      <c r="BK22" s="646"/>
      <c r="BL22" s="646"/>
      <c r="BM22" s="646"/>
      <c r="BN22" s="647"/>
      <c r="BO22" s="648">
        <v>5.2</v>
      </c>
      <c r="BP22" s="648"/>
      <c r="BQ22" s="648"/>
      <c r="BR22" s="648"/>
      <c r="BS22" s="654" t="s">
        <v>136</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10846787</v>
      </c>
      <c r="S23" s="646"/>
      <c r="T23" s="646"/>
      <c r="U23" s="646"/>
      <c r="V23" s="646"/>
      <c r="W23" s="646"/>
      <c r="X23" s="646"/>
      <c r="Y23" s="647"/>
      <c r="Z23" s="648">
        <v>5.0999999999999996</v>
      </c>
      <c r="AA23" s="648"/>
      <c r="AB23" s="648"/>
      <c r="AC23" s="648"/>
      <c r="AD23" s="649">
        <v>10846787</v>
      </c>
      <c r="AE23" s="649"/>
      <c r="AF23" s="649"/>
      <c r="AG23" s="649"/>
      <c r="AH23" s="649"/>
      <c r="AI23" s="649"/>
      <c r="AJ23" s="649"/>
      <c r="AK23" s="649"/>
      <c r="AL23" s="650">
        <v>10.5</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5307343</v>
      </c>
      <c r="BH23" s="646"/>
      <c r="BI23" s="646"/>
      <c r="BJ23" s="646"/>
      <c r="BK23" s="646"/>
      <c r="BL23" s="646"/>
      <c r="BM23" s="646"/>
      <c r="BN23" s="647"/>
      <c r="BO23" s="648">
        <v>6.3</v>
      </c>
      <c r="BP23" s="648"/>
      <c r="BQ23" s="648"/>
      <c r="BR23" s="648"/>
      <c r="BS23" s="654" t="s">
        <v>136</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2218685</v>
      </c>
      <c r="S24" s="646"/>
      <c r="T24" s="646"/>
      <c r="U24" s="646"/>
      <c r="V24" s="646"/>
      <c r="W24" s="646"/>
      <c r="X24" s="646"/>
      <c r="Y24" s="647"/>
      <c r="Z24" s="648">
        <v>1</v>
      </c>
      <c r="AA24" s="648"/>
      <c r="AB24" s="648"/>
      <c r="AC24" s="648"/>
      <c r="AD24" s="649" t="s">
        <v>136</v>
      </c>
      <c r="AE24" s="649"/>
      <c r="AF24" s="649"/>
      <c r="AG24" s="649"/>
      <c r="AH24" s="649"/>
      <c r="AI24" s="649"/>
      <c r="AJ24" s="649"/>
      <c r="AK24" s="649"/>
      <c r="AL24" s="650" t="s">
        <v>136</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136</v>
      </c>
      <c r="BH24" s="646"/>
      <c r="BI24" s="646"/>
      <c r="BJ24" s="646"/>
      <c r="BK24" s="646"/>
      <c r="BL24" s="646"/>
      <c r="BM24" s="646"/>
      <c r="BN24" s="647"/>
      <c r="BO24" s="648" t="s">
        <v>136</v>
      </c>
      <c r="BP24" s="648"/>
      <c r="BQ24" s="648"/>
      <c r="BR24" s="648"/>
      <c r="BS24" s="654" t="s">
        <v>241</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96903733</v>
      </c>
      <c r="CS24" s="635"/>
      <c r="CT24" s="635"/>
      <c r="CU24" s="635"/>
      <c r="CV24" s="635"/>
      <c r="CW24" s="635"/>
      <c r="CX24" s="635"/>
      <c r="CY24" s="636"/>
      <c r="CZ24" s="639">
        <v>47.3</v>
      </c>
      <c r="DA24" s="640"/>
      <c r="DB24" s="640"/>
      <c r="DC24" s="659"/>
      <c r="DD24" s="684">
        <v>59098438</v>
      </c>
      <c r="DE24" s="635"/>
      <c r="DF24" s="635"/>
      <c r="DG24" s="635"/>
      <c r="DH24" s="635"/>
      <c r="DI24" s="635"/>
      <c r="DJ24" s="635"/>
      <c r="DK24" s="636"/>
      <c r="DL24" s="684">
        <v>57976174</v>
      </c>
      <c r="DM24" s="635"/>
      <c r="DN24" s="635"/>
      <c r="DO24" s="635"/>
      <c r="DP24" s="635"/>
      <c r="DQ24" s="635"/>
      <c r="DR24" s="635"/>
      <c r="DS24" s="635"/>
      <c r="DT24" s="635"/>
      <c r="DU24" s="635"/>
      <c r="DV24" s="636"/>
      <c r="DW24" s="639">
        <v>53</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v>64</v>
      </c>
      <c r="S25" s="646"/>
      <c r="T25" s="646"/>
      <c r="U25" s="646"/>
      <c r="V25" s="646"/>
      <c r="W25" s="646"/>
      <c r="X25" s="646"/>
      <c r="Y25" s="647"/>
      <c r="Z25" s="648">
        <v>0</v>
      </c>
      <c r="AA25" s="648"/>
      <c r="AB25" s="648"/>
      <c r="AC25" s="648"/>
      <c r="AD25" s="649" t="s">
        <v>136</v>
      </c>
      <c r="AE25" s="649"/>
      <c r="AF25" s="649"/>
      <c r="AG25" s="649"/>
      <c r="AH25" s="649"/>
      <c r="AI25" s="649"/>
      <c r="AJ25" s="649"/>
      <c r="AK25" s="649"/>
      <c r="AL25" s="650" t="s">
        <v>241</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241</v>
      </c>
      <c r="BH25" s="646"/>
      <c r="BI25" s="646"/>
      <c r="BJ25" s="646"/>
      <c r="BK25" s="646"/>
      <c r="BL25" s="646"/>
      <c r="BM25" s="646"/>
      <c r="BN25" s="647"/>
      <c r="BO25" s="648" t="s">
        <v>241</v>
      </c>
      <c r="BP25" s="648"/>
      <c r="BQ25" s="648"/>
      <c r="BR25" s="648"/>
      <c r="BS25" s="654" t="s">
        <v>136</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27835460</v>
      </c>
      <c r="CS25" s="681"/>
      <c r="CT25" s="681"/>
      <c r="CU25" s="681"/>
      <c r="CV25" s="681"/>
      <c r="CW25" s="681"/>
      <c r="CX25" s="681"/>
      <c r="CY25" s="682"/>
      <c r="CZ25" s="650">
        <v>13.6</v>
      </c>
      <c r="DA25" s="679"/>
      <c r="DB25" s="679"/>
      <c r="DC25" s="683"/>
      <c r="DD25" s="654">
        <v>25890433</v>
      </c>
      <c r="DE25" s="681"/>
      <c r="DF25" s="681"/>
      <c r="DG25" s="681"/>
      <c r="DH25" s="681"/>
      <c r="DI25" s="681"/>
      <c r="DJ25" s="681"/>
      <c r="DK25" s="682"/>
      <c r="DL25" s="654">
        <v>25548893</v>
      </c>
      <c r="DM25" s="681"/>
      <c r="DN25" s="681"/>
      <c r="DO25" s="681"/>
      <c r="DP25" s="681"/>
      <c r="DQ25" s="681"/>
      <c r="DR25" s="681"/>
      <c r="DS25" s="681"/>
      <c r="DT25" s="681"/>
      <c r="DU25" s="681"/>
      <c r="DV25" s="682"/>
      <c r="DW25" s="650">
        <v>23.4</v>
      </c>
      <c r="DX25" s="679"/>
      <c r="DY25" s="679"/>
      <c r="DZ25" s="679"/>
      <c r="EA25" s="679"/>
      <c r="EB25" s="679"/>
      <c r="EC25" s="680"/>
    </row>
    <row r="26" spans="2:133" ht="11.25" customHeight="1" x14ac:dyDescent="0.15">
      <c r="B26" s="642" t="s">
        <v>292</v>
      </c>
      <c r="C26" s="643"/>
      <c r="D26" s="643"/>
      <c r="E26" s="643"/>
      <c r="F26" s="643"/>
      <c r="G26" s="643"/>
      <c r="H26" s="643"/>
      <c r="I26" s="643"/>
      <c r="J26" s="643"/>
      <c r="K26" s="643"/>
      <c r="L26" s="643"/>
      <c r="M26" s="643"/>
      <c r="N26" s="643"/>
      <c r="O26" s="643"/>
      <c r="P26" s="643"/>
      <c r="Q26" s="644"/>
      <c r="R26" s="645">
        <v>110283902</v>
      </c>
      <c r="S26" s="646"/>
      <c r="T26" s="646"/>
      <c r="U26" s="646"/>
      <c r="V26" s="646"/>
      <c r="W26" s="646"/>
      <c r="X26" s="646"/>
      <c r="Y26" s="647"/>
      <c r="Z26" s="648">
        <v>51.9</v>
      </c>
      <c r="AA26" s="648"/>
      <c r="AB26" s="648"/>
      <c r="AC26" s="648"/>
      <c r="AD26" s="649">
        <v>102757810</v>
      </c>
      <c r="AE26" s="649"/>
      <c r="AF26" s="649"/>
      <c r="AG26" s="649"/>
      <c r="AH26" s="649"/>
      <c r="AI26" s="649"/>
      <c r="AJ26" s="649"/>
      <c r="AK26" s="649"/>
      <c r="AL26" s="650">
        <v>99.6</v>
      </c>
      <c r="AM26" s="651"/>
      <c r="AN26" s="651"/>
      <c r="AO26" s="652"/>
      <c r="AP26" s="664" t="s">
        <v>293</v>
      </c>
      <c r="AQ26" s="694"/>
      <c r="AR26" s="694"/>
      <c r="AS26" s="694"/>
      <c r="AT26" s="694"/>
      <c r="AU26" s="694"/>
      <c r="AV26" s="694"/>
      <c r="AW26" s="694"/>
      <c r="AX26" s="694"/>
      <c r="AY26" s="694"/>
      <c r="AZ26" s="694"/>
      <c r="BA26" s="694"/>
      <c r="BB26" s="694"/>
      <c r="BC26" s="694"/>
      <c r="BD26" s="694"/>
      <c r="BE26" s="694"/>
      <c r="BF26" s="666"/>
      <c r="BG26" s="645" t="s">
        <v>136</v>
      </c>
      <c r="BH26" s="646"/>
      <c r="BI26" s="646"/>
      <c r="BJ26" s="646"/>
      <c r="BK26" s="646"/>
      <c r="BL26" s="646"/>
      <c r="BM26" s="646"/>
      <c r="BN26" s="647"/>
      <c r="BO26" s="648" t="s">
        <v>241</v>
      </c>
      <c r="BP26" s="648"/>
      <c r="BQ26" s="648"/>
      <c r="BR26" s="648"/>
      <c r="BS26" s="654" t="s">
        <v>241</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17965708</v>
      </c>
      <c r="CS26" s="646"/>
      <c r="CT26" s="646"/>
      <c r="CU26" s="646"/>
      <c r="CV26" s="646"/>
      <c r="CW26" s="646"/>
      <c r="CX26" s="646"/>
      <c r="CY26" s="647"/>
      <c r="CZ26" s="650">
        <v>8.8000000000000007</v>
      </c>
      <c r="DA26" s="679"/>
      <c r="DB26" s="679"/>
      <c r="DC26" s="683"/>
      <c r="DD26" s="654">
        <v>16551191</v>
      </c>
      <c r="DE26" s="646"/>
      <c r="DF26" s="646"/>
      <c r="DG26" s="646"/>
      <c r="DH26" s="646"/>
      <c r="DI26" s="646"/>
      <c r="DJ26" s="646"/>
      <c r="DK26" s="647"/>
      <c r="DL26" s="654" t="s">
        <v>136</v>
      </c>
      <c r="DM26" s="646"/>
      <c r="DN26" s="646"/>
      <c r="DO26" s="646"/>
      <c r="DP26" s="646"/>
      <c r="DQ26" s="646"/>
      <c r="DR26" s="646"/>
      <c r="DS26" s="646"/>
      <c r="DT26" s="646"/>
      <c r="DU26" s="646"/>
      <c r="DV26" s="647"/>
      <c r="DW26" s="650" t="s">
        <v>136</v>
      </c>
      <c r="DX26" s="679"/>
      <c r="DY26" s="679"/>
      <c r="DZ26" s="679"/>
      <c r="EA26" s="679"/>
      <c r="EB26" s="679"/>
      <c r="EC26" s="680"/>
    </row>
    <row r="27" spans="2:133" ht="11.25" customHeight="1" x14ac:dyDescent="0.15">
      <c r="B27" s="642" t="s">
        <v>295</v>
      </c>
      <c r="C27" s="643"/>
      <c r="D27" s="643"/>
      <c r="E27" s="643"/>
      <c r="F27" s="643"/>
      <c r="G27" s="643"/>
      <c r="H27" s="643"/>
      <c r="I27" s="643"/>
      <c r="J27" s="643"/>
      <c r="K27" s="643"/>
      <c r="L27" s="643"/>
      <c r="M27" s="643"/>
      <c r="N27" s="643"/>
      <c r="O27" s="643"/>
      <c r="P27" s="643"/>
      <c r="Q27" s="644"/>
      <c r="R27" s="645">
        <v>69998</v>
      </c>
      <c r="S27" s="646"/>
      <c r="T27" s="646"/>
      <c r="U27" s="646"/>
      <c r="V27" s="646"/>
      <c r="W27" s="646"/>
      <c r="X27" s="646"/>
      <c r="Y27" s="647"/>
      <c r="Z27" s="648">
        <v>0</v>
      </c>
      <c r="AA27" s="648"/>
      <c r="AB27" s="648"/>
      <c r="AC27" s="648"/>
      <c r="AD27" s="649">
        <v>69998</v>
      </c>
      <c r="AE27" s="649"/>
      <c r="AF27" s="649"/>
      <c r="AG27" s="649"/>
      <c r="AH27" s="649"/>
      <c r="AI27" s="649"/>
      <c r="AJ27" s="649"/>
      <c r="AK27" s="649"/>
      <c r="AL27" s="650">
        <v>0.1</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84732337</v>
      </c>
      <c r="BH27" s="646"/>
      <c r="BI27" s="646"/>
      <c r="BJ27" s="646"/>
      <c r="BK27" s="646"/>
      <c r="BL27" s="646"/>
      <c r="BM27" s="646"/>
      <c r="BN27" s="647"/>
      <c r="BO27" s="648">
        <v>100</v>
      </c>
      <c r="BP27" s="648"/>
      <c r="BQ27" s="648"/>
      <c r="BR27" s="648"/>
      <c r="BS27" s="654">
        <v>969674</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51957902</v>
      </c>
      <c r="CS27" s="681"/>
      <c r="CT27" s="681"/>
      <c r="CU27" s="681"/>
      <c r="CV27" s="681"/>
      <c r="CW27" s="681"/>
      <c r="CX27" s="681"/>
      <c r="CY27" s="682"/>
      <c r="CZ27" s="650">
        <v>25.4</v>
      </c>
      <c r="DA27" s="679"/>
      <c r="DB27" s="679"/>
      <c r="DC27" s="683"/>
      <c r="DD27" s="654">
        <v>16469630</v>
      </c>
      <c r="DE27" s="681"/>
      <c r="DF27" s="681"/>
      <c r="DG27" s="681"/>
      <c r="DH27" s="681"/>
      <c r="DI27" s="681"/>
      <c r="DJ27" s="681"/>
      <c r="DK27" s="682"/>
      <c r="DL27" s="654">
        <v>16438906</v>
      </c>
      <c r="DM27" s="681"/>
      <c r="DN27" s="681"/>
      <c r="DO27" s="681"/>
      <c r="DP27" s="681"/>
      <c r="DQ27" s="681"/>
      <c r="DR27" s="681"/>
      <c r="DS27" s="681"/>
      <c r="DT27" s="681"/>
      <c r="DU27" s="681"/>
      <c r="DV27" s="682"/>
      <c r="DW27" s="650">
        <v>15</v>
      </c>
      <c r="DX27" s="679"/>
      <c r="DY27" s="679"/>
      <c r="DZ27" s="679"/>
      <c r="EA27" s="679"/>
      <c r="EB27" s="679"/>
      <c r="EC27" s="680"/>
    </row>
    <row r="28" spans="2:133" ht="11.25" customHeight="1" x14ac:dyDescent="0.15">
      <c r="B28" s="642" t="s">
        <v>298</v>
      </c>
      <c r="C28" s="643"/>
      <c r="D28" s="643"/>
      <c r="E28" s="643"/>
      <c r="F28" s="643"/>
      <c r="G28" s="643"/>
      <c r="H28" s="643"/>
      <c r="I28" s="643"/>
      <c r="J28" s="643"/>
      <c r="K28" s="643"/>
      <c r="L28" s="643"/>
      <c r="M28" s="643"/>
      <c r="N28" s="643"/>
      <c r="O28" s="643"/>
      <c r="P28" s="643"/>
      <c r="Q28" s="644"/>
      <c r="R28" s="645">
        <v>2245945</v>
      </c>
      <c r="S28" s="646"/>
      <c r="T28" s="646"/>
      <c r="U28" s="646"/>
      <c r="V28" s="646"/>
      <c r="W28" s="646"/>
      <c r="X28" s="646"/>
      <c r="Y28" s="647"/>
      <c r="Z28" s="648">
        <v>1.1000000000000001</v>
      </c>
      <c r="AA28" s="648"/>
      <c r="AB28" s="648"/>
      <c r="AC28" s="648"/>
      <c r="AD28" s="649">
        <v>212</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17110371</v>
      </c>
      <c r="CS28" s="646"/>
      <c r="CT28" s="646"/>
      <c r="CU28" s="646"/>
      <c r="CV28" s="646"/>
      <c r="CW28" s="646"/>
      <c r="CX28" s="646"/>
      <c r="CY28" s="647"/>
      <c r="CZ28" s="650">
        <v>8.3000000000000007</v>
      </c>
      <c r="DA28" s="679"/>
      <c r="DB28" s="679"/>
      <c r="DC28" s="683"/>
      <c r="DD28" s="654">
        <v>16738375</v>
      </c>
      <c r="DE28" s="646"/>
      <c r="DF28" s="646"/>
      <c r="DG28" s="646"/>
      <c r="DH28" s="646"/>
      <c r="DI28" s="646"/>
      <c r="DJ28" s="646"/>
      <c r="DK28" s="647"/>
      <c r="DL28" s="654">
        <v>15988375</v>
      </c>
      <c r="DM28" s="646"/>
      <c r="DN28" s="646"/>
      <c r="DO28" s="646"/>
      <c r="DP28" s="646"/>
      <c r="DQ28" s="646"/>
      <c r="DR28" s="646"/>
      <c r="DS28" s="646"/>
      <c r="DT28" s="646"/>
      <c r="DU28" s="646"/>
      <c r="DV28" s="647"/>
      <c r="DW28" s="650">
        <v>14.6</v>
      </c>
      <c r="DX28" s="679"/>
      <c r="DY28" s="679"/>
      <c r="DZ28" s="679"/>
      <c r="EA28" s="679"/>
      <c r="EB28" s="679"/>
      <c r="EC28" s="680"/>
    </row>
    <row r="29" spans="2:133" ht="11.25" customHeight="1" x14ac:dyDescent="0.15">
      <c r="B29" s="642" t="s">
        <v>300</v>
      </c>
      <c r="C29" s="643"/>
      <c r="D29" s="643"/>
      <c r="E29" s="643"/>
      <c r="F29" s="643"/>
      <c r="G29" s="643"/>
      <c r="H29" s="643"/>
      <c r="I29" s="643"/>
      <c r="J29" s="643"/>
      <c r="K29" s="643"/>
      <c r="L29" s="643"/>
      <c r="M29" s="643"/>
      <c r="N29" s="643"/>
      <c r="O29" s="643"/>
      <c r="P29" s="643"/>
      <c r="Q29" s="644"/>
      <c r="R29" s="645">
        <v>1767267</v>
      </c>
      <c r="S29" s="646"/>
      <c r="T29" s="646"/>
      <c r="U29" s="646"/>
      <c r="V29" s="646"/>
      <c r="W29" s="646"/>
      <c r="X29" s="646"/>
      <c r="Y29" s="647"/>
      <c r="Z29" s="648">
        <v>0.8</v>
      </c>
      <c r="AA29" s="648"/>
      <c r="AB29" s="648"/>
      <c r="AC29" s="648"/>
      <c r="AD29" s="649">
        <v>320774</v>
      </c>
      <c r="AE29" s="649"/>
      <c r="AF29" s="649"/>
      <c r="AG29" s="649"/>
      <c r="AH29" s="649"/>
      <c r="AI29" s="649"/>
      <c r="AJ29" s="649"/>
      <c r="AK29" s="649"/>
      <c r="AL29" s="650">
        <v>0.3</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70</v>
      </c>
      <c r="CG29" s="661"/>
      <c r="CH29" s="661"/>
      <c r="CI29" s="661"/>
      <c r="CJ29" s="661"/>
      <c r="CK29" s="661"/>
      <c r="CL29" s="661"/>
      <c r="CM29" s="661"/>
      <c r="CN29" s="661"/>
      <c r="CO29" s="661"/>
      <c r="CP29" s="661"/>
      <c r="CQ29" s="662"/>
      <c r="CR29" s="645">
        <v>17110235</v>
      </c>
      <c r="CS29" s="681"/>
      <c r="CT29" s="681"/>
      <c r="CU29" s="681"/>
      <c r="CV29" s="681"/>
      <c r="CW29" s="681"/>
      <c r="CX29" s="681"/>
      <c r="CY29" s="682"/>
      <c r="CZ29" s="650">
        <v>8.3000000000000007</v>
      </c>
      <c r="DA29" s="679"/>
      <c r="DB29" s="679"/>
      <c r="DC29" s="683"/>
      <c r="DD29" s="654">
        <v>16738239</v>
      </c>
      <c r="DE29" s="681"/>
      <c r="DF29" s="681"/>
      <c r="DG29" s="681"/>
      <c r="DH29" s="681"/>
      <c r="DI29" s="681"/>
      <c r="DJ29" s="681"/>
      <c r="DK29" s="682"/>
      <c r="DL29" s="654">
        <v>15988239</v>
      </c>
      <c r="DM29" s="681"/>
      <c r="DN29" s="681"/>
      <c r="DO29" s="681"/>
      <c r="DP29" s="681"/>
      <c r="DQ29" s="681"/>
      <c r="DR29" s="681"/>
      <c r="DS29" s="681"/>
      <c r="DT29" s="681"/>
      <c r="DU29" s="681"/>
      <c r="DV29" s="682"/>
      <c r="DW29" s="650">
        <v>14.6</v>
      </c>
      <c r="DX29" s="679"/>
      <c r="DY29" s="679"/>
      <c r="DZ29" s="679"/>
      <c r="EA29" s="679"/>
      <c r="EB29" s="679"/>
      <c r="EC29" s="680"/>
    </row>
    <row r="30" spans="2:133" ht="11.25" customHeight="1" x14ac:dyDescent="0.15">
      <c r="B30" s="642" t="s">
        <v>302</v>
      </c>
      <c r="C30" s="643"/>
      <c r="D30" s="643"/>
      <c r="E30" s="643"/>
      <c r="F30" s="643"/>
      <c r="G30" s="643"/>
      <c r="H30" s="643"/>
      <c r="I30" s="643"/>
      <c r="J30" s="643"/>
      <c r="K30" s="643"/>
      <c r="L30" s="643"/>
      <c r="M30" s="643"/>
      <c r="N30" s="643"/>
      <c r="O30" s="643"/>
      <c r="P30" s="643"/>
      <c r="Q30" s="644"/>
      <c r="R30" s="645">
        <v>1129179</v>
      </c>
      <c r="S30" s="646"/>
      <c r="T30" s="646"/>
      <c r="U30" s="646"/>
      <c r="V30" s="646"/>
      <c r="W30" s="646"/>
      <c r="X30" s="646"/>
      <c r="Y30" s="647"/>
      <c r="Z30" s="648">
        <v>0.5</v>
      </c>
      <c r="AA30" s="648"/>
      <c r="AB30" s="648"/>
      <c r="AC30" s="648"/>
      <c r="AD30" s="649" t="s">
        <v>241</v>
      </c>
      <c r="AE30" s="649"/>
      <c r="AF30" s="649"/>
      <c r="AG30" s="649"/>
      <c r="AH30" s="649"/>
      <c r="AI30" s="649"/>
      <c r="AJ30" s="649"/>
      <c r="AK30" s="649"/>
      <c r="AL30" s="650" t="s">
        <v>136</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303</v>
      </c>
      <c r="BH30" s="698"/>
      <c r="BI30" s="698"/>
      <c r="BJ30" s="698"/>
      <c r="BK30" s="698"/>
      <c r="BL30" s="698"/>
      <c r="BM30" s="698"/>
      <c r="BN30" s="698"/>
      <c r="BO30" s="698"/>
      <c r="BP30" s="698"/>
      <c r="BQ30" s="699"/>
      <c r="BR30" s="624" t="s">
        <v>304</v>
      </c>
      <c r="BS30" s="698"/>
      <c r="BT30" s="698"/>
      <c r="BU30" s="698"/>
      <c r="BV30" s="698"/>
      <c r="BW30" s="698"/>
      <c r="BX30" s="698"/>
      <c r="BY30" s="698"/>
      <c r="BZ30" s="698"/>
      <c r="CA30" s="698"/>
      <c r="CB30" s="699"/>
      <c r="CD30" s="687"/>
      <c r="CE30" s="688"/>
      <c r="CF30" s="660" t="s">
        <v>305</v>
      </c>
      <c r="CG30" s="661"/>
      <c r="CH30" s="661"/>
      <c r="CI30" s="661"/>
      <c r="CJ30" s="661"/>
      <c r="CK30" s="661"/>
      <c r="CL30" s="661"/>
      <c r="CM30" s="661"/>
      <c r="CN30" s="661"/>
      <c r="CO30" s="661"/>
      <c r="CP30" s="661"/>
      <c r="CQ30" s="662"/>
      <c r="CR30" s="645">
        <v>16176232</v>
      </c>
      <c r="CS30" s="646"/>
      <c r="CT30" s="646"/>
      <c r="CU30" s="646"/>
      <c r="CV30" s="646"/>
      <c r="CW30" s="646"/>
      <c r="CX30" s="646"/>
      <c r="CY30" s="647"/>
      <c r="CZ30" s="650">
        <v>7.9</v>
      </c>
      <c r="DA30" s="679"/>
      <c r="DB30" s="679"/>
      <c r="DC30" s="683"/>
      <c r="DD30" s="654">
        <v>15808786</v>
      </c>
      <c r="DE30" s="646"/>
      <c r="DF30" s="646"/>
      <c r="DG30" s="646"/>
      <c r="DH30" s="646"/>
      <c r="DI30" s="646"/>
      <c r="DJ30" s="646"/>
      <c r="DK30" s="647"/>
      <c r="DL30" s="654">
        <v>15058786</v>
      </c>
      <c r="DM30" s="646"/>
      <c r="DN30" s="646"/>
      <c r="DO30" s="646"/>
      <c r="DP30" s="646"/>
      <c r="DQ30" s="646"/>
      <c r="DR30" s="646"/>
      <c r="DS30" s="646"/>
      <c r="DT30" s="646"/>
      <c r="DU30" s="646"/>
      <c r="DV30" s="647"/>
      <c r="DW30" s="650">
        <v>13.8</v>
      </c>
      <c r="DX30" s="679"/>
      <c r="DY30" s="679"/>
      <c r="DZ30" s="679"/>
      <c r="EA30" s="679"/>
      <c r="EB30" s="679"/>
      <c r="EC30" s="680"/>
    </row>
    <row r="31" spans="2:133" ht="11.25" customHeight="1" x14ac:dyDescent="0.15">
      <c r="B31" s="642" t="s">
        <v>306</v>
      </c>
      <c r="C31" s="643"/>
      <c r="D31" s="643"/>
      <c r="E31" s="643"/>
      <c r="F31" s="643"/>
      <c r="G31" s="643"/>
      <c r="H31" s="643"/>
      <c r="I31" s="643"/>
      <c r="J31" s="643"/>
      <c r="K31" s="643"/>
      <c r="L31" s="643"/>
      <c r="M31" s="643"/>
      <c r="N31" s="643"/>
      <c r="O31" s="643"/>
      <c r="P31" s="643"/>
      <c r="Q31" s="644"/>
      <c r="R31" s="645">
        <v>39959880</v>
      </c>
      <c r="S31" s="646"/>
      <c r="T31" s="646"/>
      <c r="U31" s="646"/>
      <c r="V31" s="646"/>
      <c r="W31" s="646"/>
      <c r="X31" s="646"/>
      <c r="Y31" s="647"/>
      <c r="Z31" s="648">
        <v>18.8</v>
      </c>
      <c r="AA31" s="648"/>
      <c r="AB31" s="648"/>
      <c r="AC31" s="648"/>
      <c r="AD31" s="649" t="s">
        <v>241</v>
      </c>
      <c r="AE31" s="649"/>
      <c r="AF31" s="649"/>
      <c r="AG31" s="649"/>
      <c r="AH31" s="649"/>
      <c r="AI31" s="649"/>
      <c r="AJ31" s="649"/>
      <c r="AK31" s="649"/>
      <c r="AL31" s="650" t="s">
        <v>136</v>
      </c>
      <c r="AM31" s="651"/>
      <c r="AN31" s="651"/>
      <c r="AO31" s="652"/>
      <c r="AP31" s="702" t="s">
        <v>307</v>
      </c>
      <c r="AQ31" s="703"/>
      <c r="AR31" s="703"/>
      <c r="AS31" s="703"/>
      <c r="AT31" s="708" t="s">
        <v>308</v>
      </c>
      <c r="AU31" s="231"/>
      <c r="AV31" s="231"/>
      <c r="AW31" s="231"/>
      <c r="AX31" s="631" t="s">
        <v>186</v>
      </c>
      <c r="AY31" s="632"/>
      <c r="AZ31" s="632"/>
      <c r="BA31" s="632"/>
      <c r="BB31" s="632"/>
      <c r="BC31" s="632"/>
      <c r="BD31" s="632"/>
      <c r="BE31" s="632"/>
      <c r="BF31" s="633"/>
      <c r="BG31" s="713">
        <v>99.5</v>
      </c>
      <c r="BH31" s="700"/>
      <c r="BI31" s="700"/>
      <c r="BJ31" s="700"/>
      <c r="BK31" s="700"/>
      <c r="BL31" s="700"/>
      <c r="BM31" s="640">
        <v>98.6</v>
      </c>
      <c r="BN31" s="700"/>
      <c r="BO31" s="700"/>
      <c r="BP31" s="700"/>
      <c r="BQ31" s="701"/>
      <c r="BR31" s="713">
        <v>99.5</v>
      </c>
      <c r="BS31" s="700"/>
      <c r="BT31" s="700"/>
      <c r="BU31" s="700"/>
      <c r="BV31" s="700"/>
      <c r="BW31" s="700"/>
      <c r="BX31" s="640">
        <v>98.1</v>
      </c>
      <c r="BY31" s="700"/>
      <c r="BZ31" s="700"/>
      <c r="CA31" s="700"/>
      <c r="CB31" s="701"/>
      <c r="CD31" s="687"/>
      <c r="CE31" s="688"/>
      <c r="CF31" s="660" t="s">
        <v>309</v>
      </c>
      <c r="CG31" s="661"/>
      <c r="CH31" s="661"/>
      <c r="CI31" s="661"/>
      <c r="CJ31" s="661"/>
      <c r="CK31" s="661"/>
      <c r="CL31" s="661"/>
      <c r="CM31" s="661"/>
      <c r="CN31" s="661"/>
      <c r="CO31" s="661"/>
      <c r="CP31" s="661"/>
      <c r="CQ31" s="662"/>
      <c r="CR31" s="645">
        <v>934003</v>
      </c>
      <c r="CS31" s="681"/>
      <c r="CT31" s="681"/>
      <c r="CU31" s="681"/>
      <c r="CV31" s="681"/>
      <c r="CW31" s="681"/>
      <c r="CX31" s="681"/>
      <c r="CY31" s="682"/>
      <c r="CZ31" s="650">
        <v>0.5</v>
      </c>
      <c r="DA31" s="679"/>
      <c r="DB31" s="679"/>
      <c r="DC31" s="683"/>
      <c r="DD31" s="654">
        <v>929453</v>
      </c>
      <c r="DE31" s="681"/>
      <c r="DF31" s="681"/>
      <c r="DG31" s="681"/>
      <c r="DH31" s="681"/>
      <c r="DI31" s="681"/>
      <c r="DJ31" s="681"/>
      <c r="DK31" s="682"/>
      <c r="DL31" s="654">
        <v>929453</v>
      </c>
      <c r="DM31" s="681"/>
      <c r="DN31" s="681"/>
      <c r="DO31" s="681"/>
      <c r="DP31" s="681"/>
      <c r="DQ31" s="681"/>
      <c r="DR31" s="681"/>
      <c r="DS31" s="681"/>
      <c r="DT31" s="681"/>
      <c r="DU31" s="681"/>
      <c r="DV31" s="682"/>
      <c r="DW31" s="650">
        <v>0.8</v>
      </c>
      <c r="DX31" s="679"/>
      <c r="DY31" s="679"/>
      <c r="DZ31" s="679"/>
      <c r="EA31" s="679"/>
      <c r="EB31" s="679"/>
      <c r="EC31" s="680"/>
    </row>
    <row r="32" spans="2:133" ht="11.25" customHeight="1" x14ac:dyDescent="0.15">
      <c r="B32" s="691" t="s">
        <v>310</v>
      </c>
      <c r="C32" s="692"/>
      <c r="D32" s="692"/>
      <c r="E32" s="692"/>
      <c r="F32" s="692"/>
      <c r="G32" s="692"/>
      <c r="H32" s="692"/>
      <c r="I32" s="692"/>
      <c r="J32" s="692"/>
      <c r="K32" s="692"/>
      <c r="L32" s="692"/>
      <c r="M32" s="692"/>
      <c r="N32" s="692"/>
      <c r="O32" s="692"/>
      <c r="P32" s="692"/>
      <c r="Q32" s="693"/>
      <c r="R32" s="645" t="s">
        <v>136</v>
      </c>
      <c r="S32" s="646"/>
      <c r="T32" s="646"/>
      <c r="U32" s="646"/>
      <c r="V32" s="646"/>
      <c r="W32" s="646"/>
      <c r="X32" s="646"/>
      <c r="Y32" s="647"/>
      <c r="Z32" s="648" t="s">
        <v>241</v>
      </c>
      <c r="AA32" s="648"/>
      <c r="AB32" s="648"/>
      <c r="AC32" s="648"/>
      <c r="AD32" s="649" t="s">
        <v>241</v>
      </c>
      <c r="AE32" s="649"/>
      <c r="AF32" s="649"/>
      <c r="AG32" s="649"/>
      <c r="AH32" s="649"/>
      <c r="AI32" s="649"/>
      <c r="AJ32" s="649"/>
      <c r="AK32" s="649"/>
      <c r="AL32" s="650" t="s">
        <v>241</v>
      </c>
      <c r="AM32" s="651"/>
      <c r="AN32" s="651"/>
      <c r="AO32" s="652"/>
      <c r="AP32" s="704"/>
      <c r="AQ32" s="705"/>
      <c r="AR32" s="705"/>
      <c r="AS32" s="705"/>
      <c r="AT32" s="709"/>
      <c r="AU32" s="230" t="s">
        <v>311</v>
      </c>
      <c r="AV32" s="230"/>
      <c r="AW32" s="230"/>
      <c r="AX32" s="642" t="s">
        <v>312</v>
      </c>
      <c r="AY32" s="643"/>
      <c r="AZ32" s="643"/>
      <c r="BA32" s="643"/>
      <c r="BB32" s="643"/>
      <c r="BC32" s="643"/>
      <c r="BD32" s="643"/>
      <c r="BE32" s="643"/>
      <c r="BF32" s="644"/>
      <c r="BG32" s="714">
        <v>99.4</v>
      </c>
      <c r="BH32" s="681"/>
      <c r="BI32" s="681"/>
      <c r="BJ32" s="681"/>
      <c r="BK32" s="681"/>
      <c r="BL32" s="681"/>
      <c r="BM32" s="651">
        <v>98.1</v>
      </c>
      <c r="BN32" s="711"/>
      <c r="BO32" s="711"/>
      <c r="BP32" s="711"/>
      <c r="BQ32" s="712"/>
      <c r="BR32" s="714">
        <v>99.3</v>
      </c>
      <c r="BS32" s="681"/>
      <c r="BT32" s="681"/>
      <c r="BU32" s="681"/>
      <c r="BV32" s="681"/>
      <c r="BW32" s="681"/>
      <c r="BX32" s="651">
        <v>97.2</v>
      </c>
      <c r="BY32" s="711"/>
      <c r="BZ32" s="711"/>
      <c r="CA32" s="711"/>
      <c r="CB32" s="712"/>
      <c r="CD32" s="689"/>
      <c r="CE32" s="690"/>
      <c r="CF32" s="660" t="s">
        <v>313</v>
      </c>
      <c r="CG32" s="661"/>
      <c r="CH32" s="661"/>
      <c r="CI32" s="661"/>
      <c r="CJ32" s="661"/>
      <c r="CK32" s="661"/>
      <c r="CL32" s="661"/>
      <c r="CM32" s="661"/>
      <c r="CN32" s="661"/>
      <c r="CO32" s="661"/>
      <c r="CP32" s="661"/>
      <c r="CQ32" s="662"/>
      <c r="CR32" s="645">
        <v>136</v>
      </c>
      <c r="CS32" s="646"/>
      <c r="CT32" s="646"/>
      <c r="CU32" s="646"/>
      <c r="CV32" s="646"/>
      <c r="CW32" s="646"/>
      <c r="CX32" s="646"/>
      <c r="CY32" s="647"/>
      <c r="CZ32" s="650">
        <v>0</v>
      </c>
      <c r="DA32" s="679"/>
      <c r="DB32" s="679"/>
      <c r="DC32" s="683"/>
      <c r="DD32" s="654">
        <v>136</v>
      </c>
      <c r="DE32" s="646"/>
      <c r="DF32" s="646"/>
      <c r="DG32" s="646"/>
      <c r="DH32" s="646"/>
      <c r="DI32" s="646"/>
      <c r="DJ32" s="646"/>
      <c r="DK32" s="647"/>
      <c r="DL32" s="654">
        <v>136</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314</v>
      </c>
      <c r="C33" s="643"/>
      <c r="D33" s="643"/>
      <c r="E33" s="643"/>
      <c r="F33" s="643"/>
      <c r="G33" s="643"/>
      <c r="H33" s="643"/>
      <c r="I33" s="643"/>
      <c r="J33" s="643"/>
      <c r="K33" s="643"/>
      <c r="L33" s="643"/>
      <c r="M33" s="643"/>
      <c r="N33" s="643"/>
      <c r="O33" s="643"/>
      <c r="P33" s="643"/>
      <c r="Q33" s="644"/>
      <c r="R33" s="645">
        <v>13768027</v>
      </c>
      <c r="S33" s="646"/>
      <c r="T33" s="646"/>
      <c r="U33" s="646"/>
      <c r="V33" s="646"/>
      <c r="W33" s="646"/>
      <c r="X33" s="646"/>
      <c r="Y33" s="647"/>
      <c r="Z33" s="648">
        <v>6.5</v>
      </c>
      <c r="AA33" s="648"/>
      <c r="AB33" s="648"/>
      <c r="AC33" s="648"/>
      <c r="AD33" s="649" t="s">
        <v>136</v>
      </c>
      <c r="AE33" s="649"/>
      <c r="AF33" s="649"/>
      <c r="AG33" s="649"/>
      <c r="AH33" s="649"/>
      <c r="AI33" s="649"/>
      <c r="AJ33" s="649"/>
      <c r="AK33" s="649"/>
      <c r="AL33" s="650" t="s">
        <v>241</v>
      </c>
      <c r="AM33" s="651"/>
      <c r="AN33" s="651"/>
      <c r="AO33" s="652"/>
      <c r="AP33" s="706"/>
      <c r="AQ33" s="707"/>
      <c r="AR33" s="707"/>
      <c r="AS33" s="707"/>
      <c r="AT33" s="710"/>
      <c r="AU33" s="232"/>
      <c r="AV33" s="232"/>
      <c r="AW33" s="232"/>
      <c r="AX33" s="695" t="s">
        <v>315</v>
      </c>
      <c r="AY33" s="696"/>
      <c r="AZ33" s="696"/>
      <c r="BA33" s="696"/>
      <c r="BB33" s="696"/>
      <c r="BC33" s="696"/>
      <c r="BD33" s="696"/>
      <c r="BE33" s="696"/>
      <c r="BF33" s="697"/>
      <c r="BG33" s="715">
        <v>99.6</v>
      </c>
      <c r="BH33" s="716"/>
      <c r="BI33" s="716"/>
      <c r="BJ33" s="716"/>
      <c r="BK33" s="716"/>
      <c r="BL33" s="716"/>
      <c r="BM33" s="717">
        <v>98.7</v>
      </c>
      <c r="BN33" s="716"/>
      <c r="BO33" s="716"/>
      <c r="BP33" s="716"/>
      <c r="BQ33" s="718"/>
      <c r="BR33" s="715">
        <v>99.6</v>
      </c>
      <c r="BS33" s="716"/>
      <c r="BT33" s="716"/>
      <c r="BU33" s="716"/>
      <c r="BV33" s="716"/>
      <c r="BW33" s="716"/>
      <c r="BX33" s="717">
        <v>98.6</v>
      </c>
      <c r="BY33" s="716"/>
      <c r="BZ33" s="716"/>
      <c r="CA33" s="716"/>
      <c r="CB33" s="718"/>
      <c r="CD33" s="660" t="s">
        <v>316</v>
      </c>
      <c r="CE33" s="661"/>
      <c r="CF33" s="661"/>
      <c r="CG33" s="661"/>
      <c r="CH33" s="661"/>
      <c r="CI33" s="661"/>
      <c r="CJ33" s="661"/>
      <c r="CK33" s="661"/>
      <c r="CL33" s="661"/>
      <c r="CM33" s="661"/>
      <c r="CN33" s="661"/>
      <c r="CO33" s="661"/>
      <c r="CP33" s="661"/>
      <c r="CQ33" s="662"/>
      <c r="CR33" s="645">
        <v>81289738</v>
      </c>
      <c r="CS33" s="681"/>
      <c r="CT33" s="681"/>
      <c r="CU33" s="681"/>
      <c r="CV33" s="681"/>
      <c r="CW33" s="681"/>
      <c r="CX33" s="681"/>
      <c r="CY33" s="682"/>
      <c r="CZ33" s="650">
        <v>39.700000000000003</v>
      </c>
      <c r="DA33" s="679"/>
      <c r="DB33" s="679"/>
      <c r="DC33" s="683"/>
      <c r="DD33" s="654">
        <v>62832804</v>
      </c>
      <c r="DE33" s="681"/>
      <c r="DF33" s="681"/>
      <c r="DG33" s="681"/>
      <c r="DH33" s="681"/>
      <c r="DI33" s="681"/>
      <c r="DJ33" s="681"/>
      <c r="DK33" s="682"/>
      <c r="DL33" s="654">
        <v>40527680</v>
      </c>
      <c r="DM33" s="681"/>
      <c r="DN33" s="681"/>
      <c r="DO33" s="681"/>
      <c r="DP33" s="681"/>
      <c r="DQ33" s="681"/>
      <c r="DR33" s="681"/>
      <c r="DS33" s="681"/>
      <c r="DT33" s="681"/>
      <c r="DU33" s="681"/>
      <c r="DV33" s="682"/>
      <c r="DW33" s="650">
        <v>37.1</v>
      </c>
      <c r="DX33" s="679"/>
      <c r="DY33" s="679"/>
      <c r="DZ33" s="679"/>
      <c r="EA33" s="679"/>
      <c r="EB33" s="679"/>
      <c r="EC33" s="680"/>
    </row>
    <row r="34" spans="2:133" ht="11.25" customHeight="1" x14ac:dyDescent="0.15">
      <c r="B34" s="642" t="s">
        <v>317</v>
      </c>
      <c r="C34" s="643"/>
      <c r="D34" s="643"/>
      <c r="E34" s="643"/>
      <c r="F34" s="643"/>
      <c r="G34" s="643"/>
      <c r="H34" s="643"/>
      <c r="I34" s="643"/>
      <c r="J34" s="643"/>
      <c r="K34" s="643"/>
      <c r="L34" s="643"/>
      <c r="M34" s="643"/>
      <c r="N34" s="643"/>
      <c r="O34" s="643"/>
      <c r="P34" s="643"/>
      <c r="Q34" s="644"/>
      <c r="R34" s="645">
        <v>1329341</v>
      </c>
      <c r="S34" s="646"/>
      <c r="T34" s="646"/>
      <c r="U34" s="646"/>
      <c r="V34" s="646"/>
      <c r="W34" s="646"/>
      <c r="X34" s="646"/>
      <c r="Y34" s="647"/>
      <c r="Z34" s="648">
        <v>0.6</v>
      </c>
      <c r="AA34" s="648"/>
      <c r="AB34" s="648"/>
      <c r="AC34" s="648"/>
      <c r="AD34" s="649">
        <v>4687</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318</v>
      </c>
      <c r="CE34" s="661"/>
      <c r="CF34" s="661"/>
      <c r="CG34" s="661"/>
      <c r="CH34" s="661"/>
      <c r="CI34" s="661"/>
      <c r="CJ34" s="661"/>
      <c r="CK34" s="661"/>
      <c r="CL34" s="661"/>
      <c r="CM34" s="661"/>
      <c r="CN34" s="661"/>
      <c r="CO34" s="661"/>
      <c r="CP34" s="661"/>
      <c r="CQ34" s="662"/>
      <c r="CR34" s="645">
        <v>28050068</v>
      </c>
      <c r="CS34" s="646"/>
      <c r="CT34" s="646"/>
      <c r="CU34" s="646"/>
      <c r="CV34" s="646"/>
      <c r="CW34" s="646"/>
      <c r="CX34" s="646"/>
      <c r="CY34" s="647"/>
      <c r="CZ34" s="650">
        <v>13.7</v>
      </c>
      <c r="DA34" s="679"/>
      <c r="DB34" s="679"/>
      <c r="DC34" s="683"/>
      <c r="DD34" s="654">
        <v>20837525</v>
      </c>
      <c r="DE34" s="646"/>
      <c r="DF34" s="646"/>
      <c r="DG34" s="646"/>
      <c r="DH34" s="646"/>
      <c r="DI34" s="646"/>
      <c r="DJ34" s="646"/>
      <c r="DK34" s="647"/>
      <c r="DL34" s="654">
        <v>16509301</v>
      </c>
      <c r="DM34" s="646"/>
      <c r="DN34" s="646"/>
      <c r="DO34" s="646"/>
      <c r="DP34" s="646"/>
      <c r="DQ34" s="646"/>
      <c r="DR34" s="646"/>
      <c r="DS34" s="646"/>
      <c r="DT34" s="646"/>
      <c r="DU34" s="646"/>
      <c r="DV34" s="647"/>
      <c r="DW34" s="650">
        <v>15.1</v>
      </c>
      <c r="DX34" s="679"/>
      <c r="DY34" s="679"/>
      <c r="DZ34" s="679"/>
      <c r="EA34" s="679"/>
      <c r="EB34" s="679"/>
      <c r="EC34" s="680"/>
    </row>
    <row r="35" spans="2:133" ht="11.25" customHeight="1" x14ac:dyDescent="0.15">
      <c r="B35" s="642" t="s">
        <v>319</v>
      </c>
      <c r="C35" s="643"/>
      <c r="D35" s="643"/>
      <c r="E35" s="643"/>
      <c r="F35" s="643"/>
      <c r="G35" s="643"/>
      <c r="H35" s="643"/>
      <c r="I35" s="643"/>
      <c r="J35" s="643"/>
      <c r="K35" s="643"/>
      <c r="L35" s="643"/>
      <c r="M35" s="643"/>
      <c r="N35" s="643"/>
      <c r="O35" s="643"/>
      <c r="P35" s="643"/>
      <c r="Q35" s="644"/>
      <c r="R35" s="645">
        <v>200249</v>
      </c>
      <c r="S35" s="646"/>
      <c r="T35" s="646"/>
      <c r="U35" s="646"/>
      <c r="V35" s="646"/>
      <c r="W35" s="646"/>
      <c r="X35" s="646"/>
      <c r="Y35" s="647"/>
      <c r="Z35" s="648">
        <v>0.1</v>
      </c>
      <c r="AA35" s="648"/>
      <c r="AB35" s="648"/>
      <c r="AC35" s="648"/>
      <c r="AD35" s="649" t="s">
        <v>241</v>
      </c>
      <c r="AE35" s="649"/>
      <c r="AF35" s="649"/>
      <c r="AG35" s="649"/>
      <c r="AH35" s="649"/>
      <c r="AI35" s="649"/>
      <c r="AJ35" s="649"/>
      <c r="AK35" s="649"/>
      <c r="AL35" s="650" t="s">
        <v>136</v>
      </c>
      <c r="AM35" s="651"/>
      <c r="AN35" s="651"/>
      <c r="AO35" s="652"/>
      <c r="AP35" s="235"/>
      <c r="AQ35" s="624" t="s">
        <v>320</v>
      </c>
      <c r="AR35" s="625"/>
      <c r="AS35" s="625"/>
      <c r="AT35" s="625"/>
      <c r="AU35" s="625"/>
      <c r="AV35" s="625"/>
      <c r="AW35" s="625"/>
      <c r="AX35" s="625"/>
      <c r="AY35" s="625"/>
      <c r="AZ35" s="625"/>
      <c r="BA35" s="625"/>
      <c r="BB35" s="625"/>
      <c r="BC35" s="625"/>
      <c r="BD35" s="625"/>
      <c r="BE35" s="625"/>
      <c r="BF35" s="626"/>
      <c r="BG35" s="624" t="s">
        <v>321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322</v>
      </c>
      <c r="CE35" s="661"/>
      <c r="CF35" s="661"/>
      <c r="CG35" s="661"/>
      <c r="CH35" s="661"/>
      <c r="CI35" s="661"/>
      <c r="CJ35" s="661"/>
      <c r="CK35" s="661"/>
      <c r="CL35" s="661"/>
      <c r="CM35" s="661"/>
      <c r="CN35" s="661"/>
      <c r="CO35" s="661"/>
      <c r="CP35" s="661"/>
      <c r="CQ35" s="662"/>
      <c r="CR35" s="645">
        <v>2528947</v>
      </c>
      <c r="CS35" s="681"/>
      <c r="CT35" s="681"/>
      <c r="CU35" s="681"/>
      <c r="CV35" s="681"/>
      <c r="CW35" s="681"/>
      <c r="CX35" s="681"/>
      <c r="CY35" s="682"/>
      <c r="CZ35" s="650">
        <v>1.2</v>
      </c>
      <c r="DA35" s="679"/>
      <c r="DB35" s="679"/>
      <c r="DC35" s="683"/>
      <c r="DD35" s="654">
        <v>2342235</v>
      </c>
      <c r="DE35" s="681"/>
      <c r="DF35" s="681"/>
      <c r="DG35" s="681"/>
      <c r="DH35" s="681"/>
      <c r="DI35" s="681"/>
      <c r="DJ35" s="681"/>
      <c r="DK35" s="682"/>
      <c r="DL35" s="654">
        <v>2342235</v>
      </c>
      <c r="DM35" s="681"/>
      <c r="DN35" s="681"/>
      <c r="DO35" s="681"/>
      <c r="DP35" s="681"/>
      <c r="DQ35" s="681"/>
      <c r="DR35" s="681"/>
      <c r="DS35" s="681"/>
      <c r="DT35" s="681"/>
      <c r="DU35" s="681"/>
      <c r="DV35" s="682"/>
      <c r="DW35" s="650">
        <v>2.1</v>
      </c>
      <c r="DX35" s="679"/>
      <c r="DY35" s="679"/>
      <c r="DZ35" s="679"/>
      <c r="EA35" s="679"/>
      <c r="EB35" s="679"/>
      <c r="EC35" s="680"/>
    </row>
    <row r="36" spans="2:133" ht="11.25" customHeight="1" x14ac:dyDescent="0.15">
      <c r="B36" s="642" t="s">
        <v>323</v>
      </c>
      <c r="C36" s="643"/>
      <c r="D36" s="643"/>
      <c r="E36" s="643"/>
      <c r="F36" s="643"/>
      <c r="G36" s="643"/>
      <c r="H36" s="643"/>
      <c r="I36" s="643"/>
      <c r="J36" s="643"/>
      <c r="K36" s="643"/>
      <c r="L36" s="643"/>
      <c r="M36" s="643"/>
      <c r="N36" s="643"/>
      <c r="O36" s="643"/>
      <c r="P36" s="643"/>
      <c r="Q36" s="644"/>
      <c r="R36" s="645">
        <v>2794485</v>
      </c>
      <c r="S36" s="646"/>
      <c r="T36" s="646"/>
      <c r="U36" s="646"/>
      <c r="V36" s="646"/>
      <c r="W36" s="646"/>
      <c r="X36" s="646"/>
      <c r="Y36" s="647"/>
      <c r="Z36" s="648">
        <v>1.3</v>
      </c>
      <c r="AA36" s="648"/>
      <c r="AB36" s="648"/>
      <c r="AC36" s="648"/>
      <c r="AD36" s="649" t="s">
        <v>136</v>
      </c>
      <c r="AE36" s="649"/>
      <c r="AF36" s="649"/>
      <c r="AG36" s="649"/>
      <c r="AH36" s="649"/>
      <c r="AI36" s="649"/>
      <c r="AJ36" s="649"/>
      <c r="AK36" s="649"/>
      <c r="AL36" s="650" t="s">
        <v>241</v>
      </c>
      <c r="AM36" s="651"/>
      <c r="AN36" s="651"/>
      <c r="AO36" s="652"/>
      <c r="AP36" s="235"/>
      <c r="AQ36" s="719" t="s">
        <v>324</v>
      </c>
      <c r="AR36" s="720"/>
      <c r="AS36" s="720"/>
      <c r="AT36" s="720"/>
      <c r="AU36" s="720"/>
      <c r="AV36" s="720"/>
      <c r="AW36" s="720"/>
      <c r="AX36" s="720"/>
      <c r="AY36" s="721"/>
      <c r="AZ36" s="634">
        <v>28498953</v>
      </c>
      <c r="BA36" s="635"/>
      <c r="BB36" s="635"/>
      <c r="BC36" s="635"/>
      <c r="BD36" s="635"/>
      <c r="BE36" s="635"/>
      <c r="BF36" s="722"/>
      <c r="BG36" s="656" t="s">
        <v>325</v>
      </c>
      <c r="BH36" s="657"/>
      <c r="BI36" s="657"/>
      <c r="BJ36" s="657"/>
      <c r="BK36" s="657"/>
      <c r="BL36" s="657"/>
      <c r="BM36" s="657"/>
      <c r="BN36" s="657"/>
      <c r="BO36" s="657"/>
      <c r="BP36" s="657"/>
      <c r="BQ36" s="657"/>
      <c r="BR36" s="657"/>
      <c r="BS36" s="657"/>
      <c r="BT36" s="657"/>
      <c r="BU36" s="658"/>
      <c r="BV36" s="634">
        <v>419841</v>
      </c>
      <c r="BW36" s="635"/>
      <c r="BX36" s="635"/>
      <c r="BY36" s="635"/>
      <c r="BZ36" s="635"/>
      <c r="CA36" s="635"/>
      <c r="CB36" s="722"/>
      <c r="CD36" s="660" t="s">
        <v>326</v>
      </c>
      <c r="CE36" s="661"/>
      <c r="CF36" s="661"/>
      <c r="CG36" s="661"/>
      <c r="CH36" s="661"/>
      <c r="CI36" s="661"/>
      <c r="CJ36" s="661"/>
      <c r="CK36" s="661"/>
      <c r="CL36" s="661"/>
      <c r="CM36" s="661"/>
      <c r="CN36" s="661"/>
      <c r="CO36" s="661"/>
      <c r="CP36" s="661"/>
      <c r="CQ36" s="662"/>
      <c r="CR36" s="645">
        <v>25346773</v>
      </c>
      <c r="CS36" s="646"/>
      <c r="CT36" s="646"/>
      <c r="CU36" s="646"/>
      <c r="CV36" s="646"/>
      <c r="CW36" s="646"/>
      <c r="CX36" s="646"/>
      <c r="CY36" s="647"/>
      <c r="CZ36" s="650">
        <v>12.4</v>
      </c>
      <c r="DA36" s="679"/>
      <c r="DB36" s="679"/>
      <c r="DC36" s="683"/>
      <c r="DD36" s="654">
        <v>18582165</v>
      </c>
      <c r="DE36" s="646"/>
      <c r="DF36" s="646"/>
      <c r="DG36" s="646"/>
      <c r="DH36" s="646"/>
      <c r="DI36" s="646"/>
      <c r="DJ36" s="646"/>
      <c r="DK36" s="647"/>
      <c r="DL36" s="654">
        <v>9219531</v>
      </c>
      <c r="DM36" s="646"/>
      <c r="DN36" s="646"/>
      <c r="DO36" s="646"/>
      <c r="DP36" s="646"/>
      <c r="DQ36" s="646"/>
      <c r="DR36" s="646"/>
      <c r="DS36" s="646"/>
      <c r="DT36" s="646"/>
      <c r="DU36" s="646"/>
      <c r="DV36" s="647"/>
      <c r="DW36" s="650">
        <v>8.4</v>
      </c>
      <c r="DX36" s="679"/>
      <c r="DY36" s="679"/>
      <c r="DZ36" s="679"/>
      <c r="EA36" s="679"/>
      <c r="EB36" s="679"/>
      <c r="EC36" s="680"/>
    </row>
    <row r="37" spans="2:133" ht="11.25" customHeight="1" x14ac:dyDescent="0.15">
      <c r="B37" s="642" t="s">
        <v>327</v>
      </c>
      <c r="C37" s="643"/>
      <c r="D37" s="643"/>
      <c r="E37" s="643"/>
      <c r="F37" s="643"/>
      <c r="G37" s="643"/>
      <c r="H37" s="643"/>
      <c r="I37" s="643"/>
      <c r="J37" s="643"/>
      <c r="K37" s="643"/>
      <c r="L37" s="643"/>
      <c r="M37" s="643"/>
      <c r="N37" s="643"/>
      <c r="O37" s="643"/>
      <c r="P37" s="643"/>
      <c r="Q37" s="644"/>
      <c r="R37" s="645">
        <v>8927267</v>
      </c>
      <c r="S37" s="646"/>
      <c r="T37" s="646"/>
      <c r="U37" s="646"/>
      <c r="V37" s="646"/>
      <c r="W37" s="646"/>
      <c r="X37" s="646"/>
      <c r="Y37" s="647"/>
      <c r="Z37" s="648">
        <v>4.2</v>
      </c>
      <c r="AA37" s="648"/>
      <c r="AB37" s="648"/>
      <c r="AC37" s="648"/>
      <c r="AD37" s="649" t="s">
        <v>183</v>
      </c>
      <c r="AE37" s="649"/>
      <c r="AF37" s="649"/>
      <c r="AG37" s="649"/>
      <c r="AH37" s="649"/>
      <c r="AI37" s="649"/>
      <c r="AJ37" s="649"/>
      <c r="AK37" s="649"/>
      <c r="AL37" s="650" t="s">
        <v>136</v>
      </c>
      <c r="AM37" s="651"/>
      <c r="AN37" s="651"/>
      <c r="AO37" s="652"/>
      <c r="AQ37" s="723" t="s">
        <v>328</v>
      </c>
      <c r="AR37" s="724"/>
      <c r="AS37" s="724"/>
      <c r="AT37" s="724"/>
      <c r="AU37" s="724"/>
      <c r="AV37" s="724"/>
      <c r="AW37" s="724"/>
      <c r="AX37" s="724"/>
      <c r="AY37" s="725"/>
      <c r="AZ37" s="645">
        <v>11530746</v>
      </c>
      <c r="BA37" s="646"/>
      <c r="BB37" s="646"/>
      <c r="BC37" s="646"/>
      <c r="BD37" s="681"/>
      <c r="BE37" s="681"/>
      <c r="BF37" s="712"/>
      <c r="BG37" s="660" t="s">
        <v>329</v>
      </c>
      <c r="BH37" s="661"/>
      <c r="BI37" s="661"/>
      <c r="BJ37" s="661"/>
      <c r="BK37" s="661"/>
      <c r="BL37" s="661"/>
      <c r="BM37" s="661"/>
      <c r="BN37" s="661"/>
      <c r="BO37" s="661"/>
      <c r="BP37" s="661"/>
      <c r="BQ37" s="661"/>
      <c r="BR37" s="661"/>
      <c r="BS37" s="661"/>
      <c r="BT37" s="661"/>
      <c r="BU37" s="662"/>
      <c r="BV37" s="645">
        <v>-115485</v>
      </c>
      <c r="BW37" s="646"/>
      <c r="BX37" s="646"/>
      <c r="BY37" s="646"/>
      <c r="BZ37" s="646"/>
      <c r="CA37" s="646"/>
      <c r="CB37" s="655"/>
      <c r="CD37" s="660" t="s">
        <v>330</v>
      </c>
      <c r="CE37" s="661"/>
      <c r="CF37" s="661"/>
      <c r="CG37" s="661"/>
      <c r="CH37" s="661"/>
      <c r="CI37" s="661"/>
      <c r="CJ37" s="661"/>
      <c r="CK37" s="661"/>
      <c r="CL37" s="661"/>
      <c r="CM37" s="661"/>
      <c r="CN37" s="661"/>
      <c r="CO37" s="661"/>
      <c r="CP37" s="661"/>
      <c r="CQ37" s="662"/>
      <c r="CR37" s="645">
        <v>987347</v>
      </c>
      <c r="CS37" s="681"/>
      <c r="CT37" s="681"/>
      <c r="CU37" s="681"/>
      <c r="CV37" s="681"/>
      <c r="CW37" s="681"/>
      <c r="CX37" s="681"/>
      <c r="CY37" s="682"/>
      <c r="CZ37" s="650">
        <v>0.5</v>
      </c>
      <c r="DA37" s="679"/>
      <c r="DB37" s="679"/>
      <c r="DC37" s="683"/>
      <c r="DD37" s="654">
        <v>629448</v>
      </c>
      <c r="DE37" s="681"/>
      <c r="DF37" s="681"/>
      <c r="DG37" s="681"/>
      <c r="DH37" s="681"/>
      <c r="DI37" s="681"/>
      <c r="DJ37" s="681"/>
      <c r="DK37" s="682"/>
      <c r="DL37" s="654">
        <v>615866</v>
      </c>
      <c r="DM37" s="681"/>
      <c r="DN37" s="681"/>
      <c r="DO37" s="681"/>
      <c r="DP37" s="681"/>
      <c r="DQ37" s="681"/>
      <c r="DR37" s="681"/>
      <c r="DS37" s="681"/>
      <c r="DT37" s="681"/>
      <c r="DU37" s="681"/>
      <c r="DV37" s="682"/>
      <c r="DW37" s="650">
        <v>0.6</v>
      </c>
      <c r="DX37" s="679"/>
      <c r="DY37" s="679"/>
      <c r="DZ37" s="679"/>
      <c r="EA37" s="679"/>
      <c r="EB37" s="679"/>
      <c r="EC37" s="680"/>
    </row>
    <row r="38" spans="2:133" ht="11.25" customHeight="1" x14ac:dyDescent="0.15">
      <c r="B38" s="642" t="s">
        <v>331</v>
      </c>
      <c r="C38" s="643"/>
      <c r="D38" s="643"/>
      <c r="E38" s="643"/>
      <c r="F38" s="643"/>
      <c r="G38" s="643"/>
      <c r="H38" s="643"/>
      <c r="I38" s="643"/>
      <c r="J38" s="643"/>
      <c r="K38" s="643"/>
      <c r="L38" s="643"/>
      <c r="M38" s="643"/>
      <c r="N38" s="643"/>
      <c r="O38" s="643"/>
      <c r="P38" s="643"/>
      <c r="Q38" s="644"/>
      <c r="R38" s="645">
        <v>5500003</v>
      </c>
      <c r="S38" s="646"/>
      <c r="T38" s="646"/>
      <c r="U38" s="646"/>
      <c r="V38" s="646"/>
      <c r="W38" s="646"/>
      <c r="X38" s="646"/>
      <c r="Y38" s="647"/>
      <c r="Z38" s="648">
        <v>2.6</v>
      </c>
      <c r="AA38" s="648"/>
      <c r="AB38" s="648"/>
      <c r="AC38" s="648"/>
      <c r="AD38" s="649">
        <v>5675</v>
      </c>
      <c r="AE38" s="649"/>
      <c r="AF38" s="649"/>
      <c r="AG38" s="649"/>
      <c r="AH38" s="649"/>
      <c r="AI38" s="649"/>
      <c r="AJ38" s="649"/>
      <c r="AK38" s="649"/>
      <c r="AL38" s="650">
        <v>0</v>
      </c>
      <c r="AM38" s="651"/>
      <c r="AN38" s="651"/>
      <c r="AO38" s="652"/>
      <c r="AQ38" s="723" t="s">
        <v>332</v>
      </c>
      <c r="AR38" s="724"/>
      <c r="AS38" s="724"/>
      <c r="AT38" s="724"/>
      <c r="AU38" s="724"/>
      <c r="AV38" s="724"/>
      <c r="AW38" s="724"/>
      <c r="AX38" s="724"/>
      <c r="AY38" s="725"/>
      <c r="AZ38" s="645">
        <v>540284</v>
      </c>
      <c r="BA38" s="646"/>
      <c r="BB38" s="646"/>
      <c r="BC38" s="646"/>
      <c r="BD38" s="681"/>
      <c r="BE38" s="681"/>
      <c r="BF38" s="712"/>
      <c r="BG38" s="660" t="s">
        <v>333</v>
      </c>
      <c r="BH38" s="661"/>
      <c r="BI38" s="661"/>
      <c r="BJ38" s="661"/>
      <c r="BK38" s="661"/>
      <c r="BL38" s="661"/>
      <c r="BM38" s="661"/>
      <c r="BN38" s="661"/>
      <c r="BO38" s="661"/>
      <c r="BP38" s="661"/>
      <c r="BQ38" s="661"/>
      <c r="BR38" s="661"/>
      <c r="BS38" s="661"/>
      <c r="BT38" s="661"/>
      <c r="BU38" s="662"/>
      <c r="BV38" s="645">
        <v>59304</v>
      </c>
      <c r="BW38" s="646"/>
      <c r="BX38" s="646"/>
      <c r="BY38" s="646"/>
      <c r="BZ38" s="646"/>
      <c r="CA38" s="646"/>
      <c r="CB38" s="655"/>
      <c r="CD38" s="660" t="s">
        <v>334</v>
      </c>
      <c r="CE38" s="661"/>
      <c r="CF38" s="661"/>
      <c r="CG38" s="661"/>
      <c r="CH38" s="661"/>
      <c r="CI38" s="661"/>
      <c r="CJ38" s="661"/>
      <c r="CK38" s="661"/>
      <c r="CL38" s="661"/>
      <c r="CM38" s="661"/>
      <c r="CN38" s="661"/>
      <c r="CO38" s="661"/>
      <c r="CP38" s="661"/>
      <c r="CQ38" s="662"/>
      <c r="CR38" s="645">
        <v>16338003</v>
      </c>
      <c r="CS38" s="646"/>
      <c r="CT38" s="646"/>
      <c r="CU38" s="646"/>
      <c r="CV38" s="646"/>
      <c r="CW38" s="646"/>
      <c r="CX38" s="646"/>
      <c r="CY38" s="647"/>
      <c r="CZ38" s="650">
        <v>8</v>
      </c>
      <c r="DA38" s="679"/>
      <c r="DB38" s="679"/>
      <c r="DC38" s="683"/>
      <c r="DD38" s="654">
        <v>13355482</v>
      </c>
      <c r="DE38" s="646"/>
      <c r="DF38" s="646"/>
      <c r="DG38" s="646"/>
      <c r="DH38" s="646"/>
      <c r="DI38" s="646"/>
      <c r="DJ38" s="646"/>
      <c r="DK38" s="647"/>
      <c r="DL38" s="654">
        <v>12456113</v>
      </c>
      <c r="DM38" s="646"/>
      <c r="DN38" s="646"/>
      <c r="DO38" s="646"/>
      <c r="DP38" s="646"/>
      <c r="DQ38" s="646"/>
      <c r="DR38" s="646"/>
      <c r="DS38" s="646"/>
      <c r="DT38" s="646"/>
      <c r="DU38" s="646"/>
      <c r="DV38" s="647"/>
      <c r="DW38" s="650">
        <v>11.4</v>
      </c>
      <c r="DX38" s="679"/>
      <c r="DY38" s="679"/>
      <c r="DZ38" s="679"/>
      <c r="EA38" s="679"/>
      <c r="EB38" s="679"/>
      <c r="EC38" s="680"/>
    </row>
    <row r="39" spans="2:133" ht="11.25" customHeight="1" x14ac:dyDescent="0.15">
      <c r="B39" s="642" t="s">
        <v>335</v>
      </c>
      <c r="C39" s="643"/>
      <c r="D39" s="643"/>
      <c r="E39" s="643"/>
      <c r="F39" s="643"/>
      <c r="G39" s="643"/>
      <c r="H39" s="643"/>
      <c r="I39" s="643"/>
      <c r="J39" s="643"/>
      <c r="K39" s="643"/>
      <c r="L39" s="643"/>
      <c r="M39" s="643"/>
      <c r="N39" s="643"/>
      <c r="O39" s="643"/>
      <c r="P39" s="643"/>
      <c r="Q39" s="644"/>
      <c r="R39" s="645">
        <v>24551390</v>
      </c>
      <c r="S39" s="646"/>
      <c r="T39" s="646"/>
      <c r="U39" s="646"/>
      <c r="V39" s="646"/>
      <c r="W39" s="646"/>
      <c r="X39" s="646"/>
      <c r="Y39" s="647"/>
      <c r="Z39" s="648">
        <v>11.6</v>
      </c>
      <c r="AA39" s="648"/>
      <c r="AB39" s="648"/>
      <c r="AC39" s="648"/>
      <c r="AD39" s="649" t="s">
        <v>241</v>
      </c>
      <c r="AE39" s="649"/>
      <c r="AF39" s="649"/>
      <c r="AG39" s="649"/>
      <c r="AH39" s="649"/>
      <c r="AI39" s="649"/>
      <c r="AJ39" s="649"/>
      <c r="AK39" s="649"/>
      <c r="AL39" s="650" t="s">
        <v>241</v>
      </c>
      <c r="AM39" s="651"/>
      <c r="AN39" s="651"/>
      <c r="AO39" s="652"/>
      <c r="AQ39" s="723" t="s">
        <v>336</v>
      </c>
      <c r="AR39" s="724"/>
      <c r="AS39" s="724"/>
      <c r="AT39" s="724"/>
      <c r="AU39" s="724"/>
      <c r="AV39" s="724"/>
      <c r="AW39" s="724"/>
      <c r="AX39" s="724"/>
      <c r="AY39" s="725"/>
      <c r="AZ39" s="645">
        <v>87579</v>
      </c>
      <c r="BA39" s="646"/>
      <c r="BB39" s="646"/>
      <c r="BC39" s="646"/>
      <c r="BD39" s="681"/>
      <c r="BE39" s="681"/>
      <c r="BF39" s="712"/>
      <c r="BG39" s="660" t="s">
        <v>337</v>
      </c>
      <c r="BH39" s="661"/>
      <c r="BI39" s="661"/>
      <c r="BJ39" s="661"/>
      <c r="BK39" s="661"/>
      <c r="BL39" s="661"/>
      <c r="BM39" s="661"/>
      <c r="BN39" s="661"/>
      <c r="BO39" s="661"/>
      <c r="BP39" s="661"/>
      <c r="BQ39" s="661"/>
      <c r="BR39" s="661"/>
      <c r="BS39" s="661"/>
      <c r="BT39" s="661"/>
      <c r="BU39" s="662"/>
      <c r="BV39" s="645">
        <v>92421</v>
      </c>
      <c r="BW39" s="646"/>
      <c r="BX39" s="646"/>
      <c r="BY39" s="646"/>
      <c r="BZ39" s="646"/>
      <c r="CA39" s="646"/>
      <c r="CB39" s="655"/>
      <c r="CD39" s="660" t="s">
        <v>338</v>
      </c>
      <c r="CE39" s="661"/>
      <c r="CF39" s="661"/>
      <c r="CG39" s="661"/>
      <c r="CH39" s="661"/>
      <c r="CI39" s="661"/>
      <c r="CJ39" s="661"/>
      <c r="CK39" s="661"/>
      <c r="CL39" s="661"/>
      <c r="CM39" s="661"/>
      <c r="CN39" s="661"/>
      <c r="CO39" s="661"/>
      <c r="CP39" s="661"/>
      <c r="CQ39" s="662"/>
      <c r="CR39" s="645">
        <v>5076714</v>
      </c>
      <c r="CS39" s="681"/>
      <c r="CT39" s="681"/>
      <c r="CU39" s="681"/>
      <c r="CV39" s="681"/>
      <c r="CW39" s="681"/>
      <c r="CX39" s="681"/>
      <c r="CY39" s="682"/>
      <c r="CZ39" s="650">
        <v>2.5</v>
      </c>
      <c r="DA39" s="679"/>
      <c r="DB39" s="679"/>
      <c r="DC39" s="683"/>
      <c r="DD39" s="654">
        <v>4889320</v>
      </c>
      <c r="DE39" s="681"/>
      <c r="DF39" s="681"/>
      <c r="DG39" s="681"/>
      <c r="DH39" s="681"/>
      <c r="DI39" s="681"/>
      <c r="DJ39" s="681"/>
      <c r="DK39" s="682"/>
      <c r="DL39" s="654" t="s">
        <v>241</v>
      </c>
      <c r="DM39" s="681"/>
      <c r="DN39" s="681"/>
      <c r="DO39" s="681"/>
      <c r="DP39" s="681"/>
      <c r="DQ39" s="681"/>
      <c r="DR39" s="681"/>
      <c r="DS39" s="681"/>
      <c r="DT39" s="681"/>
      <c r="DU39" s="681"/>
      <c r="DV39" s="682"/>
      <c r="DW39" s="650" t="s">
        <v>136</v>
      </c>
      <c r="DX39" s="679"/>
      <c r="DY39" s="679"/>
      <c r="DZ39" s="679"/>
      <c r="EA39" s="679"/>
      <c r="EB39" s="679"/>
      <c r="EC39" s="680"/>
    </row>
    <row r="40" spans="2:133" ht="11.25" customHeight="1" x14ac:dyDescent="0.15">
      <c r="B40" s="642" t="s">
        <v>339</v>
      </c>
      <c r="C40" s="643"/>
      <c r="D40" s="643"/>
      <c r="E40" s="643"/>
      <c r="F40" s="643"/>
      <c r="G40" s="643"/>
      <c r="H40" s="643"/>
      <c r="I40" s="643"/>
      <c r="J40" s="643"/>
      <c r="K40" s="643"/>
      <c r="L40" s="643"/>
      <c r="M40" s="643"/>
      <c r="N40" s="643"/>
      <c r="O40" s="643"/>
      <c r="P40" s="643"/>
      <c r="Q40" s="644"/>
      <c r="R40" s="645" t="s">
        <v>241</v>
      </c>
      <c r="S40" s="646"/>
      <c r="T40" s="646"/>
      <c r="U40" s="646"/>
      <c r="V40" s="646"/>
      <c r="W40" s="646"/>
      <c r="X40" s="646"/>
      <c r="Y40" s="647"/>
      <c r="Z40" s="648" t="s">
        <v>136</v>
      </c>
      <c r="AA40" s="648"/>
      <c r="AB40" s="648"/>
      <c r="AC40" s="648"/>
      <c r="AD40" s="649" t="s">
        <v>241</v>
      </c>
      <c r="AE40" s="649"/>
      <c r="AF40" s="649"/>
      <c r="AG40" s="649"/>
      <c r="AH40" s="649"/>
      <c r="AI40" s="649"/>
      <c r="AJ40" s="649"/>
      <c r="AK40" s="649"/>
      <c r="AL40" s="650" t="s">
        <v>136</v>
      </c>
      <c r="AM40" s="651"/>
      <c r="AN40" s="651"/>
      <c r="AO40" s="652"/>
      <c r="AQ40" s="723" t="s">
        <v>340</v>
      </c>
      <c r="AR40" s="724"/>
      <c r="AS40" s="724"/>
      <c r="AT40" s="724"/>
      <c r="AU40" s="724"/>
      <c r="AV40" s="724"/>
      <c r="AW40" s="724"/>
      <c r="AX40" s="724"/>
      <c r="AY40" s="725"/>
      <c r="AZ40" s="645" t="s">
        <v>136</v>
      </c>
      <c r="BA40" s="646"/>
      <c r="BB40" s="646"/>
      <c r="BC40" s="646"/>
      <c r="BD40" s="681"/>
      <c r="BE40" s="681"/>
      <c r="BF40" s="712"/>
      <c r="BG40" s="726" t="s">
        <v>341</v>
      </c>
      <c r="BH40" s="727"/>
      <c r="BI40" s="727"/>
      <c r="BJ40" s="727"/>
      <c r="BK40" s="727"/>
      <c r="BL40" s="236"/>
      <c r="BM40" s="661" t="s">
        <v>342</v>
      </c>
      <c r="BN40" s="661"/>
      <c r="BO40" s="661"/>
      <c r="BP40" s="661"/>
      <c r="BQ40" s="661"/>
      <c r="BR40" s="661"/>
      <c r="BS40" s="661"/>
      <c r="BT40" s="661"/>
      <c r="BU40" s="662"/>
      <c r="BV40" s="645">
        <v>94</v>
      </c>
      <c r="BW40" s="646"/>
      <c r="BX40" s="646"/>
      <c r="BY40" s="646"/>
      <c r="BZ40" s="646"/>
      <c r="CA40" s="646"/>
      <c r="CB40" s="655"/>
      <c r="CD40" s="660" t="s">
        <v>343</v>
      </c>
      <c r="CE40" s="661"/>
      <c r="CF40" s="661"/>
      <c r="CG40" s="661"/>
      <c r="CH40" s="661"/>
      <c r="CI40" s="661"/>
      <c r="CJ40" s="661"/>
      <c r="CK40" s="661"/>
      <c r="CL40" s="661"/>
      <c r="CM40" s="661"/>
      <c r="CN40" s="661"/>
      <c r="CO40" s="661"/>
      <c r="CP40" s="661"/>
      <c r="CQ40" s="662"/>
      <c r="CR40" s="645">
        <v>3949233</v>
      </c>
      <c r="CS40" s="646"/>
      <c r="CT40" s="646"/>
      <c r="CU40" s="646"/>
      <c r="CV40" s="646"/>
      <c r="CW40" s="646"/>
      <c r="CX40" s="646"/>
      <c r="CY40" s="647"/>
      <c r="CZ40" s="650">
        <v>1.9</v>
      </c>
      <c r="DA40" s="679"/>
      <c r="DB40" s="679"/>
      <c r="DC40" s="683"/>
      <c r="DD40" s="654">
        <v>2826077</v>
      </c>
      <c r="DE40" s="646"/>
      <c r="DF40" s="646"/>
      <c r="DG40" s="646"/>
      <c r="DH40" s="646"/>
      <c r="DI40" s="646"/>
      <c r="DJ40" s="646"/>
      <c r="DK40" s="647"/>
      <c r="DL40" s="654">
        <v>500</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15">
      <c r="B41" s="642" t="s">
        <v>344</v>
      </c>
      <c r="C41" s="643"/>
      <c r="D41" s="643"/>
      <c r="E41" s="643"/>
      <c r="F41" s="643"/>
      <c r="G41" s="643"/>
      <c r="H41" s="643"/>
      <c r="I41" s="643"/>
      <c r="J41" s="643"/>
      <c r="K41" s="643"/>
      <c r="L41" s="643"/>
      <c r="M41" s="643"/>
      <c r="N41" s="643"/>
      <c r="O41" s="643"/>
      <c r="P41" s="643"/>
      <c r="Q41" s="644"/>
      <c r="R41" s="645">
        <v>6189000</v>
      </c>
      <c r="S41" s="646"/>
      <c r="T41" s="646"/>
      <c r="U41" s="646"/>
      <c r="V41" s="646"/>
      <c r="W41" s="646"/>
      <c r="X41" s="646"/>
      <c r="Y41" s="647"/>
      <c r="Z41" s="648">
        <v>2.9</v>
      </c>
      <c r="AA41" s="648"/>
      <c r="AB41" s="648"/>
      <c r="AC41" s="648"/>
      <c r="AD41" s="649" t="s">
        <v>136</v>
      </c>
      <c r="AE41" s="649"/>
      <c r="AF41" s="649"/>
      <c r="AG41" s="649"/>
      <c r="AH41" s="649"/>
      <c r="AI41" s="649"/>
      <c r="AJ41" s="649"/>
      <c r="AK41" s="649"/>
      <c r="AL41" s="650" t="s">
        <v>241</v>
      </c>
      <c r="AM41" s="651"/>
      <c r="AN41" s="651"/>
      <c r="AO41" s="652"/>
      <c r="AQ41" s="723" t="s">
        <v>345</v>
      </c>
      <c r="AR41" s="724"/>
      <c r="AS41" s="724"/>
      <c r="AT41" s="724"/>
      <c r="AU41" s="724"/>
      <c r="AV41" s="724"/>
      <c r="AW41" s="724"/>
      <c r="AX41" s="724"/>
      <c r="AY41" s="725"/>
      <c r="AZ41" s="645">
        <v>3963380</v>
      </c>
      <c r="BA41" s="646"/>
      <c r="BB41" s="646"/>
      <c r="BC41" s="646"/>
      <c r="BD41" s="681"/>
      <c r="BE41" s="681"/>
      <c r="BF41" s="712"/>
      <c r="BG41" s="726"/>
      <c r="BH41" s="727"/>
      <c r="BI41" s="727"/>
      <c r="BJ41" s="727"/>
      <c r="BK41" s="727"/>
      <c r="BL41" s="236"/>
      <c r="BM41" s="661" t="s">
        <v>346</v>
      </c>
      <c r="BN41" s="661"/>
      <c r="BO41" s="661"/>
      <c r="BP41" s="661"/>
      <c r="BQ41" s="661"/>
      <c r="BR41" s="661"/>
      <c r="BS41" s="661"/>
      <c r="BT41" s="661"/>
      <c r="BU41" s="662"/>
      <c r="BV41" s="645" t="s">
        <v>241</v>
      </c>
      <c r="BW41" s="646"/>
      <c r="BX41" s="646"/>
      <c r="BY41" s="646"/>
      <c r="BZ41" s="646"/>
      <c r="CA41" s="646"/>
      <c r="CB41" s="655"/>
      <c r="CD41" s="660" t="s">
        <v>347</v>
      </c>
      <c r="CE41" s="661"/>
      <c r="CF41" s="661"/>
      <c r="CG41" s="661"/>
      <c r="CH41" s="661"/>
      <c r="CI41" s="661"/>
      <c r="CJ41" s="661"/>
      <c r="CK41" s="661"/>
      <c r="CL41" s="661"/>
      <c r="CM41" s="661"/>
      <c r="CN41" s="661"/>
      <c r="CO41" s="661"/>
      <c r="CP41" s="661"/>
      <c r="CQ41" s="662"/>
      <c r="CR41" s="645" t="s">
        <v>136</v>
      </c>
      <c r="CS41" s="681"/>
      <c r="CT41" s="681"/>
      <c r="CU41" s="681"/>
      <c r="CV41" s="681"/>
      <c r="CW41" s="681"/>
      <c r="CX41" s="681"/>
      <c r="CY41" s="682"/>
      <c r="CZ41" s="650" t="s">
        <v>136</v>
      </c>
      <c r="DA41" s="679"/>
      <c r="DB41" s="679"/>
      <c r="DC41" s="683"/>
      <c r="DD41" s="654" t="s">
        <v>241</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348</v>
      </c>
      <c r="C42" s="696"/>
      <c r="D42" s="696"/>
      <c r="E42" s="696"/>
      <c r="F42" s="696"/>
      <c r="G42" s="696"/>
      <c r="H42" s="696"/>
      <c r="I42" s="696"/>
      <c r="J42" s="696"/>
      <c r="K42" s="696"/>
      <c r="L42" s="696"/>
      <c r="M42" s="696"/>
      <c r="N42" s="696"/>
      <c r="O42" s="696"/>
      <c r="P42" s="696"/>
      <c r="Q42" s="697"/>
      <c r="R42" s="730">
        <v>212526933</v>
      </c>
      <c r="S42" s="731"/>
      <c r="T42" s="731"/>
      <c r="U42" s="731"/>
      <c r="V42" s="731"/>
      <c r="W42" s="731"/>
      <c r="X42" s="731"/>
      <c r="Y42" s="739"/>
      <c r="Z42" s="740">
        <v>100</v>
      </c>
      <c r="AA42" s="740"/>
      <c r="AB42" s="740"/>
      <c r="AC42" s="740"/>
      <c r="AD42" s="741">
        <v>103159156</v>
      </c>
      <c r="AE42" s="741"/>
      <c r="AF42" s="741"/>
      <c r="AG42" s="741"/>
      <c r="AH42" s="741"/>
      <c r="AI42" s="741"/>
      <c r="AJ42" s="741"/>
      <c r="AK42" s="741"/>
      <c r="AL42" s="742">
        <v>100</v>
      </c>
      <c r="AM42" s="717"/>
      <c r="AN42" s="717"/>
      <c r="AO42" s="743"/>
      <c r="AQ42" s="744" t="s">
        <v>349</v>
      </c>
      <c r="AR42" s="745"/>
      <c r="AS42" s="745"/>
      <c r="AT42" s="745"/>
      <c r="AU42" s="745"/>
      <c r="AV42" s="745"/>
      <c r="AW42" s="745"/>
      <c r="AX42" s="745"/>
      <c r="AY42" s="746"/>
      <c r="AZ42" s="730">
        <v>12376964</v>
      </c>
      <c r="BA42" s="731"/>
      <c r="BB42" s="731"/>
      <c r="BC42" s="731"/>
      <c r="BD42" s="716"/>
      <c r="BE42" s="716"/>
      <c r="BF42" s="718"/>
      <c r="BG42" s="728"/>
      <c r="BH42" s="729"/>
      <c r="BI42" s="729"/>
      <c r="BJ42" s="729"/>
      <c r="BK42" s="729"/>
      <c r="BL42" s="237"/>
      <c r="BM42" s="671" t="s">
        <v>350</v>
      </c>
      <c r="BN42" s="671"/>
      <c r="BO42" s="671"/>
      <c r="BP42" s="671"/>
      <c r="BQ42" s="671"/>
      <c r="BR42" s="671"/>
      <c r="BS42" s="671"/>
      <c r="BT42" s="671"/>
      <c r="BU42" s="672"/>
      <c r="BV42" s="730">
        <v>376</v>
      </c>
      <c r="BW42" s="731"/>
      <c r="BX42" s="731"/>
      <c r="BY42" s="731"/>
      <c r="BZ42" s="731"/>
      <c r="CA42" s="731"/>
      <c r="CB42" s="738"/>
      <c r="CD42" s="642" t="s">
        <v>351</v>
      </c>
      <c r="CE42" s="643"/>
      <c r="CF42" s="643"/>
      <c r="CG42" s="643"/>
      <c r="CH42" s="643"/>
      <c r="CI42" s="643"/>
      <c r="CJ42" s="643"/>
      <c r="CK42" s="643"/>
      <c r="CL42" s="643"/>
      <c r="CM42" s="643"/>
      <c r="CN42" s="643"/>
      <c r="CO42" s="643"/>
      <c r="CP42" s="643"/>
      <c r="CQ42" s="644"/>
      <c r="CR42" s="645">
        <v>26745779</v>
      </c>
      <c r="CS42" s="646"/>
      <c r="CT42" s="646"/>
      <c r="CU42" s="646"/>
      <c r="CV42" s="646"/>
      <c r="CW42" s="646"/>
      <c r="CX42" s="646"/>
      <c r="CY42" s="647"/>
      <c r="CZ42" s="650">
        <v>13.1</v>
      </c>
      <c r="DA42" s="651"/>
      <c r="DB42" s="651"/>
      <c r="DC42" s="663"/>
      <c r="DD42" s="654">
        <v>4291029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352</v>
      </c>
      <c r="CE43" s="643"/>
      <c r="CF43" s="643"/>
      <c r="CG43" s="643"/>
      <c r="CH43" s="643"/>
      <c r="CI43" s="643"/>
      <c r="CJ43" s="643"/>
      <c r="CK43" s="643"/>
      <c r="CL43" s="643"/>
      <c r="CM43" s="643"/>
      <c r="CN43" s="643"/>
      <c r="CO43" s="643"/>
      <c r="CP43" s="643"/>
      <c r="CQ43" s="644"/>
      <c r="CR43" s="645">
        <v>524952</v>
      </c>
      <c r="CS43" s="681"/>
      <c r="CT43" s="681"/>
      <c r="CU43" s="681"/>
      <c r="CV43" s="681"/>
      <c r="CW43" s="681"/>
      <c r="CX43" s="681"/>
      <c r="CY43" s="682"/>
      <c r="CZ43" s="650">
        <v>0.3</v>
      </c>
      <c r="DA43" s="679"/>
      <c r="DB43" s="679"/>
      <c r="DC43" s="683"/>
      <c r="DD43" s="654">
        <v>524952</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353</v>
      </c>
      <c r="CG44" s="643"/>
      <c r="CH44" s="643"/>
      <c r="CI44" s="643"/>
      <c r="CJ44" s="643"/>
      <c r="CK44" s="643"/>
      <c r="CL44" s="643"/>
      <c r="CM44" s="643"/>
      <c r="CN44" s="643"/>
      <c r="CO44" s="643"/>
      <c r="CP44" s="643"/>
      <c r="CQ44" s="644"/>
      <c r="CR44" s="645">
        <v>22088204</v>
      </c>
      <c r="CS44" s="646"/>
      <c r="CT44" s="646"/>
      <c r="CU44" s="646"/>
      <c r="CV44" s="646"/>
      <c r="CW44" s="646"/>
      <c r="CX44" s="646"/>
      <c r="CY44" s="647"/>
      <c r="CZ44" s="650">
        <v>10.8</v>
      </c>
      <c r="DA44" s="651"/>
      <c r="DB44" s="651"/>
      <c r="DC44" s="663"/>
      <c r="DD44" s="654">
        <v>4042310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354</v>
      </c>
      <c r="CG45" s="643"/>
      <c r="CH45" s="643"/>
      <c r="CI45" s="643"/>
      <c r="CJ45" s="643"/>
      <c r="CK45" s="643"/>
      <c r="CL45" s="643"/>
      <c r="CM45" s="643"/>
      <c r="CN45" s="643"/>
      <c r="CO45" s="643"/>
      <c r="CP45" s="643"/>
      <c r="CQ45" s="644"/>
      <c r="CR45" s="645">
        <v>9514304</v>
      </c>
      <c r="CS45" s="681"/>
      <c r="CT45" s="681"/>
      <c r="CU45" s="681"/>
      <c r="CV45" s="681"/>
      <c r="CW45" s="681"/>
      <c r="CX45" s="681"/>
      <c r="CY45" s="682"/>
      <c r="CZ45" s="650">
        <v>4.5999999999999996</v>
      </c>
      <c r="DA45" s="679"/>
      <c r="DB45" s="679"/>
      <c r="DC45" s="683"/>
      <c r="DD45" s="654">
        <v>444265</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356</v>
      </c>
      <c r="CG46" s="643"/>
      <c r="CH46" s="643"/>
      <c r="CI46" s="643"/>
      <c r="CJ46" s="643"/>
      <c r="CK46" s="643"/>
      <c r="CL46" s="643"/>
      <c r="CM46" s="643"/>
      <c r="CN46" s="643"/>
      <c r="CO46" s="643"/>
      <c r="CP46" s="643"/>
      <c r="CQ46" s="644"/>
      <c r="CR46" s="645">
        <v>11675540</v>
      </c>
      <c r="CS46" s="646"/>
      <c r="CT46" s="646"/>
      <c r="CU46" s="646"/>
      <c r="CV46" s="646"/>
      <c r="CW46" s="646"/>
      <c r="CX46" s="646"/>
      <c r="CY46" s="647"/>
      <c r="CZ46" s="650">
        <v>5.7</v>
      </c>
      <c r="DA46" s="651"/>
      <c r="DB46" s="651"/>
      <c r="DC46" s="663"/>
      <c r="DD46" s="654">
        <v>3398885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358</v>
      </c>
      <c r="CG47" s="643"/>
      <c r="CH47" s="643"/>
      <c r="CI47" s="643"/>
      <c r="CJ47" s="643"/>
      <c r="CK47" s="643"/>
      <c r="CL47" s="643"/>
      <c r="CM47" s="643"/>
      <c r="CN47" s="643"/>
      <c r="CO47" s="643"/>
      <c r="CP47" s="643"/>
      <c r="CQ47" s="644"/>
      <c r="CR47" s="645">
        <v>4657575</v>
      </c>
      <c r="CS47" s="681"/>
      <c r="CT47" s="681"/>
      <c r="CU47" s="681"/>
      <c r="CV47" s="681"/>
      <c r="CW47" s="681"/>
      <c r="CX47" s="681"/>
      <c r="CY47" s="682"/>
      <c r="CZ47" s="650">
        <v>2.2999999999999998</v>
      </c>
      <c r="DA47" s="679"/>
      <c r="DB47" s="679"/>
      <c r="DC47" s="683"/>
      <c r="DD47" s="654">
        <v>248719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359</v>
      </c>
      <c r="CD48" s="761"/>
      <c r="CE48" s="762"/>
      <c r="CF48" s="642" t="s">
        <v>360</v>
      </c>
      <c r="CG48" s="643"/>
      <c r="CH48" s="643"/>
      <c r="CI48" s="643"/>
      <c r="CJ48" s="643"/>
      <c r="CK48" s="643"/>
      <c r="CL48" s="643"/>
      <c r="CM48" s="643"/>
      <c r="CN48" s="643"/>
      <c r="CO48" s="643"/>
      <c r="CP48" s="643"/>
      <c r="CQ48" s="644"/>
      <c r="CR48" s="645" t="s">
        <v>136</v>
      </c>
      <c r="CS48" s="646"/>
      <c r="CT48" s="646"/>
      <c r="CU48" s="646"/>
      <c r="CV48" s="646"/>
      <c r="CW48" s="646"/>
      <c r="CX48" s="646"/>
      <c r="CY48" s="647"/>
      <c r="CZ48" s="650" t="s">
        <v>241</v>
      </c>
      <c r="DA48" s="651"/>
      <c r="DB48" s="651"/>
      <c r="DC48" s="663"/>
      <c r="DD48" s="654" t="s">
        <v>241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361</v>
      </c>
      <c r="CE49" s="696"/>
      <c r="CF49" s="696"/>
      <c r="CG49" s="696"/>
      <c r="CH49" s="696"/>
      <c r="CI49" s="696"/>
      <c r="CJ49" s="696"/>
      <c r="CK49" s="696"/>
      <c r="CL49" s="696"/>
      <c r="CM49" s="696"/>
      <c r="CN49" s="696"/>
      <c r="CO49" s="696"/>
      <c r="CP49" s="696"/>
      <c r="CQ49" s="697"/>
      <c r="CR49" s="730">
        <v>204939250</v>
      </c>
      <c r="CS49" s="716"/>
      <c r="CT49" s="716"/>
      <c r="CU49" s="716"/>
      <c r="CV49" s="716"/>
      <c r="CW49" s="716"/>
      <c r="CX49" s="716"/>
      <c r="CY49" s="747"/>
      <c r="CZ49" s="742">
        <v>100</v>
      </c>
      <c r="DA49" s="748"/>
      <c r="DB49" s="748"/>
      <c r="DC49" s="749"/>
      <c r="DD49" s="750">
        <v>126222271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8BuiGuekWbO7THMjw7jmB56keQMfjNXLx4yG9H0miUlOziZxD4ME5G/8FLOCAcYr4Sjz+QF0MfzPgqC8ASKZfg==" saltValue="8eyVZmQrSMJLaaKrFA5kv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9" zoomScaleNormal="59"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363</v>
      </c>
      <c r="DK2" s="793"/>
      <c r="DL2" s="793"/>
      <c r="DM2" s="793"/>
      <c r="DN2" s="793"/>
      <c r="DO2" s="794"/>
      <c r="DP2" s="250"/>
      <c r="DQ2" s="792" t="s">
        <v>364</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367</v>
      </c>
      <c r="B5" s="787"/>
      <c r="C5" s="787"/>
      <c r="D5" s="787"/>
      <c r="E5" s="787"/>
      <c r="F5" s="787"/>
      <c r="G5" s="787"/>
      <c r="H5" s="787"/>
      <c r="I5" s="787"/>
      <c r="J5" s="787"/>
      <c r="K5" s="787"/>
      <c r="L5" s="787"/>
      <c r="M5" s="787"/>
      <c r="N5" s="787"/>
      <c r="O5" s="787"/>
      <c r="P5" s="788"/>
      <c r="Q5" s="763" t="s">
        <v>368</v>
      </c>
      <c r="R5" s="764"/>
      <c r="S5" s="764"/>
      <c r="T5" s="764"/>
      <c r="U5" s="765"/>
      <c r="V5" s="763" t="s">
        <v>369</v>
      </c>
      <c r="W5" s="764"/>
      <c r="X5" s="764"/>
      <c r="Y5" s="764"/>
      <c r="Z5" s="765"/>
      <c r="AA5" s="763" t="s">
        <v>370</v>
      </c>
      <c r="AB5" s="764"/>
      <c r="AC5" s="764"/>
      <c r="AD5" s="764"/>
      <c r="AE5" s="764"/>
      <c r="AF5" s="796" t="s">
        <v>371</v>
      </c>
      <c r="AG5" s="764"/>
      <c r="AH5" s="764"/>
      <c r="AI5" s="764"/>
      <c r="AJ5" s="775"/>
      <c r="AK5" s="764" t="s">
        <v>372</v>
      </c>
      <c r="AL5" s="764"/>
      <c r="AM5" s="764"/>
      <c r="AN5" s="764"/>
      <c r="AO5" s="765"/>
      <c r="AP5" s="763" t="s">
        <v>373</v>
      </c>
      <c r="AQ5" s="764"/>
      <c r="AR5" s="764"/>
      <c r="AS5" s="764"/>
      <c r="AT5" s="765"/>
      <c r="AU5" s="763" t="s">
        <v>374</v>
      </c>
      <c r="AV5" s="764"/>
      <c r="AW5" s="764"/>
      <c r="AX5" s="764"/>
      <c r="AY5" s="775"/>
      <c r="AZ5" s="257"/>
      <c r="BA5" s="257"/>
      <c r="BB5" s="257"/>
      <c r="BC5" s="257"/>
      <c r="BD5" s="257"/>
      <c r="BE5" s="258"/>
      <c r="BF5" s="258"/>
      <c r="BG5" s="258"/>
      <c r="BH5" s="258"/>
      <c r="BI5" s="258"/>
      <c r="BJ5" s="258"/>
      <c r="BK5" s="258"/>
      <c r="BL5" s="258"/>
      <c r="BM5" s="258"/>
      <c r="BN5" s="258"/>
      <c r="BO5" s="258"/>
      <c r="BP5" s="258"/>
      <c r="BQ5" s="786" t="s">
        <v>375</v>
      </c>
      <c r="BR5" s="787"/>
      <c r="BS5" s="787"/>
      <c r="BT5" s="787"/>
      <c r="BU5" s="787"/>
      <c r="BV5" s="787"/>
      <c r="BW5" s="787"/>
      <c r="BX5" s="787"/>
      <c r="BY5" s="787"/>
      <c r="BZ5" s="787"/>
      <c r="CA5" s="787"/>
      <c r="CB5" s="787"/>
      <c r="CC5" s="787"/>
      <c r="CD5" s="787"/>
      <c r="CE5" s="787"/>
      <c r="CF5" s="787"/>
      <c r="CG5" s="788"/>
      <c r="CH5" s="763" t="s">
        <v>376</v>
      </c>
      <c r="CI5" s="764"/>
      <c r="CJ5" s="764"/>
      <c r="CK5" s="764"/>
      <c r="CL5" s="765"/>
      <c r="CM5" s="763" t="s">
        <v>377</v>
      </c>
      <c r="CN5" s="764"/>
      <c r="CO5" s="764"/>
      <c r="CP5" s="764"/>
      <c r="CQ5" s="765"/>
      <c r="CR5" s="763" t="s">
        <v>378</v>
      </c>
      <c r="CS5" s="764"/>
      <c r="CT5" s="764"/>
      <c r="CU5" s="764"/>
      <c r="CV5" s="765"/>
      <c r="CW5" s="763" t="s">
        <v>379</v>
      </c>
      <c r="CX5" s="764"/>
      <c r="CY5" s="764"/>
      <c r="CZ5" s="764"/>
      <c r="DA5" s="765"/>
      <c r="DB5" s="763" t="s">
        <v>380</v>
      </c>
      <c r="DC5" s="764"/>
      <c r="DD5" s="764"/>
      <c r="DE5" s="764"/>
      <c r="DF5" s="765"/>
      <c r="DG5" s="769" t="s">
        <v>381</v>
      </c>
      <c r="DH5" s="770"/>
      <c r="DI5" s="770"/>
      <c r="DJ5" s="770"/>
      <c r="DK5" s="771"/>
      <c r="DL5" s="769" t="s">
        <v>382</v>
      </c>
      <c r="DM5" s="770"/>
      <c r="DN5" s="770"/>
      <c r="DO5" s="770"/>
      <c r="DP5" s="771"/>
      <c r="DQ5" s="763" t="s">
        <v>383</v>
      </c>
      <c r="DR5" s="764"/>
      <c r="DS5" s="764"/>
      <c r="DT5" s="764"/>
      <c r="DU5" s="765"/>
      <c r="DV5" s="763" t="s">
        <v>374</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384</v>
      </c>
      <c r="C7" s="778"/>
      <c r="D7" s="778"/>
      <c r="E7" s="778"/>
      <c r="F7" s="778"/>
      <c r="G7" s="778"/>
      <c r="H7" s="778"/>
      <c r="I7" s="778"/>
      <c r="J7" s="778"/>
      <c r="K7" s="778"/>
      <c r="L7" s="778"/>
      <c r="M7" s="778"/>
      <c r="N7" s="778"/>
      <c r="O7" s="778"/>
      <c r="P7" s="779"/>
      <c r="Q7" s="780">
        <v>213495</v>
      </c>
      <c r="R7" s="781"/>
      <c r="S7" s="781"/>
      <c r="T7" s="781"/>
      <c r="U7" s="781"/>
      <c r="V7" s="781">
        <v>204952</v>
      </c>
      <c r="W7" s="781"/>
      <c r="X7" s="781"/>
      <c r="Y7" s="781"/>
      <c r="Z7" s="781"/>
      <c r="AA7" s="781">
        <v>8543</v>
      </c>
      <c r="AB7" s="781"/>
      <c r="AC7" s="781"/>
      <c r="AD7" s="781"/>
      <c r="AE7" s="782"/>
      <c r="AF7" s="783">
        <v>7371</v>
      </c>
      <c r="AG7" s="784"/>
      <c r="AH7" s="784"/>
      <c r="AI7" s="784"/>
      <c r="AJ7" s="785"/>
      <c r="AK7" s="820">
        <v>2801</v>
      </c>
      <c r="AL7" s="821"/>
      <c r="AM7" s="821"/>
      <c r="AN7" s="821"/>
      <c r="AO7" s="821"/>
      <c r="AP7" s="821">
        <v>190464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614</v>
      </c>
      <c r="BS7" s="824" t="s">
        <v>603</v>
      </c>
      <c r="BT7" s="825"/>
      <c r="BU7" s="825"/>
      <c r="BV7" s="825"/>
      <c r="BW7" s="825"/>
      <c r="BX7" s="825"/>
      <c r="BY7" s="825"/>
      <c r="BZ7" s="825"/>
      <c r="CA7" s="825"/>
      <c r="CB7" s="825"/>
      <c r="CC7" s="825"/>
      <c r="CD7" s="825"/>
      <c r="CE7" s="825"/>
      <c r="CF7" s="825"/>
      <c r="CG7" s="826"/>
      <c r="CH7" s="817" t="s">
        <v>618</v>
      </c>
      <c r="CI7" s="818"/>
      <c r="CJ7" s="818"/>
      <c r="CK7" s="818"/>
      <c r="CL7" s="819"/>
      <c r="CM7" s="817">
        <v>3</v>
      </c>
      <c r="CN7" s="818"/>
      <c r="CO7" s="818"/>
      <c r="CP7" s="818"/>
      <c r="CQ7" s="819"/>
      <c r="CR7" s="817">
        <v>3</v>
      </c>
      <c r="CS7" s="818"/>
      <c r="CT7" s="818"/>
      <c r="CU7" s="818"/>
      <c r="CV7" s="819"/>
      <c r="CW7" s="817">
        <v>5</v>
      </c>
      <c r="CX7" s="818"/>
      <c r="CY7" s="818"/>
      <c r="CZ7" s="818"/>
      <c r="DA7" s="819"/>
      <c r="DB7" s="817" t="s">
        <v>618</v>
      </c>
      <c r="DC7" s="818"/>
      <c r="DD7" s="818"/>
      <c r="DE7" s="818"/>
      <c r="DF7" s="819"/>
      <c r="DG7" s="817" t="s">
        <v>618</v>
      </c>
      <c r="DH7" s="818"/>
      <c r="DI7" s="818"/>
      <c r="DJ7" s="818"/>
      <c r="DK7" s="819"/>
      <c r="DL7" s="817" t="s">
        <v>618</v>
      </c>
      <c r="DM7" s="818"/>
      <c r="DN7" s="818"/>
      <c r="DO7" s="818"/>
      <c r="DP7" s="819"/>
      <c r="DQ7" s="817" t="s">
        <v>618</v>
      </c>
      <c r="DR7" s="818"/>
      <c r="DS7" s="818"/>
      <c r="DT7" s="818"/>
      <c r="DU7" s="819"/>
      <c r="DV7" s="798"/>
      <c r="DW7" s="799"/>
      <c r="DX7" s="799"/>
      <c r="DY7" s="799"/>
      <c r="DZ7" s="800"/>
      <c r="EA7" s="255"/>
    </row>
    <row r="8" spans="1:131" s="256" customFormat="1" ht="26.25" customHeight="1" x14ac:dyDescent="0.15">
      <c r="A8" s="262">
        <v>2</v>
      </c>
      <c r="B8" s="801" t="s">
        <v>385</v>
      </c>
      <c r="C8" s="802"/>
      <c r="D8" s="802"/>
      <c r="E8" s="802"/>
      <c r="F8" s="802"/>
      <c r="G8" s="802"/>
      <c r="H8" s="802"/>
      <c r="I8" s="802"/>
      <c r="J8" s="802"/>
      <c r="K8" s="802"/>
      <c r="L8" s="802"/>
      <c r="M8" s="802"/>
      <c r="N8" s="802"/>
      <c r="O8" s="802"/>
      <c r="P8" s="803"/>
      <c r="Q8" s="804">
        <v>153</v>
      </c>
      <c r="R8" s="805"/>
      <c r="S8" s="805"/>
      <c r="T8" s="805"/>
      <c r="U8" s="805"/>
      <c r="V8" s="805">
        <v>57</v>
      </c>
      <c r="W8" s="805"/>
      <c r="X8" s="805"/>
      <c r="Y8" s="805"/>
      <c r="Z8" s="805"/>
      <c r="AA8" s="805">
        <v>96</v>
      </c>
      <c r="AB8" s="805"/>
      <c r="AC8" s="805"/>
      <c r="AD8" s="805"/>
      <c r="AE8" s="806"/>
      <c r="AF8" s="807">
        <v>0</v>
      </c>
      <c r="AG8" s="808"/>
      <c r="AH8" s="808"/>
      <c r="AI8" s="808"/>
      <c r="AJ8" s="809"/>
      <c r="AK8" s="810">
        <v>0</v>
      </c>
      <c r="AL8" s="811"/>
      <c r="AM8" s="811"/>
      <c r="AN8" s="811"/>
      <c r="AO8" s="811"/>
      <c r="AP8" s="811" t="s">
        <v>622</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t="s">
        <v>614</v>
      </c>
      <c r="BS8" s="814" t="s">
        <v>604</v>
      </c>
      <c r="BT8" s="815"/>
      <c r="BU8" s="815"/>
      <c r="BV8" s="815"/>
      <c r="BW8" s="815"/>
      <c r="BX8" s="815"/>
      <c r="BY8" s="815"/>
      <c r="BZ8" s="815"/>
      <c r="CA8" s="815"/>
      <c r="CB8" s="815"/>
      <c r="CC8" s="815"/>
      <c r="CD8" s="815"/>
      <c r="CE8" s="815"/>
      <c r="CF8" s="815"/>
      <c r="CG8" s="816"/>
      <c r="CH8" s="827" t="s">
        <v>618</v>
      </c>
      <c r="CI8" s="828"/>
      <c r="CJ8" s="828"/>
      <c r="CK8" s="828"/>
      <c r="CL8" s="829"/>
      <c r="CM8" s="827">
        <v>27</v>
      </c>
      <c r="CN8" s="828"/>
      <c r="CO8" s="828"/>
      <c r="CP8" s="828"/>
      <c r="CQ8" s="829"/>
      <c r="CR8" s="827">
        <v>10</v>
      </c>
      <c r="CS8" s="828"/>
      <c r="CT8" s="828"/>
      <c r="CU8" s="828"/>
      <c r="CV8" s="829"/>
      <c r="CW8" s="827" t="s">
        <v>618</v>
      </c>
      <c r="CX8" s="828"/>
      <c r="CY8" s="828"/>
      <c r="CZ8" s="828"/>
      <c r="DA8" s="829"/>
      <c r="DB8" s="827">
        <v>1400</v>
      </c>
      <c r="DC8" s="828"/>
      <c r="DD8" s="828"/>
      <c r="DE8" s="828"/>
      <c r="DF8" s="829"/>
      <c r="DG8" s="827">
        <v>518</v>
      </c>
      <c r="DH8" s="828"/>
      <c r="DI8" s="828"/>
      <c r="DJ8" s="828"/>
      <c r="DK8" s="829"/>
      <c r="DL8" s="827" t="s">
        <v>618</v>
      </c>
      <c r="DM8" s="828"/>
      <c r="DN8" s="828"/>
      <c r="DO8" s="828"/>
      <c r="DP8" s="829"/>
      <c r="DQ8" s="827" t="s">
        <v>618</v>
      </c>
      <c r="DR8" s="828"/>
      <c r="DS8" s="828"/>
      <c r="DT8" s="828"/>
      <c r="DU8" s="829"/>
      <c r="DV8" s="830"/>
      <c r="DW8" s="831"/>
      <c r="DX8" s="831"/>
      <c r="DY8" s="831"/>
      <c r="DZ8" s="832"/>
      <c r="EA8" s="255"/>
    </row>
    <row r="9" spans="1:131" s="256" customFormat="1" ht="26.25" customHeight="1" x14ac:dyDescent="0.15">
      <c r="A9" s="262">
        <v>3</v>
      </c>
      <c r="B9" s="801" t="s">
        <v>386</v>
      </c>
      <c r="C9" s="802"/>
      <c r="D9" s="802"/>
      <c r="E9" s="802"/>
      <c r="F9" s="802"/>
      <c r="G9" s="802"/>
      <c r="H9" s="802"/>
      <c r="I9" s="802"/>
      <c r="J9" s="802"/>
      <c r="K9" s="802"/>
      <c r="L9" s="802"/>
      <c r="M9" s="802"/>
      <c r="N9" s="802"/>
      <c r="O9" s="802"/>
      <c r="P9" s="803"/>
      <c r="Q9" s="804">
        <v>9</v>
      </c>
      <c r="R9" s="805"/>
      <c r="S9" s="805"/>
      <c r="T9" s="805"/>
      <c r="U9" s="805"/>
      <c r="V9" s="805">
        <v>1061</v>
      </c>
      <c r="W9" s="805"/>
      <c r="X9" s="805"/>
      <c r="Y9" s="805"/>
      <c r="Z9" s="805"/>
      <c r="AA9" s="805">
        <v>-1052</v>
      </c>
      <c r="AB9" s="805"/>
      <c r="AC9" s="805"/>
      <c r="AD9" s="805"/>
      <c r="AE9" s="806"/>
      <c r="AF9" s="807">
        <v>-1052</v>
      </c>
      <c r="AG9" s="808"/>
      <c r="AH9" s="808"/>
      <c r="AI9" s="808"/>
      <c r="AJ9" s="809"/>
      <c r="AK9" s="810">
        <v>0</v>
      </c>
      <c r="AL9" s="811"/>
      <c r="AM9" s="811"/>
      <c r="AN9" s="811"/>
      <c r="AO9" s="811"/>
      <c r="AP9" s="811">
        <v>4</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605</v>
      </c>
      <c r="BT9" s="815"/>
      <c r="BU9" s="815"/>
      <c r="BV9" s="815"/>
      <c r="BW9" s="815"/>
      <c r="BX9" s="815"/>
      <c r="BY9" s="815"/>
      <c r="BZ9" s="815"/>
      <c r="CA9" s="815"/>
      <c r="CB9" s="815"/>
      <c r="CC9" s="815"/>
      <c r="CD9" s="815"/>
      <c r="CE9" s="815"/>
      <c r="CF9" s="815"/>
      <c r="CG9" s="816"/>
      <c r="CH9" s="827">
        <v>7</v>
      </c>
      <c r="CI9" s="828"/>
      <c r="CJ9" s="828"/>
      <c r="CK9" s="828"/>
      <c r="CL9" s="829"/>
      <c r="CM9" s="827">
        <v>766</v>
      </c>
      <c r="CN9" s="828"/>
      <c r="CO9" s="828"/>
      <c r="CP9" s="828"/>
      <c r="CQ9" s="829"/>
      <c r="CR9" s="827">
        <v>10</v>
      </c>
      <c r="CS9" s="828"/>
      <c r="CT9" s="828"/>
      <c r="CU9" s="828"/>
      <c r="CV9" s="829"/>
      <c r="CW9" s="827">
        <v>85</v>
      </c>
      <c r="CX9" s="828"/>
      <c r="CY9" s="828"/>
      <c r="CZ9" s="828"/>
      <c r="DA9" s="829"/>
      <c r="DB9" s="827" t="s">
        <v>582</v>
      </c>
      <c r="DC9" s="828"/>
      <c r="DD9" s="828"/>
      <c r="DE9" s="828"/>
      <c r="DF9" s="829"/>
      <c r="DG9" s="827" t="s">
        <v>582</v>
      </c>
      <c r="DH9" s="828"/>
      <c r="DI9" s="828"/>
      <c r="DJ9" s="828"/>
      <c r="DK9" s="829"/>
      <c r="DL9" s="827" t="s">
        <v>582</v>
      </c>
      <c r="DM9" s="828"/>
      <c r="DN9" s="828"/>
      <c r="DO9" s="828"/>
      <c r="DP9" s="829"/>
      <c r="DQ9" s="827" t="s">
        <v>582</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615</v>
      </c>
      <c r="BT10" s="815"/>
      <c r="BU10" s="815"/>
      <c r="BV10" s="815"/>
      <c r="BW10" s="815"/>
      <c r="BX10" s="815"/>
      <c r="BY10" s="815"/>
      <c r="BZ10" s="815"/>
      <c r="CA10" s="815"/>
      <c r="CB10" s="815"/>
      <c r="CC10" s="815"/>
      <c r="CD10" s="815"/>
      <c r="CE10" s="815"/>
      <c r="CF10" s="815"/>
      <c r="CG10" s="816"/>
      <c r="CH10" s="827">
        <v>2</v>
      </c>
      <c r="CI10" s="828"/>
      <c r="CJ10" s="828"/>
      <c r="CK10" s="828"/>
      <c r="CL10" s="829"/>
      <c r="CM10" s="827">
        <v>202</v>
      </c>
      <c r="CN10" s="828"/>
      <c r="CO10" s="828"/>
      <c r="CP10" s="828"/>
      <c r="CQ10" s="829"/>
      <c r="CR10" s="827">
        <v>30</v>
      </c>
      <c r="CS10" s="828"/>
      <c r="CT10" s="828"/>
      <c r="CU10" s="828"/>
      <c r="CV10" s="829"/>
      <c r="CW10" s="827">
        <v>41</v>
      </c>
      <c r="CX10" s="828"/>
      <c r="CY10" s="828"/>
      <c r="CZ10" s="828"/>
      <c r="DA10" s="829"/>
      <c r="DB10" s="827" t="s">
        <v>582</v>
      </c>
      <c r="DC10" s="828"/>
      <c r="DD10" s="828"/>
      <c r="DE10" s="828"/>
      <c r="DF10" s="829"/>
      <c r="DG10" s="827" t="s">
        <v>582</v>
      </c>
      <c r="DH10" s="828"/>
      <c r="DI10" s="828"/>
      <c r="DJ10" s="828"/>
      <c r="DK10" s="829"/>
      <c r="DL10" s="827" t="s">
        <v>582</v>
      </c>
      <c r="DM10" s="828"/>
      <c r="DN10" s="828"/>
      <c r="DO10" s="828"/>
      <c r="DP10" s="829"/>
      <c r="DQ10" s="827" t="s">
        <v>582</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606</v>
      </c>
      <c r="BT11" s="815"/>
      <c r="BU11" s="815"/>
      <c r="BV11" s="815"/>
      <c r="BW11" s="815"/>
      <c r="BX11" s="815"/>
      <c r="BY11" s="815"/>
      <c r="BZ11" s="815"/>
      <c r="CA11" s="815"/>
      <c r="CB11" s="815"/>
      <c r="CC11" s="815"/>
      <c r="CD11" s="815"/>
      <c r="CE11" s="815"/>
      <c r="CF11" s="815"/>
      <c r="CG11" s="816"/>
      <c r="CH11" s="827">
        <v>1</v>
      </c>
      <c r="CI11" s="828"/>
      <c r="CJ11" s="828"/>
      <c r="CK11" s="828"/>
      <c r="CL11" s="829"/>
      <c r="CM11" s="827">
        <v>449</v>
      </c>
      <c r="CN11" s="828"/>
      <c r="CO11" s="828"/>
      <c r="CP11" s="828"/>
      <c r="CQ11" s="829"/>
      <c r="CR11" s="827">
        <v>300</v>
      </c>
      <c r="CS11" s="828"/>
      <c r="CT11" s="828"/>
      <c r="CU11" s="828"/>
      <c r="CV11" s="829"/>
      <c r="CW11" s="827">
        <v>238</v>
      </c>
      <c r="CX11" s="828"/>
      <c r="CY11" s="828"/>
      <c r="CZ11" s="828"/>
      <c r="DA11" s="829"/>
      <c r="DB11" s="827" t="s">
        <v>616</v>
      </c>
      <c r="DC11" s="828"/>
      <c r="DD11" s="828"/>
      <c r="DE11" s="828"/>
      <c r="DF11" s="829"/>
      <c r="DG11" s="827" t="s">
        <v>616</v>
      </c>
      <c r="DH11" s="828"/>
      <c r="DI11" s="828"/>
      <c r="DJ11" s="828"/>
      <c r="DK11" s="829"/>
      <c r="DL11" s="827" t="s">
        <v>616</v>
      </c>
      <c r="DM11" s="828"/>
      <c r="DN11" s="828"/>
      <c r="DO11" s="828"/>
      <c r="DP11" s="829"/>
      <c r="DQ11" s="827" t="s">
        <v>616</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607</v>
      </c>
      <c r="BT12" s="815"/>
      <c r="BU12" s="815"/>
      <c r="BV12" s="815"/>
      <c r="BW12" s="815"/>
      <c r="BX12" s="815"/>
      <c r="BY12" s="815"/>
      <c r="BZ12" s="815"/>
      <c r="CA12" s="815"/>
      <c r="CB12" s="815"/>
      <c r="CC12" s="815"/>
      <c r="CD12" s="815"/>
      <c r="CE12" s="815"/>
      <c r="CF12" s="815"/>
      <c r="CG12" s="816"/>
      <c r="CH12" s="827">
        <v>-2</v>
      </c>
      <c r="CI12" s="828"/>
      <c r="CJ12" s="828"/>
      <c r="CK12" s="828"/>
      <c r="CL12" s="829"/>
      <c r="CM12" s="827">
        <v>130</v>
      </c>
      <c r="CN12" s="828"/>
      <c r="CO12" s="828"/>
      <c r="CP12" s="828"/>
      <c r="CQ12" s="829"/>
      <c r="CR12" s="827">
        <v>40</v>
      </c>
      <c r="CS12" s="828"/>
      <c r="CT12" s="828"/>
      <c r="CU12" s="828"/>
      <c r="CV12" s="829"/>
      <c r="CW12" s="827" t="s">
        <v>582</v>
      </c>
      <c r="CX12" s="828"/>
      <c r="CY12" s="828"/>
      <c r="CZ12" s="828"/>
      <c r="DA12" s="829"/>
      <c r="DB12" s="827" t="s">
        <v>582</v>
      </c>
      <c r="DC12" s="828"/>
      <c r="DD12" s="828"/>
      <c r="DE12" s="828"/>
      <c r="DF12" s="829"/>
      <c r="DG12" s="827" t="s">
        <v>582</v>
      </c>
      <c r="DH12" s="828"/>
      <c r="DI12" s="828"/>
      <c r="DJ12" s="828"/>
      <c r="DK12" s="829"/>
      <c r="DL12" s="827" t="s">
        <v>582</v>
      </c>
      <c r="DM12" s="828"/>
      <c r="DN12" s="828"/>
      <c r="DO12" s="828"/>
      <c r="DP12" s="829"/>
      <c r="DQ12" s="827" t="s">
        <v>617</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608</v>
      </c>
      <c r="BT13" s="815"/>
      <c r="BU13" s="815"/>
      <c r="BV13" s="815"/>
      <c r="BW13" s="815"/>
      <c r="BX13" s="815"/>
      <c r="BY13" s="815"/>
      <c r="BZ13" s="815"/>
      <c r="CA13" s="815"/>
      <c r="CB13" s="815"/>
      <c r="CC13" s="815"/>
      <c r="CD13" s="815"/>
      <c r="CE13" s="815"/>
      <c r="CF13" s="815"/>
      <c r="CG13" s="816"/>
      <c r="CH13" s="827">
        <v>44</v>
      </c>
      <c r="CI13" s="828"/>
      <c r="CJ13" s="828"/>
      <c r="CK13" s="828"/>
      <c r="CL13" s="829"/>
      <c r="CM13" s="827">
        <v>2030</v>
      </c>
      <c r="CN13" s="828"/>
      <c r="CO13" s="828"/>
      <c r="CP13" s="828"/>
      <c r="CQ13" s="829"/>
      <c r="CR13" s="827">
        <v>90</v>
      </c>
      <c r="CS13" s="828"/>
      <c r="CT13" s="828"/>
      <c r="CU13" s="828"/>
      <c r="CV13" s="829"/>
      <c r="CW13" s="827" t="s">
        <v>582</v>
      </c>
      <c r="CX13" s="828"/>
      <c r="CY13" s="828"/>
      <c r="CZ13" s="828"/>
      <c r="DA13" s="829"/>
      <c r="DB13" s="827" t="s">
        <v>582</v>
      </c>
      <c r="DC13" s="828"/>
      <c r="DD13" s="828"/>
      <c r="DE13" s="828"/>
      <c r="DF13" s="829"/>
      <c r="DG13" s="827" t="s">
        <v>582</v>
      </c>
      <c r="DH13" s="828"/>
      <c r="DI13" s="828"/>
      <c r="DJ13" s="828"/>
      <c r="DK13" s="829"/>
      <c r="DL13" s="827" t="s">
        <v>582</v>
      </c>
      <c r="DM13" s="828"/>
      <c r="DN13" s="828"/>
      <c r="DO13" s="828"/>
      <c r="DP13" s="829"/>
      <c r="DQ13" s="827" t="s">
        <v>617</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609</v>
      </c>
      <c r="BT14" s="815"/>
      <c r="BU14" s="815"/>
      <c r="BV14" s="815"/>
      <c r="BW14" s="815"/>
      <c r="BX14" s="815"/>
      <c r="BY14" s="815"/>
      <c r="BZ14" s="815"/>
      <c r="CA14" s="815"/>
      <c r="CB14" s="815"/>
      <c r="CC14" s="815"/>
      <c r="CD14" s="815"/>
      <c r="CE14" s="815"/>
      <c r="CF14" s="815"/>
      <c r="CG14" s="816"/>
      <c r="CH14" s="827">
        <v>31</v>
      </c>
      <c r="CI14" s="828"/>
      <c r="CJ14" s="828"/>
      <c r="CK14" s="828"/>
      <c r="CL14" s="829"/>
      <c r="CM14" s="827">
        <v>1903</v>
      </c>
      <c r="CN14" s="828"/>
      <c r="CO14" s="828"/>
      <c r="CP14" s="828"/>
      <c r="CQ14" s="829"/>
      <c r="CR14" s="827">
        <v>300</v>
      </c>
      <c r="CS14" s="828"/>
      <c r="CT14" s="828"/>
      <c r="CU14" s="828"/>
      <c r="CV14" s="829"/>
      <c r="CW14" s="827">
        <v>12</v>
      </c>
      <c r="CX14" s="828"/>
      <c r="CY14" s="828"/>
      <c r="CZ14" s="828"/>
      <c r="DA14" s="829"/>
      <c r="DB14" s="827" t="s">
        <v>601</v>
      </c>
      <c r="DC14" s="828"/>
      <c r="DD14" s="828"/>
      <c r="DE14" s="828"/>
      <c r="DF14" s="829"/>
      <c r="DG14" s="827" t="s">
        <v>601</v>
      </c>
      <c r="DH14" s="828"/>
      <c r="DI14" s="828"/>
      <c r="DJ14" s="828"/>
      <c r="DK14" s="829"/>
      <c r="DL14" s="827" t="s">
        <v>601</v>
      </c>
      <c r="DM14" s="828"/>
      <c r="DN14" s="828"/>
      <c r="DO14" s="828"/>
      <c r="DP14" s="829"/>
      <c r="DQ14" s="827" t="s">
        <v>582</v>
      </c>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610</v>
      </c>
      <c r="BT15" s="815"/>
      <c r="BU15" s="815"/>
      <c r="BV15" s="815"/>
      <c r="BW15" s="815"/>
      <c r="BX15" s="815"/>
      <c r="BY15" s="815"/>
      <c r="BZ15" s="815"/>
      <c r="CA15" s="815"/>
      <c r="CB15" s="815"/>
      <c r="CC15" s="815"/>
      <c r="CD15" s="815"/>
      <c r="CE15" s="815"/>
      <c r="CF15" s="815"/>
      <c r="CG15" s="816"/>
      <c r="CH15" s="827">
        <v>10</v>
      </c>
      <c r="CI15" s="828"/>
      <c r="CJ15" s="828"/>
      <c r="CK15" s="828"/>
      <c r="CL15" s="829"/>
      <c r="CM15" s="827">
        <v>648</v>
      </c>
      <c r="CN15" s="828"/>
      <c r="CO15" s="828"/>
      <c r="CP15" s="828"/>
      <c r="CQ15" s="829"/>
      <c r="CR15" s="827">
        <v>27</v>
      </c>
      <c r="CS15" s="828"/>
      <c r="CT15" s="828"/>
      <c r="CU15" s="828"/>
      <c r="CV15" s="829"/>
      <c r="CW15" s="827">
        <v>9</v>
      </c>
      <c r="CX15" s="828"/>
      <c r="CY15" s="828"/>
      <c r="CZ15" s="828"/>
      <c r="DA15" s="829"/>
      <c r="DB15" s="827" t="s">
        <v>621</v>
      </c>
      <c r="DC15" s="828"/>
      <c r="DD15" s="828"/>
      <c r="DE15" s="828"/>
      <c r="DF15" s="829"/>
      <c r="DG15" s="827" t="s">
        <v>621</v>
      </c>
      <c r="DH15" s="828"/>
      <c r="DI15" s="828"/>
      <c r="DJ15" s="828"/>
      <c r="DK15" s="829"/>
      <c r="DL15" s="827" t="s">
        <v>621</v>
      </c>
      <c r="DM15" s="828"/>
      <c r="DN15" s="828"/>
      <c r="DO15" s="828"/>
      <c r="DP15" s="829"/>
      <c r="DQ15" s="827" t="s">
        <v>621</v>
      </c>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611</v>
      </c>
      <c r="BT16" s="815"/>
      <c r="BU16" s="815"/>
      <c r="BV16" s="815"/>
      <c r="BW16" s="815"/>
      <c r="BX16" s="815"/>
      <c r="BY16" s="815"/>
      <c r="BZ16" s="815"/>
      <c r="CA16" s="815"/>
      <c r="CB16" s="815"/>
      <c r="CC16" s="815"/>
      <c r="CD16" s="815"/>
      <c r="CE16" s="815"/>
      <c r="CF16" s="815"/>
      <c r="CG16" s="816"/>
      <c r="CH16" s="827">
        <v>586</v>
      </c>
      <c r="CI16" s="828"/>
      <c r="CJ16" s="828"/>
      <c r="CK16" s="828"/>
      <c r="CL16" s="829"/>
      <c r="CM16" s="827">
        <v>5609</v>
      </c>
      <c r="CN16" s="828"/>
      <c r="CO16" s="828"/>
      <c r="CP16" s="828"/>
      <c r="CQ16" s="829"/>
      <c r="CR16" s="827">
        <v>460</v>
      </c>
      <c r="CS16" s="828"/>
      <c r="CT16" s="828"/>
      <c r="CU16" s="828"/>
      <c r="CV16" s="829"/>
      <c r="CW16" s="827" t="s">
        <v>620</v>
      </c>
      <c r="CX16" s="828"/>
      <c r="CY16" s="828"/>
      <c r="CZ16" s="828"/>
      <c r="DA16" s="829"/>
      <c r="DB16" s="827" t="s">
        <v>620</v>
      </c>
      <c r="DC16" s="828"/>
      <c r="DD16" s="828"/>
      <c r="DE16" s="828"/>
      <c r="DF16" s="829"/>
      <c r="DG16" s="827" t="s">
        <v>620</v>
      </c>
      <c r="DH16" s="828"/>
      <c r="DI16" s="828"/>
      <c r="DJ16" s="828"/>
      <c r="DK16" s="829"/>
      <c r="DL16" s="827" t="s">
        <v>620</v>
      </c>
      <c r="DM16" s="828"/>
      <c r="DN16" s="828"/>
      <c r="DO16" s="828"/>
      <c r="DP16" s="829"/>
      <c r="DQ16" s="827" t="s">
        <v>620</v>
      </c>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612</v>
      </c>
      <c r="BT17" s="815"/>
      <c r="BU17" s="815"/>
      <c r="BV17" s="815"/>
      <c r="BW17" s="815"/>
      <c r="BX17" s="815"/>
      <c r="BY17" s="815"/>
      <c r="BZ17" s="815"/>
      <c r="CA17" s="815"/>
      <c r="CB17" s="815"/>
      <c r="CC17" s="815"/>
      <c r="CD17" s="815"/>
      <c r="CE17" s="815"/>
      <c r="CF17" s="815"/>
      <c r="CG17" s="816"/>
      <c r="CH17" s="827">
        <v>-2</v>
      </c>
      <c r="CI17" s="828"/>
      <c r="CJ17" s="828"/>
      <c r="CK17" s="828"/>
      <c r="CL17" s="829"/>
      <c r="CM17" s="827">
        <v>123</v>
      </c>
      <c r="CN17" s="828"/>
      <c r="CO17" s="828"/>
      <c r="CP17" s="828"/>
      <c r="CQ17" s="829"/>
      <c r="CR17" s="827">
        <v>50</v>
      </c>
      <c r="CS17" s="828"/>
      <c r="CT17" s="828"/>
      <c r="CU17" s="828"/>
      <c r="CV17" s="829"/>
      <c r="CW17" s="827">
        <v>1</v>
      </c>
      <c r="CX17" s="828"/>
      <c r="CY17" s="828"/>
      <c r="CZ17" s="828"/>
      <c r="DA17" s="829"/>
      <c r="DB17" s="827">
        <v>104</v>
      </c>
      <c r="DC17" s="828"/>
      <c r="DD17" s="828"/>
      <c r="DE17" s="828"/>
      <c r="DF17" s="829"/>
      <c r="DG17" s="827" t="s">
        <v>582</v>
      </c>
      <c r="DH17" s="828"/>
      <c r="DI17" s="828"/>
      <c r="DJ17" s="828"/>
      <c r="DK17" s="829"/>
      <c r="DL17" s="827">
        <v>132</v>
      </c>
      <c r="DM17" s="828"/>
      <c r="DN17" s="828"/>
      <c r="DO17" s="828"/>
      <c r="DP17" s="829"/>
      <c r="DQ17" s="827">
        <v>118</v>
      </c>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t="s">
        <v>613</v>
      </c>
      <c r="BT18" s="815"/>
      <c r="BU18" s="815"/>
      <c r="BV18" s="815"/>
      <c r="BW18" s="815"/>
      <c r="BX18" s="815"/>
      <c r="BY18" s="815"/>
      <c r="BZ18" s="815"/>
      <c r="CA18" s="815"/>
      <c r="CB18" s="815"/>
      <c r="CC18" s="815"/>
      <c r="CD18" s="815"/>
      <c r="CE18" s="815"/>
      <c r="CF18" s="815"/>
      <c r="CG18" s="816"/>
      <c r="CH18" s="827">
        <v>4</v>
      </c>
      <c r="CI18" s="828"/>
      <c r="CJ18" s="828"/>
      <c r="CK18" s="828"/>
      <c r="CL18" s="829"/>
      <c r="CM18" s="827">
        <v>23</v>
      </c>
      <c r="CN18" s="828"/>
      <c r="CO18" s="828"/>
      <c r="CP18" s="828"/>
      <c r="CQ18" s="829"/>
      <c r="CR18" s="827">
        <v>3</v>
      </c>
      <c r="CS18" s="828"/>
      <c r="CT18" s="828"/>
      <c r="CU18" s="828"/>
      <c r="CV18" s="829"/>
      <c r="CW18" s="827" t="s">
        <v>582</v>
      </c>
      <c r="CX18" s="828"/>
      <c r="CY18" s="828"/>
      <c r="CZ18" s="828"/>
      <c r="DA18" s="829"/>
      <c r="DB18" s="827">
        <v>23</v>
      </c>
      <c r="DC18" s="828"/>
      <c r="DD18" s="828"/>
      <c r="DE18" s="828"/>
      <c r="DF18" s="829"/>
      <c r="DG18" s="827" t="s">
        <v>582</v>
      </c>
      <c r="DH18" s="828"/>
      <c r="DI18" s="828"/>
      <c r="DJ18" s="828"/>
      <c r="DK18" s="829"/>
      <c r="DL18" s="827">
        <v>7</v>
      </c>
      <c r="DM18" s="828"/>
      <c r="DN18" s="828"/>
      <c r="DO18" s="828"/>
      <c r="DP18" s="829"/>
      <c r="DQ18" s="827">
        <v>1</v>
      </c>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t="s">
        <v>602</v>
      </c>
      <c r="BT19" s="815"/>
      <c r="BU19" s="815"/>
      <c r="BV19" s="815"/>
      <c r="BW19" s="815"/>
      <c r="BX19" s="815"/>
      <c r="BY19" s="815"/>
      <c r="BZ19" s="815"/>
      <c r="CA19" s="815"/>
      <c r="CB19" s="815"/>
      <c r="CC19" s="815"/>
      <c r="CD19" s="815"/>
      <c r="CE19" s="815"/>
      <c r="CF19" s="815"/>
      <c r="CG19" s="816"/>
      <c r="CH19" s="827">
        <v>-180</v>
      </c>
      <c r="CI19" s="828"/>
      <c r="CJ19" s="828"/>
      <c r="CK19" s="828"/>
      <c r="CL19" s="829"/>
      <c r="CM19" s="827">
        <v>613</v>
      </c>
      <c r="CN19" s="828"/>
      <c r="CO19" s="828"/>
      <c r="CP19" s="828"/>
      <c r="CQ19" s="829"/>
      <c r="CR19" s="827">
        <v>43</v>
      </c>
      <c r="CS19" s="828"/>
      <c r="CT19" s="828"/>
      <c r="CU19" s="828"/>
      <c r="CV19" s="829"/>
      <c r="CW19" s="827">
        <v>19</v>
      </c>
      <c r="CX19" s="828"/>
      <c r="CY19" s="828"/>
      <c r="CZ19" s="828"/>
      <c r="DA19" s="829"/>
      <c r="DB19" s="827" t="s">
        <v>621</v>
      </c>
      <c r="DC19" s="828"/>
      <c r="DD19" s="828"/>
      <c r="DE19" s="828"/>
      <c r="DF19" s="829"/>
      <c r="DG19" s="827" t="s">
        <v>621</v>
      </c>
      <c r="DH19" s="828"/>
      <c r="DI19" s="828"/>
      <c r="DJ19" s="828"/>
      <c r="DK19" s="829"/>
      <c r="DL19" s="827" t="s">
        <v>621</v>
      </c>
      <c r="DM19" s="828"/>
      <c r="DN19" s="828"/>
      <c r="DO19" s="828"/>
      <c r="DP19" s="829"/>
      <c r="DQ19" s="827" t="s">
        <v>621</v>
      </c>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v>213650</v>
      </c>
      <c r="R23" s="840"/>
      <c r="S23" s="840"/>
      <c r="T23" s="840"/>
      <c r="U23" s="840"/>
      <c r="V23" s="840">
        <v>206062</v>
      </c>
      <c r="W23" s="840"/>
      <c r="X23" s="840"/>
      <c r="Y23" s="840"/>
      <c r="Z23" s="840"/>
      <c r="AA23" s="840">
        <v>7588</v>
      </c>
      <c r="AB23" s="840"/>
      <c r="AC23" s="840"/>
      <c r="AD23" s="840"/>
      <c r="AE23" s="841"/>
      <c r="AF23" s="842">
        <v>6319</v>
      </c>
      <c r="AG23" s="840"/>
      <c r="AH23" s="840"/>
      <c r="AI23" s="840"/>
      <c r="AJ23" s="843"/>
      <c r="AK23" s="844"/>
      <c r="AL23" s="845"/>
      <c r="AM23" s="845"/>
      <c r="AN23" s="845"/>
      <c r="AO23" s="845"/>
      <c r="AP23" s="840">
        <v>190468</v>
      </c>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367</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401</v>
      </c>
      <c r="C28" s="778"/>
      <c r="D28" s="778"/>
      <c r="E28" s="778"/>
      <c r="F28" s="778"/>
      <c r="G28" s="778"/>
      <c r="H28" s="778"/>
      <c r="I28" s="778"/>
      <c r="J28" s="778"/>
      <c r="K28" s="778"/>
      <c r="L28" s="778"/>
      <c r="M28" s="778"/>
      <c r="N28" s="778"/>
      <c r="O28" s="778"/>
      <c r="P28" s="779"/>
      <c r="Q28" s="868">
        <v>49212</v>
      </c>
      <c r="R28" s="869"/>
      <c r="S28" s="869"/>
      <c r="T28" s="869"/>
      <c r="U28" s="869"/>
      <c r="V28" s="869">
        <v>48792</v>
      </c>
      <c r="W28" s="869"/>
      <c r="X28" s="869"/>
      <c r="Y28" s="869"/>
      <c r="Z28" s="869"/>
      <c r="AA28" s="869">
        <v>420</v>
      </c>
      <c r="AB28" s="869"/>
      <c r="AC28" s="869"/>
      <c r="AD28" s="869"/>
      <c r="AE28" s="870"/>
      <c r="AF28" s="871">
        <v>420</v>
      </c>
      <c r="AG28" s="869"/>
      <c r="AH28" s="869"/>
      <c r="AI28" s="869"/>
      <c r="AJ28" s="872"/>
      <c r="AK28" s="873">
        <v>3963</v>
      </c>
      <c r="AL28" s="864"/>
      <c r="AM28" s="864"/>
      <c r="AN28" s="864"/>
      <c r="AO28" s="864"/>
      <c r="AP28" s="864" t="s">
        <v>622</v>
      </c>
      <c r="AQ28" s="864"/>
      <c r="AR28" s="864"/>
      <c r="AS28" s="864"/>
      <c r="AT28" s="864"/>
      <c r="AU28" s="864" t="s">
        <v>622</v>
      </c>
      <c r="AV28" s="864"/>
      <c r="AW28" s="864"/>
      <c r="AX28" s="864"/>
      <c r="AY28" s="864"/>
      <c r="AZ28" s="865" t="s">
        <v>622</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402</v>
      </c>
      <c r="C29" s="802"/>
      <c r="D29" s="802"/>
      <c r="E29" s="802"/>
      <c r="F29" s="802"/>
      <c r="G29" s="802"/>
      <c r="H29" s="802"/>
      <c r="I29" s="802"/>
      <c r="J29" s="802"/>
      <c r="K29" s="802"/>
      <c r="L29" s="802"/>
      <c r="M29" s="802"/>
      <c r="N29" s="802"/>
      <c r="O29" s="802"/>
      <c r="P29" s="803"/>
      <c r="Q29" s="804">
        <v>42970</v>
      </c>
      <c r="R29" s="805"/>
      <c r="S29" s="805"/>
      <c r="T29" s="805"/>
      <c r="U29" s="805"/>
      <c r="V29" s="805">
        <v>42477</v>
      </c>
      <c r="W29" s="805"/>
      <c r="X29" s="805"/>
      <c r="Y29" s="805"/>
      <c r="Z29" s="805"/>
      <c r="AA29" s="805">
        <v>493</v>
      </c>
      <c r="AB29" s="805"/>
      <c r="AC29" s="805"/>
      <c r="AD29" s="805"/>
      <c r="AE29" s="806"/>
      <c r="AF29" s="807">
        <v>493</v>
      </c>
      <c r="AG29" s="808"/>
      <c r="AH29" s="808"/>
      <c r="AI29" s="808"/>
      <c r="AJ29" s="809"/>
      <c r="AK29" s="876">
        <v>6230</v>
      </c>
      <c r="AL29" s="877"/>
      <c r="AM29" s="877"/>
      <c r="AN29" s="877"/>
      <c r="AO29" s="877"/>
      <c r="AP29" s="877" t="s">
        <v>622</v>
      </c>
      <c r="AQ29" s="877"/>
      <c r="AR29" s="877"/>
      <c r="AS29" s="877"/>
      <c r="AT29" s="877"/>
      <c r="AU29" s="877" t="s">
        <v>622</v>
      </c>
      <c r="AV29" s="877"/>
      <c r="AW29" s="877"/>
      <c r="AX29" s="877"/>
      <c r="AY29" s="877"/>
      <c r="AZ29" s="878" t="s">
        <v>622</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403</v>
      </c>
      <c r="C30" s="802"/>
      <c r="D30" s="802"/>
      <c r="E30" s="802"/>
      <c r="F30" s="802"/>
      <c r="G30" s="802"/>
      <c r="H30" s="802"/>
      <c r="I30" s="802"/>
      <c r="J30" s="802"/>
      <c r="K30" s="802"/>
      <c r="L30" s="802"/>
      <c r="M30" s="802"/>
      <c r="N30" s="802"/>
      <c r="O30" s="802"/>
      <c r="P30" s="803"/>
      <c r="Q30" s="804">
        <v>6322</v>
      </c>
      <c r="R30" s="805"/>
      <c r="S30" s="805"/>
      <c r="T30" s="805"/>
      <c r="U30" s="805"/>
      <c r="V30" s="805">
        <v>6303</v>
      </c>
      <c r="W30" s="805"/>
      <c r="X30" s="805"/>
      <c r="Y30" s="805"/>
      <c r="Z30" s="805"/>
      <c r="AA30" s="805">
        <v>19</v>
      </c>
      <c r="AB30" s="805"/>
      <c r="AC30" s="805"/>
      <c r="AD30" s="805"/>
      <c r="AE30" s="806"/>
      <c r="AF30" s="807">
        <v>19</v>
      </c>
      <c r="AG30" s="808"/>
      <c r="AH30" s="808"/>
      <c r="AI30" s="808"/>
      <c r="AJ30" s="809"/>
      <c r="AK30" s="876">
        <v>1229</v>
      </c>
      <c r="AL30" s="877"/>
      <c r="AM30" s="877"/>
      <c r="AN30" s="877"/>
      <c r="AO30" s="877"/>
      <c r="AP30" s="877" t="s">
        <v>622</v>
      </c>
      <c r="AQ30" s="877"/>
      <c r="AR30" s="877"/>
      <c r="AS30" s="877"/>
      <c r="AT30" s="877"/>
      <c r="AU30" s="877" t="s">
        <v>622</v>
      </c>
      <c r="AV30" s="877"/>
      <c r="AW30" s="877"/>
      <c r="AX30" s="877"/>
      <c r="AY30" s="877"/>
      <c r="AZ30" s="878" t="s">
        <v>622</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8729</v>
      </c>
      <c r="R31" s="805"/>
      <c r="S31" s="805"/>
      <c r="T31" s="805"/>
      <c r="U31" s="805"/>
      <c r="V31" s="805">
        <v>7071</v>
      </c>
      <c r="W31" s="805"/>
      <c r="X31" s="805"/>
      <c r="Y31" s="805"/>
      <c r="Z31" s="805"/>
      <c r="AA31" s="805">
        <v>1658</v>
      </c>
      <c r="AB31" s="805"/>
      <c r="AC31" s="805"/>
      <c r="AD31" s="805"/>
      <c r="AE31" s="806"/>
      <c r="AF31" s="807">
        <v>5753</v>
      </c>
      <c r="AG31" s="808"/>
      <c r="AH31" s="808"/>
      <c r="AI31" s="808"/>
      <c r="AJ31" s="809"/>
      <c r="AK31" s="876">
        <v>85</v>
      </c>
      <c r="AL31" s="877"/>
      <c r="AM31" s="877"/>
      <c r="AN31" s="877"/>
      <c r="AO31" s="877"/>
      <c r="AP31" s="877">
        <v>16102</v>
      </c>
      <c r="AQ31" s="877"/>
      <c r="AR31" s="877"/>
      <c r="AS31" s="877"/>
      <c r="AT31" s="877"/>
      <c r="AU31" s="877">
        <v>81</v>
      </c>
      <c r="AV31" s="877"/>
      <c r="AW31" s="877"/>
      <c r="AX31" s="877"/>
      <c r="AY31" s="877"/>
      <c r="AZ31" s="878" t="s">
        <v>622</v>
      </c>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406</v>
      </c>
      <c r="C32" s="802"/>
      <c r="D32" s="802"/>
      <c r="E32" s="802"/>
      <c r="F32" s="802"/>
      <c r="G32" s="802"/>
      <c r="H32" s="802"/>
      <c r="I32" s="802"/>
      <c r="J32" s="802"/>
      <c r="K32" s="802"/>
      <c r="L32" s="802"/>
      <c r="M32" s="802"/>
      <c r="N32" s="802"/>
      <c r="O32" s="802"/>
      <c r="P32" s="803"/>
      <c r="Q32" s="804">
        <v>3708</v>
      </c>
      <c r="R32" s="805"/>
      <c r="S32" s="805"/>
      <c r="T32" s="805"/>
      <c r="U32" s="805"/>
      <c r="V32" s="805">
        <v>3748</v>
      </c>
      <c r="W32" s="805"/>
      <c r="X32" s="805"/>
      <c r="Y32" s="805"/>
      <c r="Z32" s="805"/>
      <c r="AA32" s="805">
        <v>-40</v>
      </c>
      <c r="AB32" s="805"/>
      <c r="AC32" s="805"/>
      <c r="AD32" s="805"/>
      <c r="AE32" s="806"/>
      <c r="AF32" s="807">
        <v>417</v>
      </c>
      <c r="AG32" s="808"/>
      <c r="AH32" s="808"/>
      <c r="AI32" s="808"/>
      <c r="AJ32" s="809"/>
      <c r="AK32" s="876">
        <v>540</v>
      </c>
      <c r="AL32" s="877"/>
      <c r="AM32" s="877"/>
      <c r="AN32" s="877"/>
      <c r="AO32" s="877"/>
      <c r="AP32" s="877">
        <v>6657</v>
      </c>
      <c r="AQ32" s="877"/>
      <c r="AR32" s="877"/>
      <c r="AS32" s="877"/>
      <c r="AT32" s="877"/>
      <c r="AU32" s="877">
        <v>4327</v>
      </c>
      <c r="AV32" s="877"/>
      <c r="AW32" s="877"/>
      <c r="AX32" s="877"/>
      <c r="AY32" s="877"/>
      <c r="AZ32" s="878" t="s">
        <v>622</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408</v>
      </c>
      <c r="C33" s="802"/>
      <c r="D33" s="802"/>
      <c r="E33" s="802"/>
      <c r="F33" s="802"/>
      <c r="G33" s="802"/>
      <c r="H33" s="802"/>
      <c r="I33" s="802"/>
      <c r="J33" s="802"/>
      <c r="K33" s="802"/>
      <c r="L33" s="802"/>
      <c r="M33" s="802"/>
      <c r="N33" s="802"/>
      <c r="O33" s="802"/>
      <c r="P33" s="803"/>
      <c r="Q33" s="804">
        <v>51756</v>
      </c>
      <c r="R33" s="805"/>
      <c r="S33" s="805"/>
      <c r="T33" s="805"/>
      <c r="U33" s="805"/>
      <c r="V33" s="805">
        <v>49023</v>
      </c>
      <c r="W33" s="805"/>
      <c r="X33" s="805"/>
      <c r="Y33" s="805"/>
      <c r="Z33" s="805"/>
      <c r="AA33" s="805">
        <v>2733</v>
      </c>
      <c r="AB33" s="805"/>
      <c r="AC33" s="805"/>
      <c r="AD33" s="805"/>
      <c r="AE33" s="806"/>
      <c r="AF33" s="807">
        <v>15748</v>
      </c>
      <c r="AG33" s="808"/>
      <c r="AH33" s="808"/>
      <c r="AI33" s="808"/>
      <c r="AJ33" s="809"/>
      <c r="AK33" s="876" t="s">
        <v>582</v>
      </c>
      <c r="AL33" s="877"/>
      <c r="AM33" s="877"/>
      <c r="AN33" s="877"/>
      <c r="AO33" s="877"/>
      <c r="AP33" s="877" t="s">
        <v>582</v>
      </c>
      <c r="AQ33" s="877"/>
      <c r="AR33" s="877"/>
      <c r="AS33" s="877"/>
      <c r="AT33" s="877"/>
      <c r="AU33" s="877" t="s">
        <v>582</v>
      </c>
      <c r="AV33" s="877"/>
      <c r="AW33" s="877"/>
      <c r="AX33" s="877"/>
      <c r="AY33" s="877"/>
      <c r="AZ33" s="878" t="s">
        <v>622</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410</v>
      </c>
      <c r="C34" s="802"/>
      <c r="D34" s="802"/>
      <c r="E34" s="802"/>
      <c r="F34" s="802"/>
      <c r="G34" s="802"/>
      <c r="H34" s="802"/>
      <c r="I34" s="802"/>
      <c r="J34" s="802"/>
      <c r="K34" s="802"/>
      <c r="L34" s="802"/>
      <c r="M34" s="802"/>
      <c r="N34" s="802"/>
      <c r="O34" s="802"/>
      <c r="P34" s="803"/>
      <c r="Q34" s="804">
        <v>18955</v>
      </c>
      <c r="R34" s="805"/>
      <c r="S34" s="805"/>
      <c r="T34" s="805"/>
      <c r="U34" s="805"/>
      <c r="V34" s="805">
        <v>15106</v>
      </c>
      <c r="W34" s="805"/>
      <c r="X34" s="805"/>
      <c r="Y34" s="805"/>
      <c r="Z34" s="805"/>
      <c r="AA34" s="805">
        <v>3849</v>
      </c>
      <c r="AB34" s="805"/>
      <c r="AC34" s="805"/>
      <c r="AD34" s="805"/>
      <c r="AE34" s="806"/>
      <c r="AF34" s="807">
        <v>3733</v>
      </c>
      <c r="AG34" s="808"/>
      <c r="AH34" s="808"/>
      <c r="AI34" s="808"/>
      <c r="AJ34" s="809"/>
      <c r="AK34" s="876">
        <v>11531</v>
      </c>
      <c r="AL34" s="877"/>
      <c r="AM34" s="877"/>
      <c r="AN34" s="877"/>
      <c r="AO34" s="877"/>
      <c r="AP34" s="877">
        <v>139395</v>
      </c>
      <c r="AQ34" s="877"/>
      <c r="AR34" s="877"/>
      <c r="AS34" s="877"/>
      <c r="AT34" s="877"/>
      <c r="AU34" s="877">
        <v>90746</v>
      </c>
      <c r="AV34" s="877"/>
      <c r="AW34" s="877"/>
      <c r="AX34" s="877"/>
      <c r="AY34" s="877"/>
      <c r="AZ34" s="878" t="s">
        <v>622</v>
      </c>
      <c r="BA34" s="878"/>
      <c r="BB34" s="878"/>
      <c r="BC34" s="878"/>
      <c r="BD34" s="878"/>
      <c r="BE34" s="874" t="s">
        <v>405</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26583</v>
      </c>
      <c r="AG63" s="888"/>
      <c r="AH63" s="888"/>
      <c r="AI63" s="888"/>
      <c r="AJ63" s="889"/>
      <c r="AK63" s="890"/>
      <c r="AL63" s="885"/>
      <c r="AM63" s="885"/>
      <c r="AN63" s="885"/>
      <c r="AO63" s="885"/>
      <c r="AP63" s="888">
        <v>162154</v>
      </c>
      <c r="AQ63" s="888"/>
      <c r="AR63" s="888"/>
      <c r="AS63" s="888"/>
      <c r="AT63" s="888"/>
      <c r="AU63" s="888">
        <v>95154</v>
      </c>
      <c r="AV63" s="888"/>
      <c r="AW63" s="888"/>
      <c r="AX63" s="888"/>
      <c r="AY63" s="888"/>
      <c r="AZ63" s="892"/>
      <c r="BA63" s="892"/>
      <c r="BB63" s="892"/>
      <c r="BC63" s="892"/>
      <c r="BD63" s="892"/>
      <c r="BE63" s="893"/>
      <c r="BF63" s="893"/>
      <c r="BG63" s="893"/>
      <c r="BH63" s="893"/>
      <c r="BI63" s="894"/>
      <c r="BJ63" s="895" t="s">
        <v>413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417</v>
      </c>
      <c r="W66" s="764"/>
      <c r="X66" s="764"/>
      <c r="Y66" s="764"/>
      <c r="Z66" s="765"/>
      <c r="AA66" s="763" t="s">
        <v>418</v>
      </c>
      <c r="AB66" s="764"/>
      <c r="AC66" s="764"/>
      <c r="AD66" s="764"/>
      <c r="AE66" s="765"/>
      <c r="AF66" s="898" t="s">
        <v>396</v>
      </c>
      <c r="AG66" s="859"/>
      <c r="AH66" s="859"/>
      <c r="AI66" s="859"/>
      <c r="AJ66" s="899"/>
      <c r="AK66" s="763" t="s">
        <v>419</v>
      </c>
      <c r="AL66" s="787"/>
      <c r="AM66" s="787"/>
      <c r="AN66" s="787"/>
      <c r="AO66" s="788"/>
      <c r="AP66" s="763" t="s">
        <v>420</v>
      </c>
      <c r="AQ66" s="764"/>
      <c r="AR66" s="764"/>
      <c r="AS66" s="764"/>
      <c r="AT66" s="765"/>
      <c r="AU66" s="763" t="s">
        <v>421</v>
      </c>
      <c r="AV66" s="764"/>
      <c r="AW66" s="764"/>
      <c r="AX66" s="764"/>
      <c r="AY66" s="765"/>
      <c r="AZ66" s="763" t="s">
        <v>374</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583</v>
      </c>
      <c r="C68" s="916"/>
      <c r="D68" s="916"/>
      <c r="E68" s="916"/>
      <c r="F68" s="916"/>
      <c r="G68" s="916"/>
      <c r="H68" s="916"/>
      <c r="I68" s="916"/>
      <c r="J68" s="916"/>
      <c r="K68" s="916"/>
      <c r="L68" s="916"/>
      <c r="M68" s="916"/>
      <c r="N68" s="916"/>
      <c r="O68" s="916"/>
      <c r="P68" s="917"/>
      <c r="Q68" s="918">
        <v>1235</v>
      </c>
      <c r="R68" s="912"/>
      <c r="S68" s="912"/>
      <c r="T68" s="912"/>
      <c r="U68" s="912"/>
      <c r="V68" s="912">
        <v>1113</v>
      </c>
      <c r="W68" s="912"/>
      <c r="X68" s="912"/>
      <c r="Y68" s="912"/>
      <c r="Z68" s="912"/>
      <c r="AA68" s="912">
        <v>122</v>
      </c>
      <c r="AB68" s="912"/>
      <c r="AC68" s="912"/>
      <c r="AD68" s="912"/>
      <c r="AE68" s="912"/>
      <c r="AF68" s="912">
        <v>117</v>
      </c>
      <c r="AG68" s="912"/>
      <c r="AH68" s="912"/>
      <c r="AI68" s="912"/>
      <c r="AJ68" s="912"/>
      <c r="AK68" s="912" t="s">
        <v>600</v>
      </c>
      <c r="AL68" s="912"/>
      <c r="AM68" s="912"/>
      <c r="AN68" s="912"/>
      <c r="AO68" s="912"/>
      <c r="AP68" s="912">
        <v>308</v>
      </c>
      <c r="AQ68" s="912"/>
      <c r="AR68" s="912"/>
      <c r="AS68" s="912"/>
      <c r="AT68" s="912"/>
      <c r="AU68" s="912">
        <v>80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584</v>
      </c>
      <c r="C69" s="920"/>
      <c r="D69" s="920"/>
      <c r="E69" s="920"/>
      <c r="F69" s="920"/>
      <c r="G69" s="920"/>
      <c r="H69" s="920"/>
      <c r="I69" s="920"/>
      <c r="J69" s="920"/>
      <c r="K69" s="920"/>
      <c r="L69" s="920"/>
      <c r="M69" s="920"/>
      <c r="N69" s="920"/>
      <c r="O69" s="920"/>
      <c r="P69" s="921"/>
      <c r="Q69" s="922">
        <v>756</v>
      </c>
      <c r="R69" s="877"/>
      <c r="S69" s="877"/>
      <c r="T69" s="877"/>
      <c r="U69" s="877"/>
      <c r="V69" s="877">
        <v>584</v>
      </c>
      <c r="W69" s="877"/>
      <c r="X69" s="877"/>
      <c r="Y69" s="877"/>
      <c r="Z69" s="877"/>
      <c r="AA69" s="877">
        <v>172</v>
      </c>
      <c r="AB69" s="877"/>
      <c r="AC69" s="877"/>
      <c r="AD69" s="877"/>
      <c r="AE69" s="877"/>
      <c r="AF69" s="877">
        <v>2536</v>
      </c>
      <c r="AG69" s="877"/>
      <c r="AH69" s="877"/>
      <c r="AI69" s="877"/>
      <c r="AJ69" s="877"/>
      <c r="AK69" s="877" t="s">
        <v>600</v>
      </c>
      <c r="AL69" s="877"/>
      <c r="AM69" s="877"/>
      <c r="AN69" s="877"/>
      <c r="AO69" s="877"/>
      <c r="AP69" s="877">
        <v>3296</v>
      </c>
      <c r="AQ69" s="877"/>
      <c r="AR69" s="877"/>
      <c r="AS69" s="877"/>
      <c r="AT69" s="877"/>
      <c r="AU69" s="877" t="s">
        <v>619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585</v>
      </c>
      <c r="C70" s="920"/>
      <c r="D70" s="920"/>
      <c r="E70" s="920"/>
      <c r="F70" s="920"/>
      <c r="G70" s="920"/>
      <c r="H70" s="920"/>
      <c r="I70" s="920"/>
      <c r="J70" s="920"/>
      <c r="K70" s="920"/>
      <c r="L70" s="920"/>
      <c r="M70" s="920"/>
      <c r="N70" s="920"/>
      <c r="O70" s="920"/>
      <c r="P70" s="921"/>
      <c r="Q70" s="922">
        <v>1551</v>
      </c>
      <c r="R70" s="877"/>
      <c r="S70" s="877"/>
      <c r="T70" s="877"/>
      <c r="U70" s="877"/>
      <c r="V70" s="877">
        <v>1292</v>
      </c>
      <c r="W70" s="877"/>
      <c r="X70" s="877"/>
      <c r="Y70" s="877"/>
      <c r="Z70" s="877"/>
      <c r="AA70" s="877">
        <v>259</v>
      </c>
      <c r="AB70" s="877"/>
      <c r="AC70" s="877"/>
      <c r="AD70" s="877"/>
      <c r="AE70" s="877"/>
      <c r="AF70" s="877">
        <v>4672</v>
      </c>
      <c r="AG70" s="877"/>
      <c r="AH70" s="877"/>
      <c r="AI70" s="877"/>
      <c r="AJ70" s="877"/>
      <c r="AK70" s="877" t="s">
        <v>600</v>
      </c>
      <c r="AL70" s="877"/>
      <c r="AM70" s="877"/>
      <c r="AN70" s="877"/>
      <c r="AO70" s="877"/>
      <c r="AP70" s="877">
        <v>2709</v>
      </c>
      <c r="AQ70" s="877"/>
      <c r="AR70" s="877"/>
      <c r="AS70" s="877"/>
      <c r="AT70" s="877"/>
      <c r="AU70" s="877" t="s">
        <v>619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586</v>
      </c>
      <c r="C71" s="920"/>
      <c r="D71" s="920"/>
      <c r="E71" s="920"/>
      <c r="F71" s="920"/>
      <c r="G71" s="920"/>
      <c r="H71" s="920"/>
      <c r="I71" s="920"/>
      <c r="J71" s="920"/>
      <c r="K71" s="920"/>
      <c r="L71" s="920"/>
      <c r="M71" s="920"/>
      <c r="N71" s="920"/>
      <c r="O71" s="920"/>
      <c r="P71" s="921"/>
      <c r="Q71" s="922">
        <v>6482</v>
      </c>
      <c r="R71" s="877"/>
      <c r="S71" s="877"/>
      <c r="T71" s="877"/>
      <c r="U71" s="877"/>
      <c r="V71" s="877">
        <v>7122</v>
      </c>
      <c r="W71" s="877"/>
      <c r="X71" s="877"/>
      <c r="Y71" s="877"/>
      <c r="Z71" s="877"/>
      <c r="AA71" s="877">
        <v>-640</v>
      </c>
      <c r="AB71" s="877"/>
      <c r="AC71" s="877"/>
      <c r="AD71" s="877"/>
      <c r="AE71" s="877"/>
      <c r="AF71" s="877">
        <v>3577</v>
      </c>
      <c r="AG71" s="877"/>
      <c r="AH71" s="877"/>
      <c r="AI71" s="877"/>
      <c r="AJ71" s="877"/>
      <c r="AK71" s="877" t="s">
        <v>619</v>
      </c>
      <c r="AL71" s="877"/>
      <c r="AM71" s="877"/>
      <c r="AN71" s="877"/>
      <c r="AO71" s="877"/>
      <c r="AP71" s="877">
        <v>24163</v>
      </c>
      <c r="AQ71" s="877"/>
      <c r="AR71" s="877"/>
      <c r="AS71" s="877"/>
      <c r="AT71" s="877"/>
      <c r="AU71" s="877" t="s">
        <v>622</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587</v>
      </c>
      <c r="C72" s="920"/>
      <c r="D72" s="920"/>
      <c r="E72" s="920"/>
      <c r="F72" s="920"/>
      <c r="G72" s="920"/>
      <c r="H72" s="920"/>
      <c r="I72" s="920"/>
      <c r="J72" s="920"/>
      <c r="K72" s="920"/>
      <c r="L72" s="920"/>
      <c r="M72" s="920"/>
      <c r="N72" s="920"/>
      <c r="O72" s="920"/>
      <c r="P72" s="921"/>
      <c r="Q72" s="922">
        <v>754</v>
      </c>
      <c r="R72" s="877"/>
      <c r="S72" s="877"/>
      <c r="T72" s="877"/>
      <c r="U72" s="877"/>
      <c r="V72" s="877">
        <v>705</v>
      </c>
      <c r="W72" s="877"/>
      <c r="X72" s="877"/>
      <c r="Y72" s="877"/>
      <c r="Z72" s="877"/>
      <c r="AA72" s="877">
        <v>49</v>
      </c>
      <c r="AB72" s="877"/>
      <c r="AC72" s="877"/>
      <c r="AD72" s="877"/>
      <c r="AE72" s="877"/>
      <c r="AF72" s="877">
        <v>49</v>
      </c>
      <c r="AG72" s="877"/>
      <c r="AH72" s="877"/>
      <c r="AI72" s="877"/>
      <c r="AJ72" s="877"/>
      <c r="AK72" s="877" t="s">
        <v>600</v>
      </c>
      <c r="AL72" s="877"/>
      <c r="AM72" s="877"/>
      <c r="AN72" s="877"/>
      <c r="AO72" s="877"/>
      <c r="AP72" s="877" t="s">
        <v>582</v>
      </c>
      <c r="AQ72" s="877"/>
      <c r="AR72" s="877"/>
      <c r="AS72" s="877"/>
      <c r="AT72" s="877"/>
      <c r="AU72" s="877" t="s">
        <v>619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588</v>
      </c>
      <c r="C73" s="920"/>
      <c r="D73" s="920"/>
      <c r="E73" s="920"/>
      <c r="F73" s="920"/>
      <c r="G73" s="920"/>
      <c r="H73" s="920"/>
      <c r="I73" s="920"/>
      <c r="J73" s="920"/>
      <c r="K73" s="920"/>
      <c r="L73" s="920"/>
      <c r="M73" s="920"/>
      <c r="N73" s="920"/>
      <c r="O73" s="920"/>
      <c r="P73" s="921"/>
      <c r="Q73" s="922">
        <v>206</v>
      </c>
      <c r="R73" s="877"/>
      <c r="S73" s="877"/>
      <c r="T73" s="877"/>
      <c r="U73" s="877"/>
      <c r="V73" s="877">
        <v>170</v>
      </c>
      <c r="W73" s="877"/>
      <c r="X73" s="877"/>
      <c r="Y73" s="877"/>
      <c r="Z73" s="877"/>
      <c r="AA73" s="877">
        <v>36</v>
      </c>
      <c r="AB73" s="877"/>
      <c r="AC73" s="877"/>
      <c r="AD73" s="877"/>
      <c r="AE73" s="877"/>
      <c r="AF73" s="877">
        <v>36</v>
      </c>
      <c r="AG73" s="877"/>
      <c r="AH73" s="877"/>
      <c r="AI73" s="877"/>
      <c r="AJ73" s="877"/>
      <c r="AK73" s="877" t="s">
        <v>600</v>
      </c>
      <c r="AL73" s="877"/>
      <c r="AM73" s="877"/>
      <c r="AN73" s="877"/>
      <c r="AO73" s="877"/>
      <c r="AP73" s="877" t="s">
        <v>582</v>
      </c>
      <c r="AQ73" s="877"/>
      <c r="AR73" s="877"/>
      <c r="AS73" s="877"/>
      <c r="AT73" s="877"/>
      <c r="AU73" s="877" t="s">
        <v>619</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589</v>
      </c>
      <c r="C74" s="920"/>
      <c r="D74" s="920"/>
      <c r="E74" s="920"/>
      <c r="F74" s="920"/>
      <c r="G74" s="920"/>
      <c r="H74" s="920"/>
      <c r="I74" s="920"/>
      <c r="J74" s="920"/>
      <c r="K74" s="920"/>
      <c r="L74" s="920"/>
      <c r="M74" s="920"/>
      <c r="N74" s="920"/>
      <c r="O74" s="920"/>
      <c r="P74" s="921"/>
      <c r="Q74" s="922">
        <v>134</v>
      </c>
      <c r="R74" s="877"/>
      <c r="S74" s="877"/>
      <c r="T74" s="877"/>
      <c r="U74" s="877"/>
      <c r="V74" s="877">
        <v>132</v>
      </c>
      <c r="W74" s="877"/>
      <c r="X74" s="877"/>
      <c r="Y74" s="877"/>
      <c r="Z74" s="877"/>
      <c r="AA74" s="877">
        <v>2</v>
      </c>
      <c r="AB74" s="877"/>
      <c r="AC74" s="877"/>
      <c r="AD74" s="877"/>
      <c r="AE74" s="877"/>
      <c r="AF74" s="877">
        <v>2</v>
      </c>
      <c r="AG74" s="877"/>
      <c r="AH74" s="877"/>
      <c r="AI74" s="877"/>
      <c r="AJ74" s="877"/>
      <c r="AK74" s="877">
        <v>110</v>
      </c>
      <c r="AL74" s="877"/>
      <c r="AM74" s="877"/>
      <c r="AN74" s="877"/>
      <c r="AO74" s="877"/>
      <c r="AP74" s="877" t="s">
        <v>582</v>
      </c>
      <c r="AQ74" s="877"/>
      <c r="AR74" s="877"/>
      <c r="AS74" s="877"/>
      <c r="AT74" s="877"/>
      <c r="AU74" s="877" t="s">
        <v>619</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590</v>
      </c>
      <c r="C75" s="920"/>
      <c r="D75" s="920"/>
      <c r="E75" s="920"/>
      <c r="F75" s="920"/>
      <c r="G75" s="920"/>
      <c r="H75" s="920"/>
      <c r="I75" s="920"/>
      <c r="J75" s="920"/>
      <c r="K75" s="920"/>
      <c r="L75" s="920"/>
      <c r="M75" s="920"/>
      <c r="N75" s="920"/>
      <c r="O75" s="920"/>
      <c r="P75" s="921"/>
      <c r="Q75" s="925">
        <v>41</v>
      </c>
      <c r="R75" s="926"/>
      <c r="S75" s="926"/>
      <c r="T75" s="926"/>
      <c r="U75" s="876"/>
      <c r="V75" s="927">
        <v>39</v>
      </c>
      <c r="W75" s="926"/>
      <c r="X75" s="926"/>
      <c r="Y75" s="926"/>
      <c r="Z75" s="876"/>
      <c r="AA75" s="927">
        <v>2</v>
      </c>
      <c r="AB75" s="926"/>
      <c r="AC75" s="926"/>
      <c r="AD75" s="926"/>
      <c r="AE75" s="876"/>
      <c r="AF75" s="927">
        <v>2</v>
      </c>
      <c r="AG75" s="926"/>
      <c r="AH75" s="926"/>
      <c r="AI75" s="926"/>
      <c r="AJ75" s="876"/>
      <c r="AK75" s="927" t="s">
        <v>621</v>
      </c>
      <c r="AL75" s="926"/>
      <c r="AM75" s="926"/>
      <c r="AN75" s="926"/>
      <c r="AO75" s="876"/>
      <c r="AP75" s="927" t="s">
        <v>582</v>
      </c>
      <c r="AQ75" s="926"/>
      <c r="AR75" s="926"/>
      <c r="AS75" s="926"/>
      <c r="AT75" s="876"/>
      <c r="AU75" s="927" t="s">
        <v>619</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591</v>
      </c>
      <c r="C76" s="920"/>
      <c r="D76" s="920"/>
      <c r="E76" s="920"/>
      <c r="F76" s="920"/>
      <c r="G76" s="920"/>
      <c r="H76" s="920"/>
      <c r="I76" s="920"/>
      <c r="J76" s="920"/>
      <c r="K76" s="920"/>
      <c r="L76" s="920"/>
      <c r="M76" s="920"/>
      <c r="N76" s="920"/>
      <c r="O76" s="920"/>
      <c r="P76" s="921"/>
      <c r="Q76" s="925">
        <v>26</v>
      </c>
      <c r="R76" s="926"/>
      <c r="S76" s="926"/>
      <c r="T76" s="926"/>
      <c r="U76" s="876"/>
      <c r="V76" s="927">
        <v>16</v>
      </c>
      <c r="W76" s="926"/>
      <c r="X76" s="926"/>
      <c r="Y76" s="926"/>
      <c r="Z76" s="876"/>
      <c r="AA76" s="927">
        <v>10</v>
      </c>
      <c r="AB76" s="926"/>
      <c r="AC76" s="926"/>
      <c r="AD76" s="926"/>
      <c r="AE76" s="876"/>
      <c r="AF76" s="927">
        <v>10</v>
      </c>
      <c r="AG76" s="926"/>
      <c r="AH76" s="926"/>
      <c r="AI76" s="926"/>
      <c r="AJ76" s="876"/>
      <c r="AK76" s="927" t="s">
        <v>621</v>
      </c>
      <c r="AL76" s="926"/>
      <c r="AM76" s="926"/>
      <c r="AN76" s="926"/>
      <c r="AO76" s="876"/>
      <c r="AP76" s="927" t="s">
        <v>582</v>
      </c>
      <c r="AQ76" s="926"/>
      <c r="AR76" s="926"/>
      <c r="AS76" s="926"/>
      <c r="AT76" s="876"/>
      <c r="AU76" s="927" t="s">
        <v>619</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592</v>
      </c>
      <c r="C77" s="920"/>
      <c r="D77" s="920"/>
      <c r="E77" s="920"/>
      <c r="F77" s="920"/>
      <c r="G77" s="920"/>
      <c r="H77" s="920"/>
      <c r="I77" s="920"/>
      <c r="J77" s="920"/>
      <c r="K77" s="920"/>
      <c r="L77" s="920"/>
      <c r="M77" s="920"/>
      <c r="N77" s="920"/>
      <c r="O77" s="920"/>
      <c r="P77" s="921"/>
      <c r="Q77" s="925">
        <v>2</v>
      </c>
      <c r="R77" s="926"/>
      <c r="S77" s="926"/>
      <c r="T77" s="926"/>
      <c r="U77" s="876"/>
      <c r="V77" s="927">
        <v>1</v>
      </c>
      <c r="W77" s="926"/>
      <c r="X77" s="926"/>
      <c r="Y77" s="926"/>
      <c r="Z77" s="876"/>
      <c r="AA77" s="927">
        <v>1</v>
      </c>
      <c r="AB77" s="926"/>
      <c r="AC77" s="926"/>
      <c r="AD77" s="926"/>
      <c r="AE77" s="876"/>
      <c r="AF77" s="927">
        <v>1</v>
      </c>
      <c r="AG77" s="926"/>
      <c r="AH77" s="926"/>
      <c r="AI77" s="926"/>
      <c r="AJ77" s="876"/>
      <c r="AK77" s="927" t="s">
        <v>621</v>
      </c>
      <c r="AL77" s="926"/>
      <c r="AM77" s="926"/>
      <c r="AN77" s="926"/>
      <c r="AO77" s="876"/>
      <c r="AP77" s="927" t="s">
        <v>582</v>
      </c>
      <c r="AQ77" s="926"/>
      <c r="AR77" s="926"/>
      <c r="AS77" s="926"/>
      <c r="AT77" s="876"/>
      <c r="AU77" s="927" t="s">
        <v>619</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593</v>
      </c>
      <c r="C78" s="920"/>
      <c r="D78" s="920"/>
      <c r="E78" s="920"/>
      <c r="F78" s="920"/>
      <c r="G78" s="920"/>
      <c r="H78" s="920"/>
      <c r="I78" s="920"/>
      <c r="J78" s="920"/>
      <c r="K78" s="920"/>
      <c r="L78" s="920"/>
      <c r="M78" s="920"/>
      <c r="N78" s="920"/>
      <c r="O78" s="920"/>
      <c r="P78" s="921"/>
      <c r="Q78" s="922">
        <v>1</v>
      </c>
      <c r="R78" s="877"/>
      <c r="S78" s="877"/>
      <c r="T78" s="877"/>
      <c r="U78" s="877"/>
      <c r="V78" s="877">
        <v>1</v>
      </c>
      <c r="W78" s="877"/>
      <c r="X78" s="877"/>
      <c r="Y78" s="877"/>
      <c r="Z78" s="877"/>
      <c r="AA78" s="877">
        <v>1</v>
      </c>
      <c r="AB78" s="877"/>
      <c r="AC78" s="877"/>
      <c r="AD78" s="877"/>
      <c r="AE78" s="877"/>
      <c r="AF78" s="877">
        <v>1</v>
      </c>
      <c r="AG78" s="877"/>
      <c r="AH78" s="877"/>
      <c r="AI78" s="877"/>
      <c r="AJ78" s="877"/>
      <c r="AK78" s="877" t="s">
        <v>621</v>
      </c>
      <c r="AL78" s="877"/>
      <c r="AM78" s="877"/>
      <c r="AN78" s="877"/>
      <c r="AO78" s="877"/>
      <c r="AP78" s="877" t="s">
        <v>582</v>
      </c>
      <c r="AQ78" s="877"/>
      <c r="AR78" s="877"/>
      <c r="AS78" s="877"/>
      <c r="AT78" s="877"/>
      <c r="AU78" s="877" t="s">
        <v>619</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594</v>
      </c>
      <c r="C79" s="920"/>
      <c r="D79" s="920"/>
      <c r="E79" s="920"/>
      <c r="F79" s="920"/>
      <c r="G79" s="920"/>
      <c r="H79" s="920"/>
      <c r="I79" s="920"/>
      <c r="J79" s="920"/>
      <c r="K79" s="920"/>
      <c r="L79" s="920"/>
      <c r="M79" s="920"/>
      <c r="N79" s="920"/>
      <c r="O79" s="920"/>
      <c r="P79" s="921"/>
      <c r="Q79" s="922">
        <v>7</v>
      </c>
      <c r="R79" s="877"/>
      <c r="S79" s="877"/>
      <c r="T79" s="877"/>
      <c r="U79" s="877"/>
      <c r="V79" s="877">
        <v>6</v>
      </c>
      <c r="W79" s="877"/>
      <c r="X79" s="877"/>
      <c r="Y79" s="877"/>
      <c r="Z79" s="877"/>
      <c r="AA79" s="877">
        <v>1</v>
      </c>
      <c r="AB79" s="877"/>
      <c r="AC79" s="877"/>
      <c r="AD79" s="877"/>
      <c r="AE79" s="877"/>
      <c r="AF79" s="877">
        <v>1</v>
      </c>
      <c r="AG79" s="877"/>
      <c r="AH79" s="877"/>
      <c r="AI79" s="877"/>
      <c r="AJ79" s="877"/>
      <c r="AK79" s="877" t="s">
        <v>621</v>
      </c>
      <c r="AL79" s="877"/>
      <c r="AM79" s="877"/>
      <c r="AN79" s="877"/>
      <c r="AO79" s="877"/>
      <c r="AP79" s="877" t="s">
        <v>582</v>
      </c>
      <c r="AQ79" s="877"/>
      <c r="AR79" s="877"/>
      <c r="AS79" s="877"/>
      <c r="AT79" s="877"/>
      <c r="AU79" s="877" t="s">
        <v>619</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595</v>
      </c>
      <c r="C80" s="920"/>
      <c r="D80" s="920"/>
      <c r="E80" s="920"/>
      <c r="F80" s="920"/>
      <c r="G80" s="920"/>
      <c r="H80" s="920"/>
      <c r="I80" s="920"/>
      <c r="J80" s="920"/>
      <c r="K80" s="920"/>
      <c r="L80" s="920"/>
      <c r="M80" s="920"/>
      <c r="N80" s="920"/>
      <c r="O80" s="920"/>
      <c r="P80" s="921"/>
      <c r="Q80" s="922">
        <v>2</v>
      </c>
      <c r="R80" s="877"/>
      <c r="S80" s="877"/>
      <c r="T80" s="877"/>
      <c r="U80" s="877"/>
      <c r="V80" s="877">
        <v>1</v>
      </c>
      <c r="W80" s="877"/>
      <c r="X80" s="877"/>
      <c r="Y80" s="877"/>
      <c r="Z80" s="877"/>
      <c r="AA80" s="877">
        <v>1</v>
      </c>
      <c r="AB80" s="877"/>
      <c r="AC80" s="877"/>
      <c r="AD80" s="877"/>
      <c r="AE80" s="877"/>
      <c r="AF80" s="877">
        <v>1</v>
      </c>
      <c r="AG80" s="877"/>
      <c r="AH80" s="877"/>
      <c r="AI80" s="877"/>
      <c r="AJ80" s="877"/>
      <c r="AK80" s="877" t="s">
        <v>621</v>
      </c>
      <c r="AL80" s="877"/>
      <c r="AM80" s="877"/>
      <c r="AN80" s="877"/>
      <c r="AO80" s="877"/>
      <c r="AP80" s="877" t="s">
        <v>582</v>
      </c>
      <c r="AQ80" s="877"/>
      <c r="AR80" s="877"/>
      <c r="AS80" s="877"/>
      <c r="AT80" s="877"/>
      <c r="AU80" s="877" t="s">
        <v>619</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t="s">
        <v>596</v>
      </c>
      <c r="C81" s="920"/>
      <c r="D81" s="920"/>
      <c r="E81" s="920"/>
      <c r="F81" s="920"/>
      <c r="G81" s="920"/>
      <c r="H81" s="920"/>
      <c r="I81" s="920"/>
      <c r="J81" s="920"/>
      <c r="K81" s="920"/>
      <c r="L81" s="920"/>
      <c r="M81" s="920"/>
      <c r="N81" s="920"/>
      <c r="O81" s="920"/>
      <c r="P81" s="921"/>
      <c r="Q81" s="922">
        <v>4</v>
      </c>
      <c r="R81" s="877"/>
      <c r="S81" s="877"/>
      <c r="T81" s="877"/>
      <c r="U81" s="877"/>
      <c r="V81" s="877">
        <v>1</v>
      </c>
      <c r="W81" s="877"/>
      <c r="X81" s="877"/>
      <c r="Y81" s="877"/>
      <c r="Z81" s="877"/>
      <c r="AA81" s="877">
        <v>3</v>
      </c>
      <c r="AB81" s="877"/>
      <c r="AC81" s="877"/>
      <c r="AD81" s="877"/>
      <c r="AE81" s="877"/>
      <c r="AF81" s="877">
        <v>3</v>
      </c>
      <c r="AG81" s="877"/>
      <c r="AH81" s="877"/>
      <c r="AI81" s="877"/>
      <c r="AJ81" s="877"/>
      <c r="AK81" s="877" t="s">
        <v>621</v>
      </c>
      <c r="AL81" s="877"/>
      <c r="AM81" s="877"/>
      <c r="AN81" s="877"/>
      <c r="AO81" s="877"/>
      <c r="AP81" s="877" t="s">
        <v>582</v>
      </c>
      <c r="AQ81" s="877"/>
      <c r="AR81" s="877"/>
      <c r="AS81" s="877"/>
      <c r="AT81" s="877"/>
      <c r="AU81" s="877" t="s">
        <v>619</v>
      </c>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t="s">
        <v>597</v>
      </c>
      <c r="C82" s="920"/>
      <c r="D82" s="920"/>
      <c r="E82" s="920"/>
      <c r="F82" s="920"/>
      <c r="G82" s="920"/>
      <c r="H82" s="920"/>
      <c r="I82" s="920"/>
      <c r="J82" s="920"/>
      <c r="K82" s="920"/>
      <c r="L82" s="920"/>
      <c r="M82" s="920"/>
      <c r="N82" s="920"/>
      <c r="O82" s="920"/>
      <c r="P82" s="921"/>
      <c r="Q82" s="922">
        <v>7527</v>
      </c>
      <c r="R82" s="877"/>
      <c r="S82" s="877"/>
      <c r="T82" s="877"/>
      <c r="U82" s="877"/>
      <c r="V82" s="877">
        <v>7213</v>
      </c>
      <c r="W82" s="877"/>
      <c r="X82" s="877"/>
      <c r="Y82" s="877"/>
      <c r="Z82" s="877"/>
      <c r="AA82" s="877">
        <v>314</v>
      </c>
      <c r="AB82" s="877"/>
      <c r="AC82" s="877"/>
      <c r="AD82" s="877"/>
      <c r="AE82" s="877"/>
      <c r="AF82" s="877">
        <v>314</v>
      </c>
      <c r="AG82" s="877"/>
      <c r="AH82" s="877"/>
      <c r="AI82" s="877"/>
      <c r="AJ82" s="877"/>
      <c r="AK82" s="877">
        <v>608</v>
      </c>
      <c r="AL82" s="877"/>
      <c r="AM82" s="877"/>
      <c r="AN82" s="877"/>
      <c r="AO82" s="877"/>
      <c r="AP82" s="877" t="s">
        <v>582</v>
      </c>
      <c r="AQ82" s="877"/>
      <c r="AR82" s="877"/>
      <c r="AS82" s="877"/>
      <c r="AT82" s="877"/>
      <c r="AU82" s="877" t="s">
        <v>619</v>
      </c>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t="s">
        <v>598</v>
      </c>
      <c r="C83" s="920"/>
      <c r="D83" s="920"/>
      <c r="E83" s="920"/>
      <c r="F83" s="920"/>
      <c r="G83" s="920"/>
      <c r="H83" s="920"/>
      <c r="I83" s="920"/>
      <c r="J83" s="920"/>
      <c r="K83" s="920"/>
      <c r="L83" s="920"/>
      <c r="M83" s="920"/>
      <c r="N83" s="920"/>
      <c r="O83" s="920"/>
      <c r="P83" s="921"/>
      <c r="Q83" s="922">
        <v>75</v>
      </c>
      <c r="R83" s="877"/>
      <c r="S83" s="877"/>
      <c r="T83" s="877"/>
      <c r="U83" s="877"/>
      <c r="V83" s="877">
        <v>74</v>
      </c>
      <c r="W83" s="877"/>
      <c r="X83" s="877"/>
      <c r="Y83" s="877"/>
      <c r="Z83" s="877"/>
      <c r="AA83" s="877">
        <v>1</v>
      </c>
      <c r="AB83" s="877"/>
      <c r="AC83" s="877"/>
      <c r="AD83" s="877"/>
      <c r="AE83" s="877"/>
      <c r="AF83" s="877">
        <v>1</v>
      </c>
      <c r="AG83" s="877"/>
      <c r="AH83" s="877"/>
      <c r="AI83" s="877"/>
      <c r="AJ83" s="877"/>
      <c r="AK83" s="877" t="s">
        <v>619</v>
      </c>
      <c r="AL83" s="877"/>
      <c r="AM83" s="877"/>
      <c r="AN83" s="877"/>
      <c r="AO83" s="877"/>
      <c r="AP83" s="877" t="s">
        <v>582</v>
      </c>
      <c r="AQ83" s="877"/>
      <c r="AR83" s="877"/>
      <c r="AS83" s="877"/>
      <c r="AT83" s="877"/>
      <c r="AU83" s="877" t="s">
        <v>619</v>
      </c>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t="s">
        <v>599</v>
      </c>
      <c r="C84" s="920"/>
      <c r="D84" s="920"/>
      <c r="E84" s="920"/>
      <c r="F84" s="920"/>
      <c r="G84" s="920"/>
      <c r="H84" s="920"/>
      <c r="I84" s="920"/>
      <c r="J84" s="920"/>
      <c r="K84" s="920"/>
      <c r="L84" s="920"/>
      <c r="M84" s="920"/>
      <c r="N84" s="920"/>
      <c r="O84" s="920"/>
      <c r="P84" s="921"/>
      <c r="Q84" s="922">
        <v>282107</v>
      </c>
      <c r="R84" s="877"/>
      <c r="S84" s="877"/>
      <c r="T84" s="877"/>
      <c r="U84" s="877"/>
      <c r="V84" s="877">
        <v>282097</v>
      </c>
      <c r="W84" s="877"/>
      <c r="X84" s="877"/>
      <c r="Y84" s="877"/>
      <c r="Z84" s="877"/>
      <c r="AA84" s="877">
        <v>10</v>
      </c>
      <c r="AB84" s="877"/>
      <c r="AC84" s="877"/>
      <c r="AD84" s="877"/>
      <c r="AE84" s="877"/>
      <c r="AF84" s="877">
        <v>10</v>
      </c>
      <c r="AG84" s="877"/>
      <c r="AH84" s="877"/>
      <c r="AI84" s="877"/>
      <c r="AJ84" s="877"/>
      <c r="AK84" s="877">
        <v>7330</v>
      </c>
      <c r="AL84" s="877"/>
      <c r="AM84" s="877"/>
      <c r="AN84" s="877"/>
      <c r="AO84" s="877"/>
      <c r="AP84" s="877" t="s">
        <v>582</v>
      </c>
      <c r="AQ84" s="877"/>
      <c r="AR84" s="877"/>
      <c r="AS84" s="877"/>
      <c r="AT84" s="877"/>
      <c r="AU84" s="877" t="s">
        <v>619</v>
      </c>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388</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11333</v>
      </c>
      <c r="AG88" s="888"/>
      <c r="AH88" s="888"/>
      <c r="AI88" s="888"/>
      <c r="AJ88" s="888"/>
      <c r="AK88" s="885"/>
      <c r="AL88" s="885"/>
      <c r="AM88" s="885"/>
      <c r="AN88" s="885"/>
      <c r="AO88" s="885"/>
      <c r="AP88" s="888">
        <v>30476</v>
      </c>
      <c r="AQ88" s="888"/>
      <c r="AR88" s="888"/>
      <c r="AS88" s="888"/>
      <c r="AT88" s="888"/>
      <c r="AU88" s="888">
        <v>80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1366</v>
      </c>
      <c r="CS102" s="896"/>
      <c r="CT102" s="896"/>
      <c r="CU102" s="896"/>
      <c r="CV102" s="939"/>
      <c r="CW102" s="938">
        <v>410</v>
      </c>
      <c r="CX102" s="896"/>
      <c r="CY102" s="896"/>
      <c r="CZ102" s="896"/>
      <c r="DA102" s="939"/>
      <c r="DB102" s="938">
        <v>1527</v>
      </c>
      <c r="DC102" s="896"/>
      <c r="DD102" s="896"/>
      <c r="DE102" s="896"/>
      <c r="DF102" s="939"/>
      <c r="DG102" s="938">
        <v>518</v>
      </c>
      <c r="DH102" s="896"/>
      <c r="DI102" s="896"/>
      <c r="DJ102" s="896"/>
      <c r="DK102" s="939"/>
      <c r="DL102" s="938">
        <v>145</v>
      </c>
      <c r="DM102" s="896"/>
      <c r="DN102" s="896"/>
      <c r="DO102" s="896"/>
      <c r="DP102" s="939"/>
      <c r="DQ102" s="938">
        <v>119</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304</v>
      </c>
      <c r="AG109" s="941"/>
      <c r="AH109" s="941"/>
      <c r="AI109" s="941"/>
      <c r="AJ109" s="942"/>
      <c r="AK109" s="940" t="s">
        <v>303</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304</v>
      </c>
      <c r="BW109" s="941"/>
      <c r="BX109" s="941"/>
      <c r="BY109" s="941"/>
      <c r="BZ109" s="942"/>
      <c r="CA109" s="940" t="s">
        <v>303</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304</v>
      </c>
      <c r="DM109" s="941"/>
      <c r="DN109" s="941"/>
      <c r="DO109" s="941"/>
      <c r="DP109" s="942"/>
      <c r="DQ109" s="940" t="s">
        <v>303</v>
      </c>
      <c r="DR109" s="941"/>
      <c r="DS109" s="941"/>
      <c r="DT109" s="941"/>
      <c r="DU109" s="942"/>
      <c r="DV109" s="940" t="s">
        <v>432</v>
      </c>
      <c r="DW109" s="941"/>
      <c r="DX109" s="941"/>
      <c r="DY109" s="941"/>
      <c r="DZ109" s="943"/>
    </row>
    <row r="110" spans="1:131" s="247" customFormat="1" ht="26.25" customHeight="1" x14ac:dyDescent="0.15">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15320060</v>
      </c>
      <c r="AB110" s="948"/>
      <c r="AC110" s="948"/>
      <c r="AD110" s="948"/>
      <c r="AE110" s="949"/>
      <c r="AF110" s="950">
        <v>15669782</v>
      </c>
      <c r="AG110" s="948"/>
      <c r="AH110" s="948"/>
      <c r="AI110" s="948"/>
      <c r="AJ110" s="949"/>
      <c r="AK110" s="950">
        <v>15860235</v>
      </c>
      <c r="AL110" s="948"/>
      <c r="AM110" s="948"/>
      <c r="AN110" s="948"/>
      <c r="AO110" s="949"/>
      <c r="AP110" s="951">
        <v>17.5</v>
      </c>
      <c r="AQ110" s="952"/>
      <c r="AR110" s="952"/>
      <c r="AS110" s="952"/>
      <c r="AT110" s="953"/>
      <c r="AU110" s="954" t="s">
        <v>73</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172856986</v>
      </c>
      <c r="BR110" s="983"/>
      <c r="BS110" s="983"/>
      <c r="BT110" s="983"/>
      <c r="BU110" s="983"/>
      <c r="BV110" s="983">
        <v>182093532</v>
      </c>
      <c r="BW110" s="983"/>
      <c r="BX110" s="983"/>
      <c r="BY110" s="983"/>
      <c r="BZ110" s="983"/>
      <c r="CA110" s="983">
        <v>190468690</v>
      </c>
      <c r="CB110" s="983"/>
      <c r="CC110" s="983"/>
      <c r="CD110" s="983"/>
      <c r="CE110" s="983"/>
      <c r="CF110" s="997">
        <v>210.4</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1723265</v>
      </c>
      <c r="DH110" s="983"/>
      <c r="DI110" s="983"/>
      <c r="DJ110" s="983"/>
      <c r="DK110" s="983"/>
      <c r="DL110" s="983">
        <v>1685750</v>
      </c>
      <c r="DM110" s="983"/>
      <c r="DN110" s="983"/>
      <c r="DO110" s="983"/>
      <c r="DP110" s="983"/>
      <c r="DQ110" s="983">
        <v>1452548</v>
      </c>
      <c r="DR110" s="983"/>
      <c r="DS110" s="983"/>
      <c r="DT110" s="983"/>
      <c r="DU110" s="983"/>
      <c r="DV110" s="984">
        <v>1.6</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413</v>
      </c>
      <c r="AB111" s="990"/>
      <c r="AC111" s="990"/>
      <c r="AD111" s="990"/>
      <c r="AE111" s="991"/>
      <c r="AF111" s="992" t="s">
        <v>439</v>
      </c>
      <c r="AG111" s="990"/>
      <c r="AH111" s="990"/>
      <c r="AI111" s="990"/>
      <c r="AJ111" s="991"/>
      <c r="AK111" s="992">
        <v>7228</v>
      </c>
      <c r="AL111" s="990"/>
      <c r="AM111" s="990"/>
      <c r="AN111" s="990"/>
      <c r="AO111" s="991"/>
      <c r="AP111" s="993">
        <v>0</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v>2732746</v>
      </c>
      <c r="BR111" s="976"/>
      <c r="BS111" s="976"/>
      <c r="BT111" s="976"/>
      <c r="BU111" s="976"/>
      <c r="BV111" s="976">
        <v>2653985</v>
      </c>
      <c r="BW111" s="976"/>
      <c r="BX111" s="976"/>
      <c r="BY111" s="976"/>
      <c r="BZ111" s="976"/>
      <c r="CA111" s="976">
        <v>3008741</v>
      </c>
      <c r="CB111" s="976"/>
      <c r="CC111" s="976"/>
      <c r="CD111" s="976"/>
      <c r="CE111" s="976"/>
      <c r="CF111" s="970">
        <v>3.3</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442</v>
      </c>
      <c r="DH111" s="976"/>
      <c r="DI111" s="976"/>
      <c r="DJ111" s="976"/>
      <c r="DK111" s="976"/>
      <c r="DL111" s="976" t="s">
        <v>439</v>
      </c>
      <c r="DM111" s="976"/>
      <c r="DN111" s="976"/>
      <c r="DO111" s="976"/>
      <c r="DP111" s="976"/>
      <c r="DQ111" s="976" t="s">
        <v>439</v>
      </c>
      <c r="DR111" s="976"/>
      <c r="DS111" s="976"/>
      <c r="DT111" s="976"/>
      <c r="DU111" s="976"/>
      <c r="DV111" s="977" t="s">
        <v>442</v>
      </c>
      <c r="DW111" s="977"/>
      <c r="DX111" s="977"/>
      <c r="DY111" s="977"/>
      <c r="DZ111" s="978"/>
    </row>
    <row r="112" spans="1:131" s="247" customFormat="1" ht="26.25" customHeight="1" x14ac:dyDescent="0.15">
      <c r="A112" s="1008" t="s">
        <v>443</v>
      </c>
      <c r="B112" s="1009"/>
      <c r="C112" s="1006" t="s">
        <v>444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450000</v>
      </c>
      <c r="AB112" s="1015"/>
      <c r="AC112" s="1015"/>
      <c r="AD112" s="1015"/>
      <c r="AE112" s="1016"/>
      <c r="AF112" s="1017">
        <v>483333</v>
      </c>
      <c r="AG112" s="1015"/>
      <c r="AH112" s="1015"/>
      <c r="AI112" s="1015"/>
      <c r="AJ112" s="1016"/>
      <c r="AK112" s="1017">
        <v>516667</v>
      </c>
      <c r="AL112" s="1015"/>
      <c r="AM112" s="1015"/>
      <c r="AN112" s="1015"/>
      <c r="AO112" s="1016"/>
      <c r="AP112" s="1018">
        <v>0.6</v>
      </c>
      <c r="AQ112" s="1019"/>
      <c r="AR112" s="1019"/>
      <c r="AS112" s="1019"/>
      <c r="AT112" s="1020"/>
      <c r="AU112" s="956"/>
      <c r="AV112" s="957"/>
      <c r="AW112" s="957"/>
      <c r="AX112" s="957"/>
      <c r="AY112" s="957"/>
      <c r="AZ112" s="1005" t="s">
        <v>445</v>
      </c>
      <c r="BA112" s="1006"/>
      <c r="BB112" s="1006"/>
      <c r="BC112" s="1006"/>
      <c r="BD112" s="1006"/>
      <c r="BE112" s="1006"/>
      <c r="BF112" s="1006"/>
      <c r="BG112" s="1006"/>
      <c r="BH112" s="1006"/>
      <c r="BI112" s="1006"/>
      <c r="BJ112" s="1006"/>
      <c r="BK112" s="1006"/>
      <c r="BL112" s="1006"/>
      <c r="BM112" s="1006"/>
      <c r="BN112" s="1006"/>
      <c r="BO112" s="1006"/>
      <c r="BP112" s="1007"/>
      <c r="BQ112" s="975">
        <v>109811992</v>
      </c>
      <c r="BR112" s="976"/>
      <c r="BS112" s="976"/>
      <c r="BT112" s="976"/>
      <c r="BU112" s="976"/>
      <c r="BV112" s="976">
        <v>107802577</v>
      </c>
      <c r="BW112" s="976"/>
      <c r="BX112" s="976"/>
      <c r="BY112" s="976"/>
      <c r="BZ112" s="976"/>
      <c r="CA112" s="976">
        <v>95153797</v>
      </c>
      <c r="CB112" s="976"/>
      <c r="CC112" s="976"/>
      <c r="CD112" s="976"/>
      <c r="CE112" s="976"/>
      <c r="CF112" s="970">
        <v>105.1</v>
      </c>
      <c r="CG112" s="971"/>
      <c r="CH112" s="971"/>
      <c r="CI112" s="971"/>
      <c r="CJ112" s="971"/>
      <c r="CK112" s="1001"/>
      <c r="CL112" s="1002"/>
      <c r="CM112" s="972" t="s">
        <v>446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390</v>
      </c>
      <c r="DH112" s="976"/>
      <c r="DI112" s="976"/>
      <c r="DJ112" s="976"/>
      <c r="DK112" s="976"/>
      <c r="DL112" s="976" t="s">
        <v>390</v>
      </c>
      <c r="DM112" s="976"/>
      <c r="DN112" s="976"/>
      <c r="DO112" s="976"/>
      <c r="DP112" s="976"/>
      <c r="DQ112" s="976" t="s">
        <v>413</v>
      </c>
      <c r="DR112" s="976"/>
      <c r="DS112" s="976"/>
      <c r="DT112" s="976"/>
      <c r="DU112" s="976"/>
      <c r="DV112" s="977" t="s">
        <v>390</v>
      </c>
      <c r="DW112" s="977"/>
      <c r="DX112" s="977"/>
      <c r="DY112" s="977"/>
      <c r="DZ112" s="978"/>
    </row>
    <row r="113" spans="1:130" s="247" customFormat="1" ht="26.25" customHeight="1" x14ac:dyDescent="0.15">
      <c r="A113" s="1010"/>
      <c r="B113" s="1011"/>
      <c r="C113" s="1006" t="s">
        <v>447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10859192</v>
      </c>
      <c r="AB113" s="990"/>
      <c r="AC113" s="990"/>
      <c r="AD113" s="990"/>
      <c r="AE113" s="991"/>
      <c r="AF113" s="992">
        <v>10951556</v>
      </c>
      <c r="AG113" s="990"/>
      <c r="AH113" s="990"/>
      <c r="AI113" s="990"/>
      <c r="AJ113" s="991"/>
      <c r="AK113" s="992">
        <v>7045344</v>
      </c>
      <c r="AL113" s="990"/>
      <c r="AM113" s="990"/>
      <c r="AN113" s="990"/>
      <c r="AO113" s="991"/>
      <c r="AP113" s="993">
        <v>7.8</v>
      </c>
      <c r="AQ113" s="994"/>
      <c r="AR113" s="994"/>
      <c r="AS113" s="994"/>
      <c r="AT113" s="995"/>
      <c r="AU113" s="956"/>
      <c r="AV113" s="957"/>
      <c r="AW113" s="957"/>
      <c r="AX113" s="957"/>
      <c r="AY113" s="957"/>
      <c r="AZ113" s="1005" t="s">
        <v>448</v>
      </c>
      <c r="BA113" s="1006"/>
      <c r="BB113" s="1006"/>
      <c r="BC113" s="1006"/>
      <c r="BD113" s="1006"/>
      <c r="BE113" s="1006"/>
      <c r="BF113" s="1006"/>
      <c r="BG113" s="1006"/>
      <c r="BH113" s="1006"/>
      <c r="BI113" s="1006"/>
      <c r="BJ113" s="1006"/>
      <c r="BK113" s="1006"/>
      <c r="BL113" s="1006"/>
      <c r="BM113" s="1006"/>
      <c r="BN113" s="1006"/>
      <c r="BO113" s="1006"/>
      <c r="BP113" s="1007"/>
      <c r="BQ113" s="975">
        <v>280119</v>
      </c>
      <c r="BR113" s="976"/>
      <c r="BS113" s="976"/>
      <c r="BT113" s="976"/>
      <c r="BU113" s="976"/>
      <c r="BV113" s="976">
        <v>159054</v>
      </c>
      <c r="BW113" s="976"/>
      <c r="BX113" s="976"/>
      <c r="BY113" s="976"/>
      <c r="BZ113" s="976"/>
      <c r="CA113" s="976">
        <v>79858</v>
      </c>
      <c r="CB113" s="976"/>
      <c r="CC113" s="976"/>
      <c r="CD113" s="976"/>
      <c r="CE113" s="976"/>
      <c r="CF113" s="970">
        <v>0.1</v>
      </c>
      <c r="CG113" s="971"/>
      <c r="CH113" s="971"/>
      <c r="CI113" s="971"/>
      <c r="CJ113" s="971"/>
      <c r="CK113" s="1001"/>
      <c r="CL113" s="1002"/>
      <c r="CM113" s="972" t="s">
        <v>449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413</v>
      </c>
      <c r="DH113" s="1015"/>
      <c r="DI113" s="1015"/>
      <c r="DJ113" s="1015"/>
      <c r="DK113" s="1016"/>
      <c r="DL113" s="1017" t="s">
        <v>390</v>
      </c>
      <c r="DM113" s="1015"/>
      <c r="DN113" s="1015"/>
      <c r="DO113" s="1015"/>
      <c r="DP113" s="1016"/>
      <c r="DQ113" s="1017" t="s">
        <v>413</v>
      </c>
      <c r="DR113" s="1015"/>
      <c r="DS113" s="1015"/>
      <c r="DT113" s="1015"/>
      <c r="DU113" s="1016"/>
      <c r="DV113" s="1018" t="s">
        <v>442</v>
      </c>
      <c r="DW113" s="1019"/>
      <c r="DX113" s="1019"/>
      <c r="DY113" s="1019"/>
      <c r="DZ113" s="1020"/>
    </row>
    <row r="114" spans="1:130" s="247" customFormat="1" ht="26.25" customHeight="1" x14ac:dyDescent="0.15">
      <c r="A114" s="1010"/>
      <c r="B114" s="1011"/>
      <c r="C114" s="1006" t="s">
        <v>450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61284</v>
      </c>
      <c r="AB114" s="1015"/>
      <c r="AC114" s="1015"/>
      <c r="AD114" s="1015"/>
      <c r="AE114" s="1016"/>
      <c r="AF114" s="1017">
        <v>44870</v>
      </c>
      <c r="AG114" s="1015"/>
      <c r="AH114" s="1015"/>
      <c r="AI114" s="1015"/>
      <c r="AJ114" s="1016"/>
      <c r="AK114" s="1017">
        <v>43390</v>
      </c>
      <c r="AL114" s="1015"/>
      <c r="AM114" s="1015"/>
      <c r="AN114" s="1015"/>
      <c r="AO114" s="1016"/>
      <c r="AP114" s="1018">
        <v>0</v>
      </c>
      <c r="AQ114" s="1019"/>
      <c r="AR114" s="1019"/>
      <c r="AS114" s="1019"/>
      <c r="AT114" s="1020"/>
      <c r="AU114" s="956"/>
      <c r="AV114" s="957"/>
      <c r="AW114" s="957"/>
      <c r="AX114" s="957"/>
      <c r="AY114" s="957"/>
      <c r="AZ114" s="1005" t="s">
        <v>451</v>
      </c>
      <c r="BA114" s="1006"/>
      <c r="BB114" s="1006"/>
      <c r="BC114" s="1006"/>
      <c r="BD114" s="1006"/>
      <c r="BE114" s="1006"/>
      <c r="BF114" s="1006"/>
      <c r="BG114" s="1006"/>
      <c r="BH114" s="1006"/>
      <c r="BI114" s="1006"/>
      <c r="BJ114" s="1006"/>
      <c r="BK114" s="1006"/>
      <c r="BL114" s="1006"/>
      <c r="BM114" s="1006"/>
      <c r="BN114" s="1006"/>
      <c r="BO114" s="1006"/>
      <c r="BP114" s="1007"/>
      <c r="BQ114" s="975">
        <v>20343953</v>
      </c>
      <c r="BR114" s="976"/>
      <c r="BS114" s="976"/>
      <c r="BT114" s="976"/>
      <c r="BU114" s="976"/>
      <c r="BV114" s="976">
        <v>20084793</v>
      </c>
      <c r="BW114" s="976"/>
      <c r="BX114" s="976"/>
      <c r="BY114" s="976"/>
      <c r="BZ114" s="976"/>
      <c r="CA114" s="976">
        <v>20508586</v>
      </c>
      <c r="CB114" s="976"/>
      <c r="CC114" s="976"/>
      <c r="CD114" s="976"/>
      <c r="CE114" s="976"/>
      <c r="CF114" s="970">
        <v>22.7</v>
      </c>
      <c r="CG114" s="971"/>
      <c r="CH114" s="971"/>
      <c r="CI114" s="971"/>
      <c r="CJ114" s="971"/>
      <c r="CK114" s="1001"/>
      <c r="CL114" s="1002"/>
      <c r="CM114" s="972" t="s">
        <v>452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453</v>
      </c>
      <c r="DH114" s="1015"/>
      <c r="DI114" s="1015"/>
      <c r="DJ114" s="1015"/>
      <c r="DK114" s="1016"/>
      <c r="DL114" s="1017" t="s">
        <v>439</v>
      </c>
      <c r="DM114" s="1015"/>
      <c r="DN114" s="1015"/>
      <c r="DO114" s="1015"/>
      <c r="DP114" s="1016"/>
      <c r="DQ114" s="1017" t="s">
        <v>454</v>
      </c>
      <c r="DR114" s="1015"/>
      <c r="DS114" s="1015"/>
      <c r="DT114" s="1015"/>
      <c r="DU114" s="1016"/>
      <c r="DV114" s="1018" t="s">
        <v>442</v>
      </c>
      <c r="DW114" s="1019"/>
      <c r="DX114" s="1019"/>
      <c r="DY114" s="1019"/>
      <c r="DZ114" s="1020"/>
    </row>
    <row r="115" spans="1:130" s="247" customFormat="1" ht="26.25" customHeight="1" x14ac:dyDescent="0.15">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628750</v>
      </c>
      <c r="AB115" s="990"/>
      <c r="AC115" s="990"/>
      <c r="AD115" s="990"/>
      <c r="AE115" s="991"/>
      <c r="AF115" s="992">
        <v>540920</v>
      </c>
      <c r="AG115" s="990"/>
      <c r="AH115" s="990"/>
      <c r="AI115" s="990"/>
      <c r="AJ115" s="991"/>
      <c r="AK115" s="992">
        <v>427122</v>
      </c>
      <c r="AL115" s="990"/>
      <c r="AM115" s="990"/>
      <c r="AN115" s="990"/>
      <c r="AO115" s="991"/>
      <c r="AP115" s="993">
        <v>0.5</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v>325234</v>
      </c>
      <c r="BR115" s="976"/>
      <c r="BS115" s="976"/>
      <c r="BT115" s="976"/>
      <c r="BU115" s="976"/>
      <c r="BV115" s="976">
        <v>150358</v>
      </c>
      <c r="BW115" s="976"/>
      <c r="BX115" s="976"/>
      <c r="BY115" s="976"/>
      <c r="BZ115" s="976"/>
      <c r="CA115" s="976">
        <v>156801</v>
      </c>
      <c r="CB115" s="976"/>
      <c r="CC115" s="976"/>
      <c r="CD115" s="976"/>
      <c r="CE115" s="976"/>
      <c r="CF115" s="970">
        <v>0.2</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355185</v>
      </c>
      <c r="DH115" s="1015"/>
      <c r="DI115" s="1015"/>
      <c r="DJ115" s="1015"/>
      <c r="DK115" s="1016"/>
      <c r="DL115" s="1017">
        <v>251782</v>
      </c>
      <c r="DM115" s="1015"/>
      <c r="DN115" s="1015"/>
      <c r="DO115" s="1015"/>
      <c r="DP115" s="1016"/>
      <c r="DQ115" s="1017">
        <v>851568</v>
      </c>
      <c r="DR115" s="1015"/>
      <c r="DS115" s="1015"/>
      <c r="DT115" s="1015"/>
      <c r="DU115" s="1016"/>
      <c r="DV115" s="1018">
        <v>0.9</v>
      </c>
      <c r="DW115" s="1019"/>
      <c r="DX115" s="1019"/>
      <c r="DY115" s="1019"/>
      <c r="DZ115" s="1020"/>
    </row>
    <row r="116" spans="1:130" s="247" customFormat="1" ht="26.25" customHeight="1" x14ac:dyDescent="0.15">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98</v>
      </c>
      <c r="AB116" s="1015"/>
      <c r="AC116" s="1015"/>
      <c r="AD116" s="1015"/>
      <c r="AE116" s="1016"/>
      <c r="AF116" s="1017">
        <v>39</v>
      </c>
      <c r="AG116" s="1015"/>
      <c r="AH116" s="1015"/>
      <c r="AI116" s="1015"/>
      <c r="AJ116" s="1016"/>
      <c r="AK116" s="1017">
        <v>136</v>
      </c>
      <c r="AL116" s="1015"/>
      <c r="AM116" s="1015"/>
      <c r="AN116" s="1015"/>
      <c r="AO116" s="1016"/>
      <c r="AP116" s="1018">
        <v>0</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442</v>
      </c>
      <c r="BR116" s="976"/>
      <c r="BS116" s="976"/>
      <c r="BT116" s="976"/>
      <c r="BU116" s="976"/>
      <c r="BV116" s="976" t="s">
        <v>439</v>
      </c>
      <c r="BW116" s="976"/>
      <c r="BX116" s="976"/>
      <c r="BY116" s="976"/>
      <c r="BZ116" s="976"/>
      <c r="CA116" s="976" t="s">
        <v>442</v>
      </c>
      <c r="CB116" s="976"/>
      <c r="CC116" s="976"/>
      <c r="CD116" s="976"/>
      <c r="CE116" s="976"/>
      <c r="CF116" s="970" t="s">
        <v>413</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439</v>
      </c>
      <c r="DH116" s="1015"/>
      <c r="DI116" s="1015"/>
      <c r="DJ116" s="1015"/>
      <c r="DK116" s="1016"/>
      <c r="DL116" s="1017" t="s">
        <v>439</v>
      </c>
      <c r="DM116" s="1015"/>
      <c r="DN116" s="1015"/>
      <c r="DO116" s="1015"/>
      <c r="DP116" s="1016"/>
      <c r="DQ116" s="1017" t="s">
        <v>390</v>
      </c>
      <c r="DR116" s="1015"/>
      <c r="DS116" s="1015"/>
      <c r="DT116" s="1015"/>
      <c r="DU116" s="1016"/>
      <c r="DV116" s="1018" t="s">
        <v>442</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27319384</v>
      </c>
      <c r="AB117" s="1033"/>
      <c r="AC117" s="1033"/>
      <c r="AD117" s="1033"/>
      <c r="AE117" s="1034"/>
      <c r="AF117" s="1035">
        <v>27690500</v>
      </c>
      <c r="AG117" s="1033"/>
      <c r="AH117" s="1033"/>
      <c r="AI117" s="1033"/>
      <c r="AJ117" s="1034"/>
      <c r="AK117" s="1035">
        <v>23900122</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390</v>
      </c>
      <c r="BR117" s="976"/>
      <c r="BS117" s="976"/>
      <c r="BT117" s="976"/>
      <c r="BU117" s="976"/>
      <c r="BV117" s="976" t="s">
        <v>413</v>
      </c>
      <c r="BW117" s="976"/>
      <c r="BX117" s="976"/>
      <c r="BY117" s="976"/>
      <c r="BZ117" s="976"/>
      <c r="CA117" s="976" t="s">
        <v>390</v>
      </c>
      <c r="CB117" s="976"/>
      <c r="CC117" s="976"/>
      <c r="CD117" s="976"/>
      <c r="CE117" s="976"/>
      <c r="CF117" s="970" t="s">
        <v>390</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390</v>
      </c>
      <c r="DH117" s="1015"/>
      <c r="DI117" s="1015"/>
      <c r="DJ117" s="1015"/>
      <c r="DK117" s="1016"/>
      <c r="DL117" s="1017" t="s">
        <v>390</v>
      </c>
      <c r="DM117" s="1015"/>
      <c r="DN117" s="1015"/>
      <c r="DO117" s="1015"/>
      <c r="DP117" s="1016"/>
      <c r="DQ117" s="1017" t="s">
        <v>390</v>
      </c>
      <c r="DR117" s="1015"/>
      <c r="DS117" s="1015"/>
      <c r="DT117" s="1015"/>
      <c r="DU117" s="1016"/>
      <c r="DV117" s="1018" t="s">
        <v>390</v>
      </c>
      <c r="DW117" s="1019"/>
      <c r="DX117" s="1019"/>
      <c r="DY117" s="1019"/>
      <c r="DZ117" s="1020"/>
    </row>
    <row r="118" spans="1:130" s="247" customFormat="1" ht="26.25" customHeight="1" x14ac:dyDescent="0.15">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304</v>
      </c>
      <c r="AG118" s="941"/>
      <c r="AH118" s="941"/>
      <c r="AI118" s="941"/>
      <c r="AJ118" s="942"/>
      <c r="AK118" s="940" t="s">
        <v>303</v>
      </c>
      <c r="AL118" s="941"/>
      <c r="AM118" s="941"/>
      <c r="AN118" s="941"/>
      <c r="AO118" s="942"/>
      <c r="AP118" s="1027" t="s">
        <v>432</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390</v>
      </c>
      <c r="BR118" s="1054"/>
      <c r="BS118" s="1054"/>
      <c r="BT118" s="1054"/>
      <c r="BU118" s="1054"/>
      <c r="BV118" s="1054" t="s">
        <v>413</v>
      </c>
      <c r="BW118" s="1054"/>
      <c r="BX118" s="1054"/>
      <c r="BY118" s="1054"/>
      <c r="BZ118" s="1054"/>
      <c r="CA118" s="1054" t="s">
        <v>413</v>
      </c>
      <c r="CB118" s="1054"/>
      <c r="CC118" s="1054"/>
      <c r="CD118" s="1054"/>
      <c r="CE118" s="1054"/>
      <c r="CF118" s="970" t="s">
        <v>413</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413</v>
      </c>
      <c r="DH118" s="1015"/>
      <c r="DI118" s="1015"/>
      <c r="DJ118" s="1015"/>
      <c r="DK118" s="1016"/>
      <c r="DL118" s="1017" t="s">
        <v>413</v>
      </c>
      <c r="DM118" s="1015"/>
      <c r="DN118" s="1015"/>
      <c r="DO118" s="1015"/>
      <c r="DP118" s="1016"/>
      <c r="DQ118" s="1017" t="s">
        <v>413</v>
      </c>
      <c r="DR118" s="1015"/>
      <c r="DS118" s="1015"/>
      <c r="DT118" s="1015"/>
      <c r="DU118" s="1016"/>
      <c r="DV118" s="1018" t="s">
        <v>413</v>
      </c>
      <c r="DW118" s="1019"/>
      <c r="DX118" s="1019"/>
      <c r="DY118" s="1019"/>
      <c r="DZ118" s="1020"/>
    </row>
    <row r="119" spans="1:130" s="247" customFormat="1" ht="26.25" customHeight="1" x14ac:dyDescent="0.15">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280486</v>
      </c>
      <c r="AB119" s="948"/>
      <c r="AC119" s="948"/>
      <c r="AD119" s="948"/>
      <c r="AE119" s="949"/>
      <c r="AF119" s="950">
        <v>279906</v>
      </c>
      <c r="AG119" s="948"/>
      <c r="AH119" s="948"/>
      <c r="AI119" s="948"/>
      <c r="AJ119" s="949"/>
      <c r="AK119" s="950">
        <v>282480</v>
      </c>
      <c r="AL119" s="948"/>
      <c r="AM119" s="948"/>
      <c r="AN119" s="948"/>
      <c r="AO119" s="949"/>
      <c r="AP119" s="951">
        <v>0.3</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466</v>
      </c>
      <c r="BP119" s="1062"/>
      <c r="BQ119" s="1053">
        <v>306351030</v>
      </c>
      <c r="BR119" s="1054"/>
      <c r="BS119" s="1054"/>
      <c r="BT119" s="1054"/>
      <c r="BU119" s="1054"/>
      <c r="BV119" s="1054">
        <v>312944299</v>
      </c>
      <c r="BW119" s="1054"/>
      <c r="BX119" s="1054"/>
      <c r="BY119" s="1054"/>
      <c r="BZ119" s="1054"/>
      <c r="CA119" s="1054">
        <v>309376473</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654296</v>
      </c>
      <c r="DH119" s="1040"/>
      <c r="DI119" s="1040"/>
      <c r="DJ119" s="1040"/>
      <c r="DK119" s="1041"/>
      <c r="DL119" s="1039">
        <v>716453</v>
      </c>
      <c r="DM119" s="1040"/>
      <c r="DN119" s="1040"/>
      <c r="DO119" s="1040"/>
      <c r="DP119" s="1041"/>
      <c r="DQ119" s="1039">
        <v>704625</v>
      </c>
      <c r="DR119" s="1040"/>
      <c r="DS119" s="1040"/>
      <c r="DT119" s="1040"/>
      <c r="DU119" s="1041"/>
      <c r="DV119" s="1042">
        <v>0.8</v>
      </c>
      <c r="DW119" s="1043"/>
      <c r="DX119" s="1043"/>
      <c r="DY119" s="1043"/>
      <c r="DZ119" s="1044"/>
    </row>
    <row r="120" spans="1:130" s="247" customFormat="1" ht="26.25" customHeight="1" x14ac:dyDescent="0.15">
      <c r="A120" s="1115"/>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454</v>
      </c>
      <c r="AB120" s="1015"/>
      <c r="AC120" s="1015"/>
      <c r="AD120" s="1015"/>
      <c r="AE120" s="1016"/>
      <c r="AF120" s="1017" t="s">
        <v>413</v>
      </c>
      <c r="AG120" s="1015"/>
      <c r="AH120" s="1015"/>
      <c r="AI120" s="1015"/>
      <c r="AJ120" s="1016"/>
      <c r="AK120" s="1017" t="s">
        <v>390</v>
      </c>
      <c r="AL120" s="1015"/>
      <c r="AM120" s="1015"/>
      <c r="AN120" s="1015"/>
      <c r="AO120" s="1016"/>
      <c r="AP120" s="1018" t="s">
        <v>454</v>
      </c>
      <c r="AQ120" s="1019"/>
      <c r="AR120" s="1019"/>
      <c r="AS120" s="1019"/>
      <c r="AT120" s="1020"/>
      <c r="AU120" s="1045" t="s">
        <v>468</v>
      </c>
      <c r="AV120" s="1046"/>
      <c r="AW120" s="1046"/>
      <c r="AX120" s="1046"/>
      <c r="AY120" s="1047"/>
      <c r="AZ120" s="996" t="s">
        <v>469</v>
      </c>
      <c r="BA120" s="945"/>
      <c r="BB120" s="945"/>
      <c r="BC120" s="945"/>
      <c r="BD120" s="945"/>
      <c r="BE120" s="945"/>
      <c r="BF120" s="945"/>
      <c r="BG120" s="945"/>
      <c r="BH120" s="945"/>
      <c r="BI120" s="945"/>
      <c r="BJ120" s="945"/>
      <c r="BK120" s="945"/>
      <c r="BL120" s="945"/>
      <c r="BM120" s="945"/>
      <c r="BN120" s="945"/>
      <c r="BO120" s="945"/>
      <c r="BP120" s="946"/>
      <c r="BQ120" s="982">
        <v>33844638</v>
      </c>
      <c r="BR120" s="983"/>
      <c r="BS120" s="983"/>
      <c r="BT120" s="983"/>
      <c r="BU120" s="983"/>
      <c r="BV120" s="983">
        <v>34352053</v>
      </c>
      <c r="BW120" s="983"/>
      <c r="BX120" s="983"/>
      <c r="BY120" s="983"/>
      <c r="BZ120" s="983"/>
      <c r="CA120" s="983">
        <v>35624596</v>
      </c>
      <c r="CB120" s="983"/>
      <c r="CC120" s="983"/>
      <c r="CD120" s="983"/>
      <c r="CE120" s="983"/>
      <c r="CF120" s="997">
        <v>39.299999999999997</v>
      </c>
      <c r="CG120" s="998"/>
      <c r="CH120" s="998"/>
      <c r="CI120" s="998"/>
      <c r="CJ120" s="998"/>
      <c r="CK120" s="1063" t="s">
        <v>470</v>
      </c>
      <c r="CL120" s="1064"/>
      <c r="CM120" s="1064"/>
      <c r="CN120" s="1064"/>
      <c r="CO120" s="1065"/>
      <c r="CP120" s="1071" t="s">
        <v>471</v>
      </c>
      <c r="CQ120" s="1072"/>
      <c r="CR120" s="1072"/>
      <c r="CS120" s="1072"/>
      <c r="CT120" s="1072"/>
      <c r="CU120" s="1072"/>
      <c r="CV120" s="1072"/>
      <c r="CW120" s="1072"/>
      <c r="CX120" s="1072"/>
      <c r="CY120" s="1072"/>
      <c r="CZ120" s="1072"/>
      <c r="DA120" s="1072"/>
      <c r="DB120" s="1072"/>
      <c r="DC120" s="1072"/>
      <c r="DD120" s="1072"/>
      <c r="DE120" s="1072"/>
      <c r="DF120" s="1073"/>
      <c r="DG120" s="982" t="s">
        <v>413</v>
      </c>
      <c r="DH120" s="983"/>
      <c r="DI120" s="983"/>
      <c r="DJ120" s="983"/>
      <c r="DK120" s="983"/>
      <c r="DL120" s="983" t="s">
        <v>454</v>
      </c>
      <c r="DM120" s="983"/>
      <c r="DN120" s="983"/>
      <c r="DO120" s="983"/>
      <c r="DP120" s="983"/>
      <c r="DQ120" s="983">
        <v>90746413</v>
      </c>
      <c r="DR120" s="983"/>
      <c r="DS120" s="983"/>
      <c r="DT120" s="983"/>
      <c r="DU120" s="983"/>
      <c r="DV120" s="984">
        <v>100.2</v>
      </c>
      <c r="DW120" s="984"/>
      <c r="DX120" s="984"/>
      <c r="DY120" s="984"/>
      <c r="DZ120" s="985"/>
    </row>
    <row r="121" spans="1:130" s="247" customFormat="1" ht="26.25" customHeight="1" x14ac:dyDescent="0.15">
      <c r="A121" s="1115"/>
      <c r="B121" s="1002"/>
      <c r="C121" s="1023" t="s">
        <v>472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390</v>
      </c>
      <c r="AB121" s="1015"/>
      <c r="AC121" s="1015"/>
      <c r="AD121" s="1015"/>
      <c r="AE121" s="1016"/>
      <c r="AF121" s="1017" t="s">
        <v>439</v>
      </c>
      <c r="AG121" s="1015"/>
      <c r="AH121" s="1015"/>
      <c r="AI121" s="1015"/>
      <c r="AJ121" s="1016"/>
      <c r="AK121" s="1017" t="s">
        <v>454</v>
      </c>
      <c r="AL121" s="1015"/>
      <c r="AM121" s="1015"/>
      <c r="AN121" s="1015"/>
      <c r="AO121" s="1016"/>
      <c r="AP121" s="1018" t="s">
        <v>390</v>
      </c>
      <c r="AQ121" s="1019"/>
      <c r="AR121" s="1019"/>
      <c r="AS121" s="1019"/>
      <c r="AT121" s="1020"/>
      <c r="AU121" s="1048"/>
      <c r="AV121" s="1049"/>
      <c r="AW121" s="1049"/>
      <c r="AX121" s="1049"/>
      <c r="AY121" s="1050"/>
      <c r="AZ121" s="1005" t="s">
        <v>473</v>
      </c>
      <c r="BA121" s="1006"/>
      <c r="BB121" s="1006"/>
      <c r="BC121" s="1006"/>
      <c r="BD121" s="1006"/>
      <c r="BE121" s="1006"/>
      <c r="BF121" s="1006"/>
      <c r="BG121" s="1006"/>
      <c r="BH121" s="1006"/>
      <c r="BI121" s="1006"/>
      <c r="BJ121" s="1006"/>
      <c r="BK121" s="1006"/>
      <c r="BL121" s="1006"/>
      <c r="BM121" s="1006"/>
      <c r="BN121" s="1006"/>
      <c r="BO121" s="1006"/>
      <c r="BP121" s="1007"/>
      <c r="BQ121" s="975">
        <v>40647413</v>
      </c>
      <c r="BR121" s="976"/>
      <c r="BS121" s="976"/>
      <c r="BT121" s="976"/>
      <c r="BU121" s="976"/>
      <c r="BV121" s="976">
        <v>44029503</v>
      </c>
      <c r="BW121" s="976"/>
      <c r="BX121" s="976"/>
      <c r="BY121" s="976"/>
      <c r="BZ121" s="976"/>
      <c r="CA121" s="976">
        <v>40941428</v>
      </c>
      <c r="CB121" s="976"/>
      <c r="CC121" s="976"/>
      <c r="CD121" s="976"/>
      <c r="CE121" s="976"/>
      <c r="CF121" s="970">
        <v>45.2</v>
      </c>
      <c r="CG121" s="971"/>
      <c r="CH121" s="971"/>
      <c r="CI121" s="971"/>
      <c r="CJ121" s="971"/>
      <c r="CK121" s="1066"/>
      <c r="CL121" s="1067"/>
      <c r="CM121" s="1067"/>
      <c r="CN121" s="1067"/>
      <c r="CO121" s="1068"/>
      <c r="CP121" s="1076" t="s">
        <v>406</v>
      </c>
      <c r="CQ121" s="1077"/>
      <c r="CR121" s="1077"/>
      <c r="CS121" s="1077"/>
      <c r="CT121" s="1077"/>
      <c r="CU121" s="1077"/>
      <c r="CV121" s="1077"/>
      <c r="CW121" s="1077"/>
      <c r="CX121" s="1077"/>
      <c r="CY121" s="1077"/>
      <c r="CZ121" s="1077"/>
      <c r="DA121" s="1077"/>
      <c r="DB121" s="1077"/>
      <c r="DC121" s="1077"/>
      <c r="DD121" s="1077"/>
      <c r="DE121" s="1077"/>
      <c r="DF121" s="1078"/>
      <c r="DG121" s="975">
        <v>4790985</v>
      </c>
      <c r="DH121" s="976"/>
      <c r="DI121" s="976"/>
      <c r="DJ121" s="976"/>
      <c r="DK121" s="976"/>
      <c r="DL121" s="976">
        <v>4633203</v>
      </c>
      <c r="DM121" s="976"/>
      <c r="DN121" s="976"/>
      <c r="DO121" s="976"/>
      <c r="DP121" s="976"/>
      <c r="DQ121" s="976">
        <v>4326875</v>
      </c>
      <c r="DR121" s="976"/>
      <c r="DS121" s="976"/>
      <c r="DT121" s="976"/>
      <c r="DU121" s="976"/>
      <c r="DV121" s="977">
        <v>4.8</v>
      </c>
      <c r="DW121" s="977"/>
      <c r="DX121" s="977"/>
      <c r="DY121" s="977"/>
      <c r="DZ121" s="978"/>
    </row>
    <row r="122" spans="1:130" s="247" customFormat="1" ht="26.25" customHeight="1" x14ac:dyDescent="0.15">
      <c r="A122" s="1115"/>
      <c r="B122" s="1002"/>
      <c r="C122" s="972" t="s">
        <v>452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390</v>
      </c>
      <c r="AB122" s="1015"/>
      <c r="AC122" s="1015"/>
      <c r="AD122" s="1015"/>
      <c r="AE122" s="1016"/>
      <c r="AF122" s="1017" t="s">
        <v>413</v>
      </c>
      <c r="AG122" s="1015"/>
      <c r="AH122" s="1015"/>
      <c r="AI122" s="1015"/>
      <c r="AJ122" s="1016"/>
      <c r="AK122" s="1017" t="s">
        <v>390</v>
      </c>
      <c r="AL122" s="1015"/>
      <c r="AM122" s="1015"/>
      <c r="AN122" s="1015"/>
      <c r="AO122" s="1016"/>
      <c r="AP122" s="1018" t="s">
        <v>413</v>
      </c>
      <c r="AQ122" s="1019"/>
      <c r="AR122" s="1019"/>
      <c r="AS122" s="1019"/>
      <c r="AT122" s="1020"/>
      <c r="AU122" s="1048"/>
      <c r="AV122" s="1049"/>
      <c r="AW122" s="1049"/>
      <c r="AX122" s="1049"/>
      <c r="AY122" s="1050"/>
      <c r="AZ122" s="1030" t="s">
        <v>474</v>
      </c>
      <c r="BA122" s="1021"/>
      <c r="BB122" s="1021"/>
      <c r="BC122" s="1021"/>
      <c r="BD122" s="1021"/>
      <c r="BE122" s="1021"/>
      <c r="BF122" s="1021"/>
      <c r="BG122" s="1021"/>
      <c r="BH122" s="1021"/>
      <c r="BI122" s="1021"/>
      <c r="BJ122" s="1021"/>
      <c r="BK122" s="1021"/>
      <c r="BL122" s="1021"/>
      <c r="BM122" s="1021"/>
      <c r="BN122" s="1021"/>
      <c r="BO122" s="1021"/>
      <c r="BP122" s="1022"/>
      <c r="BQ122" s="1053">
        <v>193639636</v>
      </c>
      <c r="BR122" s="1054"/>
      <c r="BS122" s="1054"/>
      <c r="BT122" s="1054"/>
      <c r="BU122" s="1054"/>
      <c r="BV122" s="1054">
        <v>191437681</v>
      </c>
      <c r="BW122" s="1054"/>
      <c r="BX122" s="1054"/>
      <c r="BY122" s="1054"/>
      <c r="BZ122" s="1054"/>
      <c r="CA122" s="1054">
        <v>193757525</v>
      </c>
      <c r="CB122" s="1054"/>
      <c r="CC122" s="1054"/>
      <c r="CD122" s="1054"/>
      <c r="CE122" s="1054"/>
      <c r="CF122" s="1074">
        <v>214</v>
      </c>
      <c r="CG122" s="1075"/>
      <c r="CH122" s="1075"/>
      <c r="CI122" s="1075"/>
      <c r="CJ122" s="1075"/>
      <c r="CK122" s="1066"/>
      <c r="CL122" s="1067"/>
      <c r="CM122" s="1067"/>
      <c r="CN122" s="1067"/>
      <c r="CO122" s="1068"/>
      <c r="CP122" s="1076" t="s">
        <v>475</v>
      </c>
      <c r="CQ122" s="1077"/>
      <c r="CR122" s="1077"/>
      <c r="CS122" s="1077"/>
      <c r="CT122" s="1077"/>
      <c r="CU122" s="1077"/>
      <c r="CV122" s="1077"/>
      <c r="CW122" s="1077"/>
      <c r="CX122" s="1077"/>
      <c r="CY122" s="1077"/>
      <c r="CZ122" s="1077"/>
      <c r="DA122" s="1077"/>
      <c r="DB122" s="1077"/>
      <c r="DC122" s="1077"/>
      <c r="DD122" s="1077"/>
      <c r="DE122" s="1077"/>
      <c r="DF122" s="1078"/>
      <c r="DG122" s="975">
        <v>64851</v>
      </c>
      <c r="DH122" s="976"/>
      <c r="DI122" s="976"/>
      <c r="DJ122" s="976"/>
      <c r="DK122" s="976"/>
      <c r="DL122" s="976">
        <v>79573</v>
      </c>
      <c r="DM122" s="976"/>
      <c r="DN122" s="976"/>
      <c r="DO122" s="976"/>
      <c r="DP122" s="976"/>
      <c r="DQ122" s="976">
        <v>80509</v>
      </c>
      <c r="DR122" s="976"/>
      <c r="DS122" s="976"/>
      <c r="DT122" s="976"/>
      <c r="DU122" s="976"/>
      <c r="DV122" s="977">
        <v>0.1</v>
      </c>
      <c r="DW122" s="977"/>
      <c r="DX122" s="977"/>
      <c r="DY122" s="977"/>
      <c r="DZ122" s="978"/>
    </row>
    <row r="123" spans="1:130" s="247" customFormat="1" ht="26.25" customHeight="1" x14ac:dyDescent="0.15">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439</v>
      </c>
      <c r="AB123" s="1015"/>
      <c r="AC123" s="1015"/>
      <c r="AD123" s="1015"/>
      <c r="AE123" s="1016"/>
      <c r="AF123" s="1017" t="s">
        <v>439</v>
      </c>
      <c r="AG123" s="1015"/>
      <c r="AH123" s="1015"/>
      <c r="AI123" s="1015"/>
      <c r="AJ123" s="1016"/>
      <c r="AK123" s="1017" t="s">
        <v>439</v>
      </c>
      <c r="AL123" s="1015"/>
      <c r="AM123" s="1015"/>
      <c r="AN123" s="1015"/>
      <c r="AO123" s="1016"/>
      <c r="AP123" s="1018" t="s">
        <v>390</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476</v>
      </c>
      <c r="BP123" s="1062"/>
      <c r="BQ123" s="1121">
        <v>268131687</v>
      </c>
      <c r="BR123" s="1122"/>
      <c r="BS123" s="1122"/>
      <c r="BT123" s="1122"/>
      <c r="BU123" s="1122"/>
      <c r="BV123" s="1122">
        <v>269819237</v>
      </c>
      <c r="BW123" s="1122"/>
      <c r="BX123" s="1122"/>
      <c r="BY123" s="1122"/>
      <c r="BZ123" s="1122"/>
      <c r="CA123" s="1122">
        <v>270323549</v>
      </c>
      <c r="CB123" s="1122"/>
      <c r="CC123" s="1122"/>
      <c r="CD123" s="1122"/>
      <c r="CE123" s="1122"/>
      <c r="CF123" s="1055"/>
      <c r="CG123" s="1056"/>
      <c r="CH123" s="1056"/>
      <c r="CI123" s="1056"/>
      <c r="CJ123" s="1057"/>
      <c r="CK123" s="1066"/>
      <c r="CL123" s="1067"/>
      <c r="CM123" s="1067"/>
      <c r="CN123" s="1067"/>
      <c r="CO123" s="1068"/>
      <c r="CP123" s="1076" t="s">
        <v>477</v>
      </c>
      <c r="CQ123" s="1077"/>
      <c r="CR123" s="1077"/>
      <c r="CS123" s="1077"/>
      <c r="CT123" s="1077"/>
      <c r="CU123" s="1077"/>
      <c r="CV123" s="1077"/>
      <c r="CW123" s="1077"/>
      <c r="CX123" s="1077"/>
      <c r="CY123" s="1077"/>
      <c r="CZ123" s="1077"/>
      <c r="DA123" s="1077"/>
      <c r="DB123" s="1077"/>
      <c r="DC123" s="1077"/>
      <c r="DD123" s="1077"/>
      <c r="DE123" s="1077"/>
      <c r="DF123" s="1078"/>
      <c r="DG123" s="1014" t="s">
        <v>390</v>
      </c>
      <c r="DH123" s="1015"/>
      <c r="DI123" s="1015"/>
      <c r="DJ123" s="1015"/>
      <c r="DK123" s="1016"/>
      <c r="DL123" s="1017" t="s">
        <v>390</v>
      </c>
      <c r="DM123" s="1015"/>
      <c r="DN123" s="1015"/>
      <c r="DO123" s="1015"/>
      <c r="DP123" s="1016"/>
      <c r="DQ123" s="1017" t="s">
        <v>439</v>
      </c>
      <c r="DR123" s="1015"/>
      <c r="DS123" s="1015"/>
      <c r="DT123" s="1015"/>
      <c r="DU123" s="1016"/>
      <c r="DV123" s="1018" t="s">
        <v>439</v>
      </c>
      <c r="DW123" s="1019"/>
      <c r="DX123" s="1019"/>
      <c r="DY123" s="1019"/>
      <c r="DZ123" s="1020"/>
    </row>
    <row r="124" spans="1:130" s="247" customFormat="1" ht="26.25" customHeight="1" thickBot="1" x14ac:dyDescent="0.2">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439</v>
      </c>
      <c r="AB124" s="1015"/>
      <c r="AC124" s="1015"/>
      <c r="AD124" s="1015"/>
      <c r="AE124" s="1016"/>
      <c r="AF124" s="1017" t="s">
        <v>439</v>
      </c>
      <c r="AG124" s="1015"/>
      <c r="AH124" s="1015"/>
      <c r="AI124" s="1015"/>
      <c r="AJ124" s="1016"/>
      <c r="AK124" s="1017" t="s">
        <v>390</v>
      </c>
      <c r="AL124" s="1015"/>
      <c r="AM124" s="1015"/>
      <c r="AN124" s="1015"/>
      <c r="AO124" s="1016"/>
      <c r="AP124" s="1018" t="s">
        <v>439</v>
      </c>
      <c r="AQ124" s="1019"/>
      <c r="AR124" s="1019"/>
      <c r="AS124" s="1019"/>
      <c r="AT124" s="1020"/>
      <c r="AU124" s="1117" t="s">
        <v>478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42.7</v>
      </c>
      <c r="BR124" s="1084"/>
      <c r="BS124" s="1084"/>
      <c r="BT124" s="1084"/>
      <c r="BU124" s="1084"/>
      <c r="BV124" s="1084">
        <v>47.9</v>
      </c>
      <c r="BW124" s="1084"/>
      <c r="BX124" s="1084"/>
      <c r="BY124" s="1084"/>
      <c r="BZ124" s="1084"/>
      <c r="CA124" s="1084">
        <v>43.1</v>
      </c>
      <c r="CB124" s="1084"/>
      <c r="CC124" s="1084"/>
      <c r="CD124" s="1084"/>
      <c r="CE124" s="1084"/>
      <c r="CF124" s="1085"/>
      <c r="CG124" s="1086"/>
      <c r="CH124" s="1086"/>
      <c r="CI124" s="1086"/>
      <c r="CJ124" s="1087"/>
      <c r="CK124" s="1069"/>
      <c r="CL124" s="1069"/>
      <c r="CM124" s="1069"/>
      <c r="CN124" s="1069"/>
      <c r="CO124" s="1070"/>
      <c r="CP124" s="1076" t="s">
        <v>479</v>
      </c>
      <c r="CQ124" s="1077"/>
      <c r="CR124" s="1077"/>
      <c r="CS124" s="1077"/>
      <c r="CT124" s="1077"/>
      <c r="CU124" s="1077"/>
      <c r="CV124" s="1077"/>
      <c r="CW124" s="1077"/>
      <c r="CX124" s="1077"/>
      <c r="CY124" s="1077"/>
      <c r="CZ124" s="1077"/>
      <c r="DA124" s="1077"/>
      <c r="DB124" s="1077"/>
      <c r="DC124" s="1077"/>
      <c r="DD124" s="1077"/>
      <c r="DE124" s="1077"/>
      <c r="DF124" s="1078"/>
      <c r="DG124" s="1061">
        <v>104956156</v>
      </c>
      <c r="DH124" s="1040"/>
      <c r="DI124" s="1040"/>
      <c r="DJ124" s="1040"/>
      <c r="DK124" s="1041"/>
      <c r="DL124" s="1039">
        <v>103089801</v>
      </c>
      <c r="DM124" s="1040"/>
      <c r="DN124" s="1040"/>
      <c r="DO124" s="1040"/>
      <c r="DP124" s="1041"/>
      <c r="DQ124" s="1039" t="s">
        <v>439</v>
      </c>
      <c r="DR124" s="1040"/>
      <c r="DS124" s="1040"/>
      <c r="DT124" s="1040"/>
      <c r="DU124" s="1041"/>
      <c r="DV124" s="1042" t="s">
        <v>439</v>
      </c>
      <c r="DW124" s="1043"/>
      <c r="DX124" s="1043"/>
      <c r="DY124" s="1043"/>
      <c r="DZ124" s="1044"/>
    </row>
    <row r="125" spans="1:130" s="247" customFormat="1" ht="26.25" customHeight="1" x14ac:dyDescent="0.15">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439</v>
      </c>
      <c r="AB125" s="1015"/>
      <c r="AC125" s="1015"/>
      <c r="AD125" s="1015"/>
      <c r="AE125" s="1016"/>
      <c r="AF125" s="1017" t="s">
        <v>439</v>
      </c>
      <c r="AG125" s="1015"/>
      <c r="AH125" s="1015"/>
      <c r="AI125" s="1015"/>
      <c r="AJ125" s="1016"/>
      <c r="AK125" s="1017" t="s">
        <v>439</v>
      </c>
      <c r="AL125" s="1015"/>
      <c r="AM125" s="1015"/>
      <c r="AN125" s="1015"/>
      <c r="AO125" s="1016"/>
      <c r="AP125" s="1018" t="s">
        <v>439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480</v>
      </c>
      <c r="CL125" s="1064"/>
      <c r="CM125" s="1064"/>
      <c r="CN125" s="1064"/>
      <c r="CO125" s="1065"/>
      <c r="CP125" s="996" t="s">
        <v>481</v>
      </c>
      <c r="CQ125" s="945"/>
      <c r="CR125" s="945"/>
      <c r="CS125" s="945"/>
      <c r="CT125" s="945"/>
      <c r="CU125" s="945"/>
      <c r="CV125" s="945"/>
      <c r="CW125" s="945"/>
      <c r="CX125" s="945"/>
      <c r="CY125" s="945"/>
      <c r="CZ125" s="945"/>
      <c r="DA125" s="945"/>
      <c r="DB125" s="945"/>
      <c r="DC125" s="945"/>
      <c r="DD125" s="945"/>
      <c r="DE125" s="945"/>
      <c r="DF125" s="946"/>
      <c r="DG125" s="982" t="s">
        <v>439</v>
      </c>
      <c r="DH125" s="983"/>
      <c r="DI125" s="983"/>
      <c r="DJ125" s="983"/>
      <c r="DK125" s="983"/>
      <c r="DL125" s="983" t="s">
        <v>439</v>
      </c>
      <c r="DM125" s="983"/>
      <c r="DN125" s="983"/>
      <c r="DO125" s="983"/>
      <c r="DP125" s="983"/>
      <c r="DQ125" s="983" t="s">
        <v>439</v>
      </c>
      <c r="DR125" s="983"/>
      <c r="DS125" s="983"/>
      <c r="DT125" s="983"/>
      <c r="DU125" s="983"/>
      <c r="DV125" s="984" t="s">
        <v>439</v>
      </c>
      <c r="DW125" s="984"/>
      <c r="DX125" s="984"/>
      <c r="DY125" s="984"/>
      <c r="DZ125" s="985"/>
    </row>
    <row r="126" spans="1:130" s="247" customFormat="1" ht="26.25" customHeight="1" thickBot="1" x14ac:dyDescent="0.2">
      <c r="A126" s="1115"/>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334745</v>
      </c>
      <c r="AB126" s="1015"/>
      <c r="AC126" s="1015"/>
      <c r="AD126" s="1015"/>
      <c r="AE126" s="1016"/>
      <c r="AF126" s="1017">
        <v>240720</v>
      </c>
      <c r="AG126" s="1015"/>
      <c r="AH126" s="1015"/>
      <c r="AI126" s="1015"/>
      <c r="AJ126" s="1016"/>
      <c r="AK126" s="1017">
        <v>99458</v>
      </c>
      <c r="AL126" s="1015"/>
      <c r="AM126" s="1015"/>
      <c r="AN126" s="1015"/>
      <c r="AO126" s="1016"/>
      <c r="AP126" s="1018">
        <v>0.1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482</v>
      </c>
      <c r="CQ126" s="1006"/>
      <c r="CR126" s="1006"/>
      <c r="CS126" s="1006"/>
      <c r="CT126" s="1006"/>
      <c r="CU126" s="1006"/>
      <c r="CV126" s="1006"/>
      <c r="CW126" s="1006"/>
      <c r="CX126" s="1006"/>
      <c r="CY126" s="1006"/>
      <c r="CZ126" s="1006"/>
      <c r="DA126" s="1006"/>
      <c r="DB126" s="1006"/>
      <c r="DC126" s="1006"/>
      <c r="DD126" s="1006"/>
      <c r="DE126" s="1006"/>
      <c r="DF126" s="1007"/>
      <c r="DG126" s="975" t="s">
        <v>439</v>
      </c>
      <c r="DH126" s="976"/>
      <c r="DI126" s="976"/>
      <c r="DJ126" s="976"/>
      <c r="DK126" s="976"/>
      <c r="DL126" s="976" t="s">
        <v>439</v>
      </c>
      <c r="DM126" s="976"/>
      <c r="DN126" s="976"/>
      <c r="DO126" s="976"/>
      <c r="DP126" s="976"/>
      <c r="DQ126" s="976" t="s">
        <v>439</v>
      </c>
      <c r="DR126" s="976"/>
      <c r="DS126" s="976"/>
      <c r="DT126" s="976"/>
      <c r="DU126" s="976"/>
      <c r="DV126" s="977" t="s">
        <v>439</v>
      </c>
      <c r="DW126" s="977"/>
      <c r="DX126" s="977"/>
      <c r="DY126" s="977"/>
      <c r="DZ126" s="978"/>
    </row>
    <row r="127" spans="1:130" s="247" customFormat="1" ht="26.25" customHeight="1" x14ac:dyDescent="0.15">
      <c r="A127" s="1116"/>
      <c r="B127" s="1004"/>
      <c r="C127" s="1058" t="s">
        <v>483</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13519</v>
      </c>
      <c r="AB127" s="1015"/>
      <c r="AC127" s="1015"/>
      <c r="AD127" s="1015"/>
      <c r="AE127" s="1016"/>
      <c r="AF127" s="1017">
        <v>20294</v>
      </c>
      <c r="AG127" s="1015"/>
      <c r="AH127" s="1015"/>
      <c r="AI127" s="1015"/>
      <c r="AJ127" s="1016"/>
      <c r="AK127" s="1017">
        <v>45184</v>
      </c>
      <c r="AL127" s="1015"/>
      <c r="AM127" s="1015"/>
      <c r="AN127" s="1015"/>
      <c r="AO127" s="1016"/>
      <c r="AP127" s="1018">
        <v>0</v>
      </c>
      <c r="AQ127" s="1019"/>
      <c r="AR127" s="1019"/>
      <c r="AS127" s="1019"/>
      <c r="AT127" s="1020"/>
      <c r="AU127" s="283"/>
      <c r="AV127" s="283"/>
      <c r="AW127" s="283"/>
      <c r="AX127" s="1088" t="s">
        <v>484</v>
      </c>
      <c r="AY127" s="1089"/>
      <c r="AZ127" s="1089"/>
      <c r="BA127" s="1089"/>
      <c r="BB127" s="1089"/>
      <c r="BC127" s="1089"/>
      <c r="BD127" s="1089"/>
      <c r="BE127" s="1090"/>
      <c r="BF127" s="1091" t="s">
        <v>485</v>
      </c>
      <c r="BG127" s="1089"/>
      <c r="BH127" s="1089"/>
      <c r="BI127" s="1089"/>
      <c r="BJ127" s="1089"/>
      <c r="BK127" s="1089"/>
      <c r="BL127" s="1090"/>
      <c r="BM127" s="1091" t="s">
        <v>486</v>
      </c>
      <c r="BN127" s="1089"/>
      <c r="BO127" s="1089"/>
      <c r="BP127" s="1089"/>
      <c r="BQ127" s="1089"/>
      <c r="BR127" s="1089"/>
      <c r="BS127" s="1090"/>
      <c r="BT127" s="1091" t="s">
        <v>487</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488</v>
      </c>
      <c r="CQ127" s="1006"/>
      <c r="CR127" s="1006"/>
      <c r="CS127" s="1006"/>
      <c r="CT127" s="1006"/>
      <c r="CU127" s="1006"/>
      <c r="CV127" s="1006"/>
      <c r="CW127" s="1006"/>
      <c r="CX127" s="1006"/>
      <c r="CY127" s="1006"/>
      <c r="CZ127" s="1006"/>
      <c r="DA127" s="1006"/>
      <c r="DB127" s="1006"/>
      <c r="DC127" s="1006"/>
      <c r="DD127" s="1006"/>
      <c r="DE127" s="1006"/>
      <c r="DF127" s="1007"/>
      <c r="DG127" s="975" t="s">
        <v>439</v>
      </c>
      <c r="DH127" s="976"/>
      <c r="DI127" s="976"/>
      <c r="DJ127" s="976"/>
      <c r="DK127" s="976"/>
      <c r="DL127" s="976" t="s">
        <v>439</v>
      </c>
      <c r="DM127" s="976"/>
      <c r="DN127" s="976"/>
      <c r="DO127" s="976"/>
      <c r="DP127" s="976"/>
      <c r="DQ127" s="976" t="s">
        <v>439</v>
      </c>
      <c r="DR127" s="976"/>
      <c r="DS127" s="976"/>
      <c r="DT127" s="976"/>
      <c r="DU127" s="976"/>
      <c r="DV127" s="977" t="s">
        <v>439</v>
      </c>
      <c r="DW127" s="977"/>
      <c r="DX127" s="977"/>
      <c r="DY127" s="977"/>
      <c r="DZ127" s="978"/>
    </row>
    <row r="128" spans="1:130" s="247" customFormat="1" ht="26.25" customHeight="1" thickBot="1" x14ac:dyDescent="0.2">
      <c r="A128" s="1099" t="s">
        <v>489</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490</v>
      </c>
      <c r="X128" s="1101"/>
      <c r="Y128" s="1101"/>
      <c r="Z128" s="1102"/>
      <c r="AA128" s="1103">
        <v>5175851</v>
      </c>
      <c r="AB128" s="1104"/>
      <c r="AC128" s="1104"/>
      <c r="AD128" s="1104"/>
      <c r="AE128" s="1105"/>
      <c r="AF128" s="1106">
        <v>5085479</v>
      </c>
      <c r="AG128" s="1104"/>
      <c r="AH128" s="1104"/>
      <c r="AI128" s="1104"/>
      <c r="AJ128" s="1105"/>
      <c r="AK128" s="1106">
        <v>3775701</v>
      </c>
      <c r="AL128" s="1104"/>
      <c r="AM128" s="1104"/>
      <c r="AN128" s="1104"/>
      <c r="AO128" s="1105"/>
      <c r="AP128" s="1107"/>
      <c r="AQ128" s="1108"/>
      <c r="AR128" s="1108"/>
      <c r="AS128" s="1108"/>
      <c r="AT128" s="1109"/>
      <c r="AU128" s="283"/>
      <c r="AV128" s="283"/>
      <c r="AW128" s="283"/>
      <c r="AX128" s="944" t="s">
        <v>491</v>
      </c>
      <c r="AY128" s="945"/>
      <c r="AZ128" s="945"/>
      <c r="BA128" s="945"/>
      <c r="BB128" s="945"/>
      <c r="BC128" s="945"/>
      <c r="BD128" s="945"/>
      <c r="BE128" s="946"/>
      <c r="BF128" s="1110" t="s">
        <v>439</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492</v>
      </c>
      <c r="CQ128" s="1093"/>
      <c r="CR128" s="1093"/>
      <c r="CS128" s="1093"/>
      <c r="CT128" s="1093"/>
      <c r="CU128" s="1093"/>
      <c r="CV128" s="1093"/>
      <c r="CW128" s="1093"/>
      <c r="CX128" s="1093"/>
      <c r="CY128" s="1093"/>
      <c r="CZ128" s="1093"/>
      <c r="DA128" s="1093"/>
      <c r="DB128" s="1093"/>
      <c r="DC128" s="1093"/>
      <c r="DD128" s="1093"/>
      <c r="DE128" s="1093"/>
      <c r="DF128" s="1094"/>
      <c r="DG128" s="1095">
        <v>325234</v>
      </c>
      <c r="DH128" s="1096"/>
      <c r="DI128" s="1096"/>
      <c r="DJ128" s="1096"/>
      <c r="DK128" s="1096"/>
      <c r="DL128" s="1096">
        <v>150358</v>
      </c>
      <c r="DM128" s="1096"/>
      <c r="DN128" s="1096"/>
      <c r="DO128" s="1096"/>
      <c r="DP128" s="1096"/>
      <c r="DQ128" s="1096">
        <v>156801</v>
      </c>
      <c r="DR128" s="1096"/>
      <c r="DS128" s="1096"/>
      <c r="DT128" s="1096"/>
      <c r="DU128" s="1096"/>
      <c r="DV128" s="1097">
        <v>0.2</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493</v>
      </c>
      <c r="X129" s="1130"/>
      <c r="Y129" s="1130"/>
      <c r="Z129" s="1131"/>
      <c r="AA129" s="1014">
        <v>107167476</v>
      </c>
      <c r="AB129" s="1015"/>
      <c r="AC129" s="1015"/>
      <c r="AD129" s="1015"/>
      <c r="AE129" s="1016"/>
      <c r="AF129" s="1017">
        <v>107810088</v>
      </c>
      <c r="AG129" s="1015"/>
      <c r="AH129" s="1015"/>
      <c r="AI129" s="1015"/>
      <c r="AJ129" s="1016"/>
      <c r="AK129" s="1017">
        <v>106994822</v>
      </c>
      <c r="AL129" s="1015"/>
      <c r="AM129" s="1015"/>
      <c r="AN129" s="1015"/>
      <c r="AO129" s="1016"/>
      <c r="AP129" s="1132"/>
      <c r="AQ129" s="1133"/>
      <c r="AR129" s="1133"/>
      <c r="AS129" s="1133"/>
      <c r="AT129" s="1134"/>
      <c r="AU129" s="285"/>
      <c r="AV129" s="285"/>
      <c r="AW129" s="285"/>
      <c r="AX129" s="1123" t="s">
        <v>494</v>
      </c>
      <c r="AY129" s="1006"/>
      <c r="AZ129" s="1006"/>
      <c r="BA129" s="1006"/>
      <c r="BB129" s="1006"/>
      <c r="BC129" s="1006"/>
      <c r="BD129" s="1006"/>
      <c r="BE129" s="1007"/>
      <c r="BF129" s="1124" t="s">
        <v>495</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497</v>
      </c>
      <c r="X130" s="1130"/>
      <c r="Y130" s="1130"/>
      <c r="Z130" s="1131"/>
      <c r="AA130" s="1014">
        <v>17810016</v>
      </c>
      <c r="AB130" s="1015"/>
      <c r="AC130" s="1015"/>
      <c r="AD130" s="1015"/>
      <c r="AE130" s="1016"/>
      <c r="AF130" s="1017">
        <v>17861847</v>
      </c>
      <c r="AG130" s="1015"/>
      <c r="AH130" s="1015"/>
      <c r="AI130" s="1015"/>
      <c r="AJ130" s="1016"/>
      <c r="AK130" s="1017">
        <v>16453531</v>
      </c>
      <c r="AL130" s="1015"/>
      <c r="AM130" s="1015"/>
      <c r="AN130" s="1015"/>
      <c r="AO130" s="1016"/>
      <c r="AP130" s="1132"/>
      <c r="AQ130" s="1133"/>
      <c r="AR130" s="1133"/>
      <c r="AS130" s="1133"/>
      <c r="AT130" s="1134"/>
      <c r="AU130" s="285"/>
      <c r="AV130" s="285"/>
      <c r="AW130" s="285"/>
      <c r="AX130" s="1123" t="s">
        <v>498</v>
      </c>
      <c r="AY130" s="1006"/>
      <c r="AZ130" s="1006"/>
      <c r="BA130" s="1006"/>
      <c r="BB130" s="1006"/>
      <c r="BC130" s="1006"/>
      <c r="BD130" s="1006"/>
      <c r="BE130" s="1007"/>
      <c r="BF130" s="1160">
        <v>4.7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499</v>
      </c>
      <c r="X131" s="1168"/>
      <c r="Y131" s="1168"/>
      <c r="Z131" s="1169"/>
      <c r="AA131" s="1061">
        <v>89357460</v>
      </c>
      <c r="AB131" s="1040"/>
      <c r="AC131" s="1040"/>
      <c r="AD131" s="1040"/>
      <c r="AE131" s="1041"/>
      <c r="AF131" s="1039">
        <v>89948241</v>
      </c>
      <c r="AG131" s="1040"/>
      <c r="AH131" s="1040"/>
      <c r="AI131" s="1040"/>
      <c r="AJ131" s="1041"/>
      <c r="AK131" s="1039">
        <v>90541291</v>
      </c>
      <c r="AL131" s="1040"/>
      <c r="AM131" s="1040"/>
      <c r="AN131" s="1040"/>
      <c r="AO131" s="1041"/>
      <c r="AP131" s="1170"/>
      <c r="AQ131" s="1171"/>
      <c r="AR131" s="1171"/>
      <c r="AS131" s="1171"/>
      <c r="AT131" s="1172"/>
      <c r="AU131" s="285"/>
      <c r="AV131" s="285"/>
      <c r="AW131" s="285"/>
      <c r="AX131" s="1142" t="s">
        <v>500</v>
      </c>
      <c r="AY131" s="1093"/>
      <c r="AZ131" s="1093"/>
      <c r="BA131" s="1093"/>
      <c r="BB131" s="1093"/>
      <c r="BC131" s="1093"/>
      <c r="BD131" s="1093"/>
      <c r="BE131" s="1094"/>
      <c r="BF131" s="1143">
        <v>43.1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502</v>
      </c>
      <c r="W132" s="1153"/>
      <c r="X132" s="1153"/>
      <c r="Y132" s="1153"/>
      <c r="Z132" s="1154"/>
      <c r="AA132" s="1155">
        <v>4.8496420999999996</v>
      </c>
      <c r="AB132" s="1156"/>
      <c r="AC132" s="1156"/>
      <c r="AD132" s="1156"/>
      <c r="AE132" s="1157"/>
      <c r="AF132" s="1158">
        <v>5.273225966</v>
      </c>
      <c r="AG132" s="1156"/>
      <c r="AH132" s="1156"/>
      <c r="AI132" s="1156"/>
      <c r="AJ132" s="1157"/>
      <c r="AK132" s="1158">
        <v>4.0543822159999996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503</v>
      </c>
      <c r="W133" s="1136"/>
      <c r="X133" s="1136"/>
      <c r="Y133" s="1136"/>
      <c r="Z133" s="1137"/>
      <c r="AA133" s="1138">
        <v>5.8</v>
      </c>
      <c r="AB133" s="1139"/>
      <c r="AC133" s="1139"/>
      <c r="AD133" s="1139"/>
      <c r="AE133" s="1140"/>
      <c r="AF133" s="1138">
        <v>5.3</v>
      </c>
      <c r="AG133" s="1139"/>
      <c r="AH133" s="1139"/>
      <c r="AI133" s="1139"/>
      <c r="AJ133" s="1140"/>
      <c r="AK133" s="1138">
        <v>4.7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vMsm/221yXyCU6uFgo1j7lbfhR38wse8pzkPSjONDAox8g1sk1uB3yYQv0w5iKhfhHCzbS9eZWdIS8Rrb0zCw==" saltValue="Qm+6kDrYN/u7p0YmnArx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3" zoomScaleNormal="85" zoomScaleSheetLayoutView="93"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DSLf+ThiBcJCtlJP9c8IhRQgLzhHc5y4ZPEGb1+BWoivfRGFbMG7Ymj/o95XauNQFAYLniS7iUNfsg0EFlluw==" saltValue="lS2pphQwSacX1B+m9JJec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4XAajguT2yps2ZcwVyXo6hQ1qz0WEJPkOJzPUh2rfCrj/rEWH83hEOt0vwuHpWoTHTcnwxwsT63zNSu0ndCDw==" saltValue="RrIP3jzWbugpbmIKW3xmE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512</v>
      </c>
      <c r="AL9" s="1179"/>
      <c r="AM9" s="1179"/>
      <c r="AN9" s="1180"/>
      <c r="AO9" s="313">
        <v>27835460</v>
      </c>
      <c r="AP9" s="313">
        <v>57720</v>
      </c>
      <c r="AQ9" s="314">
        <v>58073</v>
      </c>
      <c r="AR9" s="315">
        <v>-0.6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513</v>
      </c>
      <c r="AL10" s="1179"/>
      <c r="AM10" s="1179"/>
      <c r="AN10" s="1180"/>
      <c r="AO10" s="316">
        <v>440357</v>
      </c>
      <c r="AP10" s="316">
        <v>913</v>
      </c>
      <c r="AQ10" s="317">
        <v>2762</v>
      </c>
      <c r="AR10" s="318">
        <v>-66.900000000000006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514</v>
      </c>
      <c r="AL11" s="1179"/>
      <c r="AM11" s="1179"/>
      <c r="AN11" s="1180"/>
      <c r="AO11" s="316">
        <v>64707</v>
      </c>
      <c r="AP11" s="316">
        <v>134</v>
      </c>
      <c r="AQ11" s="317">
        <v>1714</v>
      </c>
      <c r="AR11" s="318">
        <v>-92.2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515</v>
      </c>
      <c r="AL12" s="1179"/>
      <c r="AM12" s="1179"/>
      <c r="AN12" s="1180"/>
      <c r="AO12" s="316">
        <v>191495</v>
      </c>
      <c r="AP12" s="316">
        <v>397</v>
      </c>
      <c r="AQ12" s="317">
        <v>632</v>
      </c>
      <c r="AR12" s="318">
        <v>-37.200000000000003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516</v>
      </c>
      <c r="AL13" s="1179"/>
      <c r="AM13" s="1179"/>
      <c r="AN13" s="1180"/>
      <c r="AO13" s="316" t="s">
        <v>517</v>
      </c>
      <c r="AP13" s="316" t="s">
        <v>517</v>
      </c>
      <c r="AQ13" s="317">
        <v>9</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518</v>
      </c>
      <c r="AL14" s="1179"/>
      <c r="AM14" s="1179"/>
      <c r="AN14" s="1180"/>
      <c r="AO14" s="316">
        <v>703545</v>
      </c>
      <c r="AP14" s="316">
        <v>1459</v>
      </c>
      <c r="AQ14" s="317">
        <v>1980</v>
      </c>
      <c r="AR14" s="318">
        <v>-26.3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519</v>
      </c>
      <c r="AL15" s="1179"/>
      <c r="AM15" s="1179"/>
      <c r="AN15" s="1180"/>
      <c r="AO15" s="316">
        <v>524952</v>
      </c>
      <c r="AP15" s="316">
        <v>1089</v>
      </c>
      <c r="AQ15" s="317">
        <v>1379</v>
      </c>
      <c r="AR15" s="318">
        <v>-21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520</v>
      </c>
      <c r="AL16" s="1182"/>
      <c r="AM16" s="1182"/>
      <c r="AN16" s="1183"/>
      <c r="AO16" s="316">
        <v>-1080888</v>
      </c>
      <c r="AP16" s="316">
        <v>-2241</v>
      </c>
      <c r="AQ16" s="317">
        <v>-3914</v>
      </c>
      <c r="AR16" s="318">
        <v>-42.7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28679628</v>
      </c>
      <c r="AP17" s="316">
        <v>59470</v>
      </c>
      <c r="AQ17" s="317">
        <v>62636</v>
      </c>
      <c r="AR17" s="318">
        <v>-5.0999999999999996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525</v>
      </c>
      <c r="AL21" s="1174"/>
      <c r="AM21" s="1174"/>
      <c r="AN21" s="1175"/>
      <c r="AO21" s="328">
        <v>6.13</v>
      </c>
      <c r="AP21" s="329">
        <v>6.32</v>
      </c>
      <c r="AQ21" s="330">
        <v>-0.19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526</v>
      </c>
      <c r="AL22" s="1174"/>
      <c r="AM22" s="1174"/>
      <c r="AN22" s="1175"/>
      <c r="AO22" s="333">
        <v>101.8</v>
      </c>
      <c r="AP22" s="334">
        <v>99.9</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530</v>
      </c>
      <c r="AL32" s="1190"/>
      <c r="AM32" s="1190"/>
      <c r="AN32" s="1191"/>
      <c r="AO32" s="343">
        <v>15860235</v>
      </c>
      <c r="AP32" s="343">
        <v>32888</v>
      </c>
      <c r="AQ32" s="344">
        <v>36995</v>
      </c>
      <c r="AR32" s="345">
        <v>-11.1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531</v>
      </c>
      <c r="AL33" s="1190"/>
      <c r="AM33" s="1190"/>
      <c r="AN33" s="1191"/>
      <c r="AO33" s="343">
        <v>7228</v>
      </c>
      <c r="AP33" s="343">
        <v>15</v>
      </c>
      <c r="AQ33" s="344">
        <v>3</v>
      </c>
      <c r="AR33" s="345">
        <v>400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532</v>
      </c>
      <c r="AL34" s="1190"/>
      <c r="AM34" s="1190"/>
      <c r="AN34" s="1191"/>
      <c r="AO34" s="343">
        <v>516667</v>
      </c>
      <c r="AP34" s="343">
        <v>1071</v>
      </c>
      <c r="AQ34" s="344">
        <v>81</v>
      </c>
      <c r="AR34" s="345">
        <v>1222.2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533</v>
      </c>
      <c r="AL35" s="1190"/>
      <c r="AM35" s="1190"/>
      <c r="AN35" s="1191"/>
      <c r="AO35" s="343">
        <v>7045344</v>
      </c>
      <c r="AP35" s="343">
        <v>14609</v>
      </c>
      <c r="AQ35" s="344">
        <v>8919</v>
      </c>
      <c r="AR35" s="345">
        <v>63.8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534</v>
      </c>
      <c r="AL36" s="1190"/>
      <c r="AM36" s="1190"/>
      <c r="AN36" s="1191"/>
      <c r="AO36" s="343">
        <v>43390</v>
      </c>
      <c r="AP36" s="343">
        <v>90</v>
      </c>
      <c r="AQ36" s="344">
        <v>380</v>
      </c>
      <c r="AR36" s="345">
        <v>-76.3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535</v>
      </c>
      <c r="AL37" s="1190"/>
      <c r="AM37" s="1190"/>
      <c r="AN37" s="1191"/>
      <c r="AO37" s="343">
        <v>427122</v>
      </c>
      <c r="AP37" s="343">
        <v>886</v>
      </c>
      <c r="AQ37" s="344">
        <v>886</v>
      </c>
      <c r="AR37" s="345">
        <v>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536</v>
      </c>
      <c r="AL38" s="1193"/>
      <c r="AM38" s="1193"/>
      <c r="AN38" s="1194"/>
      <c r="AO38" s="346">
        <v>136</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537</v>
      </c>
      <c r="AL39" s="1193"/>
      <c r="AM39" s="1193"/>
      <c r="AN39" s="1194"/>
      <c r="AO39" s="343">
        <v>-3775701</v>
      </c>
      <c r="AP39" s="343">
        <v>-7829</v>
      </c>
      <c r="AQ39" s="344">
        <v>-8108</v>
      </c>
      <c r="AR39" s="345">
        <v>-3.4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538</v>
      </c>
      <c r="AL40" s="1190"/>
      <c r="AM40" s="1190"/>
      <c r="AN40" s="1191"/>
      <c r="AO40" s="343">
        <v>-16453531</v>
      </c>
      <c r="AP40" s="343">
        <v>-34118</v>
      </c>
      <c r="AQ40" s="344">
        <v>-28743</v>
      </c>
      <c r="AR40" s="345">
        <v>18.7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3670890</v>
      </c>
      <c r="AP41" s="343">
        <v>7612</v>
      </c>
      <c r="AQ41" s="344">
        <v>10414</v>
      </c>
      <c r="AR41" s="345">
        <v>-26.9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507</v>
      </c>
      <c r="AN49" s="1186" t="s">
        <v>542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22781947</v>
      </c>
      <c r="AN51" s="365">
        <v>47073</v>
      </c>
      <c r="AO51" s="366">
        <v>5</v>
      </c>
      <c r="AP51" s="367">
        <v>50880</v>
      </c>
      <c r="AQ51" s="368">
        <v>-1.4</v>
      </c>
      <c r="AR51" s="369">
        <v>6.4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13341807</v>
      </c>
      <c r="AN52" s="373">
        <v>27567</v>
      </c>
      <c r="AO52" s="374">
        <v>17.3</v>
      </c>
      <c r="AP52" s="375">
        <v>27819</v>
      </c>
      <c r="AQ52" s="376">
        <v>7.5</v>
      </c>
      <c r="AR52" s="377">
        <v>9.8000000000000007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16815118</v>
      </c>
      <c r="AN53" s="365">
        <v>34729</v>
      </c>
      <c r="AO53" s="366">
        <v>-26.2</v>
      </c>
      <c r="AP53" s="367">
        <v>46395</v>
      </c>
      <c r="AQ53" s="368">
        <v>-8.8000000000000007</v>
      </c>
      <c r="AR53" s="369">
        <v>-17.399999999999999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10571072</v>
      </c>
      <c r="AN54" s="373">
        <v>21833</v>
      </c>
      <c r="AO54" s="374">
        <v>-20.8</v>
      </c>
      <c r="AP54" s="375">
        <v>26304</v>
      </c>
      <c r="AQ54" s="376">
        <v>-5.4</v>
      </c>
      <c r="AR54" s="377">
        <v>-15.4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14814154</v>
      </c>
      <c r="AN55" s="365">
        <v>30614</v>
      </c>
      <c r="AO55" s="366">
        <v>-11.8</v>
      </c>
      <c r="AP55" s="367">
        <v>48088</v>
      </c>
      <c r="AQ55" s="368">
        <v>3.6</v>
      </c>
      <c r="AR55" s="369">
        <v>-15.4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8675543</v>
      </c>
      <c r="AN56" s="373">
        <v>17928</v>
      </c>
      <c r="AO56" s="374">
        <v>-17.899999999999999</v>
      </c>
      <c r="AP56" s="375">
        <v>25183</v>
      </c>
      <c r="AQ56" s="376">
        <v>-4.3</v>
      </c>
      <c r="AR56" s="377">
        <v>-13.6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24771305</v>
      </c>
      <c r="AN57" s="365">
        <v>51335</v>
      </c>
      <c r="AO57" s="366">
        <v>67.7</v>
      </c>
      <c r="AP57" s="367">
        <v>46457</v>
      </c>
      <c r="AQ57" s="368">
        <v>-3.4</v>
      </c>
      <c r="AR57" s="369">
        <v>71.099999999999994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11505471</v>
      </c>
      <c r="AN58" s="373">
        <v>23844</v>
      </c>
      <c r="AO58" s="374">
        <v>33</v>
      </c>
      <c r="AP58" s="375">
        <v>24020</v>
      </c>
      <c r="AQ58" s="376">
        <v>-4.5999999999999996</v>
      </c>
      <c r="AR58" s="377">
        <v>37.6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22088204</v>
      </c>
      <c r="AN59" s="365">
        <v>45802</v>
      </c>
      <c r="AO59" s="366">
        <v>-10.8</v>
      </c>
      <c r="AP59" s="367">
        <v>51849</v>
      </c>
      <c r="AQ59" s="368">
        <v>11.6</v>
      </c>
      <c r="AR59" s="369">
        <v>-22.4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11675540</v>
      </c>
      <c r="AN60" s="373">
        <v>24211</v>
      </c>
      <c r="AO60" s="374">
        <v>1.5</v>
      </c>
      <c r="AP60" s="375">
        <v>26326</v>
      </c>
      <c r="AQ60" s="376">
        <v>9.6</v>
      </c>
      <c r="AR60" s="377">
        <v>-8.1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20254146</v>
      </c>
      <c r="AN61" s="380">
        <v>41911</v>
      </c>
      <c r="AO61" s="381">
        <v>4.8</v>
      </c>
      <c r="AP61" s="382">
        <v>48734</v>
      </c>
      <c r="AQ61" s="383">
        <v>0.3</v>
      </c>
      <c r="AR61" s="369">
        <v>4.5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11153887</v>
      </c>
      <c r="AN62" s="373">
        <v>23077</v>
      </c>
      <c r="AO62" s="374">
        <v>2.6</v>
      </c>
      <c r="AP62" s="375">
        <v>25930</v>
      </c>
      <c r="AQ62" s="376">
        <v>0.6</v>
      </c>
      <c r="AR62" s="377">
        <v>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i220OBBzM9A+2YgTLzhubYhoo/Or5/kEKE6f2rZFU/HJgjaUhYfJf9NS1k0E6undMIrvSNpAs+TMzFdJISBLw==" saltValue="Te9R9gZpjanUTKsUW+VJ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3" zoomScaleNormal="73"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u9xnEvej7WRpbOdajKLIDzw9fZwNzi6gmJZRmLlDFA8YBQD84AUvVR01iOfPFfPn3/OQtKRsA/yCCW5slZw95g==" saltValue="3hCPyo8dZfKl/OaTUy1YG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4KmPhFe5zwUfVrCFzy2a/huPD6JW6+v1i01YWAAPYP4iZYjnBQS/+7VVDPW6BLy4PAdTCXtRC/OX1Pe/2ZxENg==" saltValue="NGKQJ6ZnFEBXyvUThGmc1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2" zoomScaleNormal="82" zoomScaleSheetLayoutView="9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8" t="s">
        <v>3</v>
      </c>
      <c r="D47" s="1198"/>
      <c r="E47" s="1199"/>
      <c r="F47" s="11">
        <v>9.65</v>
      </c>
      <c r="G47" s="12">
        <v>10.25</v>
      </c>
      <c r="H47" s="12">
        <v>10.33</v>
      </c>
      <c r="I47" s="12">
        <v>8.58</v>
      </c>
      <c r="J47" s="13">
        <v>10.029999999999999</v>
      </c>
    </row>
    <row r="48" spans="2:10" ht="57.75" customHeight="1" x14ac:dyDescent="0.15">
      <c r="B48" s="14"/>
      <c r="C48" s="1200" t="s">
        <v>4</v>
      </c>
      <c r="D48" s="1200"/>
      <c r="E48" s="1201"/>
      <c r="F48" s="15">
        <v>5.13</v>
      </c>
      <c r="G48" s="16">
        <v>3.62</v>
      </c>
      <c r="H48" s="16">
        <v>3.93</v>
      </c>
      <c r="I48" s="16">
        <v>5.18</v>
      </c>
      <c r="J48" s="17">
        <v>5.91</v>
      </c>
    </row>
    <row r="49" spans="2:10" ht="57.75" customHeight="1" thickBot="1" x14ac:dyDescent="0.2">
      <c r="B49" s="18"/>
      <c r="C49" s="1202" t="s">
        <v>5</v>
      </c>
      <c r="D49" s="1202"/>
      <c r="E49" s="1203"/>
      <c r="F49" s="19">
        <v>4.42</v>
      </c>
      <c r="G49" s="20">
        <v>0.06</v>
      </c>
      <c r="H49" s="20">
        <v>1.54</v>
      </c>
      <c r="I49" s="20">
        <v>0.28000000000000003</v>
      </c>
      <c r="J49" s="21">
        <v>2.77</v>
      </c>
    </row>
    <row r="50" spans="2:10" ht="13.5" customHeight="1" x14ac:dyDescent="0.15"/>
  </sheetData>
  <sheetProtection algorithmName="SHA-512" hashValue="0JqC286koPVD2hIP/fKdVIVtpjPNbhiCMOjYaJMIYLD7nou4sliKnaGrTwxnN5deplGIwWiqAh1tobZRzX/qKA==" saltValue="MxSFh5D4jC0h07CuimrPh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0" t="s">
        <v>563</v>
      </c>
      <c r="D34" s="1210"/>
      <c r="E34" s="1211"/>
      <c r="F34" s="32" t="s">
        <v>564</v>
      </c>
      <c r="G34" s="33" t="s">
        <v>564</v>
      </c>
      <c r="H34" s="33" t="s">
        <v>565</v>
      </c>
      <c r="I34" s="33" t="s">
        <v>566</v>
      </c>
      <c r="J34" s="34" t="s">
        <v>566</v>
      </c>
      <c r="K34" s="22"/>
      <c r="L34" s="22"/>
      <c r="M34" s="22"/>
      <c r="N34" s="22"/>
      <c r="O34" s="22"/>
      <c r="P34" s="22"/>
    </row>
    <row r="35" spans="1:16" ht="39" customHeight="1" x14ac:dyDescent="0.15">
      <c r="A35" s="22"/>
      <c r="B35" s="35"/>
      <c r="C35" s="1204" t="s">
        <v>567</v>
      </c>
      <c r="D35" s="1205"/>
      <c r="E35" s="1206"/>
      <c r="F35" s="36" t="s">
        <v>517</v>
      </c>
      <c r="G35" s="37" t="s">
        <v>517</v>
      </c>
      <c r="H35" s="37" t="s">
        <v>517</v>
      </c>
      <c r="I35" s="37" t="s">
        <v>517</v>
      </c>
      <c r="J35" s="38">
        <v>14.71</v>
      </c>
      <c r="K35" s="22"/>
      <c r="L35" s="22"/>
      <c r="M35" s="22"/>
      <c r="N35" s="22"/>
      <c r="O35" s="22"/>
      <c r="P35" s="22"/>
    </row>
    <row r="36" spans="1:16" ht="39" customHeight="1" x14ac:dyDescent="0.15">
      <c r="A36" s="22"/>
      <c r="B36" s="35"/>
      <c r="C36" s="1204" t="s">
        <v>568</v>
      </c>
      <c r="D36" s="1205"/>
      <c r="E36" s="1206"/>
      <c r="F36" s="36">
        <v>6.13</v>
      </c>
      <c r="G36" s="37">
        <v>4.62</v>
      </c>
      <c r="H36" s="37">
        <v>4.92</v>
      </c>
      <c r="I36" s="37">
        <v>6.15</v>
      </c>
      <c r="J36" s="38">
        <v>6.88</v>
      </c>
      <c r="K36" s="22"/>
      <c r="L36" s="22"/>
      <c r="M36" s="22"/>
      <c r="N36" s="22"/>
      <c r="O36" s="22"/>
      <c r="P36" s="22"/>
    </row>
    <row r="37" spans="1:16" ht="39" customHeight="1" x14ac:dyDescent="0.15">
      <c r="A37" s="22"/>
      <c r="B37" s="35"/>
      <c r="C37" s="1204" t="s">
        <v>569</v>
      </c>
      <c r="D37" s="1205"/>
      <c r="E37" s="1206"/>
      <c r="F37" s="36">
        <v>4.46</v>
      </c>
      <c r="G37" s="37">
        <v>4.95</v>
      </c>
      <c r="H37" s="37">
        <v>4.91</v>
      </c>
      <c r="I37" s="37">
        <v>4.8</v>
      </c>
      <c r="J37" s="38">
        <v>5.37</v>
      </c>
      <c r="K37" s="22"/>
      <c r="L37" s="22"/>
      <c r="M37" s="22"/>
      <c r="N37" s="22"/>
      <c r="O37" s="22"/>
      <c r="P37" s="22"/>
    </row>
    <row r="38" spans="1:16" ht="39" customHeight="1" x14ac:dyDescent="0.15">
      <c r="A38" s="22"/>
      <c r="B38" s="35"/>
      <c r="C38" s="1204" t="s">
        <v>570</v>
      </c>
      <c r="D38" s="1205"/>
      <c r="E38" s="1206"/>
      <c r="F38" s="36" t="s">
        <v>517</v>
      </c>
      <c r="G38" s="37" t="s">
        <v>517</v>
      </c>
      <c r="H38" s="37" t="s">
        <v>517</v>
      </c>
      <c r="I38" s="37" t="s">
        <v>517</v>
      </c>
      <c r="J38" s="38">
        <v>3.48</v>
      </c>
      <c r="K38" s="22"/>
      <c r="L38" s="22"/>
      <c r="M38" s="22"/>
      <c r="N38" s="22"/>
      <c r="O38" s="22"/>
      <c r="P38" s="22"/>
    </row>
    <row r="39" spans="1:16" ht="39" customHeight="1" x14ac:dyDescent="0.15">
      <c r="A39" s="22"/>
      <c r="B39" s="35"/>
      <c r="C39" s="1204" t="s">
        <v>571</v>
      </c>
      <c r="D39" s="1205"/>
      <c r="E39" s="1206"/>
      <c r="F39" s="36">
        <v>0.14000000000000001</v>
      </c>
      <c r="G39" s="37">
        <v>0.59</v>
      </c>
      <c r="H39" s="37">
        <v>0.44</v>
      </c>
      <c r="I39" s="37">
        <v>0.44</v>
      </c>
      <c r="J39" s="38">
        <v>0.46</v>
      </c>
      <c r="K39" s="22"/>
      <c r="L39" s="22"/>
      <c r="M39" s="22"/>
      <c r="N39" s="22"/>
      <c r="O39" s="22"/>
      <c r="P39" s="22"/>
    </row>
    <row r="40" spans="1:16" ht="39" customHeight="1" x14ac:dyDescent="0.15">
      <c r="A40" s="22"/>
      <c r="B40" s="35"/>
      <c r="C40" s="1204" t="s">
        <v>572</v>
      </c>
      <c r="D40" s="1205"/>
      <c r="E40" s="1206"/>
      <c r="F40" s="36">
        <v>0.76</v>
      </c>
      <c r="G40" s="37">
        <v>1.59</v>
      </c>
      <c r="H40" s="37">
        <v>1.89</v>
      </c>
      <c r="I40" s="37">
        <v>0.6</v>
      </c>
      <c r="J40" s="38">
        <v>0.39</v>
      </c>
      <c r="K40" s="22"/>
      <c r="L40" s="22"/>
      <c r="M40" s="22"/>
      <c r="N40" s="22"/>
      <c r="O40" s="22"/>
      <c r="P40" s="22"/>
    </row>
    <row r="41" spans="1:16" ht="39" customHeight="1" x14ac:dyDescent="0.15">
      <c r="A41" s="22"/>
      <c r="B41" s="35"/>
      <c r="C41" s="1204" t="s">
        <v>573</v>
      </c>
      <c r="D41" s="1205"/>
      <c r="E41" s="1206"/>
      <c r="F41" s="36" t="s">
        <v>517</v>
      </c>
      <c r="G41" s="37" t="s">
        <v>517</v>
      </c>
      <c r="H41" s="37" t="s">
        <v>517</v>
      </c>
      <c r="I41" s="37">
        <v>0.3</v>
      </c>
      <c r="J41" s="38">
        <v>0.38</v>
      </c>
      <c r="K41" s="22"/>
      <c r="L41" s="22"/>
      <c r="M41" s="22"/>
      <c r="N41" s="22"/>
      <c r="O41" s="22"/>
      <c r="P41" s="22"/>
    </row>
    <row r="42" spans="1:16" ht="39" customHeight="1" x14ac:dyDescent="0.15">
      <c r="A42" s="22"/>
      <c r="B42" s="39"/>
      <c r="C42" s="1204" t="s">
        <v>574</v>
      </c>
      <c r="D42" s="1205"/>
      <c r="E42" s="1206"/>
      <c r="F42" s="36" t="s">
        <v>517</v>
      </c>
      <c r="G42" s="37" t="s">
        <v>517</v>
      </c>
      <c r="H42" s="37" t="s">
        <v>517</v>
      </c>
      <c r="I42" s="37" t="s">
        <v>517</v>
      </c>
      <c r="J42" s="38" t="s">
        <v>517</v>
      </c>
      <c r="K42" s="22"/>
      <c r="L42" s="22"/>
      <c r="M42" s="22"/>
      <c r="N42" s="22"/>
      <c r="O42" s="22"/>
      <c r="P42" s="22"/>
    </row>
    <row r="43" spans="1:16" ht="39" customHeight="1" thickBot="1" x14ac:dyDescent="0.2">
      <c r="A43" s="22"/>
      <c r="B43" s="40"/>
      <c r="C43" s="1207" t="s">
        <v>575</v>
      </c>
      <c r="D43" s="1208"/>
      <c r="E43" s="1209"/>
      <c r="F43" s="41">
        <v>11.87</v>
      </c>
      <c r="G43" s="42">
        <v>12.67</v>
      </c>
      <c r="H43" s="42">
        <v>13.43</v>
      </c>
      <c r="I43" s="42">
        <v>13.46</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TPWae66SxsG+oWC1kDZqKbnLEUCMeE6g8viCDB60Iv6FeFdNvckMTe/UcxOOpLF/K8ueIyqr43nteGRQeuspA==" saltValue="gvZIhO1eyaKMTcOqfyGa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14521</v>
      </c>
      <c r="L45" s="60">
        <v>14763</v>
      </c>
      <c r="M45" s="60">
        <v>15320</v>
      </c>
      <c r="N45" s="60">
        <v>15670</v>
      </c>
      <c r="O45" s="61">
        <v>15860</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517</v>
      </c>
      <c r="L46" s="64" t="s">
        <v>517</v>
      </c>
      <c r="M46" s="64" t="s">
        <v>517</v>
      </c>
      <c r="N46" s="64" t="s">
        <v>517</v>
      </c>
      <c r="O46" s="65">
        <v>7</v>
      </c>
      <c r="P46" s="48"/>
      <c r="Q46" s="48"/>
      <c r="R46" s="48"/>
      <c r="S46" s="48"/>
      <c r="T46" s="48"/>
      <c r="U46" s="48"/>
    </row>
    <row r="47" spans="1:21" ht="30.75" customHeight="1" x14ac:dyDescent="0.15">
      <c r="A47" s="48"/>
      <c r="B47" s="1214"/>
      <c r="C47" s="1215"/>
      <c r="D47" s="62"/>
      <c r="E47" s="1220" t="s">
        <v>14</v>
      </c>
      <c r="F47" s="1220"/>
      <c r="G47" s="1220"/>
      <c r="H47" s="1220"/>
      <c r="I47" s="1220"/>
      <c r="J47" s="1221"/>
      <c r="K47" s="63">
        <v>383</v>
      </c>
      <c r="L47" s="64">
        <v>417</v>
      </c>
      <c r="M47" s="64">
        <v>450</v>
      </c>
      <c r="N47" s="64">
        <v>483</v>
      </c>
      <c r="O47" s="65">
        <v>517</v>
      </c>
      <c r="P47" s="48"/>
      <c r="Q47" s="48"/>
      <c r="R47" s="48"/>
      <c r="S47" s="48"/>
      <c r="T47" s="48"/>
      <c r="U47" s="48"/>
    </row>
    <row r="48" spans="1:21" ht="30.75" customHeight="1" x14ac:dyDescent="0.15">
      <c r="A48" s="48"/>
      <c r="B48" s="1214"/>
      <c r="C48" s="1215"/>
      <c r="D48" s="62"/>
      <c r="E48" s="1220" t="s">
        <v>15</v>
      </c>
      <c r="F48" s="1220"/>
      <c r="G48" s="1220"/>
      <c r="H48" s="1220"/>
      <c r="I48" s="1220"/>
      <c r="J48" s="1221"/>
      <c r="K48" s="63">
        <v>10268</v>
      </c>
      <c r="L48" s="64">
        <v>9943</v>
      </c>
      <c r="M48" s="64">
        <v>10859</v>
      </c>
      <c r="N48" s="64">
        <v>10952</v>
      </c>
      <c r="O48" s="65">
        <v>7045</v>
      </c>
      <c r="P48" s="48"/>
      <c r="Q48" s="48"/>
      <c r="R48" s="48"/>
      <c r="S48" s="48"/>
      <c r="T48" s="48"/>
      <c r="U48" s="48"/>
    </row>
    <row r="49" spans="1:21" ht="30.75" customHeight="1" x14ac:dyDescent="0.15">
      <c r="A49" s="48"/>
      <c r="B49" s="1214"/>
      <c r="C49" s="1215"/>
      <c r="D49" s="62"/>
      <c r="E49" s="1220" t="s">
        <v>16</v>
      </c>
      <c r="F49" s="1220"/>
      <c r="G49" s="1220"/>
      <c r="H49" s="1220"/>
      <c r="I49" s="1220"/>
      <c r="J49" s="1221"/>
      <c r="K49" s="63">
        <v>147</v>
      </c>
      <c r="L49" s="64">
        <v>109</v>
      </c>
      <c r="M49" s="64">
        <v>61</v>
      </c>
      <c r="N49" s="64">
        <v>45</v>
      </c>
      <c r="O49" s="65">
        <v>43</v>
      </c>
      <c r="P49" s="48"/>
      <c r="Q49" s="48"/>
      <c r="R49" s="48"/>
      <c r="S49" s="48"/>
      <c r="T49" s="48"/>
      <c r="U49" s="48"/>
    </row>
    <row r="50" spans="1:21" ht="30.75" customHeight="1" x14ac:dyDescent="0.15">
      <c r="A50" s="48"/>
      <c r="B50" s="1214"/>
      <c r="C50" s="1215"/>
      <c r="D50" s="62"/>
      <c r="E50" s="1220" t="s">
        <v>17</v>
      </c>
      <c r="F50" s="1220"/>
      <c r="G50" s="1220"/>
      <c r="H50" s="1220"/>
      <c r="I50" s="1220"/>
      <c r="J50" s="1221"/>
      <c r="K50" s="63">
        <v>1938</v>
      </c>
      <c r="L50" s="64">
        <v>1402</v>
      </c>
      <c r="M50" s="64">
        <v>629</v>
      </c>
      <c r="N50" s="64">
        <v>541</v>
      </c>
      <c r="O50" s="65">
        <v>427</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21108</v>
      </c>
      <c r="L52" s="64">
        <v>21272</v>
      </c>
      <c r="M52" s="64">
        <v>22986</v>
      </c>
      <c r="N52" s="64">
        <v>22947</v>
      </c>
      <c r="O52" s="65">
        <v>20230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6149</v>
      </c>
      <c r="L53" s="69">
        <v>5362</v>
      </c>
      <c r="M53" s="69">
        <v>4333</v>
      </c>
      <c r="N53" s="69">
        <v>4744</v>
      </c>
      <c r="O53" s="70">
        <v>3669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8" t="s">
        <v>25</v>
      </c>
      <c r="C57" s="1229"/>
      <c r="D57" s="1232" t="s">
        <v>26</v>
      </c>
      <c r="E57" s="1233"/>
      <c r="F57" s="1233"/>
      <c r="G57" s="1233"/>
      <c r="H57" s="1233"/>
      <c r="I57" s="1233"/>
      <c r="J57" s="1234"/>
      <c r="K57" s="83">
        <v>3665</v>
      </c>
      <c r="L57" s="84">
        <v>3993</v>
      </c>
      <c r="M57" s="84">
        <v>4297</v>
      </c>
      <c r="N57" s="84">
        <v>2875</v>
      </c>
      <c r="O57" s="85">
        <v>3125</v>
      </c>
    </row>
    <row r="58" spans="1:21" ht="31.5" customHeight="1" thickBot="1" x14ac:dyDescent="0.2">
      <c r="B58" s="1230"/>
      <c r="C58" s="1231"/>
      <c r="D58" s="1235" t="s">
        <v>27</v>
      </c>
      <c r="E58" s="1236"/>
      <c r="F58" s="1236"/>
      <c r="G58" s="1236"/>
      <c r="H58" s="1236"/>
      <c r="I58" s="1236"/>
      <c r="J58" s="1237"/>
      <c r="K58" s="86">
        <v>1183</v>
      </c>
      <c r="L58" s="87">
        <v>1917</v>
      </c>
      <c r="M58" s="87">
        <v>2333</v>
      </c>
      <c r="N58" s="87">
        <v>2783</v>
      </c>
      <c r="O58" s="88">
        <v>3267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dMOalA+ElXdzIOOPTJiT7Qqz+IUMWcScP++WgBrm6IrzXSHVsnWhDZjx8iWnumj6Byl8iSS9nCUcgfk31GrrQ==" saltValue="9DOCTpALQDXMXwLzWB6t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38" t="s">
        <v>30</v>
      </c>
      <c r="C41" s="1239"/>
      <c r="D41" s="102"/>
      <c r="E41" s="1244" t="s">
        <v>31</v>
      </c>
      <c r="F41" s="1244"/>
      <c r="G41" s="1244"/>
      <c r="H41" s="1245"/>
      <c r="I41" s="103">
        <v>173312</v>
      </c>
      <c r="J41" s="104">
        <v>173414</v>
      </c>
      <c r="K41" s="104">
        <v>172857</v>
      </c>
      <c r="L41" s="104">
        <v>182094</v>
      </c>
      <c r="M41" s="105">
        <v>190469</v>
      </c>
    </row>
    <row r="42" spans="2:13" ht="27.75" customHeight="1" x14ac:dyDescent="0.15">
      <c r="B42" s="1240"/>
      <c r="C42" s="1241"/>
      <c r="D42" s="106"/>
      <c r="E42" s="1246" t="s">
        <v>32</v>
      </c>
      <c r="F42" s="1246"/>
      <c r="G42" s="1246"/>
      <c r="H42" s="1247"/>
      <c r="I42" s="107">
        <v>5687</v>
      </c>
      <c r="J42" s="108">
        <v>3555</v>
      </c>
      <c r="K42" s="108">
        <v>2733</v>
      </c>
      <c r="L42" s="108">
        <v>2654</v>
      </c>
      <c r="M42" s="109">
        <v>3009</v>
      </c>
    </row>
    <row r="43" spans="2:13" ht="27.75" customHeight="1" x14ac:dyDescent="0.15">
      <c r="B43" s="1240"/>
      <c r="C43" s="1241"/>
      <c r="D43" s="106"/>
      <c r="E43" s="1246" t="s">
        <v>33</v>
      </c>
      <c r="F43" s="1246"/>
      <c r="G43" s="1246"/>
      <c r="H43" s="1247"/>
      <c r="I43" s="107">
        <v>114069</v>
      </c>
      <c r="J43" s="108">
        <v>108758</v>
      </c>
      <c r="K43" s="108">
        <v>109812</v>
      </c>
      <c r="L43" s="108">
        <v>107803</v>
      </c>
      <c r="M43" s="109">
        <v>95154</v>
      </c>
    </row>
    <row r="44" spans="2:13" ht="27.75" customHeight="1" x14ac:dyDescent="0.15">
      <c r="B44" s="1240"/>
      <c r="C44" s="1241"/>
      <c r="D44" s="106"/>
      <c r="E44" s="1246" t="s">
        <v>34</v>
      </c>
      <c r="F44" s="1246"/>
      <c r="G44" s="1246"/>
      <c r="H44" s="1247"/>
      <c r="I44" s="107">
        <v>543</v>
      </c>
      <c r="J44" s="108">
        <v>422</v>
      </c>
      <c r="K44" s="108">
        <v>280</v>
      </c>
      <c r="L44" s="108">
        <v>159</v>
      </c>
      <c r="M44" s="109">
        <v>80</v>
      </c>
    </row>
    <row r="45" spans="2:13" ht="27.75" customHeight="1" x14ac:dyDescent="0.15">
      <c r="B45" s="1240"/>
      <c r="C45" s="1241"/>
      <c r="D45" s="106"/>
      <c r="E45" s="1246" t="s">
        <v>35</v>
      </c>
      <c r="F45" s="1246"/>
      <c r="G45" s="1246"/>
      <c r="H45" s="1247"/>
      <c r="I45" s="107">
        <v>19498</v>
      </c>
      <c r="J45" s="108">
        <v>19727</v>
      </c>
      <c r="K45" s="108">
        <v>20344</v>
      </c>
      <c r="L45" s="108">
        <v>20085</v>
      </c>
      <c r="M45" s="109">
        <v>20509</v>
      </c>
    </row>
    <row r="46" spans="2:13" ht="27.75" customHeight="1" x14ac:dyDescent="0.15">
      <c r="B46" s="1240"/>
      <c r="C46" s="1241"/>
      <c r="D46" s="110"/>
      <c r="E46" s="1246" t="s">
        <v>36</v>
      </c>
      <c r="F46" s="1246"/>
      <c r="G46" s="1246"/>
      <c r="H46" s="1247"/>
      <c r="I46" s="107">
        <v>506</v>
      </c>
      <c r="J46" s="108">
        <v>604</v>
      </c>
      <c r="K46" s="108">
        <v>325</v>
      </c>
      <c r="L46" s="108">
        <v>150</v>
      </c>
      <c r="M46" s="109">
        <v>157</v>
      </c>
    </row>
    <row r="47" spans="2:13" ht="27.75" customHeight="1" x14ac:dyDescent="0.15">
      <c r="B47" s="1240"/>
      <c r="C47" s="1241"/>
      <c r="D47" s="111"/>
      <c r="E47" s="1248" t="s">
        <v>37</v>
      </c>
      <c r="F47" s="1249"/>
      <c r="G47" s="1249"/>
      <c r="H47" s="1250"/>
      <c r="I47" s="107" t="s">
        <v>517</v>
      </c>
      <c r="J47" s="108" t="s">
        <v>517</v>
      </c>
      <c r="K47" s="108" t="s">
        <v>517</v>
      </c>
      <c r="L47" s="108" t="s">
        <v>517</v>
      </c>
      <c r="M47" s="109" t="s">
        <v>517</v>
      </c>
    </row>
    <row r="48" spans="2:13" ht="27.75" customHeight="1" x14ac:dyDescent="0.15">
      <c r="B48" s="1240"/>
      <c r="C48" s="1241"/>
      <c r="D48" s="106"/>
      <c r="E48" s="1246" t="s">
        <v>38</v>
      </c>
      <c r="F48" s="1246"/>
      <c r="G48" s="1246"/>
      <c r="H48" s="1247"/>
      <c r="I48" s="107" t="s">
        <v>517</v>
      </c>
      <c r="J48" s="108" t="s">
        <v>517</v>
      </c>
      <c r="K48" s="108" t="s">
        <v>517</v>
      </c>
      <c r="L48" s="108" t="s">
        <v>517</v>
      </c>
      <c r="M48" s="109" t="s">
        <v>517</v>
      </c>
    </row>
    <row r="49" spans="2:13" ht="27.75" customHeight="1" x14ac:dyDescent="0.15">
      <c r="B49" s="1242"/>
      <c r="C49" s="1243"/>
      <c r="D49" s="106"/>
      <c r="E49" s="1246" t="s">
        <v>39</v>
      </c>
      <c r="F49" s="1246"/>
      <c r="G49" s="1246"/>
      <c r="H49" s="1247"/>
      <c r="I49" s="107" t="s">
        <v>517</v>
      </c>
      <c r="J49" s="108" t="s">
        <v>517</v>
      </c>
      <c r="K49" s="108" t="s">
        <v>517</v>
      </c>
      <c r="L49" s="108" t="s">
        <v>517</v>
      </c>
      <c r="M49" s="109" t="s">
        <v>517</v>
      </c>
    </row>
    <row r="50" spans="2:13" ht="27.75" customHeight="1" x14ac:dyDescent="0.15">
      <c r="B50" s="1251" t="s">
        <v>40</v>
      </c>
      <c r="C50" s="1252"/>
      <c r="D50" s="112"/>
      <c r="E50" s="1246" t="s">
        <v>41</v>
      </c>
      <c r="F50" s="1246"/>
      <c r="G50" s="1246"/>
      <c r="H50" s="1247"/>
      <c r="I50" s="107">
        <v>28561</v>
      </c>
      <c r="J50" s="108">
        <v>31571</v>
      </c>
      <c r="K50" s="108">
        <v>33845</v>
      </c>
      <c r="L50" s="108">
        <v>34352</v>
      </c>
      <c r="M50" s="109">
        <v>35625</v>
      </c>
    </row>
    <row r="51" spans="2:13" ht="27.75" customHeight="1" x14ac:dyDescent="0.15">
      <c r="B51" s="1240"/>
      <c r="C51" s="1241"/>
      <c r="D51" s="106"/>
      <c r="E51" s="1246" t="s">
        <v>42</v>
      </c>
      <c r="F51" s="1246"/>
      <c r="G51" s="1246"/>
      <c r="H51" s="1247"/>
      <c r="I51" s="107">
        <v>41203</v>
      </c>
      <c r="J51" s="108">
        <v>39780</v>
      </c>
      <c r="K51" s="108">
        <v>40647</v>
      </c>
      <c r="L51" s="108">
        <v>44030</v>
      </c>
      <c r="M51" s="109">
        <v>40941</v>
      </c>
    </row>
    <row r="52" spans="2:13" ht="27.75" customHeight="1" x14ac:dyDescent="0.15">
      <c r="B52" s="1242"/>
      <c r="C52" s="1243"/>
      <c r="D52" s="106"/>
      <c r="E52" s="1246" t="s">
        <v>43</v>
      </c>
      <c r="F52" s="1246"/>
      <c r="G52" s="1246"/>
      <c r="H52" s="1247"/>
      <c r="I52" s="107">
        <v>199124</v>
      </c>
      <c r="J52" s="108">
        <v>196934</v>
      </c>
      <c r="K52" s="108">
        <v>193640</v>
      </c>
      <c r="L52" s="108">
        <v>191438</v>
      </c>
      <c r="M52" s="109">
        <v>193758</v>
      </c>
    </row>
    <row r="53" spans="2:13" ht="27.75" customHeight="1" thickBot="1" x14ac:dyDescent="0.2">
      <c r="B53" s="1253" t="s">
        <v>44</v>
      </c>
      <c r="C53" s="1254"/>
      <c r="D53" s="113"/>
      <c r="E53" s="1255" t="s">
        <v>45</v>
      </c>
      <c r="F53" s="1255"/>
      <c r="G53" s="1255"/>
      <c r="H53" s="1256"/>
      <c r="I53" s="114">
        <v>44729</v>
      </c>
      <c r="J53" s="115">
        <v>38196</v>
      </c>
      <c r="K53" s="115">
        <v>38219</v>
      </c>
      <c r="L53" s="115">
        <v>43125</v>
      </c>
      <c r="M53" s="116">
        <v>39053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fmEtUU3xMDfBcbMCKnNrGUGgnquLNwahKbylHeEG3hNV44fEPsknZ0uhzXCRAXUjBWUn2n9QAAC1r9Olovpig==" saltValue="9lZ+sYulvrjXoOGAWGjQ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80" zoomScaleNormal="80" zoomScaleSheetLayoutView="8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5" t="s">
        <v>48</v>
      </c>
      <c r="D55" s="1265"/>
      <c r="E55" s="1266"/>
      <c r="F55" s="128">
        <v>11070</v>
      </c>
      <c r="G55" s="128">
        <v>9254</v>
      </c>
      <c r="H55" s="129">
        <v>10731</v>
      </c>
    </row>
    <row r="56" spans="2:8" ht="52.5" customHeight="1" x14ac:dyDescent="0.15">
      <c r="B56" s="130"/>
      <c r="C56" s="1267" t="s">
        <v>49</v>
      </c>
      <c r="D56" s="1267"/>
      <c r="E56" s="1268"/>
      <c r="F56" s="131">
        <v>4074</v>
      </c>
      <c r="G56" s="131">
        <v>4326</v>
      </c>
      <c r="H56" s="132">
        <v>4579</v>
      </c>
    </row>
    <row r="57" spans="2:8" ht="53.25" customHeight="1" x14ac:dyDescent="0.15">
      <c r="B57" s="130"/>
      <c r="C57" s="1269" t="s">
        <v>50</v>
      </c>
      <c r="D57" s="1269"/>
      <c r="E57" s="1270"/>
      <c r="F57" s="133">
        <v>17116</v>
      </c>
      <c r="G57" s="133">
        <v>18097</v>
      </c>
      <c r="H57" s="134">
        <v>18648</v>
      </c>
    </row>
    <row r="58" spans="2:8" ht="45.75" customHeight="1" x14ac:dyDescent="0.15">
      <c r="B58" s="135"/>
      <c r="C58" s="1257" t="s">
        <v>623</v>
      </c>
      <c r="D58" s="1258"/>
      <c r="E58" s="1259"/>
      <c r="F58" s="136">
        <v>4000</v>
      </c>
      <c r="G58" s="136">
        <v>4000</v>
      </c>
      <c r="H58" s="137">
        <v>3900</v>
      </c>
    </row>
    <row r="59" spans="2:8" ht="45.75" customHeight="1" x14ac:dyDescent="0.15">
      <c r="B59" s="135"/>
      <c r="C59" s="1257" t="s">
        <v>624</v>
      </c>
      <c r="D59" s="1258"/>
      <c r="E59" s="1259"/>
      <c r="F59" s="136">
        <v>3452</v>
      </c>
      <c r="G59" s="136">
        <v>3136</v>
      </c>
      <c r="H59" s="137">
        <v>3312</v>
      </c>
    </row>
    <row r="60" spans="2:8" ht="45.75" customHeight="1" x14ac:dyDescent="0.15">
      <c r="B60" s="135"/>
      <c r="C60" s="1257" t="s">
        <v>625</v>
      </c>
      <c r="D60" s="1258"/>
      <c r="E60" s="1259"/>
      <c r="F60" s="136">
        <v>2217</v>
      </c>
      <c r="G60" s="136">
        <v>2118</v>
      </c>
      <c r="H60" s="137">
        <v>2119</v>
      </c>
    </row>
    <row r="61" spans="2:8" ht="45.75" customHeight="1" x14ac:dyDescent="0.15">
      <c r="B61" s="135"/>
      <c r="C61" s="1257" t="s">
        <v>626</v>
      </c>
      <c r="D61" s="1258"/>
      <c r="E61" s="1259"/>
      <c r="F61" s="136">
        <v>0</v>
      </c>
      <c r="G61" s="136">
        <v>1482</v>
      </c>
      <c r="H61" s="137">
        <v>2045</v>
      </c>
    </row>
    <row r="62" spans="2:8" ht="45.75" customHeight="1" thickBot="1" x14ac:dyDescent="0.2">
      <c r="B62" s="138"/>
      <c r="C62" s="1260" t="s">
        <v>627</v>
      </c>
      <c r="D62" s="1261"/>
      <c r="E62" s="1262"/>
      <c r="F62" s="139">
        <v>2066</v>
      </c>
      <c r="G62" s="139">
        <v>1897</v>
      </c>
      <c r="H62" s="140">
        <v>1899</v>
      </c>
    </row>
    <row r="63" spans="2:8" ht="52.5" customHeight="1" thickBot="1" x14ac:dyDescent="0.2">
      <c r="B63" s="141"/>
      <c r="C63" s="1263" t="s">
        <v>51</v>
      </c>
      <c r="D63" s="1263"/>
      <c r="E63" s="1264"/>
      <c r="F63" s="142">
        <v>32260</v>
      </c>
      <c r="G63" s="142">
        <v>31676</v>
      </c>
      <c r="H63" s="143">
        <v>33959</v>
      </c>
    </row>
    <row r="64" spans="2:8" ht="15" customHeight="1" x14ac:dyDescent="0.15"/>
  </sheetData>
  <sheetProtection algorithmName="SHA-512" hashValue="geGXoEGASBH5ptbKHgaK5xZStYm2YrrYu5J7OUCbMosr0Ki8Xe/xHj7b0PzFnPx+9C3bp5AiMnrFCtx2iuAWhA==" saltValue="XYV/JAMl3gXd6n4adept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1"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9" zoomScaleNormal="100" zoomScaleSheetLayoutView="55" workbookViewId="0">
      <selection activeCell="BX63" sqref="BX63"/>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630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631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632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558</v>
      </c>
      <c r="BQ50" s="1305"/>
      <c r="BR50" s="1305"/>
      <c r="BS50" s="1305"/>
      <c r="BT50" s="1305"/>
      <c r="BU50" s="1305"/>
      <c r="BV50" s="1305"/>
      <c r="BW50" s="1305"/>
      <c r="BX50" s="1305" t="s">
        <v>559</v>
      </c>
      <c r="BY50" s="1305"/>
      <c r="BZ50" s="1305"/>
      <c r="CA50" s="1305"/>
      <c r="CB50" s="1305"/>
      <c r="CC50" s="1305"/>
      <c r="CD50" s="1305"/>
      <c r="CE50" s="1305"/>
      <c r="CF50" s="1305" t="s">
        <v>560</v>
      </c>
      <c r="CG50" s="1305"/>
      <c r="CH50" s="1305"/>
      <c r="CI50" s="1305"/>
      <c r="CJ50" s="1305"/>
      <c r="CK50" s="1305"/>
      <c r="CL50" s="1305"/>
      <c r="CM50" s="1305"/>
      <c r="CN50" s="1305" t="s">
        <v>561</v>
      </c>
      <c r="CO50" s="1305"/>
      <c r="CP50" s="1305"/>
      <c r="CQ50" s="1305"/>
      <c r="CR50" s="1305"/>
      <c r="CS50" s="1305"/>
      <c r="CT50" s="1305"/>
      <c r="CU50" s="1305"/>
      <c r="CV50" s="1305" t="s">
        <v>562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633</v>
      </c>
      <c r="AO51" s="1309"/>
      <c r="AP51" s="1309"/>
      <c r="AQ51" s="1309"/>
      <c r="AR51" s="1309"/>
      <c r="AS51" s="1309"/>
      <c r="AT51" s="1309"/>
      <c r="AU51" s="1309"/>
      <c r="AV51" s="1309"/>
      <c r="AW51" s="1309"/>
      <c r="AX51" s="1309"/>
      <c r="AY51" s="1309"/>
      <c r="AZ51" s="1309"/>
      <c r="BA51" s="1309"/>
      <c r="BB51" s="1309" t="s">
        <v>634</v>
      </c>
      <c r="BC51" s="1309"/>
      <c r="BD51" s="1309"/>
      <c r="BE51" s="1309"/>
      <c r="BF51" s="1309"/>
      <c r="BG51" s="1309"/>
      <c r="BH51" s="1309"/>
      <c r="BI51" s="1309"/>
      <c r="BJ51" s="1309"/>
      <c r="BK51" s="1309"/>
      <c r="BL51" s="1309"/>
      <c r="BM51" s="1309"/>
      <c r="BN51" s="1309"/>
      <c r="BO51" s="1309"/>
      <c r="BP51" s="1310">
        <v>49.5</v>
      </c>
      <c r="BQ51" s="1310"/>
      <c r="BR51" s="1310"/>
      <c r="BS51" s="1310"/>
      <c r="BT51" s="1310"/>
      <c r="BU51" s="1310"/>
      <c r="BV51" s="1310"/>
      <c r="BW51" s="1310"/>
      <c r="BX51" s="1310">
        <v>42.6</v>
      </c>
      <c r="BY51" s="1310"/>
      <c r="BZ51" s="1310"/>
      <c r="CA51" s="1310"/>
      <c r="CB51" s="1310"/>
      <c r="CC51" s="1310"/>
      <c r="CD51" s="1310"/>
      <c r="CE51" s="1310"/>
      <c r="CF51" s="1310">
        <v>42.7</v>
      </c>
      <c r="CG51" s="1310"/>
      <c r="CH51" s="1310"/>
      <c r="CI51" s="1310"/>
      <c r="CJ51" s="1310"/>
      <c r="CK51" s="1310"/>
      <c r="CL51" s="1310"/>
      <c r="CM51" s="1310"/>
      <c r="CN51" s="1310">
        <v>47.9</v>
      </c>
      <c r="CO51" s="1310"/>
      <c r="CP51" s="1310"/>
      <c r="CQ51" s="1310"/>
      <c r="CR51" s="1310"/>
      <c r="CS51" s="1310"/>
      <c r="CT51" s="1310"/>
      <c r="CU51" s="1310"/>
      <c r="CV51" s="1310">
        <v>43.1</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635</v>
      </c>
      <c r="BC53" s="1309"/>
      <c r="BD53" s="1309"/>
      <c r="BE53" s="1309"/>
      <c r="BF53" s="1309"/>
      <c r="BG53" s="1309"/>
      <c r="BH53" s="1309"/>
      <c r="BI53" s="1309"/>
      <c r="BJ53" s="1309"/>
      <c r="BK53" s="1309"/>
      <c r="BL53" s="1309"/>
      <c r="BM53" s="1309"/>
      <c r="BN53" s="1309"/>
      <c r="BO53" s="1309"/>
      <c r="BP53" s="1310">
        <v>73</v>
      </c>
      <c r="BQ53" s="1310"/>
      <c r="BR53" s="1310"/>
      <c r="BS53" s="1310"/>
      <c r="BT53" s="1310"/>
      <c r="BU53" s="1310"/>
      <c r="BV53" s="1310"/>
      <c r="BW53" s="1310"/>
      <c r="BX53" s="1310">
        <v>74</v>
      </c>
      <c r="BY53" s="1310"/>
      <c r="BZ53" s="1310"/>
      <c r="CA53" s="1310"/>
      <c r="CB53" s="1310"/>
      <c r="CC53" s="1310"/>
      <c r="CD53" s="1310"/>
      <c r="CE53" s="1310"/>
      <c r="CF53" s="1310">
        <v>75.599999999999994</v>
      </c>
      <c r="CG53" s="1310"/>
      <c r="CH53" s="1310"/>
      <c r="CI53" s="1310"/>
      <c r="CJ53" s="1310"/>
      <c r="CK53" s="1310"/>
      <c r="CL53" s="1310"/>
      <c r="CM53" s="1310"/>
      <c r="CN53" s="1310">
        <v>76.5</v>
      </c>
      <c r="CO53" s="1310"/>
      <c r="CP53" s="1310"/>
      <c r="CQ53" s="1310"/>
      <c r="CR53" s="1310"/>
      <c r="CS53" s="1310"/>
      <c r="CT53" s="1310"/>
      <c r="CU53" s="1310"/>
      <c r="CV53" s="1310">
        <v>77.900000000000006</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636</v>
      </c>
      <c r="AO55" s="1305"/>
      <c r="AP55" s="1305"/>
      <c r="AQ55" s="1305"/>
      <c r="AR55" s="1305"/>
      <c r="AS55" s="1305"/>
      <c r="AT55" s="1305"/>
      <c r="AU55" s="1305"/>
      <c r="AV55" s="1305"/>
      <c r="AW55" s="1305"/>
      <c r="AX55" s="1305"/>
      <c r="AY55" s="1305"/>
      <c r="AZ55" s="1305"/>
      <c r="BA55" s="1305"/>
      <c r="BB55" s="1309" t="s">
        <v>634</v>
      </c>
      <c r="BC55" s="1309"/>
      <c r="BD55" s="1309"/>
      <c r="BE55" s="1309"/>
      <c r="BF55" s="1309"/>
      <c r="BG55" s="1309"/>
      <c r="BH55" s="1309"/>
      <c r="BI55" s="1309"/>
      <c r="BJ55" s="1309"/>
      <c r="BK55" s="1309"/>
      <c r="BL55" s="1309"/>
      <c r="BM55" s="1309"/>
      <c r="BN55" s="1309"/>
      <c r="BO55" s="1309"/>
      <c r="BP55" s="1310">
        <v>41.4</v>
      </c>
      <c r="BQ55" s="1310"/>
      <c r="BR55" s="1310"/>
      <c r="BS55" s="1310"/>
      <c r="BT55" s="1310"/>
      <c r="BU55" s="1310"/>
      <c r="BV55" s="1310"/>
      <c r="BW55" s="1310"/>
      <c r="BX55" s="1310">
        <v>38.9</v>
      </c>
      <c r="BY55" s="1310"/>
      <c r="BZ55" s="1310"/>
      <c r="CA55" s="1310"/>
      <c r="CB55" s="1310"/>
      <c r="CC55" s="1310"/>
      <c r="CD55" s="1310"/>
      <c r="CE55" s="1310"/>
      <c r="CF55" s="1310">
        <v>37.6</v>
      </c>
      <c r="CG55" s="1310"/>
      <c r="CH55" s="1310"/>
      <c r="CI55" s="1310"/>
      <c r="CJ55" s="1310"/>
      <c r="CK55" s="1310"/>
      <c r="CL55" s="1310"/>
      <c r="CM55" s="1310"/>
      <c r="CN55" s="1310">
        <v>34</v>
      </c>
      <c r="CO55" s="1310"/>
      <c r="CP55" s="1310"/>
      <c r="CQ55" s="1310"/>
      <c r="CR55" s="1310"/>
      <c r="CS55" s="1310"/>
      <c r="CT55" s="1310"/>
      <c r="CU55" s="1310"/>
      <c r="CV55" s="1310">
        <v>33.9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635</v>
      </c>
      <c r="BC57" s="1309"/>
      <c r="BD57" s="1309"/>
      <c r="BE57" s="1309"/>
      <c r="BF57" s="1309"/>
      <c r="BG57" s="1309"/>
      <c r="BH57" s="1309"/>
      <c r="BI57" s="1309"/>
      <c r="BJ57" s="1309"/>
      <c r="BK57" s="1309"/>
      <c r="BL57" s="1309"/>
      <c r="BM57" s="1309"/>
      <c r="BN57" s="1309"/>
      <c r="BO57" s="1309"/>
      <c r="BP57" s="1310">
        <v>60.2</v>
      </c>
      <c r="BQ57" s="1310"/>
      <c r="BR57" s="1310"/>
      <c r="BS57" s="1310"/>
      <c r="BT57" s="1310"/>
      <c r="BU57" s="1310"/>
      <c r="BV57" s="1310"/>
      <c r="BW57" s="1310"/>
      <c r="BX57" s="1310">
        <v>59.3</v>
      </c>
      <c r="BY57" s="1310"/>
      <c r="BZ57" s="1310"/>
      <c r="CA57" s="1310"/>
      <c r="CB57" s="1310"/>
      <c r="CC57" s="1310"/>
      <c r="CD57" s="1310"/>
      <c r="CE57" s="1310"/>
      <c r="CF57" s="1310">
        <v>60</v>
      </c>
      <c r="CG57" s="1310"/>
      <c r="CH57" s="1310"/>
      <c r="CI57" s="1310"/>
      <c r="CJ57" s="1310"/>
      <c r="CK57" s="1310"/>
      <c r="CL57" s="1310"/>
      <c r="CM57" s="1310"/>
      <c r="CN57" s="1310">
        <v>61.1</v>
      </c>
      <c r="CO57" s="1310"/>
      <c r="CP57" s="1310"/>
      <c r="CQ57" s="1310"/>
      <c r="CR57" s="1310"/>
      <c r="CS57" s="1310"/>
      <c r="CT57" s="1310"/>
      <c r="CU57" s="1310"/>
      <c r="CV57" s="1310">
        <v>61.7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637</v>
      </c>
    </row>
    <row r="64" spans="1:109" x14ac:dyDescent="0.15">
      <c r="B64" s="1280"/>
      <c r="G64" s="1287"/>
      <c r="I64" s="1320"/>
      <c r="J64" s="1320"/>
      <c r="K64" s="1320"/>
      <c r="L64" s="1320"/>
      <c r="M64" s="1320"/>
      <c r="N64" s="1321"/>
      <c r="AM64" s="1287"/>
      <c r="AN64" s="1287" t="s">
        <v>630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1280"/>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1280"/>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1280"/>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1280"/>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1280"/>
      <c r="H70" s="1330"/>
      <c r="I70" s="1330"/>
      <c r="J70" s="1331"/>
      <c r="K70" s="1331"/>
      <c r="L70" s="1332"/>
      <c r="M70" s="1331"/>
      <c r="N70" s="1332"/>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33"/>
      <c r="I71" s="1334"/>
      <c r="J71" s="1331"/>
      <c r="K71" s="1331"/>
      <c r="L71" s="1332"/>
      <c r="M71" s="1331"/>
      <c r="N71" s="1332"/>
      <c r="AM71" s="1333"/>
      <c r="AN71" s="1273" t="s">
        <v>632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558</v>
      </c>
      <c r="BQ72" s="1305"/>
      <c r="BR72" s="1305"/>
      <c r="BS72" s="1305"/>
      <c r="BT72" s="1305"/>
      <c r="BU72" s="1305"/>
      <c r="BV72" s="1305"/>
      <c r="BW72" s="1305"/>
      <c r="BX72" s="1305" t="s">
        <v>559</v>
      </c>
      <c r="BY72" s="1305"/>
      <c r="BZ72" s="1305"/>
      <c r="CA72" s="1305"/>
      <c r="CB72" s="1305"/>
      <c r="CC72" s="1305"/>
      <c r="CD72" s="1305"/>
      <c r="CE72" s="1305"/>
      <c r="CF72" s="1305" t="s">
        <v>560</v>
      </c>
      <c r="CG72" s="1305"/>
      <c r="CH72" s="1305"/>
      <c r="CI72" s="1305"/>
      <c r="CJ72" s="1305"/>
      <c r="CK72" s="1305"/>
      <c r="CL72" s="1305"/>
      <c r="CM72" s="1305"/>
      <c r="CN72" s="1305" t="s">
        <v>561</v>
      </c>
      <c r="CO72" s="1305"/>
      <c r="CP72" s="1305"/>
      <c r="CQ72" s="1305"/>
      <c r="CR72" s="1305"/>
      <c r="CS72" s="1305"/>
      <c r="CT72" s="1305"/>
      <c r="CU72" s="1305"/>
      <c r="CV72" s="1305" t="s">
        <v>562</v>
      </c>
      <c r="CW72" s="1305"/>
      <c r="CX72" s="1305"/>
      <c r="CY72" s="1305"/>
      <c r="CZ72" s="1305"/>
      <c r="DA72" s="1305"/>
      <c r="DB72" s="1305"/>
      <c r="DC72" s="1305"/>
    </row>
    <row r="73" spans="2:107" x14ac:dyDescent="0.15">
      <c r="B73" s="1280"/>
      <c r="G73" s="1306"/>
      <c r="H73" s="1306"/>
      <c r="I73" s="1306"/>
      <c r="J73" s="1306"/>
      <c r="K73" s="1335"/>
      <c r="L73" s="1335"/>
      <c r="M73" s="1335"/>
      <c r="N73" s="1335"/>
      <c r="AM73" s="1298"/>
      <c r="AN73" s="1309" t="s">
        <v>633</v>
      </c>
      <c r="AO73" s="1309"/>
      <c r="AP73" s="1309"/>
      <c r="AQ73" s="1309"/>
      <c r="AR73" s="1309"/>
      <c r="AS73" s="1309"/>
      <c r="AT73" s="1309"/>
      <c r="AU73" s="1309"/>
      <c r="AV73" s="1309"/>
      <c r="AW73" s="1309"/>
      <c r="AX73" s="1309"/>
      <c r="AY73" s="1309"/>
      <c r="AZ73" s="1309"/>
      <c r="BA73" s="1309"/>
      <c r="BB73" s="1309" t="s">
        <v>634</v>
      </c>
      <c r="BC73" s="1309"/>
      <c r="BD73" s="1309"/>
      <c r="BE73" s="1309"/>
      <c r="BF73" s="1309"/>
      <c r="BG73" s="1309"/>
      <c r="BH73" s="1309"/>
      <c r="BI73" s="1309"/>
      <c r="BJ73" s="1309"/>
      <c r="BK73" s="1309"/>
      <c r="BL73" s="1309"/>
      <c r="BM73" s="1309"/>
      <c r="BN73" s="1309"/>
      <c r="BO73" s="1309"/>
      <c r="BP73" s="1310">
        <v>49.5</v>
      </c>
      <c r="BQ73" s="1310"/>
      <c r="BR73" s="1310"/>
      <c r="BS73" s="1310"/>
      <c r="BT73" s="1310"/>
      <c r="BU73" s="1310"/>
      <c r="BV73" s="1310"/>
      <c r="BW73" s="1310"/>
      <c r="BX73" s="1310">
        <v>42.6</v>
      </c>
      <c r="BY73" s="1310"/>
      <c r="BZ73" s="1310"/>
      <c r="CA73" s="1310"/>
      <c r="CB73" s="1310"/>
      <c r="CC73" s="1310"/>
      <c r="CD73" s="1310"/>
      <c r="CE73" s="1310"/>
      <c r="CF73" s="1310">
        <v>42.7</v>
      </c>
      <c r="CG73" s="1310"/>
      <c r="CH73" s="1310"/>
      <c r="CI73" s="1310"/>
      <c r="CJ73" s="1310"/>
      <c r="CK73" s="1310"/>
      <c r="CL73" s="1310"/>
      <c r="CM73" s="1310"/>
      <c r="CN73" s="1310">
        <v>47.9</v>
      </c>
      <c r="CO73" s="1310"/>
      <c r="CP73" s="1310"/>
      <c r="CQ73" s="1310"/>
      <c r="CR73" s="1310"/>
      <c r="CS73" s="1310"/>
      <c r="CT73" s="1310"/>
      <c r="CU73" s="1310"/>
      <c r="CV73" s="1310">
        <v>43.1</v>
      </c>
      <c r="CW73" s="1310"/>
      <c r="CX73" s="1310"/>
      <c r="CY73" s="1310"/>
      <c r="CZ73" s="1310"/>
      <c r="DA73" s="1310"/>
      <c r="DB73" s="1310"/>
      <c r="DC73" s="1310"/>
    </row>
    <row r="74" spans="2:107" x14ac:dyDescent="0.15">
      <c r="B74" s="1280"/>
      <c r="G74" s="1306"/>
      <c r="H74" s="1306"/>
      <c r="I74" s="1306"/>
      <c r="J74" s="1306"/>
      <c r="K74" s="1335"/>
      <c r="L74" s="1335"/>
      <c r="M74" s="1335"/>
      <c r="N74" s="1335"/>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639</v>
      </c>
      <c r="BC75" s="1309"/>
      <c r="BD75" s="1309"/>
      <c r="BE75" s="1309"/>
      <c r="BF75" s="1309"/>
      <c r="BG75" s="1309"/>
      <c r="BH75" s="1309"/>
      <c r="BI75" s="1309"/>
      <c r="BJ75" s="1309"/>
      <c r="BK75" s="1309"/>
      <c r="BL75" s="1309"/>
      <c r="BM75" s="1309"/>
      <c r="BN75" s="1309"/>
      <c r="BO75" s="1309"/>
      <c r="BP75" s="1310">
        <v>6.9</v>
      </c>
      <c r="BQ75" s="1310"/>
      <c r="BR75" s="1310"/>
      <c r="BS75" s="1310"/>
      <c r="BT75" s="1310"/>
      <c r="BU75" s="1310"/>
      <c r="BV75" s="1310"/>
      <c r="BW75" s="1310"/>
      <c r="BX75" s="1310">
        <v>6.3</v>
      </c>
      <c r="BY75" s="1310"/>
      <c r="BZ75" s="1310"/>
      <c r="CA75" s="1310"/>
      <c r="CB75" s="1310"/>
      <c r="CC75" s="1310"/>
      <c r="CD75" s="1310"/>
      <c r="CE75" s="1310"/>
      <c r="CF75" s="1310">
        <v>5.8</v>
      </c>
      <c r="CG75" s="1310"/>
      <c r="CH75" s="1310"/>
      <c r="CI75" s="1310"/>
      <c r="CJ75" s="1310"/>
      <c r="CK75" s="1310"/>
      <c r="CL75" s="1310"/>
      <c r="CM75" s="1310"/>
      <c r="CN75" s="1310">
        <v>5.3</v>
      </c>
      <c r="CO75" s="1310"/>
      <c r="CP75" s="1310"/>
      <c r="CQ75" s="1310"/>
      <c r="CR75" s="1310"/>
      <c r="CS75" s="1310"/>
      <c r="CT75" s="1310"/>
      <c r="CU75" s="1310"/>
      <c r="CV75" s="1310">
        <v>4.7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35"/>
      <c r="L77" s="1335"/>
      <c r="M77" s="1335"/>
      <c r="N77" s="1335"/>
      <c r="AN77" s="1305" t="s">
        <v>636</v>
      </c>
      <c r="AO77" s="1305"/>
      <c r="AP77" s="1305"/>
      <c r="AQ77" s="1305"/>
      <c r="AR77" s="1305"/>
      <c r="AS77" s="1305"/>
      <c r="AT77" s="1305"/>
      <c r="AU77" s="1305"/>
      <c r="AV77" s="1305"/>
      <c r="AW77" s="1305"/>
      <c r="AX77" s="1305"/>
      <c r="AY77" s="1305"/>
      <c r="AZ77" s="1305"/>
      <c r="BA77" s="1305"/>
      <c r="BB77" s="1309" t="s">
        <v>634</v>
      </c>
      <c r="BC77" s="1309"/>
      <c r="BD77" s="1309"/>
      <c r="BE77" s="1309"/>
      <c r="BF77" s="1309"/>
      <c r="BG77" s="1309"/>
      <c r="BH77" s="1309"/>
      <c r="BI77" s="1309"/>
      <c r="BJ77" s="1309"/>
      <c r="BK77" s="1309"/>
      <c r="BL77" s="1309"/>
      <c r="BM77" s="1309"/>
      <c r="BN77" s="1309"/>
      <c r="BO77" s="1309"/>
      <c r="BP77" s="1310">
        <v>41.4</v>
      </c>
      <c r="BQ77" s="1310"/>
      <c r="BR77" s="1310"/>
      <c r="BS77" s="1310"/>
      <c r="BT77" s="1310"/>
      <c r="BU77" s="1310"/>
      <c r="BV77" s="1310"/>
      <c r="BW77" s="1310"/>
      <c r="BX77" s="1310">
        <v>38.9</v>
      </c>
      <c r="BY77" s="1310"/>
      <c r="BZ77" s="1310"/>
      <c r="CA77" s="1310"/>
      <c r="CB77" s="1310"/>
      <c r="CC77" s="1310"/>
      <c r="CD77" s="1310"/>
      <c r="CE77" s="1310"/>
      <c r="CF77" s="1310">
        <v>37.6</v>
      </c>
      <c r="CG77" s="1310"/>
      <c r="CH77" s="1310"/>
      <c r="CI77" s="1310"/>
      <c r="CJ77" s="1310"/>
      <c r="CK77" s="1310"/>
      <c r="CL77" s="1310"/>
      <c r="CM77" s="1310"/>
      <c r="CN77" s="1310">
        <v>34</v>
      </c>
      <c r="CO77" s="1310"/>
      <c r="CP77" s="1310"/>
      <c r="CQ77" s="1310"/>
      <c r="CR77" s="1310"/>
      <c r="CS77" s="1310"/>
      <c r="CT77" s="1310"/>
      <c r="CU77" s="1310"/>
      <c r="CV77" s="1310">
        <v>33.9</v>
      </c>
      <c r="CW77" s="1310"/>
      <c r="CX77" s="1310"/>
      <c r="CY77" s="1310"/>
      <c r="CZ77" s="1310"/>
      <c r="DA77" s="1310"/>
      <c r="DB77" s="1310"/>
      <c r="DC77" s="1310"/>
    </row>
    <row r="78" spans="2:107" x14ac:dyDescent="0.15">
      <c r="B78" s="1280"/>
      <c r="G78" s="1299"/>
      <c r="H78" s="1299"/>
      <c r="I78" s="1299"/>
      <c r="J78" s="1299"/>
      <c r="K78" s="1335"/>
      <c r="L78" s="1335"/>
      <c r="M78" s="1335"/>
      <c r="N78" s="1335"/>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36"/>
      <c r="L79" s="1336"/>
      <c r="M79" s="1336"/>
      <c r="N79" s="1336"/>
      <c r="AN79" s="1305"/>
      <c r="AO79" s="1305"/>
      <c r="AP79" s="1305"/>
      <c r="AQ79" s="1305"/>
      <c r="AR79" s="1305"/>
      <c r="AS79" s="1305"/>
      <c r="AT79" s="1305"/>
      <c r="AU79" s="1305"/>
      <c r="AV79" s="1305"/>
      <c r="AW79" s="1305"/>
      <c r="AX79" s="1305"/>
      <c r="AY79" s="1305"/>
      <c r="AZ79" s="1305"/>
      <c r="BA79" s="1305"/>
      <c r="BB79" s="1309" t="s">
        <v>639</v>
      </c>
      <c r="BC79" s="1309"/>
      <c r="BD79" s="1309"/>
      <c r="BE79" s="1309"/>
      <c r="BF79" s="1309"/>
      <c r="BG79" s="1309"/>
      <c r="BH79" s="1309"/>
      <c r="BI79" s="1309"/>
      <c r="BJ79" s="1309"/>
      <c r="BK79" s="1309"/>
      <c r="BL79" s="1309"/>
      <c r="BM79" s="1309"/>
      <c r="BN79" s="1309"/>
      <c r="BO79" s="1309"/>
      <c r="BP79" s="1310">
        <v>6.7</v>
      </c>
      <c r="BQ79" s="1310"/>
      <c r="BR79" s="1310"/>
      <c r="BS79" s="1310"/>
      <c r="BT79" s="1310"/>
      <c r="BU79" s="1310"/>
      <c r="BV79" s="1310"/>
      <c r="BW79" s="1310"/>
      <c r="BX79" s="1310">
        <v>6.4</v>
      </c>
      <c r="BY79" s="1310"/>
      <c r="BZ79" s="1310"/>
      <c r="CA79" s="1310"/>
      <c r="CB79" s="1310"/>
      <c r="CC79" s="1310"/>
      <c r="CD79" s="1310"/>
      <c r="CE79" s="1310"/>
      <c r="CF79" s="1310">
        <v>6.1</v>
      </c>
      <c r="CG79" s="1310"/>
      <c r="CH79" s="1310"/>
      <c r="CI79" s="1310"/>
      <c r="CJ79" s="1310"/>
      <c r="CK79" s="1310"/>
      <c r="CL79" s="1310"/>
      <c r="CM79" s="1310"/>
      <c r="CN79" s="1310">
        <v>5.9</v>
      </c>
      <c r="CO79" s="1310"/>
      <c r="CP79" s="1310"/>
      <c r="CQ79" s="1310"/>
      <c r="CR79" s="1310"/>
      <c r="CS79" s="1310"/>
      <c r="CT79" s="1310"/>
      <c r="CU79" s="1310"/>
      <c r="CV79" s="1310">
        <v>5.7</v>
      </c>
      <c r="CW79" s="1310"/>
      <c r="CX79" s="1310"/>
      <c r="CY79" s="1310"/>
      <c r="CZ79" s="1310"/>
      <c r="DA79" s="1310"/>
      <c r="DB79" s="1310"/>
      <c r="DC79" s="1310"/>
    </row>
    <row r="80" spans="2:107" x14ac:dyDescent="0.15">
      <c r="B80" s="1280"/>
      <c r="G80" s="1299"/>
      <c r="H80" s="1299"/>
      <c r="I80" s="1312"/>
      <c r="J80" s="1312"/>
      <c r="K80" s="1336"/>
      <c r="L80" s="1336"/>
      <c r="M80" s="1336"/>
      <c r="N80" s="1336"/>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7"/>
      <c r="L82" s="1337"/>
      <c r="M82" s="1337"/>
      <c r="N82" s="1337"/>
      <c r="AQ82" s="1337"/>
      <c r="AR82" s="1337"/>
      <c r="AS82" s="1337"/>
      <c r="AT82" s="1337"/>
      <c r="BC82" s="1337"/>
      <c r="BD82" s="1337"/>
      <c r="BE82" s="1337"/>
      <c r="BF82" s="1337"/>
      <c r="BO82" s="1337"/>
      <c r="BP82" s="1337"/>
      <c r="BQ82" s="1337"/>
      <c r="BR82" s="1337"/>
      <c r="CA82" s="1337"/>
      <c r="CB82" s="1337"/>
      <c r="CC82" s="1337"/>
      <c r="CD82" s="1337"/>
      <c r="CM82" s="1337"/>
      <c r="CN82" s="1337"/>
      <c r="CO82" s="1337"/>
      <c r="CP82" s="1337"/>
      <c r="CY82" s="1337"/>
      <c r="CZ82" s="1337"/>
      <c r="DA82" s="1337"/>
      <c r="DB82" s="1337"/>
      <c r="DC82" s="1337"/>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8"/>
      <c r="AQ87" s="1338"/>
      <c r="BC87" s="1338"/>
      <c r="BO87" s="1338"/>
      <c r="CA87" s="1338"/>
      <c r="CM87" s="1338"/>
      <c r="CY87" s="1338"/>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7iRiVwLe+So5r1OmG2eOx9GXOv4AZj3zNTpWiF8nPnSPXQeM8UQAMUiGfO4iabrIiu1ZBX6mpD9kITzs80tfLQ==" saltValue="dugOxd7EVr2guObKrH3U0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80" zoomScaleNormal="80" zoomScaleSheetLayoutView="70" workbookViewId="0">
      <selection activeCell="BX63" sqref="BX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0s1ts36nZtxs2sdpsDgQliHxIatN7/fxb2zQcBxenItoQ125mD6BA6fOEWd6/pcExSRjVO9k31oeEHmvCtxSag==" saltValue="I4Nx2poFWRJajvgLYa+5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1" zoomScale="80" zoomScaleNormal="80" zoomScaleSheetLayoutView="55" workbookViewId="0">
      <selection activeCell="BX63" sqref="BX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hup77SVmlS75Jb2YZ7eo4RYLLC0YHSxGlYlF7hJWrOFhPb6VQfduJpmaRWQh3LwFcAi6oX+Fhga/2KJlJSeh8g==" saltValue="I8/huXx2Z3M7HJMSx6j9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47073</v>
      </c>
      <c r="E3" s="162"/>
      <c r="F3" s="163">
        <v>50880</v>
      </c>
      <c r="G3" s="164"/>
      <c r="H3" s="165"/>
    </row>
    <row r="4" spans="1:8" x14ac:dyDescent="0.15">
      <c r="A4" s="166"/>
      <c r="B4" s="167"/>
      <c r="C4" s="168"/>
      <c r="D4" s="169">
        <v>27567</v>
      </c>
      <c r="E4" s="170"/>
      <c r="F4" s="171">
        <v>27819</v>
      </c>
      <c r="G4" s="172"/>
      <c r="H4" s="173"/>
    </row>
    <row r="5" spans="1:8" x14ac:dyDescent="0.15">
      <c r="A5" s="154" t="s">
        <v>550</v>
      </c>
      <c r="B5" s="159"/>
      <c r="C5" s="160"/>
      <c r="D5" s="161">
        <v>34729</v>
      </c>
      <c r="E5" s="162"/>
      <c r="F5" s="163">
        <v>46395</v>
      </c>
      <c r="G5" s="164"/>
      <c r="H5" s="165"/>
    </row>
    <row r="6" spans="1:8" x14ac:dyDescent="0.15">
      <c r="A6" s="166"/>
      <c r="B6" s="167"/>
      <c r="C6" s="168"/>
      <c r="D6" s="169">
        <v>21833</v>
      </c>
      <c r="E6" s="170"/>
      <c r="F6" s="171">
        <v>26304</v>
      </c>
      <c r="G6" s="172"/>
      <c r="H6" s="173"/>
    </row>
    <row r="7" spans="1:8" x14ac:dyDescent="0.15">
      <c r="A7" s="154" t="s">
        <v>551</v>
      </c>
      <c r="B7" s="159"/>
      <c r="C7" s="160"/>
      <c r="D7" s="161">
        <v>30614</v>
      </c>
      <c r="E7" s="162"/>
      <c r="F7" s="163">
        <v>48088</v>
      </c>
      <c r="G7" s="164"/>
      <c r="H7" s="165"/>
    </row>
    <row r="8" spans="1:8" x14ac:dyDescent="0.15">
      <c r="A8" s="166"/>
      <c r="B8" s="167"/>
      <c r="C8" s="168"/>
      <c r="D8" s="169">
        <v>17928</v>
      </c>
      <c r="E8" s="170"/>
      <c r="F8" s="171">
        <v>25183</v>
      </c>
      <c r="G8" s="172"/>
      <c r="H8" s="173"/>
    </row>
    <row r="9" spans="1:8" x14ac:dyDescent="0.15">
      <c r="A9" s="154" t="s">
        <v>552</v>
      </c>
      <c r="B9" s="159"/>
      <c r="C9" s="160"/>
      <c r="D9" s="161">
        <v>51335</v>
      </c>
      <c r="E9" s="162"/>
      <c r="F9" s="163">
        <v>46457</v>
      </c>
      <c r="G9" s="164"/>
      <c r="H9" s="165"/>
    </row>
    <row r="10" spans="1:8" x14ac:dyDescent="0.15">
      <c r="A10" s="166"/>
      <c r="B10" s="167"/>
      <c r="C10" s="168"/>
      <c r="D10" s="169">
        <v>23844</v>
      </c>
      <c r="E10" s="170"/>
      <c r="F10" s="171">
        <v>24020</v>
      </c>
      <c r="G10" s="172"/>
      <c r="H10" s="173"/>
    </row>
    <row r="11" spans="1:8" x14ac:dyDescent="0.15">
      <c r="A11" s="154" t="s">
        <v>553</v>
      </c>
      <c r="B11" s="159"/>
      <c r="C11" s="160"/>
      <c r="D11" s="161">
        <v>45802</v>
      </c>
      <c r="E11" s="162"/>
      <c r="F11" s="163">
        <v>51849</v>
      </c>
      <c r="G11" s="164"/>
      <c r="H11" s="165"/>
    </row>
    <row r="12" spans="1:8" x14ac:dyDescent="0.15">
      <c r="A12" s="166"/>
      <c r="B12" s="167"/>
      <c r="C12" s="174"/>
      <c r="D12" s="169">
        <v>24211</v>
      </c>
      <c r="E12" s="170"/>
      <c r="F12" s="171">
        <v>26326</v>
      </c>
      <c r="G12" s="172"/>
      <c r="H12" s="173"/>
    </row>
    <row r="13" spans="1:8" x14ac:dyDescent="0.15">
      <c r="A13" s="154"/>
      <c r="B13" s="159"/>
      <c r="C13" s="175"/>
      <c r="D13" s="176">
        <v>41911</v>
      </c>
      <c r="E13" s="177"/>
      <c r="F13" s="178">
        <v>48734</v>
      </c>
      <c r="G13" s="179"/>
      <c r="H13" s="165"/>
    </row>
    <row r="14" spans="1:8" x14ac:dyDescent="0.15">
      <c r="A14" s="166"/>
      <c r="B14" s="167"/>
      <c r="C14" s="168"/>
      <c r="D14" s="169">
        <v>23077</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5.13</v>
      </c>
      <c r="C19" s="180">
        <f>ROUND(VALUE(SUBSTITUTE(実質収支比率等に係る経年分析!G$48,"▲","-")),2)</f>
        <v>3.62</v>
      </c>
      <c r="D19" s="180">
        <f>ROUND(VALUE(SUBSTITUTE(実質収支比率等に係る経年分析!H$48,"▲","-")),2)</f>
        <v>3.93</v>
      </c>
      <c r="E19" s="180">
        <f>ROUND(VALUE(SUBSTITUTE(実質収支比率等に係る経年分析!I$48,"▲","-")),2)</f>
        <v>5.18</v>
      </c>
      <c r="F19" s="180">
        <f>ROUND(VALUE(SUBSTITUTE(実質収支比率等に係る経年分析!J$48,"▲","-")),2)</f>
        <v>5.91</v>
      </c>
    </row>
    <row r="20" spans="1:11" x14ac:dyDescent="0.15">
      <c r="A20" s="180" t="s">
        <v>55</v>
      </c>
      <c r="B20" s="180">
        <f>ROUND(VALUE(SUBSTITUTE(実質収支比率等に係る経年分析!F$47,"▲","-")),2)</f>
        <v>9.65</v>
      </c>
      <c r="C20" s="180">
        <f>ROUND(VALUE(SUBSTITUTE(実質収支比率等に係る経年分析!G$47,"▲","-")),2)</f>
        <v>10.25</v>
      </c>
      <c r="D20" s="180">
        <f>ROUND(VALUE(SUBSTITUTE(実質収支比率等に係る経年分析!H$47,"▲","-")),2)</f>
        <v>10.33</v>
      </c>
      <c r="E20" s="180">
        <f>ROUND(VALUE(SUBSTITUTE(実質収支比率等に係る経年分析!I$47,"▲","-")),2)</f>
        <v>8.58</v>
      </c>
      <c r="F20" s="180">
        <f>ROUND(VALUE(SUBSTITUTE(実質収支比率等に係る経年分析!J$47,"▲","-")),2)</f>
        <v>10.029999999999999</v>
      </c>
    </row>
    <row r="21" spans="1:11" x14ac:dyDescent="0.15">
      <c r="A21" s="180" t="s">
        <v>56</v>
      </c>
      <c r="B21" s="180">
        <f>IF(ISNUMBER(VALUE(SUBSTITUTE(実質収支比率等に係る経年分析!F$49,"▲","-"))),ROUND(VALUE(SUBSTITUTE(実質収支比率等に係る経年分析!F$49,"▲","-")),2),NA())</f>
        <v>4.42</v>
      </c>
      <c r="C21" s="180">
        <f>IF(ISNUMBER(VALUE(SUBSTITUTE(実質収支比率等に係る経年分析!G$49,"▲","-"))),ROUND(VALUE(SUBSTITUTE(実質収支比率等に係る経年分析!G$49,"▲","-")),2),NA())</f>
        <v>0.06</v>
      </c>
      <c r="D21" s="180">
        <f>IF(ISNUMBER(VALUE(SUBSTITUTE(実質収支比率等に係る経年分析!H$49,"▲","-"))),ROUND(VALUE(SUBSTITUTE(実質収支比率等に係る経年分析!H$49,"▲","-")),2),NA())</f>
        <v>1.54</v>
      </c>
      <c r="E21" s="180">
        <f>IF(ISNUMBER(VALUE(SUBSTITUTE(実質収支比率等に係る経年分析!I$49,"▲","-"))),ROUND(VALUE(SUBSTITUTE(実質収支比率等に係る経年分析!I$49,"▲","-")),2),NA())</f>
        <v>0.28000000000000003</v>
      </c>
      <c r="F21" s="180">
        <f>IF(ISNUMBER(VALUE(SUBSTITUTE(実質収支比率等に係る経年分析!J$49,"▲","-"))),ROUND(VALUE(SUBSTITUTE(実質収支比率等に係る経年分析!J$49,"▲","-")),2),NA())</f>
        <v>2.77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11.87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12.67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13.43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13.46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倉敷市立市民病院事業会計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0.38</v>
      </c>
    </row>
    <row r="30" spans="1:11" x14ac:dyDescent="0.15">
      <c r="A30" s="181" t="str">
        <f>IF(連結実質赤字比率に係る赤字・黒字の構成分析!C$40="",NA(),連結実質赤字比率に係る赤字・黒字の構成分析!C$40)</f>
        <v>倉敷市国民健康保険事業特別会計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1.59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1.89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0.39</v>
      </c>
    </row>
    <row r="31" spans="1:11" x14ac:dyDescent="0.15">
      <c r="A31" s="181" t="str">
        <f>IF(連結実質赤字比率に係る赤字・黒字の構成分析!C$39="",NA(),連結実質赤字比率に係る赤字・黒字の構成分析!C$39)</f>
        <v>倉敷市介護保険事業特別会計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0.46</v>
      </c>
    </row>
    <row r="32" spans="1:11" x14ac:dyDescent="0.15">
      <c r="A32" s="181" t="str">
        <f>IF(連結実質赤字比率に係る赤字・黒字の構成分析!C$38="",NA(),連結実質赤字比率に係る赤字・黒字の構成分析!C$38)</f>
        <v>倉敷市下水道事業会計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3.48</v>
      </c>
    </row>
    <row r="33" spans="1:16" x14ac:dyDescent="0.15">
      <c r="A33" s="181" t="str">
        <f>IF(連結実質赤字比率に係る赤字・黒字の構成分析!C$37="",NA(),連結実質赤字比率に係る赤字・黒字の構成分析!C$37)</f>
        <v>倉敷市水道事業会計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5.37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6.88</v>
      </c>
    </row>
    <row r="35" spans="1:16" x14ac:dyDescent="0.15">
      <c r="A35" s="181" t="str">
        <f>IF(連結実質赤字比率に係る赤字・黒字の構成分析!C$35="",NA(),連結実質赤字比率に係る赤字・黒字の構成分析!C$35)</f>
        <v>倉敷市モーターボート競走事業会計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14.71</v>
      </c>
    </row>
    <row r="36" spans="1:16" x14ac:dyDescent="0.15">
      <c r="A36" s="181" t="str">
        <f>IF(連結実質赤字比率に係る赤字・黒字の構成分析!C$34="",NA(),連結実質赤字比率に係る赤字・黒字の構成分析!C$34)</f>
        <v>倉敷市住宅新築資金等貸付特別会計</v>
      </c>
      <c r="B36" s="181">
        <f>IF(ROUND(VALUE(SUBSTITUTE(連結実質赤字比率に係る赤字・黒字の構成分析!F$34,"▲", "-")), 2) &lt; 0, ABS(ROUND(VALUE(SUBSTITUTE(連結実質赤字比率に係る赤字・黒字の構成分析!F$34,"▲", "-")), 2)), NA())</f>
        <v>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0.99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0.98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0.98</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21108</v>
      </c>
      <c r="E42" s="182"/>
      <c r="F42" s="182"/>
      <c r="G42" s="182">
        <f>'実質公債費比率（分子）の構造'!L$52</f>
        <v>21272</v>
      </c>
      <c r="H42" s="182"/>
      <c r="I42" s="182"/>
      <c r="J42" s="182">
        <f>'実質公債費比率（分子）の構造'!M$52</f>
        <v>22986</v>
      </c>
      <c r="K42" s="182"/>
      <c r="L42" s="182"/>
      <c r="M42" s="182">
        <f>'実質公債費比率（分子）の構造'!N$52</f>
        <v>22947</v>
      </c>
      <c r="N42" s="182"/>
      <c r="O42" s="182"/>
      <c r="P42" s="182">
        <f>'実質公債費比率（分子）の構造'!O$52</f>
        <v>20230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1938</v>
      </c>
      <c r="C44" s="182"/>
      <c r="D44" s="182"/>
      <c r="E44" s="182">
        <f>'実質公債費比率（分子）の構造'!L$50</f>
        <v>1402</v>
      </c>
      <c r="F44" s="182"/>
      <c r="G44" s="182"/>
      <c r="H44" s="182">
        <f>'実質公債費比率（分子）の構造'!M$50</f>
        <v>629</v>
      </c>
      <c r="I44" s="182"/>
      <c r="J44" s="182"/>
      <c r="K44" s="182">
        <f>'実質公債費比率（分子）の構造'!N$50</f>
        <v>541</v>
      </c>
      <c r="L44" s="182"/>
      <c r="M44" s="182"/>
      <c r="N44" s="182">
        <f>'実質公債費比率（分子）の構造'!O$50</f>
        <v>427</v>
      </c>
      <c r="O44" s="182"/>
      <c r="P44" s="182"/>
    </row>
    <row r="45" spans="1:16" x14ac:dyDescent="0.15">
      <c r="A45" s="182" t="s">
        <v>66</v>
      </c>
      <c r="B45" s="182">
        <f>'実質公債費比率（分子）の構造'!K$49</f>
        <v>147</v>
      </c>
      <c r="C45" s="182"/>
      <c r="D45" s="182"/>
      <c r="E45" s="182">
        <f>'実質公債費比率（分子）の構造'!L$49</f>
        <v>109</v>
      </c>
      <c r="F45" s="182"/>
      <c r="G45" s="182"/>
      <c r="H45" s="182">
        <f>'実質公債費比率（分子）の構造'!M$49</f>
        <v>61</v>
      </c>
      <c r="I45" s="182"/>
      <c r="J45" s="182"/>
      <c r="K45" s="182">
        <f>'実質公債費比率（分子）の構造'!N$49</f>
        <v>45</v>
      </c>
      <c r="L45" s="182"/>
      <c r="M45" s="182"/>
      <c r="N45" s="182">
        <f>'実質公債費比率（分子）の構造'!O$49</f>
        <v>43</v>
      </c>
      <c r="O45" s="182"/>
      <c r="P45" s="182"/>
    </row>
    <row r="46" spans="1:16" x14ac:dyDescent="0.15">
      <c r="A46" s="182" t="s">
        <v>67</v>
      </c>
      <c r="B46" s="182">
        <f>'実質公債費比率（分子）の構造'!K$48</f>
        <v>10268</v>
      </c>
      <c r="C46" s="182"/>
      <c r="D46" s="182"/>
      <c r="E46" s="182">
        <f>'実質公債費比率（分子）の構造'!L$48</f>
        <v>9943</v>
      </c>
      <c r="F46" s="182"/>
      <c r="G46" s="182"/>
      <c r="H46" s="182">
        <f>'実質公債費比率（分子）の構造'!M$48</f>
        <v>10859</v>
      </c>
      <c r="I46" s="182"/>
      <c r="J46" s="182"/>
      <c r="K46" s="182">
        <f>'実質公債費比率（分子）の構造'!N$48</f>
        <v>10952</v>
      </c>
      <c r="L46" s="182"/>
      <c r="M46" s="182"/>
      <c r="N46" s="182">
        <f>'実質公債費比率（分子）の構造'!O$48</f>
        <v>7045</v>
      </c>
      <c r="O46" s="182"/>
      <c r="P46" s="182"/>
    </row>
    <row r="47" spans="1:16" x14ac:dyDescent="0.15">
      <c r="A47" s="182" t="s">
        <v>68</v>
      </c>
      <c r="B47" s="182">
        <f>'実質公債費比率（分子）の構造'!K$47</f>
        <v>383</v>
      </c>
      <c r="C47" s="182"/>
      <c r="D47" s="182"/>
      <c r="E47" s="182">
        <f>'実質公債費比率（分子）の構造'!L$47</f>
        <v>417</v>
      </c>
      <c r="F47" s="182"/>
      <c r="G47" s="182"/>
      <c r="H47" s="182">
        <f>'実質公債費比率（分子）の構造'!M$47</f>
        <v>450</v>
      </c>
      <c r="I47" s="182"/>
      <c r="J47" s="182"/>
      <c r="K47" s="182">
        <f>'実質公債費比率（分子）の構造'!N$47</f>
        <v>483</v>
      </c>
      <c r="L47" s="182"/>
      <c r="M47" s="182"/>
      <c r="N47" s="182">
        <f>'実質公債費比率（分子）の構造'!O$47</f>
        <v>517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f>'実質公債費比率（分子）の構造'!O$46</f>
        <v>7</v>
      </c>
      <c r="O48" s="182"/>
      <c r="P48" s="182"/>
    </row>
    <row r="49" spans="1:16" x14ac:dyDescent="0.15">
      <c r="A49" s="182" t="s">
        <v>70</v>
      </c>
      <c r="B49" s="182">
        <f>'実質公債費比率（分子）の構造'!K$45</f>
        <v>14521</v>
      </c>
      <c r="C49" s="182"/>
      <c r="D49" s="182"/>
      <c r="E49" s="182">
        <f>'実質公債費比率（分子）の構造'!L$45</f>
        <v>14763</v>
      </c>
      <c r="F49" s="182"/>
      <c r="G49" s="182"/>
      <c r="H49" s="182">
        <f>'実質公債費比率（分子）の構造'!M$45</f>
        <v>15320</v>
      </c>
      <c r="I49" s="182"/>
      <c r="J49" s="182"/>
      <c r="K49" s="182">
        <f>'実質公債費比率（分子）の構造'!N$45</f>
        <v>15670</v>
      </c>
      <c r="L49" s="182"/>
      <c r="M49" s="182"/>
      <c r="N49" s="182">
        <f>'実質公債費比率（分子）の構造'!O$45</f>
        <v>15860</v>
      </c>
      <c r="O49" s="182"/>
      <c r="P49" s="182"/>
    </row>
    <row r="50" spans="1:16" x14ac:dyDescent="0.15">
      <c r="A50" s="182" t="s">
        <v>71</v>
      </c>
      <c r="B50" s="182" t="e">
        <f>NA()</f>
        <v>#N/A</v>
      </c>
      <c r="C50" s="182">
        <f>IF(ISNUMBER('実質公債費比率（分子）の構造'!K$53),'実質公債費比率（分子）の構造'!K$53,NA())</f>
        <v>6149</v>
      </c>
      <c r="D50" s="182" t="e">
        <f>NA()</f>
        <v>#N/A</v>
      </c>
      <c r="E50" s="182" t="e">
        <f>NA()</f>
        <v>#N/A</v>
      </c>
      <c r="F50" s="182">
        <f>IF(ISNUMBER('実質公債費比率（分子）の構造'!L$53),'実質公債費比率（分子）の構造'!L$53,NA())</f>
        <v>5362</v>
      </c>
      <c r="G50" s="182" t="e">
        <f>NA()</f>
        <v>#N/A</v>
      </c>
      <c r="H50" s="182" t="e">
        <f>NA()</f>
        <v>#N/A</v>
      </c>
      <c r="I50" s="182">
        <f>IF(ISNUMBER('実質公債費比率（分子）の構造'!M$53),'実質公債費比率（分子）の構造'!M$53,NA())</f>
        <v>4333</v>
      </c>
      <c r="J50" s="182" t="e">
        <f>NA()</f>
        <v>#N/A</v>
      </c>
      <c r="K50" s="182" t="e">
        <f>NA()</f>
        <v>#N/A</v>
      </c>
      <c r="L50" s="182">
        <f>IF(ISNUMBER('実質公債費比率（分子）の構造'!N$53),'実質公債費比率（分子）の構造'!N$53,NA())</f>
        <v>4744</v>
      </c>
      <c r="M50" s="182" t="e">
        <f>NA()</f>
        <v>#N/A</v>
      </c>
      <c r="N50" s="182" t="e">
        <f>NA()</f>
        <v>#N/A</v>
      </c>
      <c r="O50" s="182">
        <f>IF(ISNUMBER('実質公債費比率（分子）の構造'!O$53),'実質公債費比率（分子）の構造'!O$53,NA())</f>
        <v>3669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199124</v>
      </c>
      <c r="E56" s="181"/>
      <c r="F56" s="181"/>
      <c r="G56" s="181">
        <f>'将来負担比率（分子）の構造'!J$52</f>
        <v>196934</v>
      </c>
      <c r="H56" s="181"/>
      <c r="I56" s="181"/>
      <c r="J56" s="181">
        <f>'将来負担比率（分子）の構造'!K$52</f>
        <v>193640</v>
      </c>
      <c r="K56" s="181"/>
      <c r="L56" s="181"/>
      <c r="M56" s="181">
        <f>'将来負担比率（分子）の構造'!L$52</f>
        <v>191438</v>
      </c>
      <c r="N56" s="181"/>
      <c r="O56" s="181"/>
      <c r="P56" s="181">
        <f>'将来負担比率（分子）の構造'!M$52</f>
        <v>193758</v>
      </c>
    </row>
    <row r="57" spans="1:16" x14ac:dyDescent="0.15">
      <c r="A57" s="181" t="s">
        <v>42</v>
      </c>
      <c r="B57" s="181"/>
      <c r="C57" s="181"/>
      <c r="D57" s="181">
        <f>'将来負担比率（分子）の構造'!I$51</f>
        <v>41203</v>
      </c>
      <c r="E57" s="181"/>
      <c r="F57" s="181"/>
      <c r="G57" s="181">
        <f>'将来負担比率（分子）の構造'!J$51</f>
        <v>39780</v>
      </c>
      <c r="H57" s="181"/>
      <c r="I57" s="181"/>
      <c r="J57" s="181">
        <f>'将来負担比率（分子）の構造'!K$51</f>
        <v>40647</v>
      </c>
      <c r="K57" s="181"/>
      <c r="L57" s="181"/>
      <c r="M57" s="181">
        <f>'将来負担比率（分子）の構造'!L$51</f>
        <v>44030</v>
      </c>
      <c r="N57" s="181"/>
      <c r="O57" s="181"/>
      <c r="P57" s="181">
        <f>'将来負担比率（分子）の構造'!M$51</f>
        <v>40941</v>
      </c>
    </row>
    <row r="58" spans="1:16" x14ac:dyDescent="0.15">
      <c r="A58" s="181" t="s">
        <v>41</v>
      </c>
      <c r="B58" s="181"/>
      <c r="C58" s="181"/>
      <c r="D58" s="181">
        <f>'将来負担比率（分子）の構造'!I$50</f>
        <v>28561</v>
      </c>
      <c r="E58" s="181"/>
      <c r="F58" s="181"/>
      <c r="G58" s="181">
        <f>'将来負担比率（分子）の構造'!J$50</f>
        <v>31571</v>
      </c>
      <c r="H58" s="181"/>
      <c r="I58" s="181"/>
      <c r="J58" s="181">
        <f>'将来負担比率（分子）の構造'!K$50</f>
        <v>33845</v>
      </c>
      <c r="K58" s="181"/>
      <c r="L58" s="181"/>
      <c r="M58" s="181">
        <f>'将来負担比率（分子）の構造'!L$50</f>
        <v>34352</v>
      </c>
      <c r="N58" s="181"/>
      <c r="O58" s="181"/>
      <c r="P58" s="181">
        <f>'将来負担比率（分子）の構造'!M$50</f>
        <v>35625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506</v>
      </c>
      <c r="C61" s="181"/>
      <c r="D61" s="181"/>
      <c r="E61" s="181">
        <f>'将来負担比率（分子）の構造'!J$46</f>
        <v>604</v>
      </c>
      <c r="F61" s="181"/>
      <c r="G61" s="181"/>
      <c r="H61" s="181">
        <f>'将来負担比率（分子）の構造'!K$46</f>
        <v>325</v>
      </c>
      <c r="I61" s="181"/>
      <c r="J61" s="181"/>
      <c r="K61" s="181">
        <f>'将来負担比率（分子）の構造'!L$46</f>
        <v>150</v>
      </c>
      <c r="L61" s="181"/>
      <c r="M61" s="181"/>
      <c r="N61" s="181">
        <f>'将来負担比率（分子）の構造'!M$46</f>
        <v>157</v>
      </c>
      <c r="O61" s="181"/>
      <c r="P61" s="181"/>
    </row>
    <row r="62" spans="1:16" x14ac:dyDescent="0.15">
      <c r="A62" s="181" t="s">
        <v>35</v>
      </c>
      <c r="B62" s="181">
        <f>'将来負担比率（分子）の構造'!I$45</f>
        <v>19498</v>
      </c>
      <c r="C62" s="181"/>
      <c r="D62" s="181"/>
      <c r="E62" s="181">
        <f>'将来負担比率（分子）の構造'!J$45</f>
        <v>19727</v>
      </c>
      <c r="F62" s="181"/>
      <c r="G62" s="181"/>
      <c r="H62" s="181">
        <f>'将来負担比率（分子）の構造'!K$45</f>
        <v>20344</v>
      </c>
      <c r="I62" s="181"/>
      <c r="J62" s="181"/>
      <c r="K62" s="181">
        <f>'将来負担比率（分子）の構造'!L$45</f>
        <v>20085</v>
      </c>
      <c r="L62" s="181"/>
      <c r="M62" s="181"/>
      <c r="N62" s="181">
        <f>'将来負担比率（分子）の構造'!M$45</f>
        <v>20509</v>
      </c>
      <c r="O62" s="181"/>
      <c r="P62" s="181"/>
    </row>
    <row r="63" spans="1:16" x14ac:dyDescent="0.15">
      <c r="A63" s="181" t="s">
        <v>34</v>
      </c>
      <c r="B63" s="181">
        <f>'将来負担比率（分子）の構造'!I$44</f>
        <v>543</v>
      </c>
      <c r="C63" s="181"/>
      <c r="D63" s="181"/>
      <c r="E63" s="181">
        <f>'将来負担比率（分子）の構造'!J$44</f>
        <v>422</v>
      </c>
      <c r="F63" s="181"/>
      <c r="G63" s="181"/>
      <c r="H63" s="181">
        <f>'将来負担比率（分子）の構造'!K$44</f>
        <v>280</v>
      </c>
      <c r="I63" s="181"/>
      <c r="J63" s="181"/>
      <c r="K63" s="181">
        <f>'将来負担比率（分子）の構造'!L$44</f>
        <v>159</v>
      </c>
      <c r="L63" s="181"/>
      <c r="M63" s="181"/>
      <c r="N63" s="181">
        <f>'将来負担比率（分子）の構造'!M$44</f>
        <v>80</v>
      </c>
      <c r="O63" s="181"/>
      <c r="P63" s="181"/>
    </row>
    <row r="64" spans="1:16" x14ac:dyDescent="0.15">
      <c r="A64" s="181" t="s">
        <v>33</v>
      </c>
      <c r="B64" s="181">
        <f>'将来負担比率（分子）の構造'!I$43</f>
        <v>114069</v>
      </c>
      <c r="C64" s="181"/>
      <c r="D64" s="181"/>
      <c r="E64" s="181">
        <f>'将来負担比率（分子）の構造'!J$43</f>
        <v>108758</v>
      </c>
      <c r="F64" s="181"/>
      <c r="G64" s="181"/>
      <c r="H64" s="181">
        <f>'将来負担比率（分子）の構造'!K$43</f>
        <v>109812</v>
      </c>
      <c r="I64" s="181"/>
      <c r="J64" s="181"/>
      <c r="K64" s="181">
        <f>'将来負担比率（分子）の構造'!L$43</f>
        <v>107803</v>
      </c>
      <c r="L64" s="181"/>
      <c r="M64" s="181"/>
      <c r="N64" s="181">
        <f>'将来負担比率（分子）の構造'!M$43</f>
        <v>95154</v>
      </c>
      <c r="O64" s="181"/>
      <c r="P64" s="181"/>
    </row>
    <row r="65" spans="1:16" x14ac:dyDescent="0.15">
      <c r="A65" s="181" t="s">
        <v>32</v>
      </c>
      <c r="B65" s="181">
        <f>'将来負担比率（分子）の構造'!I$42</f>
        <v>5687</v>
      </c>
      <c r="C65" s="181"/>
      <c r="D65" s="181"/>
      <c r="E65" s="181">
        <f>'将来負担比率（分子）の構造'!J$42</f>
        <v>3555</v>
      </c>
      <c r="F65" s="181"/>
      <c r="G65" s="181"/>
      <c r="H65" s="181">
        <f>'将来負担比率（分子）の構造'!K$42</f>
        <v>2733</v>
      </c>
      <c r="I65" s="181"/>
      <c r="J65" s="181"/>
      <c r="K65" s="181">
        <f>'将来負担比率（分子）の構造'!L$42</f>
        <v>2654</v>
      </c>
      <c r="L65" s="181"/>
      <c r="M65" s="181"/>
      <c r="N65" s="181">
        <f>'将来負担比率（分子）の構造'!M$42</f>
        <v>3009</v>
      </c>
      <c r="O65" s="181"/>
      <c r="P65" s="181"/>
    </row>
    <row r="66" spans="1:16" x14ac:dyDescent="0.15">
      <c r="A66" s="181" t="s">
        <v>31</v>
      </c>
      <c r="B66" s="181">
        <f>'将来負担比率（分子）の構造'!I$41</f>
        <v>173312</v>
      </c>
      <c r="C66" s="181"/>
      <c r="D66" s="181"/>
      <c r="E66" s="181">
        <f>'将来負担比率（分子）の構造'!J$41</f>
        <v>173414</v>
      </c>
      <c r="F66" s="181"/>
      <c r="G66" s="181"/>
      <c r="H66" s="181">
        <f>'将来負担比率（分子）の構造'!K$41</f>
        <v>172857</v>
      </c>
      <c r="I66" s="181"/>
      <c r="J66" s="181"/>
      <c r="K66" s="181">
        <f>'将来負担比率（分子）の構造'!L$41</f>
        <v>182094</v>
      </c>
      <c r="L66" s="181"/>
      <c r="M66" s="181"/>
      <c r="N66" s="181">
        <f>'将来負担比率（分子）の構造'!M$41</f>
        <v>190469</v>
      </c>
      <c r="O66" s="181"/>
      <c r="P66" s="181"/>
    </row>
    <row r="67" spans="1:16" x14ac:dyDescent="0.15">
      <c r="A67" s="181" t="s">
        <v>75</v>
      </c>
      <c r="B67" s="181" t="e">
        <f>NA()</f>
        <v>#N/A</v>
      </c>
      <c r="C67" s="181">
        <f>IF(ISNUMBER('将来負担比率（分子）の構造'!I$53), IF('将来負担比率（分子）の構造'!I$53 &lt; 0, 0, '将来負担比率（分子）の構造'!I$53), NA())</f>
        <v>44729</v>
      </c>
      <c r="D67" s="181" t="e">
        <f>NA()</f>
        <v>#N/A</v>
      </c>
      <c r="E67" s="181" t="e">
        <f>NA()</f>
        <v>#N/A</v>
      </c>
      <c r="F67" s="181">
        <f>IF(ISNUMBER('将来負担比率（分子）の構造'!J$53), IF('将来負担比率（分子）の構造'!J$53 &lt; 0, 0, '将来負担比率（分子）の構造'!J$53), NA())</f>
        <v>38196</v>
      </c>
      <c r="G67" s="181" t="e">
        <f>NA()</f>
        <v>#N/A</v>
      </c>
      <c r="H67" s="181" t="e">
        <f>NA()</f>
        <v>#N/A</v>
      </c>
      <c r="I67" s="181">
        <f>IF(ISNUMBER('将来負担比率（分子）の構造'!K$53), IF('将来負担比率（分子）の構造'!K$53 &lt; 0, 0, '将来負担比率（分子）の構造'!K$53), NA())</f>
        <v>38219</v>
      </c>
      <c r="J67" s="181" t="e">
        <f>NA()</f>
        <v>#N/A</v>
      </c>
      <c r="K67" s="181" t="e">
        <f>NA()</f>
        <v>#N/A</v>
      </c>
      <c r="L67" s="181">
        <f>IF(ISNUMBER('将来負担比率（分子）の構造'!L$53), IF('将来負担比率（分子）の構造'!L$53 &lt; 0, 0, '将来負担比率（分子）の構造'!L$53), NA())</f>
        <v>43125</v>
      </c>
      <c r="M67" s="181" t="e">
        <f>NA()</f>
        <v>#N/A</v>
      </c>
      <c r="N67" s="181" t="e">
        <f>NA()</f>
        <v>#N/A</v>
      </c>
      <c r="O67" s="181">
        <f>IF(ISNUMBER('将来負担比率（分子）の構造'!M$53), IF('将来負担比率（分子）の構造'!M$53 &lt; 0, 0, '将来負担比率（分子）の構造'!M$53), NA())</f>
        <v>39053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11070</v>
      </c>
      <c r="C72" s="185">
        <f>基金残高に係る経年分析!G55</f>
        <v>9254</v>
      </c>
      <c r="D72" s="185">
        <f>基金残高に係る経年分析!H55</f>
        <v>10731</v>
      </c>
    </row>
    <row r="73" spans="1:16" x14ac:dyDescent="0.15">
      <c r="A73" s="184" t="s">
        <v>78</v>
      </c>
      <c r="B73" s="185">
        <f>基金残高に係る経年分析!F56</f>
        <v>4074</v>
      </c>
      <c r="C73" s="185">
        <f>基金残高に係る経年分析!G56</f>
        <v>4326</v>
      </c>
      <c r="D73" s="185">
        <f>基金残高に係る経年分析!H56</f>
        <v>4579</v>
      </c>
    </row>
    <row r="74" spans="1:16" x14ac:dyDescent="0.15">
      <c r="A74" s="184" t="s">
        <v>79</v>
      </c>
      <c r="B74" s="185">
        <f>基金残高に係る経年分析!F57</f>
        <v>17116</v>
      </c>
      <c r="C74" s="185">
        <f>基金残高に係る経年分析!G57</f>
        <v>18097</v>
      </c>
      <c r="D74" s="185">
        <f>基金残高に係る経年分析!H57</f>
        <v>18648</v>
      </c>
    </row>
  </sheetData>
  <sheetProtection algorithmName="SHA-512" hashValue="nqD7lR6lW//d5mKpSf5t4O2uC90tsPxIZOZQtnGN0gfyLvSu4bs0ioGOnMkHhZ/Kbbxqu9NghUe2KO3YKdyewA==" saltValue="+MsoW0Qep9aKSZc2sEbqm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明地　伸和</cp:lastModifiedBy>
  <cp:lastPrinted>2021-10-13T02:55:04Z</cp:lastPrinted>
  <dcterms:created xsi:type="dcterms:W3CDTF">2021-02-05T03:53:12Z</dcterms:created>
  <dcterms:modified xsi:type="dcterms:W3CDTF">2021-10-13T03:01:20Z</dcterms:modified>
  <cp:category/>
</cp:coreProperties>
</file>