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1.10\統合共有\0320_医療推進課\01 医事班\間野\02　統計\00　衛生統計年報作成\平成30年衛生統計年報（令和2年度作成）\08 HPデータ\３．医療施設\"/>
    </mc:Choice>
  </mc:AlternateContent>
  <bookViews>
    <workbookView xWindow="0" yWindow="0" windowWidth="20490" windowHeight="7530" firstSheet="3" activeTab="10"/>
  </bookViews>
  <sheets>
    <sheet name="3-1(1,2)" sheetId="1" r:id="rId1"/>
    <sheet name="3-1 (3,4)" sheetId="2" r:id="rId2"/>
    <sheet name="3-2(1,2)" sheetId="3" r:id="rId3"/>
    <sheet name="3-2（3,4）" sheetId="4" r:id="rId4"/>
    <sheet name="3-3,3-4" sheetId="5" r:id="rId5"/>
    <sheet name="3-5,3-6" sheetId="6" r:id="rId6"/>
    <sheet name="3-7,3-8" sheetId="7" r:id="rId7"/>
    <sheet name="3-9,3-10" sheetId="8" r:id="rId8"/>
    <sheet name="3-11" sheetId="9" r:id="rId9"/>
    <sheet name="3-12" sheetId="10" r:id="rId10"/>
    <sheet name="3-13" sheetId="11" r:id="rId11"/>
    <sheet name="3-14" sheetId="12" r:id="rId12"/>
  </sheets>
  <definedNames>
    <definedName name="_xlnm.Print_Area" localSheetId="1">'3-1 (3,4)'!$A$1:$O$81</definedName>
    <definedName name="_xlnm.Print_Area" localSheetId="0">'3-1(1,2)'!$A$1:$R$90</definedName>
    <definedName name="_xlnm.Print_Area" localSheetId="8">'3-11'!$A$1:$H$42</definedName>
    <definedName name="_xlnm.Print_Area" localSheetId="9">'3-12'!$A$1:$H$42</definedName>
    <definedName name="_xlnm.Print_Area" localSheetId="10">'3-13'!$A$1:$T$62</definedName>
    <definedName name="_xlnm.Print_Area" localSheetId="11">'3-14'!$A$1:$G$77</definedName>
    <definedName name="_xlnm.Print_Area" localSheetId="3">'3-2（3,4）'!$A$1:$N$79</definedName>
    <definedName name="_xlnm.Print_Area" localSheetId="4">'3-3,3-4'!$A$1:$R$97</definedName>
    <definedName name="_xlnm.Print_Area" localSheetId="5">'3-5,3-6'!$A$1:$S$88</definedName>
    <definedName name="_xlnm.Print_Area" localSheetId="6">'3-7,3-8'!$A$1:$R$71</definedName>
    <definedName name="_xlnm.Print_Area" localSheetId="7">'3-9,3-10'!$A$1:$R$87</definedName>
    <definedName name="印刷範囲" localSheetId="1">'3-1 (3,4)'!$A$1:$P$80</definedName>
    <definedName name="印刷範囲" localSheetId="4">'3-3,3-4'!$1:$3780</definedName>
    <definedName name="印刷範囲">'3-1(1,2)'!$A$1:$Q$91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9" l="1"/>
  <c r="D39" i="9"/>
  <c r="D38" i="9"/>
  <c r="D37" i="9"/>
  <c r="D36" i="9"/>
  <c r="D35" i="9"/>
  <c r="D34" i="9"/>
  <c r="D33" i="9"/>
  <c r="D32" i="9"/>
  <c r="D30" i="9"/>
  <c r="D29" i="9"/>
  <c r="D28" i="9"/>
  <c r="D27" i="9" s="1"/>
  <c r="H27" i="9"/>
  <c r="G27" i="9"/>
  <c r="F27" i="9"/>
  <c r="E27" i="9"/>
  <c r="D25" i="9"/>
  <c r="D24" i="9"/>
  <c r="D23" i="9"/>
  <c r="D22" i="9"/>
  <c r="D21" i="9"/>
  <c r="D20" i="9"/>
  <c r="D19" i="9"/>
  <c r="D18" i="9" s="1"/>
  <c r="H18" i="9"/>
  <c r="G18" i="9"/>
  <c r="F18" i="9"/>
  <c r="E18" i="9"/>
  <c r="D16" i="9"/>
  <c r="D15" i="9"/>
  <c r="D14" i="9"/>
  <c r="D13" i="9"/>
  <c r="D12" i="9"/>
  <c r="D11" i="9"/>
  <c r="D10" i="9"/>
  <c r="D9" i="9" s="1"/>
  <c r="H9" i="9"/>
  <c r="G9" i="9"/>
  <c r="F9" i="9"/>
  <c r="E9" i="9"/>
  <c r="E7" i="9" s="1"/>
  <c r="H7" i="9"/>
  <c r="G7" i="9"/>
  <c r="F7" i="9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E40" i="6"/>
  <c r="E36" i="6"/>
  <c r="D36" i="6"/>
  <c r="E35" i="6"/>
  <c r="D35" i="6" s="1"/>
  <c r="E34" i="6"/>
  <c r="D34" i="6"/>
  <c r="E33" i="6"/>
  <c r="D33" i="6" s="1"/>
  <c r="L32" i="6"/>
  <c r="E32" i="6"/>
  <c r="D32" i="6" s="1"/>
  <c r="L31" i="6"/>
  <c r="H31" i="6"/>
  <c r="E31" i="6"/>
  <c r="D31" i="6" s="1"/>
  <c r="L30" i="6"/>
  <c r="H30" i="6"/>
  <c r="E30" i="6"/>
  <c r="D30" i="6" s="1"/>
  <c r="L29" i="6"/>
  <c r="H29" i="6"/>
  <c r="E29" i="6"/>
  <c r="D29" i="6" s="1"/>
  <c r="L28" i="6"/>
  <c r="H28" i="6"/>
  <c r="E28" i="6"/>
  <c r="D28" i="6" s="1"/>
  <c r="L27" i="6"/>
  <c r="H27" i="6"/>
  <c r="E27" i="6"/>
  <c r="D27" i="6" s="1"/>
  <c r="L26" i="6"/>
  <c r="H26" i="6"/>
  <c r="E26" i="6"/>
  <c r="D26" i="6" s="1"/>
  <c r="P25" i="6"/>
  <c r="L25" i="6"/>
  <c r="H25" i="6"/>
  <c r="D25" i="6" s="1"/>
  <c r="E25" i="6"/>
  <c r="P24" i="6"/>
  <c r="L24" i="6"/>
  <c r="D24" i="6" s="1"/>
  <c r="H24" i="6"/>
  <c r="E24" i="6"/>
  <c r="L23" i="6"/>
  <c r="D23" i="6" s="1"/>
  <c r="H23" i="6"/>
  <c r="E23" i="6"/>
  <c r="L22" i="6"/>
  <c r="D22" i="6" s="1"/>
  <c r="H22" i="6"/>
  <c r="E22" i="6"/>
  <c r="L21" i="6"/>
  <c r="D21" i="6" s="1"/>
  <c r="H21" i="6"/>
  <c r="E21" i="6"/>
  <c r="L20" i="6"/>
  <c r="D20" i="6" s="1"/>
  <c r="H20" i="6"/>
  <c r="E20" i="6"/>
  <c r="E19" i="6"/>
  <c r="D19" i="6" s="1"/>
  <c r="E18" i="6"/>
  <c r="D18" i="6"/>
  <c r="E17" i="6"/>
  <c r="D17" i="6" s="1"/>
  <c r="H16" i="6"/>
  <c r="E16" i="6"/>
  <c r="D16" i="6"/>
  <c r="H15" i="6"/>
  <c r="E15" i="6"/>
  <c r="D15" i="6"/>
  <c r="H14" i="6"/>
  <c r="D14" i="6" s="1"/>
  <c r="E14" i="6"/>
  <c r="H13" i="6"/>
  <c r="E13" i="6"/>
  <c r="D13" i="6" s="1"/>
  <c r="L12" i="6"/>
  <c r="H12" i="6"/>
  <c r="E12" i="6"/>
  <c r="D12" i="6" s="1"/>
  <c r="L11" i="6"/>
  <c r="H11" i="6"/>
  <c r="E11" i="6"/>
  <c r="D11" i="6" s="1"/>
  <c r="L10" i="6"/>
  <c r="H10" i="6"/>
  <c r="E10" i="6"/>
  <c r="D10" i="6" s="1"/>
  <c r="L9" i="6"/>
  <c r="H9" i="6"/>
  <c r="E9" i="6"/>
  <c r="D9" i="6" s="1"/>
  <c r="L8" i="6"/>
  <c r="H8" i="6"/>
  <c r="E8" i="6"/>
  <c r="D8" i="6" s="1"/>
  <c r="L7" i="6"/>
  <c r="H7" i="6"/>
  <c r="E7" i="6"/>
  <c r="D7" i="6" s="1"/>
  <c r="L6" i="6"/>
  <c r="H6" i="6"/>
  <c r="E6" i="6"/>
  <c r="D6" i="6" s="1"/>
  <c r="E90" i="5"/>
  <c r="E89" i="5"/>
  <c r="E88" i="5"/>
  <c r="K86" i="5"/>
  <c r="D86" i="5" s="1"/>
  <c r="E86" i="5"/>
  <c r="E85" i="5"/>
  <c r="D85" i="5"/>
  <c r="K84" i="5"/>
  <c r="H84" i="5"/>
  <c r="E84" i="5"/>
  <c r="D84" i="5"/>
  <c r="K83" i="5"/>
  <c r="H83" i="5"/>
  <c r="E83" i="5"/>
  <c r="D83" i="5"/>
  <c r="K82" i="5"/>
  <c r="E82" i="5"/>
  <c r="D82" i="5"/>
  <c r="K81" i="5"/>
  <c r="D81" i="5" s="1"/>
  <c r="H81" i="5"/>
  <c r="E81" i="5"/>
  <c r="K80" i="5"/>
  <c r="D80" i="5" s="1"/>
  <c r="E80" i="5"/>
  <c r="K79" i="5"/>
  <c r="H79" i="5"/>
  <c r="D79" i="5" s="1"/>
  <c r="E79" i="5"/>
  <c r="K78" i="5"/>
  <c r="H78" i="5"/>
  <c r="D78" i="5" s="1"/>
  <c r="E78" i="5"/>
  <c r="K77" i="5"/>
  <c r="H77" i="5"/>
  <c r="D77" i="5" s="1"/>
  <c r="E77" i="5"/>
  <c r="K76" i="5"/>
  <c r="E76" i="5"/>
  <c r="D76" i="5" s="1"/>
  <c r="O75" i="5"/>
  <c r="K75" i="5"/>
  <c r="H75" i="5"/>
  <c r="D75" i="5" s="1"/>
  <c r="E75" i="5"/>
  <c r="O74" i="5"/>
  <c r="K74" i="5"/>
  <c r="D74" i="5" s="1"/>
  <c r="H74" i="5"/>
  <c r="E74" i="5"/>
  <c r="K73" i="5"/>
  <c r="D73" i="5" s="1"/>
  <c r="H73" i="5"/>
  <c r="E73" i="5"/>
  <c r="K72" i="5"/>
  <c r="D72" i="5" s="1"/>
  <c r="H72" i="5"/>
  <c r="E72" i="5"/>
  <c r="K71" i="5"/>
  <c r="D71" i="5" s="1"/>
  <c r="H71" i="5"/>
  <c r="E71" i="5"/>
  <c r="K70" i="5"/>
  <c r="D70" i="5" s="1"/>
  <c r="H70" i="5"/>
  <c r="E70" i="5"/>
  <c r="K69" i="5"/>
  <c r="D69" i="5" s="1"/>
  <c r="H69" i="5"/>
  <c r="E69" i="5"/>
  <c r="K68" i="5"/>
  <c r="D68" i="5" s="1"/>
  <c r="H68" i="5"/>
  <c r="E68" i="5"/>
  <c r="K67" i="5"/>
  <c r="D67" i="5" s="1"/>
  <c r="H67" i="5"/>
  <c r="E67" i="5"/>
  <c r="K66" i="5"/>
  <c r="D66" i="5" s="1"/>
  <c r="H66" i="5"/>
  <c r="E66" i="5"/>
  <c r="K65" i="5"/>
  <c r="D65" i="5" s="1"/>
  <c r="H65" i="5"/>
  <c r="E65" i="5"/>
  <c r="K64" i="5"/>
  <c r="D64" i="5" s="1"/>
  <c r="H64" i="5"/>
  <c r="E64" i="5"/>
  <c r="K63" i="5"/>
  <c r="D63" i="5" s="1"/>
  <c r="H63" i="5"/>
  <c r="E63" i="5"/>
  <c r="K62" i="5"/>
  <c r="D62" i="5" s="1"/>
  <c r="H62" i="5"/>
  <c r="E62" i="5"/>
  <c r="K61" i="5"/>
  <c r="D61" i="5" s="1"/>
  <c r="H61" i="5"/>
  <c r="E61" i="5"/>
  <c r="K60" i="5"/>
  <c r="D60" i="5" s="1"/>
  <c r="H60" i="5"/>
  <c r="E60" i="5"/>
  <c r="K59" i="5"/>
  <c r="D59" i="5" s="1"/>
  <c r="H59" i="5"/>
  <c r="E59" i="5"/>
  <c r="K58" i="5"/>
  <c r="D58" i="5" s="1"/>
  <c r="H58" i="5"/>
  <c r="E58" i="5"/>
  <c r="K57" i="5"/>
  <c r="D57" i="5" s="1"/>
  <c r="H57" i="5"/>
  <c r="E57" i="5"/>
  <c r="K56" i="5"/>
  <c r="D56" i="5" s="1"/>
  <c r="H56" i="5"/>
  <c r="E56" i="5"/>
  <c r="E40" i="5"/>
  <c r="E39" i="5"/>
  <c r="E38" i="5"/>
  <c r="K36" i="5"/>
  <c r="E36" i="5"/>
  <c r="D36" i="5" s="1"/>
  <c r="E35" i="5"/>
  <c r="K34" i="5"/>
  <c r="H34" i="5"/>
  <c r="D34" i="5" s="1"/>
  <c r="E34" i="5"/>
  <c r="K33" i="5"/>
  <c r="H33" i="5"/>
  <c r="D33" i="5" s="1"/>
  <c r="E33" i="5"/>
  <c r="K32" i="5"/>
  <c r="E32" i="5"/>
  <c r="D32" i="5" s="1"/>
  <c r="K31" i="5"/>
  <c r="H31" i="5"/>
  <c r="E31" i="5"/>
  <c r="D31" i="5" s="1"/>
  <c r="K30" i="5"/>
  <c r="E30" i="5"/>
  <c r="D30" i="5"/>
  <c r="K29" i="5"/>
  <c r="H29" i="5"/>
  <c r="E29" i="5"/>
  <c r="D29" i="5"/>
  <c r="K28" i="5"/>
  <c r="H28" i="5"/>
  <c r="E28" i="5"/>
  <c r="D28" i="5"/>
  <c r="K27" i="5"/>
  <c r="H27" i="5"/>
  <c r="E27" i="5"/>
  <c r="D27" i="5"/>
  <c r="K26" i="5"/>
  <c r="E26" i="5"/>
  <c r="D26" i="5"/>
  <c r="O25" i="5"/>
  <c r="K25" i="5"/>
  <c r="H25" i="5"/>
  <c r="E25" i="5"/>
  <c r="D25" i="5"/>
  <c r="O24" i="5"/>
  <c r="K24" i="5"/>
  <c r="H24" i="5"/>
  <c r="E24" i="5"/>
  <c r="D24" i="5" s="1"/>
  <c r="O23" i="5"/>
  <c r="K23" i="5"/>
  <c r="H23" i="5"/>
  <c r="D23" i="5" s="1"/>
  <c r="E23" i="5"/>
  <c r="K22" i="5"/>
  <c r="H22" i="5"/>
  <c r="D22" i="5" s="1"/>
  <c r="E22" i="5"/>
  <c r="K21" i="5"/>
  <c r="H21" i="5"/>
  <c r="D21" i="5" s="1"/>
  <c r="E21" i="5"/>
  <c r="K20" i="5"/>
  <c r="H20" i="5"/>
  <c r="D20" i="5" s="1"/>
  <c r="E20" i="5"/>
  <c r="K19" i="5"/>
  <c r="H19" i="5"/>
  <c r="D19" i="5" s="1"/>
  <c r="E19" i="5"/>
  <c r="K18" i="5"/>
  <c r="H18" i="5"/>
  <c r="D18" i="5" s="1"/>
  <c r="E18" i="5"/>
  <c r="K17" i="5"/>
  <c r="H17" i="5"/>
  <c r="D17" i="5" s="1"/>
  <c r="E17" i="5"/>
  <c r="K16" i="5"/>
  <c r="H16" i="5"/>
  <c r="D16" i="5" s="1"/>
  <c r="E16" i="5"/>
  <c r="K15" i="5"/>
  <c r="H15" i="5"/>
  <c r="D15" i="5" s="1"/>
  <c r="E15" i="5"/>
  <c r="K14" i="5"/>
  <c r="H14" i="5"/>
  <c r="D14" i="5" s="1"/>
  <c r="E14" i="5"/>
  <c r="K13" i="5"/>
  <c r="H13" i="5"/>
  <c r="D13" i="5" s="1"/>
  <c r="E13" i="5"/>
  <c r="K12" i="5"/>
  <c r="H12" i="5"/>
  <c r="D12" i="5" s="1"/>
  <c r="E12" i="5"/>
  <c r="K11" i="5"/>
  <c r="H11" i="5"/>
  <c r="D11" i="5" s="1"/>
  <c r="E11" i="5"/>
  <c r="K10" i="5"/>
  <c r="H10" i="5"/>
  <c r="D10" i="5" s="1"/>
  <c r="E10" i="5"/>
  <c r="K9" i="5"/>
  <c r="H9" i="5"/>
  <c r="D9" i="5" s="1"/>
  <c r="E9" i="5"/>
  <c r="K8" i="5"/>
  <c r="H8" i="5"/>
  <c r="D8" i="5" s="1"/>
  <c r="E8" i="5"/>
  <c r="K7" i="5"/>
  <c r="H7" i="5"/>
  <c r="D7" i="5" s="1"/>
  <c r="E7" i="5"/>
  <c r="K6" i="5"/>
  <c r="H6" i="5"/>
  <c r="D6" i="5" s="1"/>
  <c r="E6" i="5"/>
  <c r="D7" i="9" l="1"/>
  <c r="D74" i="1"/>
  <c r="D73" i="1"/>
  <c r="D72" i="1"/>
  <c r="D71" i="1"/>
  <c r="D70" i="1"/>
  <c r="D69" i="1"/>
  <c r="D68" i="1"/>
  <c r="D67" i="1"/>
  <c r="D66" i="1"/>
  <c r="D65" i="1"/>
  <c r="D64" i="1"/>
  <c r="Q63" i="1"/>
  <c r="D63" i="1"/>
  <c r="D62" i="1"/>
  <c r="D61" i="1"/>
</calcChain>
</file>

<file path=xl/sharedStrings.xml><?xml version="1.0" encoding="utf-8"?>
<sst xmlns="http://schemas.openxmlformats.org/spreadsheetml/2006/main" count="3649" uniqueCount="537">
  <si>
    <t>第３－１表(1-4)　医療施設数・率（人口10万対），薬局・医薬品販売業数，年次別</t>
    <phoneticPr fontId="4"/>
  </si>
  <si>
    <t>(1) 実数</t>
  </si>
  <si>
    <t>　</t>
    <phoneticPr fontId="4"/>
  </si>
  <si>
    <t>一般販売</t>
  </si>
  <si>
    <t>精神科</t>
    <rPh sb="2" eb="3">
      <t>カ</t>
    </rPh>
    <phoneticPr fontId="4"/>
  </si>
  <si>
    <t>伝 染</t>
  </si>
  <si>
    <t>結 核</t>
  </si>
  <si>
    <t>ら い</t>
  </si>
  <si>
    <t>一 般</t>
  </si>
  <si>
    <t>療養病床を有する病院
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2" eb="14">
      <t>サイケイ</t>
    </rPh>
    <phoneticPr fontId="4"/>
  </si>
  <si>
    <t>一　般</t>
  </si>
  <si>
    <t>療養病床
を有する
一 　般
診療所　　　　　
（再掲）</t>
    <rPh sb="0" eb="1">
      <t>リョウ</t>
    </rPh>
    <rPh sb="1" eb="2">
      <t>オサム</t>
    </rPh>
    <rPh sb="2" eb="3">
      <t>ヤマイ</t>
    </rPh>
    <rPh sb="3" eb="4">
      <t>ユカ</t>
    </rPh>
    <rPh sb="6" eb="7">
      <t>ユウ</t>
    </rPh>
    <rPh sb="10" eb="11">
      <t>イチ</t>
    </rPh>
    <rPh sb="13" eb="14">
      <t>パン</t>
    </rPh>
    <rPh sb="15" eb="18">
      <t>シンリョウジョ</t>
    </rPh>
    <rPh sb="25" eb="27">
      <t>サイケイ</t>
    </rPh>
    <phoneticPr fontId="4"/>
  </si>
  <si>
    <t>歯　科</t>
  </si>
  <si>
    <t>卸売一般販売</t>
    <rPh sb="2" eb="4">
      <t>イッパン</t>
    </rPh>
    <phoneticPr fontId="4"/>
  </si>
  <si>
    <t>病　院</t>
    <rPh sb="0" eb="3">
      <t>ビョウイン</t>
    </rPh>
    <phoneticPr fontId="4"/>
  </si>
  <si>
    <t>有床</t>
  </si>
  <si>
    <t>薬 局</t>
  </si>
  <si>
    <t>薬種商販売</t>
  </si>
  <si>
    <t>診療所</t>
  </si>
  <si>
    <t>(再掲)</t>
    <phoneticPr fontId="4"/>
  </si>
  <si>
    <r>
      <t>(再掲</t>
    </r>
    <r>
      <rPr>
        <sz val="12"/>
        <rFont val="ＭＳ 明朝"/>
        <family val="1"/>
        <charset val="128"/>
      </rPr>
      <t>)</t>
    </r>
    <phoneticPr fontId="4"/>
  </si>
  <si>
    <t>配置販売</t>
  </si>
  <si>
    <t>特例販売</t>
  </si>
  <si>
    <t>昭和28</t>
    <phoneticPr fontId="4"/>
  </si>
  <si>
    <t>（1953）年</t>
    <rPh sb="6" eb="7">
      <t>ネン</t>
    </rPh>
    <phoneticPr fontId="4"/>
  </si>
  <si>
    <t>・</t>
    <phoneticPr fontId="4"/>
  </si>
  <si>
    <t>－</t>
  </si>
  <si>
    <t>　　29</t>
  </si>
  <si>
    <t>（1954）</t>
    <phoneticPr fontId="4"/>
  </si>
  <si>
    <t>･･･</t>
  </si>
  <si>
    <t>　　30</t>
  </si>
  <si>
    <t>（1955）</t>
    <phoneticPr fontId="4"/>
  </si>
  <si>
    <t>　　31</t>
  </si>
  <si>
    <t>（1956）</t>
  </si>
  <si>
    <t>　　32</t>
  </si>
  <si>
    <t>（1957）</t>
  </si>
  <si>
    <t>　　33</t>
  </si>
  <si>
    <t>（1958）</t>
  </si>
  <si>
    <t>　　34</t>
  </si>
  <si>
    <t>（1959）</t>
  </si>
  <si>
    <t>　　35</t>
  </si>
  <si>
    <t>（1960）</t>
  </si>
  <si>
    <t>　　36</t>
  </si>
  <si>
    <t>（1961）</t>
  </si>
  <si>
    <t>　　37</t>
  </si>
  <si>
    <t>（1962）</t>
  </si>
  <si>
    <t>　　38</t>
  </si>
  <si>
    <t>（1963）</t>
  </si>
  <si>
    <t>　　39</t>
  </si>
  <si>
    <t>（1964）</t>
  </si>
  <si>
    <t>　　40</t>
  </si>
  <si>
    <t>（1965）</t>
  </si>
  <si>
    <t>　　41</t>
  </si>
  <si>
    <t>（1966）</t>
  </si>
  <si>
    <t>　　42</t>
  </si>
  <si>
    <t>（1967）</t>
  </si>
  <si>
    <t>　　43</t>
  </si>
  <si>
    <t>（1968）</t>
  </si>
  <si>
    <t>　　44</t>
  </si>
  <si>
    <t>（1969）</t>
  </si>
  <si>
    <t>　　45</t>
  </si>
  <si>
    <t>（1970）</t>
  </si>
  <si>
    <t>　　46</t>
  </si>
  <si>
    <t>（1971）</t>
  </si>
  <si>
    <t>　　47</t>
  </si>
  <si>
    <t>（1972）</t>
  </si>
  <si>
    <t>　　48</t>
  </si>
  <si>
    <t>（1973）</t>
  </si>
  <si>
    <t>　　49</t>
  </si>
  <si>
    <t>（1974）</t>
  </si>
  <si>
    <t>　　50</t>
  </si>
  <si>
    <t>（1975）</t>
  </si>
  <si>
    <t>　　51</t>
  </si>
  <si>
    <t>（1976）</t>
  </si>
  <si>
    <t>　　52</t>
  </si>
  <si>
    <t>（1977）</t>
  </si>
  <si>
    <t>　　53</t>
  </si>
  <si>
    <t>（1978）</t>
  </si>
  <si>
    <t>　　54</t>
  </si>
  <si>
    <t>（1979）</t>
  </si>
  <si>
    <t>　　55</t>
  </si>
  <si>
    <t>（1980）</t>
  </si>
  <si>
    <t>　　56</t>
  </si>
  <si>
    <t>（1981）</t>
  </si>
  <si>
    <t>　　57</t>
  </si>
  <si>
    <t>（1982）</t>
  </si>
  <si>
    <t>　　58</t>
  </si>
  <si>
    <t>（1983）</t>
  </si>
  <si>
    <t>　　59</t>
  </si>
  <si>
    <t>（1984）</t>
  </si>
  <si>
    <t>　　60</t>
  </si>
  <si>
    <t>（1985）</t>
  </si>
  <si>
    <t>　　61</t>
  </si>
  <si>
    <t>（1986）</t>
  </si>
  <si>
    <t>　　62</t>
  </si>
  <si>
    <t>（1987）</t>
  </si>
  <si>
    <t>　　63</t>
  </si>
  <si>
    <t>（1988）</t>
  </si>
  <si>
    <t>第３－１表(2-4)　医療施設数・率（人口10万対），薬局・医薬品販売業数，年次別</t>
    <phoneticPr fontId="4"/>
  </si>
  <si>
    <t>一般販売</t>
    <phoneticPr fontId="4"/>
  </si>
  <si>
    <t>平成元</t>
  </si>
  <si>
    <t>（1989）年</t>
    <rPh sb="6" eb="7">
      <t>ネン</t>
    </rPh>
    <phoneticPr fontId="4"/>
  </si>
  <si>
    <t>　　２</t>
  </si>
  <si>
    <t>（1990）</t>
    <phoneticPr fontId="4"/>
  </si>
  <si>
    <t>　　３</t>
  </si>
  <si>
    <t>（1991）</t>
    <phoneticPr fontId="4"/>
  </si>
  <si>
    <t>　　４</t>
  </si>
  <si>
    <t>（1992）</t>
  </si>
  <si>
    <t>　　５</t>
  </si>
  <si>
    <t>（1993）</t>
  </si>
  <si>
    <t>　　６</t>
  </si>
  <si>
    <t>（1994）</t>
  </si>
  <si>
    <t>　　７</t>
  </si>
  <si>
    <t>（1995）</t>
  </si>
  <si>
    <t>　　８</t>
  </si>
  <si>
    <t>（1996）</t>
  </si>
  <si>
    <t>　　９</t>
  </si>
  <si>
    <t>（1997）</t>
  </si>
  <si>
    <t>　　10</t>
    <phoneticPr fontId="4"/>
  </si>
  <si>
    <t>（1998）</t>
  </si>
  <si>
    <t>－</t>
    <phoneticPr fontId="4"/>
  </si>
  <si>
    <t>　　11</t>
    <phoneticPr fontId="4"/>
  </si>
  <si>
    <t>（1999）</t>
  </si>
  <si>
    <t>　　12</t>
    <phoneticPr fontId="4"/>
  </si>
  <si>
    <t>（2000）</t>
  </si>
  <si>
    <t>　　13</t>
    <phoneticPr fontId="4"/>
  </si>
  <si>
    <t>（2001）</t>
  </si>
  <si>
    <t>　　14</t>
    <phoneticPr fontId="4"/>
  </si>
  <si>
    <t>（2002）</t>
  </si>
  <si>
    <t>　　15</t>
    <phoneticPr fontId="4"/>
  </si>
  <si>
    <t>（2003）</t>
  </si>
  <si>
    <t>　　16</t>
    <phoneticPr fontId="4"/>
  </si>
  <si>
    <t>（2004）</t>
  </si>
  <si>
    <t>　　17</t>
  </si>
  <si>
    <t>（2005）</t>
  </si>
  <si>
    <t>　　18</t>
  </si>
  <si>
    <t>（2006）</t>
  </si>
  <si>
    <t>　　19</t>
  </si>
  <si>
    <t>（2007）</t>
  </si>
  <si>
    <t>・</t>
  </si>
  <si>
    <t>　　20</t>
    <phoneticPr fontId="4"/>
  </si>
  <si>
    <t>（2008）</t>
  </si>
  <si>
    <t>　　21</t>
  </si>
  <si>
    <t>（2009）</t>
  </si>
  <si>
    <t>　　22</t>
    <phoneticPr fontId="4"/>
  </si>
  <si>
    <t>（2010）</t>
  </si>
  <si>
    <t>　　23</t>
    <phoneticPr fontId="4"/>
  </si>
  <si>
    <t>（2011）</t>
  </si>
  <si>
    <t>　　24</t>
  </si>
  <si>
    <t>（2012）</t>
  </si>
  <si>
    <t>　　25</t>
  </si>
  <si>
    <t>（2013）</t>
  </si>
  <si>
    <t>　　26</t>
    <phoneticPr fontId="4"/>
  </si>
  <si>
    <t>（2014）</t>
  </si>
  <si>
    <t>　　27</t>
  </si>
  <si>
    <t>（2015）</t>
  </si>
  <si>
    <t>　　28</t>
    <phoneticPr fontId="4"/>
  </si>
  <si>
    <t>（2016）</t>
    <phoneticPr fontId="4"/>
  </si>
  <si>
    <t>（2017）</t>
  </si>
  <si>
    <t>（2018）</t>
  </si>
  <si>
    <r>
      <t>注　1)　医療施設については昭和58（</t>
    </r>
    <r>
      <rPr>
        <sz val="12"/>
        <rFont val="ＭＳ 明朝"/>
        <family val="1"/>
        <charset val="128"/>
      </rPr>
      <t>1983）</t>
    </r>
    <r>
      <rPr>
        <sz val="12"/>
        <rFont val="ＭＳ 明朝"/>
        <family val="1"/>
        <charset val="128"/>
      </rPr>
      <t>年までは12月31日現在、昭和59（</t>
    </r>
    <r>
      <rPr>
        <sz val="12"/>
        <rFont val="ＭＳ 明朝"/>
        <family val="1"/>
        <charset val="128"/>
      </rPr>
      <t>1984）</t>
    </r>
    <r>
      <rPr>
        <sz val="12"/>
        <rFont val="ＭＳ 明朝"/>
        <family val="1"/>
        <charset val="128"/>
      </rPr>
      <t>年以降は10月１日現在である。</t>
    </r>
    <phoneticPr fontId="4"/>
  </si>
  <si>
    <r>
      <t>　　2)　「らい療養所」は「らい予防法の廃止に関する法律」の施行により平成８（</t>
    </r>
    <r>
      <rPr>
        <sz val="12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年４月から「一般病院」に計上。</t>
    </r>
    <rPh sb="8" eb="11">
      <t>リョウヨウジョ</t>
    </rPh>
    <rPh sb="16" eb="19">
      <t>ヨボウホウ</t>
    </rPh>
    <rPh sb="20" eb="22">
      <t>ハイシ</t>
    </rPh>
    <rPh sb="23" eb="24">
      <t>カン</t>
    </rPh>
    <rPh sb="26" eb="28">
      <t>ホウリツ</t>
    </rPh>
    <rPh sb="30" eb="32">
      <t>セコウ</t>
    </rPh>
    <rPh sb="35" eb="37">
      <t>ヘイセイ</t>
    </rPh>
    <rPh sb="44" eb="45">
      <t>ネン</t>
    </rPh>
    <rPh sb="46" eb="47">
      <t>ガツ</t>
    </rPh>
    <rPh sb="50" eb="52">
      <t>イッパン</t>
    </rPh>
    <rPh sb="52" eb="54">
      <t>ビョウイン</t>
    </rPh>
    <rPh sb="56" eb="58">
      <t>ケイジョウ</t>
    </rPh>
    <phoneticPr fontId="4"/>
  </si>
  <si>
    <r>
      <t>　 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年4月に施行され、廃止された。</t>
    </r>
    <phoneticPr fontId="4"/>
  </si>
  <si>
    <r>
      <t>　　4</t>
    </r>
    <r>
      <rPr>
        <sz val="12"/>
        <rFont val="ＭＳ 明朝"/>
        <family val="1"/>
        <charset val="128"/>
      </rPr>
      <t>)　一般診療所の「療養病床」は、「療養型病床群」として平成</t>
    </r>
    <r>
      <rPr>
        <sz val="12"/>
        <rFont val="ＭＳ 明朝"/>
        <family val="1"/>
        <charset val="128"/>
      </rPr>
      <t>10</t>
    </r>
    <r>
      <rPr>
        <sz val="12"/>
        <rFont val="ＭＳ 明朝"/>
        <family val="1"/>
        <charset val="128"/>
      </rPr>
      <t>年４月に新設され、平成</t>
    </r>
    <r>
      <rPr>
        <sz val="12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年までは「療養型病床群」であり、</t>
    </r>
    <phoneticPr fontId="4"/>
  </si>
  <si>
    <t>　平成13（2001）年・14（2002）年は「療養病床」及び「経過的旧療養型病床群」である。</t>
    <rPh sb="1" eb="3">
      <t>ヘイセイ</t>
    </rPh>
    <rPh sb="11" eb="12">
      <t>ネン</t>
    </rPh>
    <rPh sb="21" eb="22">
      <t>ネン</t>
    </rPh>
    <rPh sb="24" eb="28">
      <t>リョウヨウビョウショウ</t>
    </rPh>
    <rPh sb="29" eb="30">
      <t>オヨ</t>
    </rPh>
    <rPh sb="32" eb="42">
      <t>ケイカテキキュウリョウヨウガタビョウショウグン</t>
    </rPh>
    <phoneticPr fontId="4"/>
  </si>
  <si>
    <t>　　5)　薬局・医薬品販売業については、各年度末現在である。</t>
    <rPh sb="20" eb="21">
      <t>カク</t>
    </rPh>
    <rPh sb="21" eb="22">
      <t>ネン</t>
    </rPh>
    <phoneticPr fontId="4"/>
  </si>
  <si>
    <r>
      <t xml:space="preserve">    </t>
    </r>
    <r>
      <rPr>
        <sz val="12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)　病院の「療養病床」は、平成12（2000）年までは「療養型病床群」であり、平成13（2001）年・14（2002）年は、「療養病床」及び</t>
    </r>
    <rPh sb="7" eb="9">
      <t>ビョウイン</t>
    </rPh>
    <rPh sb="11" eb="13">
      <t>リョウヨウ</t>
    </rPh>
    <rPh sb="13" eb="15">
      <t>ビョウショウ</t>
    </rPh>
    <rPh sb="18" eb="20">
      <t>ヘイセイ</t>
    </rPh>
    <rPh sb="28" eb="29">
      <t>ネン</t>
    </rPh>
    <rPh sb="33" eb="36">
      <t>リョウヨウガタ</t>
    </rPh>
    <rPh sb="36" eb="39">
      <t>ビョウショウグン</t>
    </rPh>
    <rPh sb="44" eb="46">
      <t>ヘイセイ</t>
    </rPh>
    <rPh sb="54" eb="55">
      <t>ネン</t>
    </rPh>
    <rPh sb="64" eb="65">
      <t>ネン</t>
    </rPh>
    <rPh sb="68" eb="70">
      <t>リョウヨウ</t>
    </rPh>
    <rPh sb="70" eb="72">
      <t>ビョウショウ</t>
    </rPh>
    <rPh sb="73" eb="74">
      <t>オヨ</t>
    </rPh>
    <phoneticPr fontId="4"/>
  </si>
  <si>
    <t>「経過的旧療養型病床群」である。</t>
    <rPh sb="10" eb="11">
      <t>グン</t>
    </rPh>
    <phoneticPr fontId="4"/>
  </si>
  <si>
    <t>資料　「医療施設調査」「衛生行政業務報告」「衛生行政報告例」（厚生省）（厚生労働省）</t>
    <rPh sb="22" eb="24">
      <t>エイセイ</t>
    </rPh>
    <rPh sb="24" eb="26">
      <t>ギョウセイ</t>
    </rPh>
    <rPh sb="26" eb="29">
      <t>ホウコクレイ</t>
    </rPh>
    <rPh sb="31" eb="34">
      <t>コウセイショウ</t>
    </rPh>
    <rPh sb="36" eb="38">
      <t>コウセイ</t>
    </rPh>
    <rPh sb="38" eb="41">
      <t>ロウドウショウ</t>
    </rPh>
    <phoneticPr fontId="4"/>
  </si>
  <si>
    <t>第３－１表(3-4)　医療施設数・率（人口10万対），薬局・医薬品販売業数，年次別</t>
    <phoneticPr fontId="4"/>
  </si>
  <si>
    <t>(2)率（人口10万対）</t>
  </si>
  <si>
    <t>結 核</t>
    <phoneticPr fontId="4"/>
  </si>
  <si>
    <t>療養病床
を有する
一　般
診療所　　　　　
（再掲）</t>
    <rPh sb="0" eb="2">
      <t>リョウヨウ</t>
    </rPh>
    <rPh sb="2" eb="4">
      <t>ビョウショウ</t>
    </rPh>
    <rPh sb="6" eb="7">
      <t>ユウ</t>
    </rPh>
    <rPh sb="10" eb="11">
      <t>イチ</t>
    </rPh>
    <rPh sb="12" eb="13">
      <t>パン</t>
    </rPh>
    <rPh sb="14" eb="17">
      <t>シンリョウジョ</t>
    </rPh>
    <rPh sb="24" eb="26">
      <t>サイケイ</t>
    </rPh>
    <phoneticPr fontId="4"/>
  </si>
  <si>
    <t>（再掲）</t>
  </si>
  <si>
    <t>…</t>
  </si>
  <si>
    <t>第３－１表(4-4)　医療施設数・率（人口10万対），薬局・医薬品販売業数，年次別</t>
    <phoneticPr fontId="4"/>
  </si>
  <si>
    <t>　　28</t>
  </si>
  <si>
    <t>第３－２表(1-4)　病床数・率（人口10万対），年次別</t>
    <rPh sb="15" eb="16">
      <t>リツ</t>
    </rPh>
    <rPh sb="17" eb="19">
      <t>ジンコウ</t>
    </rPh>
    <rPh sb="21" eb="22">
      <t>マン</t>
    </rPh>
    <rPh sb="22" eb="23">
      <t>タイ</t>
    </rPh>
    <phoneticPr fontId="4"/>
  </si>
  <si>
    <t>(1)実数</t>
  </si>
  <si>
    <t>一　　般
診 療 所</t>
    <rPh sb="0" eb="4">
      <t>イッパン</t>
    </rPh>
    <phoneticPr fontId="4"/>
  </si>
  <si>
    <t>歯　  科
診 療 所</t>
    <rPh sb="6" eb="11">
      <t>シンリョウショ</t>
    </rPh>
    <phoneticPr fontId="4"/>
  </si>
  <si>
    <t>病　　院</t>
    <rPh sb="0" eb="4">
      <t>ビョウイン</t>
    </rPh>
    <phoneticPr fontId="4"/>
  </si>
  <si>
    <t>精神病床</t>
  </si>
  <si>
    <t>感染症
病床</t>
    <rPh sb="0" eb="3">
      <t>カンセンショウ</t>
    </rPh>
    <rPh sb="4" eb="6">
      <t>ビョウショウ</t>
    </rPh>
    <phoneticPr fontId="4"/>
  </si>
  <si>
    <t>結核病床</t>
  </si>
  <si>
    <t>らい病床</t>
  </si>
  <si>
    <t>その他の病床等</t>
    <rPh sb="2" eb="3">
      <t>ホカ</t>
    </rPh>
    <rPh sb="4" eb="6">
      <t>ビョウショウ</t>
    </rPh>
    <rPh sb="6" eb="7">
      <t>トウ</t>
    </rPh>
    <phoneticPr fontId="4"/>
  </si>
  <si>
    <t>療養病床</t>
    <rPh sb="0" eb="2">
      <t>リョウヨウ</t>
    </rPh>
    <rPh sb="2" eb="4">
      <t>ビョウショウ</t>
    </rPh>
    <phoneticPr fontId="4"/>
  </si>
  <si>
    <t>一般病床</t>
    <rPh sb="0" eb="2">
      <t>イッパン</t>
    </rPh>
    <rPh sb="2" eb="4">
      <t>ビョウショウ</t>
    </rPh>
    <phoneticPr fontId="4"/>
  </si>
  <si>
    <t>療養病床
(再掲）</t>
    <rPh sb="0" eb="2">
      <t>リョウヨウ</t>
    </rPh>
    <rPh sb="2" eb="4">
      <t>ビョウショウ</t>
    </rPh>
    <rPh sb="6" eb="8">
      <t>サイケイ</t>
    </rPh>
    <phoneticPr fontId="4"/>
  </si>
  <si>
    <t>療養病床等
(再掲）</t>
    <rPh sb="0" eb="2">
      <t>リョウヨウ</t>
    </rPh>
    <rPh sb="2" eb="4">
      <t>ビョウショウ</t>
    </rPh>
    <rPh sb="4" eb="5">
      <t>ナド</t>
    </rPh>
    <rPh sb="7" eb="9">
      <t>サイケイ</t>
    </rPh>
    <phoneticPr fontId="4"/>
  </si>
  <si>
    <t>昭和28</t>
    <phoneticPr fontId="2"/>
  </si>
  <si>
    <t>（1954）</t>
  </si>
  <si>
    <t>（1955）</t>
  </si>
  <si>
    <t>　　　 …</t>
  </si>
  <si>
    <t>第３－２表(2-4)　病床数・率（人口10万対），年次別</t>
  </si>
  <si>
    <t>（1990）</t>
  </si>
  <si>
    <t>（1991）</t>
  </si>
  <si>
    <r>
      <t>　　</t>
    </r>
    <r>
      <rPr>
        <sz val="12"/>
        <rFont val="ＭＳ 明朝"/>
        <family val="1"/>
        <charset val="128"/>
      </rPr>
      <t>10</t>
    </r>
  </si>
  <si>
    <r>
      <t>　　</t>
    </r>
    <r>
      <rPr>
        <sz val="12"/>
        <rFont val="ＭＳ 明朝"/>
        <family val="1"/>
        <charset val="128"/>
      </rPr>
      <t>11</t>
    </r>
  </si>
  <si>
    <r>
      <t>　　</t>
    </r>
    <r>
      <rPr>
        <sz val="12"/>
        <rFont val="ＭＳ 明朝"/>
        <family val="1"/>
        <charset val="128"/>
      </rPr>
      <t>12</t>
    </r>
  </si>
  <si>
    <r>
      <t>　　</t>
    </r>
    <r>
      <rPr>
        <sz val="12"/>
        <rFont val="ＭＳ 明朝"/>
        <family val="1"/>
        <charset val="128"/>
      </rPr>
      <t>13</t>
    </r>
  </si>
  <si>
    <r>
      <t>　　</t>
    </r>
    <r>
      <rPr>
        <sz val="12"/>
        <rFont val="ＭＳ 明朝"/>
        <family val="1"/>
        <charset val="128"/>
      </rPr>
      <t>14</t>
    </r>
  </si>
  <si>
    <r>
      <t>　　</t>
    </r>
    <r>
      <rPr>
        <sz val="12"/>
        <rFont val="ＭＳ 明朝"/>
        <family val="1"/>
        <charset val="128"/>
      </rPr>
      <t>15</t>
    </r>
  </si>
  <si>
    <r>
      <t>　　</t>
    </r>
    <r>
      <rPr>
        <sz val="12"/>
        <rFont val="ＭＳ 明朝"/>
        <family val="1"/>
        <charset val="128"/>
      </rPr>
      <t>16</t>
    </r>
  </si>
  <si>
    <r>
      <t>　　</t>
    </r>
    <r>
      <rPr>
        <sz val="12"/>
        <rFont val="ＭＳ 明朝"/>
        <family val="1"/>
        <charset val="128"/>
      </rPr>
      <t>17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</si>
  <si>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18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</si>
  <si>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19</t>
    </r>
    <r>
      <rPr>
        <b/>
        <sz val="12"/>
        <rFont val="Osaka"/>
        <family val="3"/>
        <charset val="128"/>
      </rPr>
      <t/>
    </r>
  </si>
  <si>
    <r>
      <t>　　</t>
    </r>
    <r>
      <rPr>
        <sz val="12"/>
        <rFont val="ＭＳ 明朝"/>
        <family val="1"/>
        <charset val="128"/>
      </rPr>
      <t>20</t>
    </r>
  </si>
  <si>
    <r>
      <t>　　</t>
    </r>
    <r>
      <rPr>
        <sz val="12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</si>
  <si>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t>　　22</t>
  </si>
  <si>
    <t>　　23</t>
  </si>
  <si>
    <r>
      <t>　　2</t>
    </r>
    <r>
      <rPr>
        <sz val="12"/>
        <rFont val="ＭＳ 明朝"/>
        <family val="1"/>
        <charset val="128"/>
      </rPr>
      <t>4</t>
    </r>
    <phoneticPr fontId="2"/>
  </si>
  <si>
    <r>
      <t>　　25</t>
    </r>
    <r>
      <rPr>
        <sz val="12"/>
        <rFont val="ＭＳ 明朝"/>
        <family val="1"/>
        <charset val="128"/>
      </rPr>
      <t/>
    </r>
  </si>
  <si>
    <t>　　26</t>
    <phoneticPr fontId="2"/>
  </si>
  <si>
    <t>　　27</t>
    <phoneticPr fontId="2"/>
  </si>
  <si>
    <t>・</t>
    <phoneticPr fontId="2"/>
  </si>
  <si>
    <t>－</t>
    <phoneticPr fontId="2"/>
  </si>
  <si>
    <t>　　28</t>
    <phoneticPr fontId="2"/>
  </si>
  <si>
    <t>（2016）</t>
  </si>
  <si>
    <t>注　1)　昭和58（1983）年までは12月31日現在、昭和59（1984）年以降は10月１日現在である。</t>
    <phoneticPr fontId="2"/>
  </si>
  <si>
    <t>　　2)　らい病床は「らい予防法の廃止に関する法律」施行により平成8（1996）年４月から「一般病床」に計上。</t>
    <rPh sb="7" eb="9">
      <t>ビョウショウ</t>
    </rPh>
    <rPh sb="13" eb="16">
      <t>ヨボウホウ</t>
    </rPh>
    <rPh sb="17" eb="19">
      <t>ハイシ</t>
    </rPh>
    <rPh sb="20" eb="21">
      <t>カン</t>
    </rPh>
    <rPh sb="23" eb="25">
      <t>ホウリツ</t>
    </rPh>
    <rPh sb="26" eb="28">
      <t>セコウ</t>
    </rPh>
    <rPh sb="31" eb="33">
      <t>ヘイセイ</t>
    </rPh>
    <rPh sb="40" eb="41">
      <t>ネン</t>
    </rPh>
    <rPh sb="42" eb="43">
      <t>ガツ</t>
    </rPh>
    <rPh sb="46" eb="48">
      <t>イッパン</t>
    </rPh>
    <rPh sb="48" eb="50">
      <t>ビョウイン</t>
    </rPh>
    <rPh sb="52" eb="54">
      <t>ケイジョウ</t>
    </rPh>
    <phoneticPr fontId="4"/>
  </si>
  <si>
    <t>　　3)　「感染症病床」は「感染症の予防及び感染症の患者に対する医療に関する法律」が、平成11（1999）年4月に施行され、「伝染病床」</t>
    <phoneticPr fontId="2"/>
  </si>
  <si>
    <t>　　　　より改められた。</t>
  </si>
  <si>
    <t>　　4)　一般診療所の「療養病床」は、「療養型病床群」として平成10（1998）年４月に新設され、平成12（2000）年までは「療養型病床群」</t>
    <rPh sb="5" eb="7">
      <t>イッパン</t>
    </rPh>
    <rPh sb="7" eb="10">
      <t>シンリョウショ</t>
    </rPh>
    <rPh sb="12" eb="14">
      <t>リョウヨウ</t>
    </rPh>
    <rPh sb="14" eb="16">
      <t>ビョウショウ</t>
    </rPh>
    <rPh sb="20" eb="23">
      <t>リョウヨウガタ</t>
    </rPh>
    <rPh sb="23" eb="26">
      <t>ビョウショウグン</t>
    </rPh>
    <rPh sb="30" eb="32">
      <t>ヘイセイ</t>
    </rPh>
    <rPh sb="40" eb="41">
      <t>ネン</t>
    </rPh>
    <rPh sb="42" eb="43">
      <t>ガツ</t>
    </rPh>
    <rPh sb="44" eb="46">
      <t>シンセツ</t>
    </rPh>
    <rPh sb="49" eb="51">
      <t>ヘイセイ</t>
    </rPh>
    <rPh sb="59" eb="60">
      <t>ネン</t>
    </rPh>
    <rPh sb="64" eb="67">
      <t>リョウヨウガタ</t>
    </rPh>
    <rPh sb="67" eb="70">
      <t>ビョウショウグン</t>
    </rPh>
    <phoneticPr fontId="4"/>
  </si>
  <si>
    <t>　　　　であり、平成13（2001）年・14（2002）年は「療養病床」及び「経過的旧療養型病床群」である。</t>
    <rPh sb="8" eb="10">
      <t>ヘイセイ</t>
    </rPh>
    <rPh sb="18" eb="19">
      <t>ネン</t>
    </rPh>
    <rPh sb="28" eb="29">
      <t>ネン</t>
    </rPh>
    <rPh sb="31" eb="33">
      <t>リョウヨウ</t>
    </rPh>
    <rPh sb="33" eb="35">
      <t>ビョウショウ</t>
    </rPh>
    <rPh sb="36" eb="37">
      <t>オヨ</t>
    </rPh>
    <rPh sb="39" eb="42">
      <t>ケイカテキ</t>
    </rPh>
    <rPh sb="42" eb="43">
      <t>キュウ</t>
    </rPh>
    <rPh sb="43" eb="46">
      <t>リョウヨウガタ</t>
    </rPh>
    <rPh sb="46" eb="49">
      <t>ビョウショウグン</t>
    </rPh>
    <phoneticPr fontId="4"/>
  </si>
  <si>
    <t>資料　「医療施設調査」（厚生省）（厚生労働省）</t>
    <rPh sb="12" eb="15">
      <t>コウセイショウ</t>
    </rPh>
    <rPh sb="17" eb="19">
      <t>コウセイ</t>
    </rPh>
    <rPh sb="19" eb="22">
      <t>ロウドウショウ</t>
    </rPh>
    <phoneticPr fontId="4"/>
  </si>
  <si>
    <t>第３－２表(3-4)　病床数・率（人口10万対），年次別</t>
  </si>
  <si>
    <t>第３－２表(4-4)　病床数・率（人口10万対），年次別</t>
  </si>
  <si>
    <t>平成元</t>
    <rPh sb="0" eb="2">
      <t>ヘイセイ</t>
    </rPh>
    <rPh sb="2" eb="3">
      <t>ガン</t>
    </rPh>
    <phoneticPr fontId="2"/>
  </si>
  <si>
    <t>　　20</t>
  </si>
  <si>
    <t>　　24</t>
    <phoneticPr fontId="2"/>
  </si>
  <si>
    <r>
      <t>　　2</t>
    </r>
    <r>
      <rPr>
        <sz val="12"/>
        <rFont val="ＭＳ 明朝"/>
        <family val="1"/>
        <charset val="128"/>
      </rPr>
      <t>8</t>
    </r>
    <phoneticPr fontId="2"/>
  </si>
  <si>
    <r>
      <t>　　29</t>
    </r>
    <r>
      <rPr>
        <sz val="12"/>
        <rFont val="ＭＳ 明朝"/>
        <family val="1"/>
        <charset val="128"/>
      </rPr>
      <t/>
    </r>
  </si>
  <si>
    <r>
      <t>　　30</t>
    </r>
    <r>
      <rPr>
        <sz val="12"/>
        <rFont val="ＭＳ 明朝"/>
        <family val="1"/>
        <charset val="128"/>
      </rPr>
      <t/>
    </r>
  </si>
  <si>
    <t>第３－３表　在院患者延数，病床－病院の種類・年次別</t>
    <phoneticPr fontId="1"/>
  </si>
  <si>
    <t>その他の
病床等</t>
    <rPh sb="2" eb="3">
      <t>タ</t>
    </rPh>
    <rPh sb="5" eb="7">
      <t>ビョウショウ</t>
    </rPh>
    <rPh sb="7" eb="8">
      <t>トウ</t>
    </rPh>
    <phoneticPr fontId="1"/>
  </si>
  <si>
    <t>療養病床</t>
    <rPh sb="0" eb="2">
      <t>リョウヨウ</t>
    </rPh>
    <rPh sb="2" eb="4">
      <t>ビョウショウ</t>
    </rPh>
    <phoneticPr fontId="1"/>
  </si>
  <si>
    <t>一般病床</t>
    <rPh sb="0" eb="2">
      <t>イッパン</t>
    </rPh>
    <rPh sb="2" eb="4">
      <t>ビョウショウ</t>
    </rPh>
    <phoneticPr fontId="1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</si>
  <si>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"/>
  </si>
  <si>
    <t>総　　数</t>
  </si>
  <si>
    <t>精神科病院</t>
    <rPh sb="2" eb="3">
      <t>カ</t>
    </rPh>
    <phoneticPr fontId="1"/>
  </si>
  <si>
    <t>一般病院</t>
  </si>
  <si>
    <t>感染症病床</t>
    <rPh sb="0" eb="3">
      <t>カンセンショウ</t>
    </rPh>
    <rPh sb="3" eb="5">
      <t>ビョウショウ</t>
    </rPh>
    <phoneticPr fontId="1"/>
  </si>
  <si>
    <t>伝染病院</t>
  </si>
  <si>
    <t>結核療養所</t>
  </si>
  <si>
    <t>昭和30</t>
    <phoneticPr fontId="1"/>
  </si>
  <si>
    <t>（1955）年</t>
    <rPh sb="6" eb="7">
      <t>ネン</t>
    </rPh>
    <phoneticPr fontId="1"/>
  </si>
  <si>
    <t>・</t>
    <phoneticPr fontId="1"/>
  </si>
  <si>
    <t>（1960）</t>
    <phoneticPr fontId="1"/>
  </si>
  <si>
    <t>（1965）</t>
    <phoneticPr fontId="1"/>
  </si>
  <si>
    <t>（1970）</t>
    <phoneticPr fontId="1"/>
  </si>
  <si>
    <t>（1975）</t>
    <phoneticPr fontId="1"/>
  </si>
  <si>
    <t>（1980）</t>
    <phoneticPr fontId="1"/>
  </si>
  <si>
    <t>（1985）</t>
    <phoneticPr fontId="1"/>
  </si>
  <si>
    <t>平成２</t>
    <rPh sb="0" eb="2">
      <t>ヘイセイ</t>
    </rPh>
    <phoneticPr fontId="1"/>
  </si>
  <si>
    <t>（1990）</t>
    <phoneticPr fontId="1"/>
  </si>
  <si>
    <t>（1995）</t>
    <phoneticPr fontId="1"/>
  </si>
  <si>
    <t>（1998）</t>
    <phoneticPr fontId="1"/>
  </si>
  <si>
    <t>（1999）</t>
    <phoneticPr fontId="1"/>
  </si>
  <si>
    <t>（2000）</t>
    <phoneticPr fontId="1"/>
  </si>
  <si>
    <t>･･･</t>
    <phoneticPr fontId="1"/>
  </si>
  <si>
    <r>
      <t>　　</t>
    </r>
    <r>
      <rPr>
        <sz val="12"/>
        <rFont val="ＭＳ 明朝"/>
        <family val="1"/>
        <charset val="128"/>
      </rPr>
      <t>20</t>
    </r>
    <phoneticPr fontId="1"/>
  </si>
  <si>
    <t>－</t>
    <phoneticPr fontId="1"/>
  </si>
  <si>
    <r>
      <t>　　</t>
    </r>
    <r>
      <rPr>
        <sz val="12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</si>
  <si>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t>　　22</t>
    <phoneticPr fontId="1"/>
  </si>
  <si>
    <t>　　23</t>
    <phoneticPr fontId="1"/>
  </si>
  <si>
    <t>　　26</t>
    <phoneticPr fontId="1"/>
  </si>
  <si>
    <t>　　27</t>
    <phoneticPr fontId="1"/>
  </si>
  <si>
    <t>　　28</t>
    <phoneticPr fontId="1"/>
  </si>
  <si>
    <r>
      <t>注　 1)　らい病床は「らい予防法の廃止に関する法律」施行により平成８（</t>
    </r>
    <r>
      <rPr>
        <sz val="12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年４月から「一般病床」に計上。</t>
    </r>
    <phoneticPr fontId="1"/>
  </si>
  <si>
    <r>
      <t>　 　2)　「感染症病床」は「感染症の予防及び感染症の患者に対する医療に関する法律」が、平成11（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年4月に施行され、「伝染病床」より改められた。</t>
    </r>
    <phoneticPr fontId="1"/>
  </si>
  <si>
    <r>
      <t>　　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年4月に施行され、廃止された。</t>
    </r>
    <phoneticPr fontId="1"/>
  </si>
  <si>
    <t>　　 4)　「その他の病床等」とは、療養病床、一般病床及び経過的旧その他の病床（経過的旧療養型病床群を含む）である。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rPh sb="47" eb="49">
      <t>ビョウショウ</t>
    </rPh>
    <rPh sb="49" eb="50">
      <t>グン</t>
    </rPh>
    <rPh sb="51" eb="52">
      <t>フク</t>
    </rPh>
    <phoneticPr fontId="1"/>
  </si>
  <si>
    <r>
      <t>　　 5） 「療養病床」及び「一般病床」は、平成</t>
    </r>
    <r>
      <rPr>
        <sz val="12"/>
        <rFont val="ＭＳ 明朝"/>
        <family val="1"/>
        <charset val="128"/>
      </rPr>
      <t>15（2003）</t>
    </r>
    <r>
      <rPr>
        <sz val="12"/>
        <rFont val="ＭＳ 明朝"/>
        <family val="1"/>
        <charset val="128"/>
      </rPr>
      <t>年までは「その他の病床等」である。</t>
    </r>
    <phoneticPr fontId="4"/>
  </si>
  <si>
    <r>
      <t>　　 6） 「介護療養病床」は、「介護保険法」により平成12（2000）</t>
    </r>
    <r>
      <rPr>
        <sz val="12"/>
        <rFont val="ＭＳ 明朝"/>
        <family val="1"/>
        <charset val="128"/>
      </rPr>
      <t>年４月に新設され、平成</t>
    </r>
    <r>
      <rPr>
        <sz val="12"/>
        <rFont val="ＭＳ 明朝"/>
        <family val="1"/>
        <charset val="128"/>
      </rPr>
      <t>18（2006）</t>
    </r>
    <r>
      <rPr>
        <sz val="12"/>
        <rFont val="ＭＳ 明朝"/>
        <family val="1"/>
        <charset val="128"/>
      </rPr>
      <t>年から数値の把握を開始した。</t>
    </r>
    <phoneticPr fontId="4"/>
  </si>
  <si>
    <t>資料　「病院報告」（厚生省）（厚生労働省）</t>
    <rPh sb="10" eb="13">
      <t>コウセイショウ</t>
    </rPh>
    <rPh sb="15" eb="17">
      <t>コウセイ</t>
    </rPh>
    <rPh sb="17" eb="20">
      <t>ロウドウショウ</t>
    </rPh>
    <phoneticPr fontId="1"/>
  </si>
  <si>
    <t>第３－４表　新入院患者数，病床－病院の種類・年次別</t>
    <phoneticPr fontId="1"/>
  </si>
  <si>
    <r>
      <t>　　 6） 「介護療養病床」は、「介護保険法」により平成</t>
    </r>
    <r>
      <rPr>
        <sz val="12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年４月に新設され、平成</t>
    </r>
    <r>
      <rPr>
        <sz val="12"/>
        <rFont val="ＭＳ 明朝"/>
        <family val="1"/>
        <charset val="128"/>
      </rPr>
      <t>18（2006）</t>
    </r>
    <r>
      <rPr>
        <sz val="12"/>
        <rFont val="ＭＳ 明朝"/>
        <family val="1"/>
        <charset val="128"/>
      </rPr>
      <t>年から数値の把握を開始した。</t>
    </r>
    <phoneticPr fontId="4"/>
  </si>
  <si>
    <t>第３－５表　退院患者数，病床－病院の種類・年次別</t>
    <phoneticPr fontId="1"/>
  </si>
  <si>
    <r>
      <t>　　1</t>
    </r>
    <r>
      <rPr>
        <sz val="12"/>
        <rFont val="ＭＳ 明朝"/>
        <family val="1"/>
        <charset val="128"/>
      </rPr>
      <t>1</t>
    </r>
    <phoneticPr fontId="4"/>
  </si>
  <si>
    <r>
      <t>　　1</t>
    </r>
    <r>
      <rPr>
        <sz val="12"/>
        <rFont val="ＭＳ 明朝"/>
        <family val="1"/>
        <charset val="128"/>
      </rPr>
      <t>2</t>
    </r>
    <phoneticPr fontId="4"/>
  </si>
  <si>
    <r>
      <t>　　1</t>
    </r>
    <r>
      <rPr>
        <sz val="12"/>
        <rFont val="ＭＳ 明朝"/>
        <family val="1"/>
        <charset val="128"/>
      </rPr>
      <t>3</t>
    </r>
    <phoneticPr fontId="4"/>
  </si>
  <si>
    <r>
      <t>　　1</t>
    </r>
    <r>
      <rPr>
        <sz val="12"/>
        <rFont val="ＭＳ 明朝"/>
        <family val="1"/>
        <charset val="128"/>
      </rPr>
      <t>4</t>
    </r>
    <phoneticPr fontId="4"/>
  </si>
  <si>
    <r>
      <t>　　1</t>
    </r>
    <r>
      <rPr>
        <sz val="12"/>
        <rFont val="ＭＳ 明朝"/>
        <family val="1"/>
        <charset val="128"/>
      </rPr>
      <t>5</t>
    </r>
    <phoneticPr fontId="4"/>
  </si>
  <si>
    <r>
      <t>　　1</t>
    </r>
    <r>
      <rPr>
        <sz val="12"/>
        <rFont val="ＭＳ 明朝"/>
        <family val="1"/>
        <charset val="128"/>
      </rPr>
      <t>6</t>
    </r>
    <phoneticPr fontId="4"/>
  </si>
  <si>
    <r>
      <t>　　17</t>
    </r>
    <r>
      <rPr>
        <sz val="12"/>
        <rFont val="ＭＳ 明朝"/>
        <family val="1"/>
        <charset val="128"/>
      </rPr>
      <t/>
    </r>
  </si>
  <si>
    <r>
      <t>　　18</t>
    </r>
    <r>
      <rPr>
        <sz val="12"/>
        <rFont val="ＭＳ 明朝"/>
        <family val="1"/>
        <charset val="128"/>
      </rPr>
      <t/>
    </r>
  </si>
  <si>
    <r>
      <t>　　19</t>
    </r>
    <r>
      <rPr>
        <sz val="12"/>
        <rFont val="ＭＳ 明朝"/>
        <family val="1"/>
        <charset val="128"/>
      </rPr>
      <t/>
    </r>
  </si>
  <si>
    <t>（2015）</t>
    <phoneticPr fontId="1"/>
  </si>
  <si>
    <t>（2016）</t>
    <phoneticPr fontId="1"/>
  </si>
  <si>
    <t>注　 1)　らい病床は「らい予防法の廃止に関する法律」施行により平成８（1996）年４月から「一般病床」に計上。</t>
    <phoneticPr fontId="1"/>
  </si>
  <si>
    <t>　 　2)　「感染症病床」は「感染症の予防及び感染症の患者に対する医療に関する法律」が、平成11（1999）年4月に施行され、「伝染病床」より改められた。</t>
    <phoneticPr fontId="1"/>
  </si>
  <si>
    <t>　　 3)　「伝染病院」は「感染症の予防及び感染症の患者に対する医療に関する法律」が、平成11（1999）年4月に施行され、廃止された。</t>
    <phoneticPr fontId="1"/>
  </si>
  <si>
    <t>　　 5） 「療養病床」及び「一般病床」は、平成15（2003）年までは「その他の病床等」である。</t>
    <phoneticPr fontId="4"/>
  </si>
  <si>
    <t>　　 6） 「介護療養病床」は、「介護保険法」により平成12（2000）年４月に新設され、平成18（2006）年から数値の把握を開始した。</t>
    <phoneticPr fontId="4"/>
  </si>
  <si>
    <t>第３－６表　外来患者延数，病院の種類・年次別</t>
    <phoneticPr fontId="1"/>
  </si>
  <si>
    <t>らい療養所</t>
  </si>
  <si>
    <t xml:space="preserve">  　７</t>
  </si>
  <si>
    <t xml:space="preserve">  　10</t>
    <phoneticPr fontId="4"/>
  </si>
  <si>
    <r>
      <t xml:space="preserve">  　1</t>
    </r>
    <r>
      <rPr>
        <sz val="12"/>
        <rFont val="ＭＳ 明朝"/>
        <family val="1"/>
        <charset val="128"/>
      </rPr>
      <t>1</t>
    </r>
    <phoneticPr fontId="4"/>
  </si>
  <si>
    <r>
      <t xml:space="preserve">  　1</t>
    </r>
    <r>
      <rPr>
        <sz val="12"/>
        <rFont val="ＭＳ 明朝"/>
        <family val="1"/>
        <charset val="128"/>
      </rPr>
      <t>2</t>
    </r>
    <phoneticPr fontId="4"/>
  </si>
  <si>
    <r>
      <t xml:space="preserve">  　1</t>
    </r>
    <r>
      <rPr>
        <sz val="12"/>
        <rFont val="ＭＳ 明朝"/>
        <family val="1"/>
        <charset val="128"/>
      </rPr>
      <t>3</t>
    </r>
    <phoneticPr fontId="4"/>
  </si>
  <si>
    <r>
      <t xml:space="preserve">  　1</t>
    </r>
    <r>
      <rPr>
        <sz val="12"/>
        <rFont val="ＭＳ 明朝"/>
        <family val="1"/>
        <charset val="128"/>
      </rPr>
      <t>4</t>
    </r>
    <phoneticPr fontId="4"/>
  </si>
  <si>
    <r>
      <t xml:space="preserve">  　1</t>
    </r>
    <r>
      <rPr>
        <sz val="12"/>
        <rFont val="ＭＳ 明朝"/>
        <family val="1"/>
        <charset val="128"/>
      </rPr>
      <t>5</t>
    </r>
    <phoneticPr fontId="4"/>
  </si>
  <si>
    <r>
      <t xml:space="preserve">  　1</t>
    </r>
    <r>
      <rPr>
        <sz val="12"/>
        <rFont val="ＭＳ 明朝"/>
        <family val="1"/>
        <charset val="128"/>
      </rPr>
      <t>6</t>
    </r>
    <phoneticPr fontId="4"/>
  </si>
  <si>
    <r>
      <t xml:space="preserve">  　17</t>
    </r>
    <r>
      <rPr>
        <sz val="12"/>
        <rFont val="ＭＳ 明朝"/>
        <family val="1"/>
        <charset val="128"/>
      </rPr>
      <t/>
    </r>
  </si>
  <si>
    <r>
      <t xml:space="preserve">  　18</t>
    </r>
    <r>
      <rPr>
        <sz val="12"/>
        <rFont val="ＭＳ 明朝"/>
        <family val="1"/>
        <charset val="128"/>
      </rPr>
      <t/>
    </r>
  </si>
  <si>
    <r>
      <t xml:space="preserve">  　19</t>
    </r>
    <r>
      <rPr>
        <sz val="12"/>
        <rFont val="ＭＳ 明朝"/>
        <family val="1"/>
        <charset val="128"/>
      </rPr>
      <t/>
    </r>
  </si>
  <si>
    <r>
      <t xml:space="preserve">  　</t>
    </r>
    <r>
      <rPr>
        <sz val="12"/>
        <rFont val="ＭＳ 明朝"/>
        <family val="1"/>
        <charset val="128"/>
      </rPr>
      <t>20</t>
    </r>
    <phoneticPr fontId="1"/>
  </si>
  <si>
    <r>
      <t xml:space="preserve">  　</t>
    </r>
    <r>
      <rPr>
        <sz val="12"/>
        <rFont val="ＭＳ 明朝"/>
        <family val="1"/>
        <charset val="128"/>
      </rPr>
      <t>21</t>
    </r>
    <r>
      <rPr>
        <b/>
        <sz val="12"/>
        <rFont val="Osaka"/>
        <family val="3"/>
        <charset val="128"/>
      </rPr>
      <t/>
    </r>
  </si>
  <si>
    <t xml:space="preserve">  　22</t>
    <phoneticPr fontId="1"/>
  </si>
  <si>
    <t xml:space="preserve">  　23</t>
    <phoneticPr fontId="1"/>
  </si>
  <si>
    <t xml:space="preserve">  　24</t>
  </si>
  <si>
    <t xml:space="preserve">  　25</t>
    <phoneticPr fontId="1"/>
  </si>
  <si>
    <t xml:space="preserve">  　26</t>
    <phoneticPr fontId="1"/>
  </si>
  <si>
    <t xml:space="preserve">  　27</t>
    <phoneticPr fontId="1"/>
  </si>
  <si>
    <t xml:space="preserve">  　28</t>
    <phoneticPr fontId="1"/>
  </si>
  <si>
    <t xml:space="preserve">  　29</t>
  </si>
  <si>
    <t xml:space="preserve">  　30</t>
  </si>
  <si>
    <t>第３－７表　在院延－新入院－退院新生児数，年次別</t>
    <phoneticPr fontId="4"/>
  </si>
  <si>
    <t>在院新生児延数</t>
  </si>
  <si>
    <t>新入院新生児数</t>
  </si>
  <si>
    <t>退院新生児数</t>
  </si>
  <si>
    <t>昭和45</t>
    <rPh sb="0" eb="2">
      <t>ショウワ</t>
    </rPh>
    <phoneticPr fontId="4"/>
  </si>
  <si>
    <t>（1970）年</t>
    <rPh sb="6" eb="7">
      <t>ネン</t>
    </rPh>
    <phoneticPr fontId="4"/>
  </si>
  <si>
    <t>（1975）</t>
    <phoneticPr fontId="4"/>
  </si>
  <si>
    <t>（1980）</t>
    <phoneticPr fontId="4"/>
  </si>
  <si>
    <t>（1985）</t>
    <phoneticPr fontId="4"/>
  </si>
  <si>
    <t>平成２</t>
    <rPh sb="0" eb="2">
      <t>ヘイセイ</t>
    </rPh>
    <phoneticPr fontId="4"/>
  </si>
  <si>
    <t>（1992）</t>
    <phoneticPr fontId="4"/>
  </si>
  <si>
    <r>
      <t>注　 1)　新生児数は、平成</t>
    </r>
    <r>
      <rPr>
        <sz val="12"/>
        <rFont val="ＭＳ 明朝"/>
        <family val="1"/>
        <charset val="128"/>
      </rPr>
      <t>13（2001）</t>
    </r>
    <r>
      <rPr>
        <sz val="12"/>
        <rFont val="ＭＳ 明朝"/>
        <family val="1"/>
        <charset val="128"/>
      </rPr>
      <t>年２月までの数値である。</t>
    </r>
    <rPh sb="6" eb="9">
      <t>シンセイジ</t>
    </rPh>
    <rPh sb="9" eb="10">
      <t>スウ</t>
    </rPh>
    <rPh sb="12" eb="14">
      <t>ヘイセイ</t>
    </rPh>
    <rPh sb="22" eb="23">
      <t>ネン</t>
    </rPh>
    <rPh sb="24" eb="25">
      <t>ガツ</t>
    </rPh>
    <rPh sb="28" eb="30">
      <t>スウチ</t>
    </rPh>
    <phoneticPr fontId="4"/>
  </si>
  <si>
    <t>第３－８表　病床利用率，病床－病院の種類・年次別</t>
    <phoneticPr fontId="4"/>
  </si>
  <si>
    <t>その他の
病床等</t>
    <rPh sb="2" eb="3">
      <t>タ</t>
    </rPh>
    <rPh sb="5" eb="7">
      <t>ビョウショウ</t>
    </rPh>
    <rPh sb="7" eb="8">
      <t>トウ</t>
    </rPh>
    <phoneticPr fontId="4"/>
  </si>
  <si>
    <t>介護療養病床</t>
    <rPh sb="0" eb="2">
      <t>カイゴ</t>
    </rPh>
    <rPh sb="2" eb="4">
      <t>リョウヨウ</t>
    </rPh>
    <rPh sb="4" eb="6">
      <t>ビョウショウ</t>
    </rPh>
    <phoneticPr fontId="1"/>
  </si>
  <si>
    <t>精神科病院</t>
    <rPh sb="2" eb="3">
      <t>カ</t>
    </rPh>
    <phoneticPr fontId="4"/>
  </si>
  <si>
    <t>感染症病床</t>
    <rPh sb="0" eb="3">
      <t>カンセンショウ</t>
    </rPh>
    <rPh sb="3" eb="5">
      <t>ビョウショウ</t>
    </rPh>
    <phoneticPr fontId="4"/>
  </si>
  <si>
    <t>昭和30</t>
    <phoneticPr fontId="4"/>
  </si>
  <si>
    <t>（1955）年</t>
    <rPh sb="6" eb="7">
      <t>ネン</t>
    </rPh>
    <phoneticPr fontId="4"/>
  </si>
  <si>
    <t>（1960）</t>
    <phoneticPr fontId="4"/>
  </si>
  <si>
    <t>（1965）</t>
    <phoneticPr fontId="4"/>
  </si>
  <si>
    <t>（1993）</t>
    <phoneticPr fontId="4"/>
  </si>
  <si>
    <r>
      <t>　　</t>
    </r>
    <r>
      <rPr>
        <sz val="12"/>
        <rFont val="ＭＳ 明朝"/>
        <family val="1"/>
        <charset val="128"/>
      </rPr>
      <t>20</t>
    </r>
    <phoneticPr fontId="4"/>
  </si>
  <si>
    <r>
      <t>70</t>
    </r>
    <r>
      <rPr>
        <sz val="12"/>
        <rFont val="ＭＳ 明朝"/>
        <family val="1"/>
        <charset val="128"/>
      </rPr>
      <t>.0</t>
    </r>
    <phoneticPr fontId="4"/>
  </si>
  <si>
    <t>71.9</t>
    <phoneticPr fontId="4"/>
  </si>
  <si>
    <t>74.3</t>
    <phoneticPr fontId="4"/>
  </si>
  <si>
    <t>　 　2)　「感染症病床」は「感染症の予防及び感染症の患者に対する医療に関する法律」が、平成11（1999）年4月に施行され、「伝染病床」より改められた。</t>
    <phoneticPr fontId="4"/>
  </si>
  <si>
    <t>　　 3)　「伝染病院」は「感染症の予防及び感染症の患者に対する医療に関する法律」が、平成11（1999）年4月に施行され、廃止された。</t>
    <phoneticPr fontId="4"/>
  </si>
  <si>
    <t>第３－９表　平均在院日数，病床－病院の種類・年次別</t>
    <phoneticPr fontId="4"/>
  </si>
  <si>
    <t>（1970）</t>
    <phoneticPr fontId="4"/>
  </si>
  <si>
    <t>（1995）</t>
    <phoneticPr fontId="4"/>
  </si>
  <si>
    <t>（2000）</t>
    <phoneticPr fontId="4"/>
  </si>
  <si>
    <t>（2001）</t>
    <phoneticPr fontId="4"/>
  </si>
  <si>
    <t>-</t>
    <phoneticPr fontId="4"/>
  </si>
  <si>
    <t>注　 1)　らい病床は「らい予防法の廃止に関する法律」施行により平成8（1996）年４月から「一般病床」に計上。</t>
    <phoneticPr fontId="1"/>
  </si>
  <si>
    <t>第３－10表　１日平均在院患者数，病床－病院の種類・年次別</t>
    <phoneticPr fontId="4"/>
  </si>
  <si>
    <t>第３－11表　医療施設数，施設の種類・開設者別</t>
    <phoneticPr fontId="4"/>
  </si>
  <si>
    <t xml:space="preserve">平成30（2018）年10月1日現在     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4"/>
  </si>
  <si>
    <t>病院</t>
    <phoneticPr fontId="4"/>
  </si>
  <si>
    <t>総　数</t>
  </si>
  <si>
    <t>総数</t>
    <phoneticPr fontId="4"/>
  </si>
  <si>
    <t>国　</t>
    <phoneticPr fontId="4"/>
  </si>
  <si>
    <t>厚生労働省</t>
    <rPh sb="0" eb="2">
      <t>コウセイ</t>
    </rPh>
    <rPh sb="2" eb="5">
      <t>ロウドウショウ</t>
    </rPh>
    <phoneticPr fontId="4"/>
  </si>
  <si>
    <t>独立行政法人国立病院機構</t>
  </si>
  <si>
    <t>国立大学法人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</si>
  <si>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</si>
  <si>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4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</si>
  <si>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</si>
  <si>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その他</t>
    <phoneticPr fontId="4"/>
  </si>
  <si>
    <t>公的医療機関</t>
    <phoneticPr fontId="4"/>
  </si>
  <si>
    <t>都道府県</t>
    <phoneticPr fontId="4"/>
  </si>
  <si>
    <t>市町村</t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</si>
  <si>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</si>
  <si>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  <phoneticPr fontId="4"/>
  </si>
  <si>
    <t>済生会</t>
    <phoneticPr fontId="4"/>
  </si>
  <si>
    <t>厚生連</t>
    <phoneticPr fontId="4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</si>
  <si>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4"/>
  </si>
  <si>
    <t>社会保険関係団体</t>
    <phoneticPr fontId="4"/>
  </si>
  <si>
    <t>健康保険組合及びその連合会</t>
    <phoneticPr fontId="4"/>
  </si>
  <si>
    <t>共済組合及びその連合会</t>
    <phoneticPr fontId="4"/>
  </si>
  <si>
    <t>国民健康保険組合</t>
    <phoneticPr fontId="4"/>
  </si>
  <si>
    <t>公益法人</t>
    <phoneticPr fontId="4"/>
  </si>
  <si>
    <t>医療法人</t>
    <phoneticPr fontId="4"/>
  </si>
  <si>
    <t>私立学校法人</t>
    <rPh sb="0" eb="2">
      <t>シリツ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</si>
  <si>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</si>
  <si>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</si>
  <si>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  <phoneticPr fontId="4"/>
  </si>
  <si>
    <t>その他の法人</t>
    <phoneticPr fontId="4"/>
  </si>
  <si>
    <t>個人</t>
    <phoneticPr fontId="4"/>
  </si>
  <si>
    <t>医育機関（再掲）</t>
    <phoneticPr fontId="4"/>
  </si>
  <si>
    <t xml:space="preserve"> 資料　「医療施設調査」（厚生労働省）</t>
    <rPh sb="13" eb="15">
      <t>コウセイ</t>
    </rPh>
    <rPh sb="15" eb="18">
      <t>ロウドウショウ</t>
    </rPh>
    <phoneticPr fontId="4"/>
  </si>
  <si>
    <t>第３－12表　病院の病床数，開設者別</t>
    <phoneticPr fontId="4"/>
  </si>
  <si>
    <t>平成30（2018）年10月1日現在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4"/>
  </si>
  <si>
    <t>一　　般</t>
    <rPh sb="0" eb="1">
      <t>イチ</t>
    </rPh>
    <rPh sb="3" eb="4">
      <t>バン</t>
    </rPh>
    <phoneticPr fontId="4"/>
  </si>
  <si>
    <t>病                    院</t>
    <phoneticPr fontId="4"/>
  </si>
  <si>
    <t>診　療　所</t>
    <rPh sb="0" eb="1">
      <t>ミ</t>
    </rPh>
    <rPh sb="2" eb="3">
      <t>リョウ</t>
    </rPh>
    <rPh sb="4" eb="5">
      <t>トコロ</t>
    </rPh>
    <phoneticPr fontId="4"/>
  </si>
  <si>
    <t>第３－13表　医療施設数・病床数，施設の種類・病床の種類・保健所・市町村別</t>
  </si>
  <si>
    <t>平成30（2018）年10月1日現在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</si>
  <si>
    <t>医療施設数</t>
    <rPh sb="0" eb="2">
      <t>イリョウ</t>
    </rPh>
    <rPh sb="2" eb="5">
      <t>シセツスウ</t>
    </rPh>
    <phoneticPr fontId="2"/>
  </si>
  <si>
    <t>病床数</t>
    <phoneticPr fontId="4"/>
  </si>
  <si>
    <t>保　 健　 所</t>
  </si>
  <si>
    <t>一　般
診療所</t>
    <rPh sb="4" eb="7">
      <t>シンリョウショ</t>
    </rPh>
    <phoneticPr fontId="4"/>
  </si>
  <si>
    <t>歯　科
診療所</t>
    <rPh sb="4" eb="7">
      <t>シンリョウショ</t>
    </rPh>
    <phoneticPr fontId="4"/>
  </si>
  <si>
    <t>精神科
病 院</t>
    <rPh sb="2" eb="3">
      <t>カ</t>
    </rPh>
    <rPh sb="4" eb="7">
      <t>ビョウイン</t>
    </rPh>
    <phoneticPr fontId="4"/>
  </si>
  <si>
    <t>一 般
病 院</t>
    <rPh sb="4" eb="7">
      <t>ビョウイン</t>
    </rPh>
    <phoneticPr fontId="4"/>
  </si>
  <si>
    <t>療養病床
を有する
病院
(再掲）</t>
    <rPh sb="0" eb="2">
      <t>リョウヨウ</t>
    </rPh>
    <rPh sb="2" eb="4">
      <t>ビョウショウ</t>
    </rPh>
    <rPh sb="6" eb="7">
      <t>ユウ</t>
    </rPh>
    <rPh sb="10" eb="12">
      <t>ビョウイン</t>
    </rPh>
    <rPh sb="14" eb="16">
      <t>サイケイ</t>
    </rPh>
    <phoneticPr fontId="4"/>
  </si>
  <si>
    <t>療養病床
を有する
診療所
(再掲）</t>
    <rPh sb="0" eb="2">
      <t>リョウヨウ</t>
    </rPh>
    <rPh sb="2" eb="4">
      <t>ビョウショウ</t>
    </rPh>
    <rPh sb="6" eb="7">
      <t>ユウ</t>
    </rPh>
    <rPh sb="10" eb="13">
      <t>シンリョウジョ</t>
    </rPh>
    <rPh sb="15" eb="17">
      <t>サイケイ</t>
    </rPh>
    <phoneticPr fontId="4"/>
  </si>
  <si>
    <t>精　神
病　床</t>
    <rPh sb="4" eb="7">
      <t>ビョウショウ</t>
    </rPh>
    <phoneticPr fontId="4"/>
  </si>
  <si>
    <t>感染症
病　床</t>
    <rPh sb="0" eb="3">
      <t>カンセンショウ</t>
    </rPh>
    <rPh sb="4" eb="7">
      <t>ビョウショウ</t>
    </rPh>
    <phoneticPr fontId="4"/>
  </si>
  <si>
    <t>結　核
病　床</t>
    <rPh sb="4" eb="7">
      <t>ビョウショウ</t>
    </rPh>
    <phoneticPr fontId="4"/>
  </si>
  <si>
    <t>療 養　　　病 床</t>
    <rPh sb="0" eb="1">
      <t>リョウ</t>
    </rPh>
    <rPh sb="2" eb="3">
      <t>オサム</t>
    </rPh>
    <rPh sb="6" eb="7">
      <t>ビョウ</t>
    </rPh>
    <rPh sb="8" eb="9">
      <t>ユカ</t>
    </rPh>
    <phoneticPr fontId="4"/>
  </si>
  <si>
    <t xml:space="preserve">一 般
病 床 </t>
    <rPh sb="0" eb="1">
      <t>イチ</t>
    </rPh>
    <rPh sb="2" eb="3">
      <t>パン</t>
    </rPh>
    <rPh sb="4" eb="5">
      <t>ヤマイ</t>
    </rPh>
    <rPh sb="6" eb="7">
      <t>ユカ</t>
    </rPh>
    <phoneticPr fontId="4"/>
  </si>
  <si>
    <t>療養
病床
(再掲)</t>
    <phoneticPr fontId="4"/>
  </si>
  <si>
    <t>市　 町　 村</t>
  </si>
  <si>
    <t>病院</t>
  </si>
  <si>
    <t>療養所</t>
    <rPh sb="0" eb="3">
      <t>リョウヨウジョ</t>
    </rPh>
    <phoneticPr fontId="4"/>
  </si>
  <si>
    <t>全　　　　国</t>
  </si>
  <si>
    <t>岡　 山　 県</t>
  </si>
  <si>
    <t>県南東部保健医療圏</t>
  </si>
  <si>
    <t>県南西部保健医療圏</t>
  </si>
  <si>
    <t>高梁・新見保健医療圏</t>
    <rPh sb="3" eb="5">
      <t>ニイミ</t>
    </rPh>
    <phoneticPr fontId="2"/>
  </si>
  <si>
    <t>真庭保健医療圏</t>
  </si>
  <si>
    <t>津山・英田保健医療圏</t>
  </si>
  <si>
    <t>岡山市保健所</t>
    <rPh sb="3" eb="6">
      <t>ホケンショ</t>
    </rPh>
    <phoneticPr fontId="4"/>
  </si>
  <si>
    <t>倉敷市保健所</t>
    <rPh sb="0" eb="3">
      <t>クラシキシ</t>
    </rPh>
    <rPh sb="3" eb="6">
      <t>ホケンジョ</t>
    </rPh>
    <phoneticPr fontId="4"/>
  </si>
  <si>
    <t>備前保健所</t>
    <rPh sb="0" eb="2">
      <t>ビゼン</t>
    </rPh>
    <phoneticPr fontId="2"/>
  </si>
  <si>
    <t>備中保健所</t>
    <rPh sb="0" eb="2">
      <t>ビッチュウ</t>
    </rPh>
    <phoneticPr fontId="2"/>
  </si>
  <si>
    <t>備北保健所</t>
    <rPh sb="0" eb="2">
      <t>ビホク</t>
    </rPh>
    <phoneticPr fontId="2"/>
  </si>
  <si>
    <t>真庭保健所</t>
    <rPh sb="0" eb="2">
      <t>マニワ</t>
    </rPh>
    <phoneticPr fontId="2"/>
  </si>
  <si>
    <t>美作保健所</t>
    <rPh sb="0" eb="2">
      <t>ミマサカ</t>
    </rPh>
    <phoneticPr fontId="2"/>
  </si>
  <si>
    <t>岡山市</t>
    <rPh sb="0" eb="3">
      <t>オカヤマシ</t>
    </rPh>
    <phoneticPr fontId="2"/>
  </si>
  <si>
    <t>北区</t>
    <rPh sb="0" eb="2">
      <t>キタク</t>
    </rPh>
    <phoneticPr fontId="2"/>
  </si>
  <si>
    <t>中区</t>
    <rPh sb="0" eb="2">
      <t>ナカク</t>
    </rPh>
    <phoneticPr fontId="2"/>
  </si>
  <si>
    <t>東区</t>
    <rPh sb="0" eb="2">
      <t>ヒガシク</t>
    </rPh>
    <phoneticPr fontId="2"/>
  </si>
  <si>
    <t>南区</t>
    <rPh sb="0" eb="2">
      <t>ミナミク</t>
    </rPh>
    <phoneticPr fontId="2"/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</si>
  <si>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</si>
  <si>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</si>
  <si>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</si>
  <si>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</si>
  <si>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</si>
  <si>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</si>
  <si>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</si>
  <si>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</si>
  <si>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</si>
  <si>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</si>
  <si>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</si>
  <si>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</si>
  <si>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</si>
  <si>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浅口市</t>
    <rPh sb="0" eb="3">
      <t>アサクチシ</t>
    </rPh>
    <phoneticPr fontId="2"/>
  </si>
  <si>
    <t>和気郡</t>
  </si>
  <si>
    <t>和 気 町</t>
  </si>
  <si>
    <t>都窪郡</t>
  </si>
  <si>
    <t>早 島 町</t>
    <phoneticPr fontId="2"/>
  </si>
  <si>
    <t>浅口郡</t>
  </si>
  <si>
    <t>里 庄 町</t>
  </si>
  <si>
    <t>小田郡</t>
  </si>
  <si>
    <t>矢 掛 町</t>
    <phoneticPr fontId="2"/>
  </si>
  <si>
    <t>真庭郡</t>
  </si>
  <si>
    <t>新 庄 村</t>
    <phoneticPr fontId="2"/>
  </si>
  <si>
    <t>苫田郡</t>
  </si>
  <si>
    <t>鏡 野 町</t>
    <phoneticPr fontId="2"/>
  </si>
  <si>
    <t>勝田郡</t>
  </si>
  <si>
    <t>勝 央 町</t>
    <phoneticPr fontId="2"/>
  </si>
  <si>
    <t>奈 義 町</t>
  </si>
  <si>
    <t>英田郡</t>
  </si>
  <si>
    <t>西粟倉村</t>
    <phoneticPr fontId="2"/>
  </si>
  <si>
    <t>久米郡</t>
  </si>
  <si>
    <t>久米南町</t>
    <phoneticPr fontId="2"/>
  </si>
  <si>
    <t>久米郡</t>
    <rPh sb="0" eb="3">
      <t>クメグン</t>
    </rPh>
    <phoneticPr fontId="2"/>
  </si>
  <si>
    <t>美咲町</t>
    <rPh sb="0" eb="1">
      <t>ビ</t>
    </rPh>
    <rPh sb="1" eb="2">
      <t>サ</t>
    </rPh>
    <rPh sb="2" eb="3">
      <t>チョウ</t>
    </rPh>
    <phoneticPr fontId="2"/>
  </si>
  <si>
    <t>加賀郡</t>
  </si>
  <si>
    <t>吉備中央町</t>
    <rPh sb="0" eb="2">
      <t>キビ</t>
    </rPh>
    <rPh sb="2" eb="5">
      <t>チュウオウチョウ</t>
    </rPh>
    <phoneticPr fontId="2"/>
  </si>
  <si>
    <t>資料　「医療施設調査」（厚生労働省）</t>
    <rPh sb="12" eb="14">
      <t>コウセイ</t>
    </rPh>
    <rPh sb="14" eb="17">
      <t>ロウドウショウ</t>
    </rPh>
    <phoneticPr fontId="4"/>
  </si>
  <si>
    <t>第３－14表　診療科名別にみた施設数・施設数に対する割合（重複計上）</t>
    <phoneticPr fontId="4"/>
  </si>
  <si>
    <t>施　　設　　数</t>
  </si>
  <si>
    <t>施設数に対する割合（％）</t>
  </si>
  <si>
    <t>一般診療所</t>
  </si>
  <si>
    <t>施設数</t>
    <phoneticPr fontId="4"/>
  </si>
  <si>
    <t>内科</t>
    <phoneticPr fontId="4"/>
  </si>
  <si>
    <t>呼吸器内科</t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</si>
  <si>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</si>
  <si>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3" eb="5">
      <t>ナイカ</t>
    </rPh>
    <rPh sb="8" eb="10">
      <t>ナイカ</t>
    </rPh>
    <phoneticPr fontId="4"/>
  </si>
  <si>
    <t>腎臓内科</t>
    <rPh sb="0" eb="2">
      <t>ジンゾウ</t>
    </rPh>
    <rPh sb="2" eb="4">
      <t>ナイカ</t>
    </rPh>
    <phoneticPr fontId="4"/>
  </si>
  <si>
    <t>神経内科</t>
    <rPh sb="0" eb="2">
      <t>シンケイ</t>
    </rPh>
    <rPh sb="2" eb="4">
      <t>ナイカ</t>
    </rPh>
    <phoneticPr fontId="4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</si>
  <si>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4"/>
  </si>
  <si>
    <t>血液内科</t>
    <rPh sb="0" eb="2">
      <t>ケツエキ</t>
    </rPh>
    <rPh sb="2" eb="4">
      <t>ナイカ</t>
    </rPh>
    <phoneticPr fontId="4"/>
  </si>
  <si>
    <t>皮膚科</t>
    <phoneticPr fontId="4"/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</si>
  <si>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</si>
  <si>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</si>
  <si>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4"/>
  </si>
  <si>
    <t>小児科</t>
    <phoneticPr fontId="4"/>
  </si>
  <si>
    <t>精神科</t>
    <phoneticPr fontId="4"/>
  </si>
  <si>
    <t>心療内科</t>
  </si>
  <si>
    <t>外科</t>
    <phoneticPr fontId="4"/>
  </si>
  <si>
    <t>呼吸器外科</t>
    <phoneticPr fontId="4"/>
  </si>
  <si>
    <t>心臓血管外科</t>
    <phoneticPr fontId="4"/>
  </si>
  <si>
    <t>乳腺外科</t>
    <rPh sb="0" eb="2">
      <t>ニュウセン</t>
    </rPh>
    <phoneticPr fontId="4"/>
  </si>
  <si>
    <t>気管食道外科</t>
    <rPh sb="0" eb="2">
      <t>キカン</t>
    </rPh>
    <rPh sb="2" eb="4">
      <t>ショクドウ</t>
    </rPh>
    <phoneticPr fontId="4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</si>
  <si>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4"/>
  </si>
  <si>
    <t>泌尿器科</t>
    <rPh sb="0" eb="3">
      <t>ヒニョウキ</t>
    </rPh>
    <phoneticPr fontId="4"/>
  </si>
  <si>
    <t>肛門外科</t>
    <rPh sb="0" eb="2">
      <t>コウモン</t>
    </rPh>
    <rPh sb="2" eb="4">
      <t>ゲカ</t>
    </rPh>
    <phoneticPr fontId="4"/>
  </si>
  <si>
    <t>脳神経外科</t>
    <phoneticPr fontId="4"/>
  </si>
  <si>
    <t>整形外科</t>
    <phoneticPr fontId="4"/>
  </si>
  <si>
    <t>形成外科</t>
    <phoneticPr fontId="4"/>
  </si>
  <si>
    <t>美容外科</t>
    <phoneticPr fontId="4"/>
  </si>
  <si>
    <t>眼科</t>
    <phoneticPr fontId="4"/>
  </si>
  <si>
    <t>耳鼻いんこう科</t>
    <phoneticPr fontId="4"/>
  </si>
  <si>
    <t>小児外科</t>
    <phoneticPr fontId="4"/>
  </si>
  <si>
    <t>産婦人科</t>
    <phoneticPr fontId="4"/>
  </si>
  <si>
    <t>産科</t>
    <phoneticPr fontId="4"/>
  </si>
  <si>
    <t>婦人科</t>
    <phoneticPr fontId="4"/>
  </si>
  <si>
    <t>リハビリテーション科</t>
    <phoneticPr fontId="4"/>
  </si>
  <si>
    <t>放射線科</t>
    <phoneticPr fontId="4"/>
  </si>
  <si>
    <t>麻酔科</t>
    <phoneticPr fontId="4"/>
  </si>
  <si>
    <t>病理診断科</t>
    <rPh sb="0" eb="2">
      <t>ビョウリ</t>
    </rPh>
    <rPh sb="2" eb="4">
      <t>シンダン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</si>
  <si>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</si>
  <si>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救急科</t>
    <rPh sb="0" eb="2">
      <t>キュウキュウ</t>
    </rPh>
    <rPh sb="2" eb="3">
      <t>カ</t>
    </rPh>
    <phoneticPr fontId="4"/>
  </si>
  <si>
    <t>歯科</t>
    <phoneticPr fontId="4"/>
  </si>
  <si>
    <t>矯正歯科</t>
    <phoneticPr fontId="4"/>
  </si>
  <si>
    <t>小児歯科</t>
    <phoneticPr fontId="4"/>
  </si>
  <si>
    <t>歯科口腔外科</t>
  </si>
  <si>
    <t>注　1)　平成20（2008）年4月1日医療法施行令の一部改正により、診療科目については、従来、省令に具体的名称を限定列挙して規定していた方式から、</t>
    <rPh sb="0" eb="1">
      <t>チュウ</t>
    </rPh>
    <rPh sb="5" eb="7">
      <t>ヘイセイ</t>
    </rPh>
    <rPh sb="15" eb="16">
      <t>ネン</t>
    </rPh>
    <rPh sb="17" eb="18">
      <t>ガツ</t>
    </rPh>
    <rPh sb="19" eb="20">
      <t>ニチ</t>
    </rPh>
    <rPh sb="20" eb="23">
      <t>イリョウホウ</t>
    </rPh>
    <rPh sb="23" eb="26">
      <t>シコウレイ</t>
    </rPh>
    <rPh sb="27" eb="29">
      <t>イチブ</t>
    </rPh>
    <rPh sb="29" eb="31">
      <t>カイセイ</t>
    </rPh>
    <rPh sb="35" eb="37">
      <t>シンリョウ</t>
    </rPh>
    <rPh sb="37" eb="39">
      <t>カモク</t>
    </rPh>
    <rPh sb="45" eb="47">
      <t>ジュウライ</t>
    </rPh>
    <rPh sb="48" eb="50">
      <t>ショウレイ</t>
    </rPh>
    <rPh sb="51" eb="54">
      <t>グタイテキ</t>
    </rPh>
    <rPh sb="54" eb="56">
      <t>メイショウ</t>
    </rPh>
    <rPh sb="57" eb="59">
      <t>ゲンテイ</t>
    </rPh>
    <rPh sb="59" eb="61">
      <t>レッキョ</t>
    </rPh>
    <rPh sb="63" eb="65">
      <t>キテイ</t>
    </rPh>
    <rPh sb="69" eb="71">
      <t>ホウシキ</t>
    </rPh>
    <phoneticPr fontId="4"/>
  </si>
  <si>
    <t>　　　　身体の部位や患者の疾患等、一定の性質を有する名称を診療科目とする方式に改められた。</t>
    <rPh sb="4" eb="6">
      <t>シンタイ</t>
    </rPh>
    <rPh sb="7" eb="9">
      <t>ブイ</t>
    </rPh>
    <rPh sb="10" eb="12">
      <t>カンジャ</t>
    </rPh>
    <rPh sb="13" eb="15">
      <t>シッカン</t>
    </rPh>
    <rPh sb="15" eb="16">
      <t>トウ</t>
    </rPh>
    <rPh sb="17" eb="19">
      <t>イッテイ</t>
    </rPh>
    <rPh sb="20" eb="22">
      <t>セイシツ</t>
    </rPh>
    <rPh sb="23" eb="24">
      <t>ユウ</t>
    </rPh>
    <rPh sb="26" eb="28">
      <t>メイショウ</t>
    </rPh>
    <rPh sb="29" eb="31">
      <t>シンリョウ</t>
    </rPh>
    <rPh sb="31" eb="33">
      <t>カモク</t>
    </rPh>
    <rPh sb="36" eb="38">
      <t>ホウシキ</t>
    </rPh>
    <rPh sb="39" eb="40">
      <t>アラタ</t>
    </rPh>
    <phoneticPr fontId="4"/>
  </si>
  <si>
    <t>　　2)　心臓血管外科には循環器外科を含む。</t>
    <rPh sb="5" eb="7">
      <t>シンゾウ</t>
    </rPh>
    <rPh sb="7" eb="9">
      <t>ケッカン</t>
    </rPh>
    <rPh sb="9" eb="11">
      <t>ゲカ</t>
    </rPh>
    <rPh sb="13" eb="16">
      <t>ジュンカンキ</t>
    </rPh>
    <rPh sb="16" eb="18">
      <t>ゲカ</t>
    </rPh>
    <rPh sb="19" eb="20">
      <t>フク</t>
    </rPh>
    <phoneticPr fontId="4"/>
  </si>
  <si>
    <t>　　3）一般病院については平成30（2018）年10月1日現在、一般診療所については平成29（2017）年現在の数値である。</t>
    <rPh sb="4" eb="6">
      <t>イッパン</t>
    </rPh>
    <rPh sb="6" eb="8">
      <t>ビョウイン</t>
    </rPh>
    <rPh sb="13" eb="15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7">
      <t>イッパンシンリョウジョ</t>
    </rPh>
    <rPh sb="42" eb="44">
      <t>ヘイセイ</t>
    </rPh>
    <rPh sb="52" eb="53">
      <t>ネン</t>
    </rPh>
    <rPh sb="53" eb="55">
      <t>ゲンザイ</t>
    </rPh>
    <rPh sb="56" eb="58">
      <t>スウチ</t>
    </rPh>
    <phoneticPr fontId="4"/>
  </si>
  <si>
    <t>第３－15表　救急病院・救急診療所数，保健所別</t>
    <rPh sb="7" eb="9">
      <t>キュウキュウ</t>
    </rPh>
    <rPh sb="9" eb="11">
      <t>ビョウイン</t>
    </rPh>
    <rPh sb="12" eb="14">
      <t>キュウキュウ</t>
    </rPh>
    <rPh sb="14" eb="17">
      <t>シンリョウジョ</t>
    </rPh>
    <rPh sb="17" eb="18">
      <t>スウ</t>
    </rPh>
    <rPh sb="19" eb="22">
      <t>ホケンジョ</t>
    </rPh>
    <phoneticPr fontId="4"/>
  </si>
  <si>
    <t>平成30（2018）年度末現在</t>
    <rPh sb="10" eb="11">
      <t>ネン</t>
    </rPh>
    <rPh sb="11" eb="12">
      <t>ド</t>
    </rPh>
    <rPh sb="12" eb="13">
      <t>マツ</t>
    </rPh>
    <phoneticPr fontId="4"/>
  </si>
  <si>
    <t>診療所</t>
    <rPh sb="0" eb="3">
      <t>シンリョウジョ</t>
    </rPh>
    <phoneticPr fontId="4"/>
  </si>
  <si>
    <t>計</t>
    <rPh sb="0" eb="1">
      <t>ケイ</t>
    </rPh>
    <phoneticPr fontId="4"/>
  </si>
  <si>
    <t>岡山市保健所</t>
    <rPh sb="0" eb="3">
      <t>オカヤマシ</t>
    </rPh>
    <rPh sb="3" eb="6">
      <t>ホケンジョ</t>
    </rPh>
    <phoneticPr fontId="4"/>
  </si>
  <si>
    <t>備前保健所</t>
    <rPh sb="0" eb="2">
      <t>ビゼン</t>
    </rPh>
    <rPh sb="2" eb="5">
      <t>ホケンジョ</t>
    </rPh>
    <phoneticPr fontId="4"/>
  </si>
  <si>
    <t>備中保健所</t>
    <rPh sb="0" eb="2">
      <t>ビッチュウ</t>
    </rPh>
    <rPh sb="2" eb="5">
      <t>ホケンジョ</t>
    </rPh>
    <phoneticPr fontId="4"/>
  </si>
  <si>
    <t>備北保健所</t>
    <rPh sb="0" eb="2">
      <t>ビホク</t>
    </rPh>
    <rPh sb="2" eb="5">
      <t>ホケンジョ</t>
    </rPh>
    <phoneticPr fontId="4"/>
  </si>
  <si>
    <t>真庭保健所</t>
    <rPh sb="0" eb="2">
      <t>マニワ</t>
    </rPh>
    <rPh sb="2" eb="5">
      <t>ホケンジョ</t>
    </rPh>
    <phoneticPr fontId="4"/>
  </si>
  <si>
    <t>美作保健所</t>
    <rPh sb="0" eb="2">
      <t>ミマサカ</t>
    </rPh>
    <rPh sb="2" eb="5">
      <t>ホケンジョ</t>
    </rPh>
    <phoneticPr fontId="4"/>
  </si>
  <si>
    <t>注　1)　救急告示指定の医療機関のみ</t>
    <phoneticPr fontId="4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</si>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</sst>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\-#,##0.0"/>
    <numFmt numFmtId="177" formatCode="0.0"/>
    <numFmt numFmtId="178" formatCode="#,##0.0_);[Red]\(#,##0.0\)"/>
    <numFmt numFmtId="179" formatCode="#,##0.0"/>
    <numFmt numFmtId="180" formatCode="#,##0;\-#;##0;&quot;－&quot;"/>
    <numFmt numFmtId="181" formatCode="#,##0.0;[Red]\-#,##0.0"/>
    <numFmt numFmtId="182" formatCode="0&quot;年10月1日現在&quot;"/>
    <numFmt numFmtId="183" formatCode="#,##0;\-#;&quot;－&quot;"/>
    <numFmt numFmtId="184" formatCode="#,##0;\-#&quot;－&quot;"/>
    <numFmt numFmtId="185" formatCode="#,##0_ ;\-#_ ;&quot;－ &quot;"/>
    <numFmt numFmtId="186" formatCode="#,##0.0_ ;\-#.0_ ;&quot;－ &quot;"/>
    <numFmt numFmtId="187" formatCode="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2"/>
      <name val="Osaka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2.5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7"/>
      <name val="ＭＳ ゴシック"/>
      <family val="3"/>
      <charset val="128"/>
    </font>
    <font>
      <sz val="11.5"/>
      <name val="ＭＳ 明朝"/>
      <family val="1"/>
      <charset val="128"/>
    </font>
    <font>
      <sz val="13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5" fillId="0" borderId="0"/>
    <xf numFmtId="38" fontId="17" fillId="0" borderId="0" applyFont="0" applyFill="0" applyBorder="0" applyAlignment="0" applyProtection="0"/>
  </cellStyleXfs>
  <cellXfs count="68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 applyProtection="1">
      <alignment horizontal="centerContinuous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1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7" xfId="0" quotePrefix="1" applyFont="1" applyFill="1" applyBorder="1" applyAlignment="1" applyProtection="1">
      <alignment horizontal="left" vertical="center"/>
    </xf>
    <xf numFmtId="0" fontId="6" fillId="0" borderId="19" xfId="0" quotePrefix="1" applyFont="1" applyFill="1" applyBorder="1" applyAlignment="1" applyProtection="1">
      <alignment horizontal="left" vertical="center"/>
    </xf>
    <xf numFmtId="49" fontId="6" fillId="0" borderId="20" xfId="0" applyNumberFormat="1" applyFont="1" applyFill="1" applyBorder="1" applyAlignment="1" applyProtection="1">
      <alignment horizontal="left" vertical="center"/>
    </xf>
    <xf numFmtId="37" fontId="6" fillId="0" borderId="21" xfId="0" applyNumberFormat="1" applyFont="1" applyFill="1" applyBorder="1" applyAlignment="1" applyProtection="1">
      <alignment vertical="center"/>
    </xf>
    <xf numFmtId="37" fontId="6" fillId="0" borderId="21" xfId="0" applyNumberFormat="1" applyFont="1" applyFill="1" applyBorder="1" applyAlignment="1" applyProtection="1">
      <alignment horizontal="right" vertical="center"/>
    </xf>
    <xf numFmtId="37" fontId="6" fillId="0" borderId="22" xfId="0" applyNumberFormat="1" applyFont="1" applyFill="1" applyBorder="1" applyAlignment="1" applyProtection="1">
      <alignment vertical="center"/>
    </xf>
    <xf numFmtId="37" fontId="6" fillId="0" borderId="23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left" vertical="center"/>
    </xf>
    <xf numFmtId="49" fontId="6" fillId="0" borderId="0" xfId="0" quotePrefix="1" applyNumberFormat="1" applyFont="1" applyFill="1" applyBorder="1" applyAlignment="1" applyProtection="1">
      <alignment horizontal="left" vertical="center"/>
    </xf>
    <xf numFmtId="37" fontId="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0" fontId="6" fillId="0" borderId="8" xfId="0" quotePrefix="1" applyNumberFormat="1" applyFont="1" applyFill="1" applyBorder="1" applyAlignment="1" applyProtection="1">
      <alignment horizontal="right" vertical="center"/>
    </xf>
    <xf numFmtId="37" fontId="6" fillId="0" borderId="12" xfId="0" applyNumberFormat="1" applyFont="1" applyFill="1" applyBorder="1" applyAlignment="1" applyProtection="1">
      <alignment vertical="center"/>
    </xf>
    <xf numFmtId="0" fontId="6" fillId="0" borderId="24" xfId="0" quotePrefix="1" applyFont="1" applyFill="1" applyBorder="1" applyAlignment="1" applyProtection="1">
      <alignment horizontal="right" vertical="center"/>
    </xf>
    <xf numFmtId="37" fontId="6" fillId="0" borderId="25" xfId="0" applyNumberFormat="1" applyFont="1" applyFill="1" applyBorder="1" applyAlignment="1" applyProtection="1">
      <alignment vertical="center"/>
    </xf>
    <xf numFmtId="37" fontId="6" fillId="0" borderId="26" xfId="0" applyNumberFormat="1" applyFont="1" applyFill="1" applyBorder="1" applyAlignment="1" applyProtection="1">
      <alignment vertical="center"/>
    </xf>
    <xf numFmtId="37" fontId="6" fillId="0" borderId="12" xfId="0" applyNumberFormat="1" applyFont="1" applyFill="1" applyBorder="1" applyAlignment="1" applyProtection="1">
      <alignment horizontal="right" vertical="center"/>
    </xf>
    <xf numFmtId="37" fontId="6" fillId="0" borderId="27" xfId="0" applyNumberFormat="1" applyFont="1" applyFill="1" applyBorder="1" applyAlignment="1" applyProtection="1">
      <alignment vertical="center"/>
    </xf>
    <xf numFmtId="37" fontId="6" fillId="0" borderId="24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49" fontId="6" fillId="0" borderId="27" xfId="0" applyNumberFormat="1" applyFont="1" applyFill="1" applyBorder="1" applyAlignment="1" applyProtection="1">
      <alignment horizontal="left" vertical="center"/>
    </xf>
    <xf numFmtId="37" fontId="6" fillId="0" borderId="28" xfId="0" applyNumberFormat="1" applyFont="1" applyFill="1" applyBorder="1" applyAlignment="1" applyProtection="1">
      <alignment vertical="center"/>
    </xf>
    <xf numFmtId="37" fontId="6" fillId="0" borderId="28" xfId="0" applyNumberFormat="1" applyFont="1" applyFill="1" applyBorder="1" applyAlignment="1" applyProtection="1">
      <alignment horizontal="right" vertical="center"/>
    </xf>
    <xf numFmtId="37" fontId="6" fillId="0" borderId="2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quotePrefix="1" applyFont="1" applyFill="1" applyBorder="1" applyAlignment="1" applyProtection="1">
      <alignment horizontal="left" vertical="center"/>
    </xf>
    <xf numFmtId="49" fontId="1" fillId="0" borderId="0" xfId="0" quotePrefix="1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3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23" xfId="0" applyNumberFormat="1" applyFont="1" applyFill="1" applyBorder="1" applyAlignment="1" applyProtection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49" fontId="6" fillId="0" borderId="30" xfId="0" applyNumberFormat="1" applyFont="1" applyFill="1" applyBorder="1" applyAlignment="1" applyProtection="1">
      <alignment horizontal="left"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 applyProtection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1" fillId="2" borderId="0" xfId="1" applyFill="1"/>
    <xf numFmtId="0" fontId="0" fillId="2" borderId="0" xfId="0" applyFill="1" applyAlignment="1">
      <alignment vertical="center"/>
    </xf>
    <xf numFmtId="0" fontId="11" fillId="2" borderId="0" xfId="1" applyFont="1" applyFill="1" applyBorder="1" applyAlignment="1" applyProtection="1">
      <alignment horizontal="left" vertical="center"/>
      <protection locked="0"/>
    </xf>
    <xf numFmtId="0" fontId="11" fillId="2" borderId="3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1" xfId="1" applyFont="1" applyFill="1" applyBorder="1" applyAlignment="1" applyProtection="1">
      <alignment horizontal="centerContinuous" vertical="center"/>
      <protection locked="0"/>
    </xf>
    <xf numFmtId="0" fontId="11" fillId="2" borderId="3" xfId="1" applyFont="1" applyFill="1" applyBorder="1" applyAlignment="1" applyProtection="1">
      <alignment horizontal="centerContinuous" vertical="center"/>
      <protection locked="0"/>
    </xf>
    <xf numFmtId="0" fontId="11" fillId="2" borderId="4" xfId="1" applyFont="1" applyFill="1" applyBorder="1" applyAlignment="1" applyProtection="1">
      <alignment horizontal="centerContinuous" vertical="center"/>
      <protection locked="0"/>
    </xf>
    <xf numFmtId="0" fontId="11" fillId="2" borderId="2" xfId="1" applyFont="1" applyFill="1" applyBorder="1" applyAlignment="1" applyProtection="1">
      <alignment horizontal="centerContinuous" vertical="center"/>
      <protection locked="0"/>
    </xf>
    <xf numFmtId="0" fontId="11" fillId="2" borderId="33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Continuous" vertical="center"/>
      <protection locked="0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0" fontId="11" fillId="2" borderId="35" xfId="1" applyFont="1" applyFill="1" applyBorder="1" applyAlignment="1" applyProtection="1">
      <alignment horizontal="centerContinuous" vertical="center"/>
      <protection locked="0"/>
    </xf>
    <xf numFmtId="0" fontId="11" fillId="2" borderId="13" xfId="1" applyFont="1" applyFill="1" applyBorder="1" applyAlignment="1" applyProtection="1">
      <alignment vertical="center"/>
      <protection locked="0"/>
    </xf>
    <xf numFmtId="0" fontId="11" fillId="2" borderId="15" xfId="1" applyFont="1" applyFill="1" applyBorder="1" applyAlignment="1" applyProtection="1">
      <alignment horizontal="center" vertical="center"/>
      <protection locked="0"/>
    </xf>
    <xf numFmtId="0" fontId="12" fillId="2" borderId="36" xfId="1" applyFont="1" applyFill="1" applyBorder="1" applyAlignment="1" applyProtection="1">
      <alignment horizontal="center" vertical="center" wrapText="1"/>
      <protection locked="0"/>
    </xf>
    <xf numFmtId="0" fontId="0" fillId="2" borderId="7" xfId="1" applyFont="1" applyFill="1" applyBorder="1" applyAlignment="1" applyProtection="1">
      <alignment horizontal="left" vertical="center"/>
    </xf>
    <xf numFmtId="0" fontId="0" fillId="2" borderId="35" xfId="0" applyFill="1" applyBorder="1" applyAlignment="1">
      <alignment vertical="center"/>
    </xf>
    <xf numFmtId="37" fontId="11" fillId="2" borderId="12" xfId="1" applyNumberFormat="1" applyFont="1" applyFill="1" applyBorder="1" applyAlignment="1" applyProtection="1">
      <alignment vertical="center"/>
    </xf>
    <xf numFmtId="37" fontId="11" fillId="2" borderId="0" xfId="1" applyNumberFormat="1" applyFont="1" applyFill="1" applyBorder="1" applyAlignment="1" applyProtection="1">
      <alignment vertical="center"/>
    </xf>
    <xf numFmtId="37" fontId="11" fillId="2" borderId="8" xfId="1" applyNumberFormat="1" applyFont="1" applyFill="1" applyBorder="1" applyAlignment="1" applyProtection="1">
      <alignment vertical="center"/>
    </xf>
    <xf numFmtId="37" fontId="11" fillId="2" borderId="8" xfId="1" applyNumberFormat="1" applyFont="1" applyFill="1" applyBorder="1" applyAlignment="1" applyProtection="1">
      <alignment horizontal="right" vertical="center"/>
    </xf>
    <xf numFmtId="37" fontId="11" fillId="2" borderId="11" xfId="1" applyNumberFormat="1" applyFont="1" applyFill="1" applyBorder="1" applyAlignment="1" applyProtection="1">
      <alignment horizontal="right" vertical="center"/>
      <protection locked="0"/>
    </xf>
    <xf numFmtId="0" fontId="1" fillId="2" borderId="7" xfId="1" applyFont="1" applyFill="1" applyBorder="1" applyAlignment="1" applyProtection="1">
      <alignment horizontal="left" vertical="center"/>
    </xf>
    <xf numFmtId="37" fontId="11" fillId="2" borderId="11" xfId="1" applyNumberFormat="1" applyFont="1" applyFill="1" applyBorder="1" applyAlignment="1" applyProtection="1">
      <alignment vertical="center"/>
      <protection locked="0"/>
    </xf>
    <xf numFmtId="0" fontId="1" fillId="2" borderId="7" xfId="1" quotePrefix="1" applyFont="1" applyFill="1" applyBorder="1" applyAlignment="1" applyProtection="1">
      <alignment horizontal="left" vertical="center"/>
    </xf>
    <xf numFmtId="37" fontId="11" fillId="2" borderId="11" xfId="1" applyNumberFormat="1" applyFont="1" applyFill="1" applyBorder="1" applyAlignment="1" applyProtection="1">
      <alignment vertical="center"/>
    </xf>
    <xf numFmtId="37" fontId="11" fillId="2" borderId="8" xfId="1" applyNumberFormat="1" applyFont="1" applyFill="1" applyBorder="1" applyAlignment="1" applyProtection="1">
      <alignment horizontal="left" vertical="center"/>
      <protection locked="0"/>
    </xf>
    <xf numFmtId="0" fontId="1" fillId="2" borderId="19" xfId="1" quotePrefix="1" applyFont="1" applyFill="1" applyBorder="1" applyAlignment="1" applyProtection="1">
      <alignment horizontal="left" vertical="center"/>
    </xf>
    <xf numFmtId="0" fontId="0" fillId="2" borderId="20" xfId="0" applyFill="1" applyBorder="1" applyAlignment="1">
      <alignment vertical="center"/>
    </xf>
    <xf numFmtId="37" fontId="11" fillId="2" borderId="28" xfId="1" applyNumberFormat="1" applyFont="1" applyFill="1" applyBorder="1" applyAlignment="1" applyProtection="1">
      <alignment vertical="center"/>
    </xf>
    <xf numFmtId="37" fontId="11" fillId="2" borderId="30" xfId="1" applyNumberFormat="1" applyFont="1" applyFill="1" applyBorder="1" applyAlignment="1" applyProtection="1">
      <alignment vertical="center"/>
    </xf>
    <xf numFmtId="37" fontId="11" fillId="2" borderId="21" xfId="1" applyNumberFormat="1" applyFont="1" applyFill="1" applyBorder="1" applyAlignment="1" applyProtection="1">
      <alignment vertical="center"/>
    </xf>
    <xf numFmtId="37" fontId="11" fillId="2" borderId="21" xfId="1" applyNumberFormat="1" applyFont="1" applyFill="1" applyBorder="1" applyAlignment="1" applyProtection="1">
      <alignment horizontal="right" vertical="center"/>
    </xf>
    <xf numFmtId="37" fontId="11" fillId="2" borderId="23" xfId="1" applyNumberFormat="1" applyFont="1" applyFill="1" applyBorder="1" applyAlignment="1" applyProtection="1">
      <alignment vertical="center"/>
    </xf>
    <xf numFmtId="0" fontId="1" fillId="2" borderId="0" xfId="1" quotePrefix="1" applyFont="1" applyFill="1" applyBorder="1" applyAlignment="1" applyProtection="1">
      <alignment horizontal="left" vertical="center"/>
    </xf>
    <xf numFmtId="37" fontId="11" fillId="2" borderId="0" xfId="1" applyNumberFormat="1" applyFont="1" applyFill="1" applyBorder="1" applyAlignment="1" applyProtection="1">
      <alignment horizontal="right" vertical="center"/>
    </xf>
    <xf numFmtId="0" fontId="0" fillId="2" borderId="32" xfId="0" applyFill="1" applyBorder="1" applyAlignment="1">
      <alignment vertical="center"/>
    </xf>
    <xf numFmtId="37" fontId="11" fillId="2" borderId="12" xfId="1" applyNumberFormat="1" applyFont="1" applyFill="1" applyBorder="1" applyAlignment="1" applyProtection="1">
      <alignment vertical="center"/>
      <protection locked="0"/>
    </xf>
    <xf numFmtId="37" fontId="11" fillId="2" borderId="0" xfId="1" applyNumberFormat="1" applyFont="1" applyFill="1" applyBorder="1" applyAlignment="1" applyProtection="1">
      <alignment vertical="center"/>
      <protection locked="0"/>
    </xf>
    <xf numFmtId="37" fontId="11" fillId="2" borderId="8" xfId="1" applyNumberFormat="1" applyFont="1" applyFill="1" applyBorder="1" applyAlignment="1" applyProtection="1">
      <alignment vertical="center"/>
      <protection locked="0"/>
    </xf>
    <xf numFmtId="37" fontId="11" fillId="2" borderId="8" xfId="1" applyNumberFormat="1" applyFont="1" applyFill="1" applyBorder="1" applyAlignment="1" applyProtection="1">
      <alignment horizontal="right" vertical="center"/>
      <protection locked="0"/>
    </xf>
    <xf numFmtId="37" fontId="11" fillId="2" borderId="11" xfId="1" quotePrefix="1" applyNumberFormat="1" applyFont="1" applyFill="1" applyBorder="1" applyAlignment="1" applyProtection="1">
      <alignment horizontal="right" vertical="center"/>
      <protection locked="0"/>
    </xf>
    <xf numFmtId="37" fontId="11" fillId="2" borderId="12" xfId="1" applyNumberFormat="1" applyFont="1" applyFill="1" applyBorder="1" applyAlignment="1" applyProtection="1">
      <alignment horizontal="right" vertical="center"/>
    </xf>
    <xf numFmtId="0" fontId="1" fillId="2" borderId="7" xfId="1" quotePrefix="1" applyFill="1" applyBorder="1" applyAlignment="1" applyProtection="1">
      <alignment horizontal="left" vertical="center"/>
    </xf>
    <xf numFmtId="37" fontId="11" fillId="2" borderId="12" xfId="1" applyNumberFormat="1" applyFont="1" applyFill="1" applyBorder="1" applyAlignment="1" applyProtection="1">
      <alignment horizontal="right" vertical="center"/>
      <protection locked="0"/>
    </xf>
    <xf numFmtId="0" fontId="0" fillId="2" borderId="7" xfId="1" quotePrefix="1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37" fontId="11" fillId="2" borderId="0" xfId="1" applyNumberFormat="1" applyFont="1" applyFill="1" applyBorder="1" applyAlignment="1" applyProtection="1">
      <alignment horizontal="right" vertical="center"/>
      <protection locked="0"/>
    </xf>
    <xf numFmtId="37" fontId="11" fillId="2" borderId="27" xfId="1" applyNumberFormat="1" applyFont="1" applyFill="1" applyBorder="1" applyAlignment="1" applyProtection="1">
      <alignment horizontal="right" vertical="center"/>
    </xf>
    <xf numFmtId="0" fontId="0" fillId="2" borderId="19" xfId="1" quotePrefix="1" applyFont="1" applyFill="1" applyBorder="1" applyAlignment="1" applyProtection="1">
      <alignment horizontal="left" vertical="center"/>
    </xf>
    <xf numFmtId="37" fontId="11" fillId="2" borderId="28" xfId="1" applyNumberFormat="1" applyFont="1" applyFill="1" applyBorder="1" applyAlignment="1" applyProtection="1">
      <alignment vertical="center"/>
      <protection locked="0"/>
    </xf>
    <xf numFmtId="37" fontId="11" fillId="2" borderId="28" xfId="1" applyNumberFormat="1" applyFont="1" applyFill="1" applyBorder="1" applyAlignment="1" applyProtection="1">
      <alignment horizontal="right" vertical="center"/>
      <protection locked="0"/>
    </xf>
    <xf numFmtId="37" fontId="11" fillId="2" borderId="28" xfId="1" applyNumberFormat="1" applyFont="1" applyFill="1" applyBorder="1" applyAlignment="1" applyProtection="1">
      <alignment horizontal="right" vertical="center"/>
    </xf>
    <xf numFmtId="37" fontId="11" fillId="2" borderId="20" xfId="1" applyNumberFormat="1" applyFont="1" applyFill="1" applyBorder="1" applyAlignment="1" applyProtection="1">
      <alignment horizontal="right" vertical="center"/>
    </xf>
    <xf numFmtId="37" fontId="11" fillId="2" borderId="23" xfId="1" quotePrefix="1" applyNumberFormat="1" applyFont="1" applyFill="1" applyBorder="1" applyAlignment="1" applyProtection="1">
      <alignment horizontal="right" vertical="center"/>
      <protection locked="0"/>
    </xf>
    <xf numFmtId="0" fontId="13" fillId="2" borderId="0" xfId="1" applyFont="1" applyFill="1" applyAlignment="1" applyProtection="1">
      <alignment horizontal="left" vertical="center"/>
      <protection locked="0"/>
    </xf>
    <xf numFmtId="37" fontId="11" fillId="2" borderId="0" xfId="1" applyNumberFormat="1" applyFont="1" applyFill="1" applyAlignment="1">
      <alignment vertical="center"/>
    </xf>
    <xf numFmtId="0" fontId="14" fillId="2" borderId="0" xfId="1" applyFont="1" applyFill="1" applyAlignment="1" applyProtection="1">
      <alignment horizontal="left" vertical="center"/>
    </xf>
    <xf numFmtId="0" fontId="14" fillId="2" borderId="0" xfId="1" applyFont="1" applyFill="1" applyBorder="1" applyAlignment="1" applyProtection="1">
      <alignment horizontal="left" vertical="center"/>
    </xf>
    <xf numFmtId="0" fontId="16" fillId="2" borderId="0" xfId="2" applyFont="1" applyFill="1" applyBorder="1" applyAlignment="1">
      <alignment horizontal="left" wrapText="1"/>
    </xf>
    <xf numFmtId="38" fontId="16" fillId="2" borderId="0" xfId="3" applyFont="1" applyFill="1" applyBorder="1" applyAlignment="1">
      <alignment horizontal="right"/>
    </xf>
    <xf numFmtId="0" fontId="18" fillId="2" borderId="36" xfId="1" applyFont="1" applyFill="1" applyBorder="1" applyAlignment="1" applyProtection="1">
      <alignment horizontal="center" vertical="center" wrapText="1"/>
      <protection locked="0"/>
    </xf>
    <xf numFmtId="176" fontId="11" fillId="2" borderId="8" xfId="1" applyNumberFormat="1" applyFont="1" applyFill="1" applyBorder="1" applyAlignment="1" applyProtection="1">
      <alignment vertical="center"/>
    </xf>
    <xf numFmtId="176" fontId="11" fillId="2" borderId="9" xfId="1" applyNumberFormat="1" applyFont="1" applyFill="1" applyBorder="1" applyAlignment="1" applyProtection="1">
      <alignment vertical="center"/>
    </xf>
    <xf numFmtId="176" fontId="11" fillId="2" borderId="12" xfId="1" applyNumberFormat="1" applyFont="1" applyFill="1" applyBorder="1" applyAlignment="1" applyProtection="1">
      <alignment vertical="center"/>
    </xf>
    <xf numFmtId="176" fontId="11" fillId="2" borderId="11" xfId="1" applyNumberFormat="1" applyFont="1" applyFill="1" applyBorder="1" applyAlignment="1" applyProtection="1">
      <alignment vertical="center"/>
    </xf>
    <xf numFmtId="37" fontId="11" fillId="2" borderId="8" xfId="1" applyNumberFormat="1" applyFont="1" applyFill="1" applyBorder="1" applyAlignment="1" applyProtection="1">
      <alignment horizontal="left" vertical="center"/>
    </xf>
    <xf numFmtId="176" fontId="11" fillId="2" borderId="21" xfId="1" applyNumberFormat="1" applyFont="1" applyFill="1" applyBorder="1" applyAlignment="1" applyProtection="1">
      <alignment vertical="center"/>
    </xf>
    <xf numFmtId="176" fontId="11" fillId="2" borderId="28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Alignment="1" applyProtection="1">
      <alignment vertical="center"/>
    </xf>
    <xf numFmtId="176" fontId="11" fillId="2" borderId="0" xfId="1" applyNumberFormat="1" applyFont="1" applyFill="1" applyBorder="1" applyAlignment="1" applyProtection="1">
      <alignment vertical="center"/>
    </xf>
    <xf numFmtId="176" fontId="11" fillId="2" borderId="8" xfId="1" applyNumberFormat="1" applyFont="1" applyFill="1" applyBorder="1" applyAlignment="1" applyProtection="1">
      <alignment vertical="center"/>
      <protection locked="0"/>
    </xf>
    <xf numFmtId="176" fontId="11" fillId="2" borderId="12" xfId="1" applyNumberFormat="1" applyFont="1" applyFill="1" applyBorder="1" applyAlignment="1" applyProtection="1">
      <alignment vertical="center"/>
      <protection locked="0"/>
    </xf>
    <xf numFmtId="176" fontId="11" fillId="2" borderId="11" xfId="1" applyNumberFormat="1" applyFont="1" applyFill="1" applyBorder="1" applyAlignment="1" applyProtection="1">
      <alignment vertical="center"/>
      <protection locked="0"/>
    </xf>
    <xf numFmtId="178" fontId="11" fillId="2" borderId="8" xfId="1" applyNumberFormat="1" applyFont="1" applyFill="1" applyBorder="1" applyAlignment="1" applyProtection="1">
      <alignment horizontal="right" vertical="center" wrapText="1"/>
      <protection locked="0"/>
    </xf>
    <xf numFmtId="176" fontId="11" fillId="2" borderId="8" xfId="1" applyNumberFormat="1" applyFont="1" applyFill="1" applyBorder="1" applyAlignment="1" applyProtection="1">
      <alignment horizontal="right" vertical="center"/>
      <protection locked="0"/>
    </xf>
    <xf numFmtId="176" fontId="11" fillId="2" borderId="11" xfId="1" applyNumberFormat="1" applyFont="1" applyFill="1" applyBorder="1" applyAlignment="1" applyProtection="1">
      <alignment horizontal="right" vertical="center"/>
      <protection locked="0"/>
    </xf>
    <xf numFmtId="17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right" vertical="center"/>
    </xf>
    <xf numFmtId="179" fontId="0" fillId="2" borderId="28" xfId="0" applyNumberForma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8" xfId="0" applyFill="1" applyBorder="1" applyAlignment="1">
      <alignment horizontal="right" vertical="center"/>
    </xf>
    <xf numFmtId="176" fontId="11" fillId="2" borderId="23" xfId="1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3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32" xfId="0" applyFont="1" applyFill="1" applyBorder="1" applyAlignment="1">
      <alignment vertical="center"/>
    </xf>
    <xf numFmtId="0" fontId="20" fillId="0" borderId="15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left" vertical="center"/>
    </xf>
    <xf numFmtId="49" fontId="20" fillId="0" borderId="0" xfId="0" applyNumberFormat="1" applyFont="1" applyFill="1" applyAlignment="1">
      <alignment horizontal="left" vertical="center"/>
    </xf>
    <xf numFmtId="37" fontId="1" fillId="0" borderId="8" xfId="0" applyNumberFormat="1" applyFont="1" applyFill="1" applyBorder="1" applyAlignment="1" applyProtection="1">
      <alignment vertical="center"/>
    </xf>
    <xf numFmtId="37" fontId="1" fillId="0" borderId="10" xfId="0" applyNumberFormat="1" applyFont="1" applyFill="1" applyBorder="1" applyAlignment="1" applyProtection="1">
      <alignment vertical="center"/>
    </xf>
    <xf numFmtId="37" fontId="1" fillId="0" borderId="8" xfId="0" applyNumberFormat="1" applyFont="1" applyFill="1" applyBorder="1" applyAlignment="1" applyProtection="1">
      <alignment horizontal="right" vertical="center"/>
    </xf>
    <xf numFmtId="37" fontId="1" fillId="0" borderId="34" xfId="0" applyNumberFormat="1" applyFont="1" applyFill="1" applyBorder="1" applyAlignment="1" applyProtection="1">
      <alignment horizontal="right" vertical="center"/>
    </xf>
    <xf numFmtId="37" fontId="1" fillId="0" borderId="38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left" vertical="center"/>
    </xf>
    <xf numFmtId="37" fontId="1" fillId="0" borderId="11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left" vertical="center"/>
    </xf>
    <xf numFmtId="0" fontId="1" fillId="0" borderId="7" xfId="0" quotePrefix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0" fillId="0" borderId="7" xfId="0" quotePrefix="1" applyFill="1" applyBorder="1" applyAlignment="1" applyProtection="1">
      <alignment horizontal="left" vertical="center"/>
    </xf>
    <xf numFmtId="180" fontId="1" fillId="0" borderId="8" xfId="0" applyNumberFormat="1" applyFont="1" applyFill="1" applyBorder="1" applyAlignment="1" applyProtection="1">
      <alignment horizontal="right" vertical="center"/>
    </xf>
    <xf numFmtId="37" fontId="20" fillId="0" borderId="24" xfId="0" applyNumberFormat="1" applyFont="1" applyFill="1" applyBorder="1" applyAlignment="1" applyProtection="1">
      <alignment vertical="center"/>
    </xf>
    <xf numFmtId="37" fontId="20" fillId="0" borderId="8" xfId="0" applyNumberFormat="1" applyFont="1" applyFill="1" applyBorder="1" applyAlignment="1" applyProtection="1">
      <alignment vertical="center"/>
    </xf>
    <xf numFmtId="37" fontId="1" fillId="0" borderId="12" xfId="0" applyNumberFormat="1" applyFont="1" applyFill="1" applyBorder="1" applyAlignment="1" applyProtection="1">
      <alignment horizontal="right" vertical="center"/>
    </xf>
    <xf numFmtId="37" fontId="20" fillId="0" borderId="12" xfId="0" applyNumberFormat="1" applyFont="1" applyFill="1" applyBorder="1" applyAlignment="1" applyProtection="1">
      <alignment vertical="center"/>
    </xf>
    <xf numFmtId="37" fontId="20" fillId="0" borderId="8" xfId="0" applyNumberFormat="1" applyFont="1" applyFill="1" applyBorder="1" applyAlignment="1">
      <alignment vertical="center"/>
    </xf>
    <xf numFmtId="37" fontId="20" fillId="0" borderId="11" xfId="0" applyNumberFormat="1" applyFont="1" applyFill="1" applyBorder="1" applyAlignment="1">
      <alignment vertical="center"/>
    </xf>
    <xf numFmtId="0" fontId="0" fillId="0" borderId="19" xfId="0" quotePrefix="1" applyFill="1" applyBorder="1" applyAlignment="1" applyProtection="1">
      <alignment horizontal="left" vertical="center"/>
    </xf>
    <xf numFmtId="49" fontId="20" fillId="0" borderId="30" xfId="0" applyNumberFormat="1" applyFont="1" applyFill="1" applyBorder="1" applyAlignment="1">
      <alignment horizontal="left" vertical="center"/>
    </xf>
    <xf numFmtId="37" fontId="20" fillId="0" borderId="29" xfId="0" applyNumberFormat="1" applyFont="1" applyFill="1" applyBorder="1" applyAlignment="1" applyProtection="1">
      <alignment vertical="center"/>
    </xf>
    <xf numFmtId="37" fontId="1" fillId="0" borderId="22" xfId="0" applyNumberFormat="1" applyFont="1" applyFill="1" applyBorder="1" applyAlignment="1" applyProtection="1">
      <alignment vertical="center"/>
    </xf>
    <xf numFmtId="37" fontId="20" fillId="0" borderId="21" xfId="0" applyNumberFormat="1" applyFont="1" applyFill="1" applyBorder="1" applyAlignment="1" applyProtection="1">
      <alignment vertical="center"/>
    </xf>
    <xf numFmtId="37" fontId="1" fillId="0" borderId="21" xfId="0" applyNumberFormat="1" applyFont="1" applyFill="1" applyBorder="1" applyAlignment="1" applyProtection="1">
      <alignment horizontal="right" vertical="center"/>
    </xf>
    <xf numFmtId="37" fontId="1" fillId="0" borderId="28" xfId="0" applyNumberFormat="1" applyFont="1" applyFill="1" applyBorder="1" applyAlignment="1" applyProtection="1">
      <alignment horizontal="right" vertical="center"/>
    </xf>
    <xf numFmtId="37" fontId="20" fillId="0" borderId="28" xfId="0" applyNumberFormat="1" applyFont="1" applyFill="1" applyBorder="1" applyAlignment="1" applyProtection="1">
      <alignment vertical="center"/>
    </xf>
    <xf numFmtId="37" fontId="20" fillId="0" borderId="21" xfId="0" applyNumberFormat="1" applyFont="1" applyFill="1" applyBorder="1" applyAlignment="1">
      <alignment vertical="center"/>
    </xf>
    <xf numFmtId="37" fontId="20" fillId="0" borderId="23" xfId="0" applyNumberFormat="1" applyFont="1" applyFill="1" applyBorder="1" applyAlignment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37" fontId="20" fillId="0" borderId="0" xfId="0" applyNumberFormat="1" applyFont="1" applyFill="1" applyBorder="1" applyAlignment="1" applyProtection="1">
      <alignment vertical="center"/>
    </xf>
    <xf numFmtId="37" fontId="1" fillId="0" borderId="0" xfId="0" applyNumberFormat="1" applyFont="1" applyFill="1" applyBorder="1" applyAlignment="1" applyProtection="1">
      <alignment vertical="center"/>
    </xf>
    <xf numFmtId="37" fontId="2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quotePrefix="1" applyFont="1" applyFill="1" applyBorder="1" applyAlignment="1" applyProtection="1">
      <alignment horizontal="left" vertical="center"/>
    </xf>
    <xf numFmtId="180" fontId="20" fillId="0" borderId="0" xfId="0" applyNumberFormat="1" applyFont="1" applyFill="1" applyAlignment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18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49" fontId="20" fillId="0" borderId="30" xfId="0" applyNumberFormat="1" applyFont="1" applyFill="1" applyBorder="1" applyAlignment="1" applyProtection="1">
      <alignment horizontal="left" vertical="center"/>
    </xf>
    <xf numFmtId="49" fontId="20" fillId="0" borderId="32" xfId="0" applyNumberFormat="1" applyFont="1" applyFill="1" applyBorder="1" applyAlignment="1">
      <alignment horizontal="left" vertical="center"/>
    </xf>
    <xf numFmtId="37" fontId="1" fillId="0" borderId="21" xfId="0" applyNumberFormat="1" applyFont="1" applyFill="1" applyBorder="1" applyAlignment="1" applyProtection="1">
      <alignment vertical="center"/>
    </xf>
    <xf numFmtId="37" fontId="1" fillId="0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left" vertical="center"/>
    </xf>
    <xf numFmtId="49" fontId="1" fillId="0" borderId="30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37" fontId="20" fillId="0" borderId="8" xfId="0" applyNumberFormat="1" applyFont="1" applyFill="1" applyBorder="1" applyAlignment="1" applyProtection="1">
      <alignment horizontal="right" vertical="center"/>
    </xf>
    <xf numFmtId="37" fontId="20" fillId="0" borderId="34" xfId="0" applyNumberFormat="1" applyFont="1" applyFill="1" applyBorder="1" applyAlignment="1" applyProtection="1">
      <alignment horizontal="right" vertical="center"/>
    </xf>
    <xf numFmtId="37" fontId="20" fillId="0" borderId="38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>
      <alignment vertical="center"/>
    </xf>
    <xf numFmtId="37" fontId="20" fillId="0" borderId="11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/>
    </xf>
    <xf numFmtId="37" fontId="20" fillId="0" borderId="12" xfId="0" applyNumberFormat="1" applyFont="1" applyFill="1" applyBorder="1" applyAlignment="1" applyProtection="1">
      <alignment horizontal="right" vertical="center"/>
    </xf>
    <xf numFmtId="49" fontId="0" fillId="0" borderId="20" xfId="0" applyNumberFormat="1" applyFont="1" applyFill="1" applyBorder="1" applyAlignment="1">
      <alignment vertical="center"/>
    </xf>
    <xf numFmtId="37" fontId="0" fillId="0" borderId="22" xfId="0" applyNumberFormat="1" applyFont="1" applyFill="1" applyBorder="1" applyAlignment="1" applyProtection="1">
      <alignment vertical="center"/>
    </xf>
    <xf numFmtId="37" fontId="20" fillId="0" borderId="28" xfId="0" applyNumberFormat="1" applyFont="1" applyFill="1" applyBorder="1" applyAlignment="1" applyProtection="1">
      <alignment horizontal="right" vertical="center"/>
    </xf>
    <xf numFmtId="0" fontId="20" fillId="0" borderId="0" xfId="0" quotePrefix="1" applyFont="1" applyFill="1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vertical="center"/>
    </xf>
    <xf numFmtId="49" fontId="1" fillId="0" borderId="30" xfId="0" applyNumberFormat="1" applyFont="1" applyFill="1" applyBorder="1" applyAlignment="1" applyProtection="1">
      <alignment vertical="center"/>
    </xf>
    <xf numFmtId="37" fontId="1" fillId="0" borderId="0" xfId="0" applyNumberFormat="1" applyFont="1" applyFill="1" applyAlignment="1" applyProtection="1">
      <alignment vertical="center"/>
    </xf>
    <xf numFmtId="49" fontId="0" fillId="0" borderId="39" xfId="0" applyNumberFormat="1" applyFill="1" applyBorder="1" applyAlignment="1">
      <alignment vertical="center"/>
    </xf>
    <xf numFmtId="0" fontId="1" fillId="0" borderId="37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49" fontId="0" fillId="0" borderId="27" xfId="0" applyNumberForma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0" fillId="0" borderId="32" xfId="0" applyNumberFormat="1" applyFill="1" applyBorder="1" applyAlignment="1">
      <alignment vertical="center"/>
    </xf>
    <xf numFmtId="0" fontId="1" fillId="0" borderId="16" xfId="0" applyFont="1" applyFill="1" applyBorder="1" applyAlignment="1" applyProtection="1">
      <alignment vertical="center"/>
    </xf>
    <xf numFmtId="37" fontId="1" fillId="0" borderId="9" xfId="0" applyNumberFormat="1" applyFont="1" applyFill="1" applyBorder="1" applyAlignment="1" applyProtection="1">
      <alignment vertical="center"/>
    </xf>
    <xf numFmtId="37" fontId="1" fillId="0" borderId="11" xfId="0" applyNumberFormat="1" applyFont="1" applyFill="1" applyBorder="1" applyAlignment="1" applyProtection="1">
      <alignment vertical="center" shrinkToFit="1"/>
    </xf>
    <xf numFmtId="37" fontId="1" fillId="0" borderId="12" xfId="0" applyNumberFormat="1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37" fontId="0" fillId="0" borderId="8" xfId="0" applyNumberFormat="1" applyFont="1" applyFill="1" applyBorder="1" applyAlignment="1" applyProtection="1">
      <alignment horizontal="right" vertical="center"/>
    </xf>
    <xf numFmtId="37" fontId="1" fillId="0" borderId="28" xfId="0" applyNumberFormat="1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horizontal="right" vertical="center"/>
    </xf>
    <xf numFmtId="37" fontId="1" fillId="0" borderId="23" xfId="0" applyNumberFormat="1" applyFont="1" applyFill="1" applyBorder="1" applyAlignment="1" applyProtection="1">
      <alignment vertical="center" shrinkToFit="1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4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 vertical="center"/>
    </xf>
    <xf numFmtId="0" fontId="1" fillId="0" borderId="26" xfId="0" applyFont="1" applyFill="1" applyBorder="1" applyAlignment="1" applyProtection="1">
      <alignment horizontal="centerContinuous" vertical="center"/>
    </xf>
    <xf numFmtId="177" fontId="1" fillId="0" borderId="0" xfId="0" applyNumberFormat="1" applyFont="1" applyFill="1" applyAlignment="1" applyProtection="1">
      <alignment vertical="center"/>
    </xf>
    <xf numFmtId="177" fontId="1" fillId="0" borderId="32" xfId="0" applyNumberFormat="1" applyFont="1" applyFill="1" applyBorder="1" applyAlignment="1" applyProtection="1">
      <alignment vertical="center"/>
    </xf>
    <xf numFmtId="0" fontId="1" fillId="0" borderId="41" xfId="0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37" fontId="1" fillId="0" borderId="26" xfId="0" applyNumberFormat="1" applyFont="1" applyFill="1" applyBorder="1" applyAlignment="1" applyProtection="1">
      <alignment vertical="center"/>
    </xf>
    <xf numFmtId="0" fontId="1" fillId="0" borderId="19" xfId="0" quotePrefix="1" applyFont="1" applyFill="1" applyBorder="1" applyAlignment="1" applyProtection="1">
      <alignment horizontal="left" vertical="center"/>
    </xf>
    <xf numFmtId="0" fontId="17" fillId="0" borderId="20" xfId="0" applyFont="1" applyFill="1" applyBorder="1" applyAlignment="1">
      <alignment vertical="center"/>
    </xf>
    <xf numFmtId="37" fontId="1" fillId="0" borderId="30" xfId="0" applyNumberFormat="1" applyFont="1" applyFill="1" applyBorder="1" applyAlignment="1" applyProtection="1">
      <alignment vertical="center"/>
    </xf>
    <xf numFmtId="37" fontId="1" fillId="0" borderId="42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4" xfId="0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0" fillId="0" borderId="32" xfId="0" applyFill="1" applyBorder="1"/>
    <xf numFmtId="49" fontId="0" fillId="0" borderId="0" xfId="0" applyNumberFormat="1" applyFont="1" applyFill="1" applyBorder="1" applyAlignment="1" applyProtection="1">
      <alignment horizontal="left" vertical="center"/>
    </xf>
    <xf numFmtId="177" fontId="1" fillId="0" borderId="8" xfId="0" applyNumberFormat="1" applyFont="1" applyFill="1" applyBorder="1" applyAlignment="1" applyProtection="1">
      <alignment vertical="center"/>
    </xf>
    <xf numFmtId="177" fontId="1" fillId="0" borderId="10" xfId="0" applyNumberFormat="1" applyFont="1" applyFill="1" applyBorder="1" applyAlignment="1" applyProtection="1">
      <alignment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11" xfId="0" applyNumberFormat="1" applyFont="1" applyFill="1" applyBorder="1" applyAlignment="1" applyProtection="1">
      <alignment horizontal="right" vertical="center"/>
    </xf>
    <xf numFmtId="177" fontId="1" fillId="0" borderId="25" xfId="0" applyNumberFormat="1" applyFont="1" applyFill="1" applyBorder="1" applyAlignment="1" applyProtection="1">
      <alignment vertical="center"/>
    </xf>
    <xf numFmtId="177" fontId="1" fillId="0" borderId="12" xfId="0" applyNumberFormat="1" applyFont="1" applyFill="1" applyBorder="1" applyAlignment="1" applyProtection="1">
      <alignment vertical="center"/>
    </xf>
    <xf numFmtId="177" fontId="1" fillId="0" borderId="12" xfId="0" applyNumberFormat="1" applyFont="1" applyFill="1" applyBorder="1" applyAlignment="1" applyProtection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177" fontId="1" fillId="0" borderId="24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49" fontId="0" fillId="0" borderId="8" xfId="0" applyNumberFormat="1" applyFont="1" applyFill="1" applyBorder="1" applyAlignment="1">
      <alignment horizontal="right" vertical="center"/>
    </xf>
    <xf numFmtId="49" fontId="0" fillId="0" borderId="27" xfId="0" applyNumberFormat="1" applyFont="1" applyFill="1" applyBorder="1" applyAlignment="1" applyProtection="1">
      <alignment horizontal="left" vertical="center"/>
    </xf>
    <xf numFmtId="49" fontId="0" fillId="0" borderId="20" xfId="0" applyNumberFormat="1" applyFont="1" applyFill="1" applyBorder="1" applyAlignment="1" applyProtection="1">
      <alignment horizontal="left" vertical="center"/>
    </xf>
    <xf numFmtId="177" fontId="1" fillId="0" borderId="29" xfId="0" applyNumberFormat="1" applyFont="1" applyFill="1" applyBorder="1" applyAlignment="1" applyProtection="1">
      <alignment vertical="center"/>
    </xf>
    <xf numFmtId="177" fontId="1" fillId="0" borderId="22" xfId="0" applyNumberFormat="1" applyFont="1" applyFill="1" applyBorder="1" applyAlignment="1" applyProtection="1">
      <alignment vertical="center"/>
    </xf>
    <xf numFmtId="177" fontId="1" fillId="0" borderId="21" xfId="0" applyNumberFormat="1" applyFont="1" applyFill="1" applyBorder="1" applyAlignment="1" applyProtection="1">
      <alignment vertical="center"/>
    </xf>
    <xf numFmtId="177" fontId="1" fillId="0" borderId="21" xfId="0" applyNumberFormat="1" applyFont="1" applyFill="1" applyBorder="1" applyAlignment="1" applyProtection="1">
      <alignment horizontal="right" vertical="center"/>
    </xf>
    <xf numFmtId="177" fontId="1" fillId="0" borderId="28" xfId="0" applyNumberFormat="1" applyFont="1" applyFill="1" applyBorder="1" applyAlignment="1" applyProtection="1">
      <alignment horizontal="right" vertical="center"/>
    </xf>
    <xf numFmtId="177" fontId="0" fillId="0" borderId="21" xfId="0" applyNumberFormat="1" applyFont="1" applyFill="1" applyBorder="1" applyAlignment="1" applyProtection="1">
      <alignment horizontal="right" vertical="center"/>
    </xf>
    <xf numFmtId="0" fontId="1" fillId="0" borderId="28" xfId="0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horizontal="right" vertical="center"/>
    </xf>
    <xf numFmtId="177" fontId="1" fillId="0" borderId="23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vertical="center"/>
    </xf>
    <xf numFmtId="181" fontId="1" fillId="0" borderId="0" xfId="3" applyNumberFormat="1" applyFont="1" applyFill="1" applyAlignment="1">
      <alignment vertical="center"/>
    </xf>
    <xf numFmtId="0" fontId="1" fillId="0" borderId="32" xfId="0" applyFont="1" applyFill="1" applyBorder="1" applyAlignment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1" fillId="0" borderId="12" xfId="0" applyNumberFormat="1" applyFont="1" applyFill="1" applyBorder="1" applyAlignment="1" applyProtection="1">
      <alignment vertical="center"/>
    </xf>
    <xf numFmtId="176" fontId="1" fillId="0" borderId="11" xfId="0" applyNumberFormat="1" applyFont="1" applyFill="1" applyBorder="1" applyAlignment="1" applyProtection="1">
      <alignment vertical="center"/>
    </xf>
    <xf numFmtId="180" fontId="0" fillId="0" borderId="8" xfId="0" applyNumberFormat="1" applyFont="1" applyFill="1" applyBorder="1" applyAlignment="1" applyProtection="1">
      <alignment horizontal="right" vertical="center"/>
    </xf>
    <xf numFmtId="176" fontId="1" fillId="0" borderId="25" xfId="0" applyNumberFormat="1" applyFont="1" applyFill="1" applyBorder="1" applyAlignment="1" applyProtection="1">
      <alignment vertical="center"/>
    </xf>
    <xf numFmtId="176" fontId="1" fillId="0" borderId="12" xfId="0" applyNumberFormat="1" applyFont="1" applyFill="1" applyBorder="1" applyAlignment="1" applyProtection="1">
      <alignment horizontal="right" vertical="center"/>
    </xf>
    <xf numFmtId="176" fontId="1" fillId="0" borderId="11" xfId="0" applyNumberFormat="1" applyFont="1" applyFill="1" applyBorder="1" applyAlignment="1" applyProtection="1">
      <alignment horizontal="right" vertical="center"/>
    </xf>
    <xf numFmtId="49" fontId="0" fillId="0" borderId="27" xfId="0" applyNumberFormat="1" applyFont="1" applyFill="1" applyBorder="1" applyAlignment="1" applyProtection="1">
      <alignment vertical="center"/>
    </xf>
    <xf numFmtId="49" fontId="0" fillId="0" borderId="20" xfId="0" applyNumberFormat="1" applyFont="1" applyFill="1" applyBorder="1" applyAlignment="1" applyProtection="1">
      <alignment vertical="center"/>
    </xf>
    <xf numFmtId="176" fontId="1" fillId="0" borderId="21" xfId="0" applyNumberFormat="1" applyFont="1" applyFill="1" applyBorder="1" applyAlignment="1" applyProtection="1">
      <alignment vertical="center"/>
    </xf>
    <xf numFmtId="176" fontId="1" fillId="0" borderId="22" xfId="0" applyNumberFormat="1" applyFont="1" applyFill="1" applyBorder="1" applyAlignment="1" applyProtection="1">
      <alignment vertical="center"/>
    </xf>
    <xf numFmtId="176" fontId="1" fillId="0" borderId="21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>
      <alignment vertical="center"/>
    </xf>
    <xf numFmtId="37" fontId="0" fillId="0" borderId="34" xfId="0" applyNumberFormat="1" applyFont="1" applyFill="1" applyBorder="1" applyAlignment="1" applyProtection="1">
      <alignment horizontal="right" vertical="center"/>
    </xf>
    <xf numFmtId="37" fontId="0" fillId="0" borderId="38" xfId="0" applyNumberFormat="1" applyFont="1" applyFill="1" applyBorder="1" applyAlignment="1" applyProtection="1">
      <alignment horizontal="right" vertical="center"/>
    </xf>
    <xf numFmtId="37" fontId="0" fillId="0" borderId="11" xfId="0" applyNumberFormat="1" applyFont="1" applyFill="1" applyBorder="1" applyAlignment="1" applyProtection="1">
      <alignment horizontal="right" vertical="center"/>
    </xf>
    <xf numFmtId="177" fontId="0" fillId="0" borderId="11" xfId="0" applyNumberFormat="1" applyFont="1" applyFill="1" applyBorder="1" applyAlignment="1" applyProtection="1">
      <alignment horizontal="right" vertical="center"/>
    </xf>
    <xf numFmtId="181" fontId="0" fillId="0" borderId="8" xfId="0" applyNumberFormat="1" applyFont="1" applyFill="1" applyBorder="1" applyAlignment="1" applyProtection="1">
      <alignment horizontal="right" vertical="center"/>
    </xf>
    <xf numFmtId="181" fontId="0" fillId="0" borderId="11" xfId="0" applyNumberFormat="1" applyFont="1" applyFill="1" applyBorder="1" applyAlignment="1" applyProtection="1">
      <alignment horizontal="right" vertical="center"/>
    </xf>
    <xf numFmtId="49" fontId="0" fillId="0" borderId="30" xfId="0" applyNumberFormat="1" applyFont="1" applyFill="1" applyBorder="1" applyAlignment="1">
      <alignment vertical="center"/>
    </xf>
    <xf numFmtId="181" fontId="0" fillId="0" borderId="21" xfId="0" applyNumberFormat="1" applyFont="1" applyFill="1" applyBorder="1" applyAlignment="1" applyProtection="1">
      <alignment horizontal="right" vertical="center"/>
    </xf>
    <xf numFmtId="181" fontId="0" fillId="0" borderId="2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17" xfId="0" applyFill="1" applyBorder="1" applyAlignment="1" applyProtection="1">
      <alignment horizontal="center" vertical="center"/>
    </xf>
    <xf numFmtId="183" fontId="1" fillId="0" borderId="43" xfId="0" applyNumberFormat="1" applyFont="1" applyFill="1" applyBorder="1" applyAlignment="1" applyProtection="1">
      <alignment vertical="center"/>
    </xf>
    <xf numFmtId="183" fontId="1" fillId="0" borderId="44" xfId="0" applyNumberFormat="1" applyFont="1" applyFill="1" applyBorder="1" applyAlignment="1" applyProtection="1">
      <alignment vertical="center"/>
    </xf>
    <xf numFmtId="183" fontId="1" fillId="0" borderId="35" xfId="0" applyNumberFormat="1" applyFont="1" applyFill="1" applyBorder="1" applyAlignment="1" applyProtection="1">
      <alignment vertical="center"/>
    </xf>
    <xf numFmtId="183" fontId="1" fillId="0" borderId="9" xfId="0" applyNumberFormat="1" applyFont="1" applyFill="1" applyBorder="1" applyAlignment="1" applyProtection="1">
      <alignment vertical="center"/>
    </xf>
    <xf numFmtId="183" fontId="1" fillId="0" borderId="38" xfId="0" applyNumberFormat="1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horizontal="right" vertical="center"/>
    </xf>
    <xf numFmtId="183" fontId="1" fillId="0" borderId="24" xfId="0" applyNumberFormat="1" applyFont="1" applyFill="1" applyBorder="1" applyAlignment="1" applyProtection="1">
      <alignment vertical="center"/>
    </xf>
    <xf numFmtId="183" fontId="1" fillId="0" borderId="8" xfId="0" applyNumberFormat="1" applyFont="1" applyFill="1" applyBorder="1" applyAlignment="1" applyProtection="1">
      <alignment vertical="center"/>
    </xf>
    <xf numFmtId="183" fontId="1" fillId="0" borderId="12" xfId="0" applyNumberFormat="1" applyFont="1" applyFill="1" applyBorder="1" applyAlignment="1" applyProtection="1">
      <alignment vertical="center"/>
    </xf>
    <xf numFmtId="183" fontId="1" fillId="0" borderId="1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distributed" vertical="center"/>
    </xf>
    <xf numFmtId="183" fontId="1" fillId="0" borderId="10" xfId="0" applyNumberFormat="1" applyFont="1" applyFill="1" applyBorder="1" applyAlignment="1" applyProtection="1">
      <alignment horizontal="right" vertical="center"/>
    </xf>
    <xf numFmtId="183" fontId="1" fillId="0" borderId="12" xfId="0" applyNumberFormat="1" applyFont="1" applyFill="1" applyBorder="1" applyAlignment="1" applyProtection="1">
      <alignment horizontal="right" vertical="center"/>
    </xf>
    <xf numFmtId="183" fontId="1" fillId="0" borderId="1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183" fontId="22" fillId="0" borderId="11" xfId="0" applyNumberFormat="1" applyFont="1" applyFill="1" applyBorder="1" applyAlignment="1" applyProtection="1">
      <alignment horizontal="right" vertical="center"/>
    </xf>
    <xf numFmtId="183" fontId="1" fillId="0" borderId="8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/>
    </xf>
    <xf numFmtId="183" fontId="1" fillId="0" borderId="24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24" xfId="0" applyNumberFormat="1" applyFont="1" applyFill="1" applyBorder="1" applyAlignment="1">
      <alignment vertical="center"/>
    </xf>
    <xf numFmtId="183" fontId="0" fillId="0" borderId="12" xfId="0" applyNumberFormat="1" applyFont="1" applyFill="1" applyBorder="1" applyAlignment="1" applyProtection="1">
      <alignment horizontal="right" vertical="center"/>
    </xf>
    <xf numFmtId="183" fontId="0" fillId="0" borderId="11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horizontal="right" vertical="center"/>
    </xf>
    <xf numFmtId="183" fontId="1" fillId="0" borderId="21" xfId="0" applyNumberFormat="1" applyFont="1" applyFill="1" applyBorder="1" applyAlignment="1" applyProtection="1">
      <alignment vertical="center"/>
    </xf>
    <xf numFmtId="183" fontId="0" fillId="0" borderId="22" xfId="0" applyNumberFormat="1" applyFont="1" applyFill="1" applyBorder="1" applyAlignment="1" applyProtection="1">
      <alignment horizontal="right" vertical="center"/>
    </xf>
    <xf numFmtId="183" fontId="1" fillId="0" borderId="21" xfId="0" applyNumberFormat="1" applyFont="1" applyFill="1" applyBorder="1" applyAlignment="1" applyProtection="1">
      <alignment horizontal="right" vertical="center"/>
    </xf>
    <xf numFmtId="183" fontId="0" fillId="0" borderId="21" xfId="0" applyNumberFormat="1" applyFont="1" applyFill="1" applyBorder="1" applyAlignment="1" applyProtection="1">
      <alignment horizontal="right" vertical="center"/>
    </xf>
    <xf numFmtId="183" fontId="0" fillId="0" borderId="23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182" fontId="14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0" fontId="5" fillId="0" borderId="1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183" fontId="5" fillId="0" borderId="8" xfId="0" applyNumberFormat="1" applyFont="1" applyBorder="1" applyAlignment="1" applyProtection="1">
      <alignment vertical="center"/>
    </xf>
    <xf numFmtId="183" fontId="5" fillId="0" borderId="44" xfId="0" applyNumberFormat="1" applyFont="1" applyFill="1" applyBorder="1" applyAlignment="1" applyProtection="1">
      <alignment vertical="center"/>
    </xf>
    <xf numFmtId="183" fontId="5" fillId="0" borderId="48" xfId="0" applyNumberFormat="1" applyFont="1" applyFill="1" applyBorder="1" applyAlignment="1" applyProtection="1">
      <alignment vertical="center"/>
    </xf>
    <xf numFmtId="183" fontId="5" fillId="0" borderId="34" xfId="0" applyNumberFormat="1" applyFont="1" applyFill="1" applyBorder="1" applyAlignment="1" applyProtection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2" xfId="0" applyNumberFormat="1" applyFont="1" applyFill="1" applyBorder="1" applyAlignment="1" applyProtection="1">
      <alignment vertical="center"/>
    </xf>
    <xf numFmtId="37" fontId="5" fillId="0" borderId="26" xfId="0" applyNumberFormat="1" applyFont="1" applyFill="1" applyBorder="1" applyAlignment="1" applyProtection="1">
      <alignment vertical="center"/>
    </xf>
    <xf numFmtId="183" fontId="5" fillId="0" borderId="10" xfId="0" applyNumberFormat="1" applyFont="1" applyFill="1" applyBorder="1" applyAlignment="1" applyProtection="1">
      <alignment horizontal="right" vertical="center"/>
    </xf>
    <xf numFmtId="183" fontId="5" fillId="0" borderId="8" xfId="0" applyNumberFormat="1" applyFont="1" applyFill="1" applyBorder="1" applyAlignment="1" applyProtection="1">
      <alignment horizontal="right" vertical="center"/>
    </xf>
    <xf numFmtId="183" fontId="5" fillId="0" borderId="11" xfId="0" applyNumberFormat="1" applyFont="1" applyFill="1" applyBorder="1" applyAlignment="1" applyProtection="1">
      <alignment horizontal="right" vertical="center"/>
    </xf>
    <xf numFmtId="183" fontId="5" fillId="0" borderId="12" xfId="0" applyNumberFormat="1" applyFont="1" applyFill="1" applyBorder="1" applyAlignment="1" applyProtection="1">
      <alignment vertical="center"/>
    </xf>
    <xf numFmtId="183" fontId="5" fillId="0" borderId="26" xfId="0" applyNumberFormat="1" applyFont="1" applyFill="1" applyBorder="1" applyAlignment="1" applyProtection="1">
      <alignment vertical="center"/>
    </xf>
    <xf numFmtId="183" fontId="5" fillId="0" borderId="12" xfId="0" applyNumberFormat="1" applyFont="1" applyFill="1" applyBorder="1" applyAlignment="1" applyProtection="1">
      <alignment horizontal="right" vertical="center"/>
    </xf>
    <xf numFmtId="183" fontId="5" fillId="0" borderId="10" xfId="0" applyNumberFormat="1" applyFont="1" applyFill="1" applyBorder="1" applyAlignment="1" applyProtection="1">
      <alignment vertical="center"/>
    </xf>
    <xf numFmtId="183" fontId="5" fillId="0" borderId="8" xfId="0" applyNumberFormat="1" applyFont="1" applyFill="1" applyBorder="1" applyAlignment="1" applyProtection="1">
      <alignment vertical="center"/>
    </xf>
    <xf numFmtId="183" fontId="5" fillId="0" borderId="11" xfId="0" applyNumberFormat="1" applyFont="1" applyFill="1" applyBorder="1" applyAlignment="1" applyProtection="1">
      <alignment vertical="center"/>
    </xf>
    <xf numFmtId="183" fontId="5" fillId="0" borderId="26" xfId="0" applyNumberFormat="1" applyFont="1" applyFill="1" applyBorder="1" applyAlignment="1" applyProtection="1">
      <alignment horizontal="right"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183" fontId="5" fillId="0" borderId="8" xfId="0" applyNumberFormat="1" applyFont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183" fontId="5" fillId="0" borderId="21" xfId="0" applyNumberFormat="1" applyFont="1" applyBorder="1" applyAlignment="1" applyProtection="1">
      <alignment vertical="center"/>
    </xf>
    <xf numFmtId="183" fontId="5" fillId="0" borderId="22" xfId="0" applyNumberFormat="1" applyFont="1" applyFill="1" applyBorder="1" applyAlignment="1" applyProtection="1">
      <alignment horizontal="right" vertical="center"/>
    </xf>
    <xf numFmtId="183" fontId="5" fillId="0" borderId="28" xfId="0" applyNumberFormat="1" applyFont="1" applyFill="1" applyBorder="1" applyAlignment="1" applyProtection="1">
      <alignment vertical="center"/>
    </xf>
    <xf numFmtId="183" fontId="5" fillId="0" borderId="4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5" fillId="2" borderId="0" xfId="0" applyFont="1" applyFill="1" applyAlignment="1" applyProtection="1">
      <alignment horizontal="left" vertical="center"/>
    </xf>
    <xf numFmtId="0" fontId="6" fillId="2" borderId="0" xfId="0" applyFont="1" applyFill="1" applyAlignment="1">
      <alignment vertical="center"/>
    </xf>
    <xf numFmtId="38" fontId="6" fillId="2" borderId="0" xfId="3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38" fontId="6" fillId="2" borderId="0" xfId="3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/>
    </xf>
    <xf numFmtId="38" fontId="6" fillId="2" borderId="49" xfId="3" applyFont="1" applyFill="1" applyBorder="1" applyAlignment="1" applyProtection="1">
      <alignment horizontal="distributed" vertical="center"/>
    </xf>
    <xf numFmtId="38" fontId="6" fillId="2" borderId="33" xfId="3" applyFont="1" applyFill="1" applyBorder="1" applyAlignment="1">
      <alignment horizontal="distributed" vertical="center"/>
    </xf>
    <xf numFmtId="38" fontId="6" fillId="2" borderId="4" xfId="3" applyFont="1" applyFill="1" applyBorder="1" applyAlignment="1" applyProtection="1">
      <alignment horizontal="distributed" vertical="center"/>
    </xf>
    <xf numFmtId="38" fontId="6" fillId="2" borderId="4" xfId="3" applyFont="1" applyFill="1" applyBorder="1" applyAlignment="1">
      <alignment horizontal="distributed" vertical="center"/>
    </xf>
    <xf numFmtId="38" fontId="6" fillId="2" borderId="31" xfId="3" applyFont="1" applyFill="1" applyBorder="1" applyAlignment="1">
      <alignment horizontal="distributed" vertical="center"/>
    </xf>
    <xf numFmtId="38" fontId="6" fillId="2" borderId="35" xfId="3" applyFont="1" applyFill="1" applyBorder="1" applyAlignment="1" applyProtection="1">
      <alignment horizontal="center" vertical="center" wrapText="1"/>
    </xf>
    <xf numFmtId="38" fontId="6" fillId="2" borderId="50" xfId="3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</xf>
    <xf numFmtId="38" fontId="6" fillId="2" borderId="8" xfId="3" applyFont="1" applyFill="1" applyBorder="1" applyAlignment="1" applyProtection="1">
      <alignment horizontal="center" vertical="center"/>
    </xf>
    <xf numFmtId="38" fontId="6" fillId="2" borderId="0" xfId="3" applyFont="1" applyFill="1" applyBorder="1" applyAlignment="1" applyProtection="1">
      <alignment horizontal="center" vertical="center"/>
    </xf>
    <xf numFmtId="38" fontId="6" fillId="2" borderId="16" xfId="3" applyFont="1" applyFill="1" applyBorder="1" applyAlignment="1" applyProtection="1">
      <alignment vertical="center"/>
    </xf>
    <xf numFmtId="38" fontId="6" fillId="2" borderId="14" xfId="3" applyFont="1" applyFill="1" applyBorder="1" applyAlignment="1" applyProtection="1">
      <alignment vertical="center"/>
    </xf>
    <xf numFmtId="38" fontId="0" fillId="2" borderId="12" xfId="3" applyFont="1" applyFill="1" applyBorder="1" applyAlignment="1">
      <alignment vertical="center"/>
    </xf>
    <xf numFmtId="38" fontId="6" fillId="2" borderId="0" xfId="3" applyFont="1" applyFill="1" applyBorder="1" applyAlignment="1" applyProtection="1">
      <alignment horizontal="right" vertical="center"/>
    </xf>
    <xf numFmtId="38" fontId="6" fillId="2" borderId="8" xfId="3" applyFont="1" applyFill="1" applyBorder="1" applyAlignment="1" applyProtection="1">
      <alignment horizontal="right" vertical="center"/>
    </xf>
    <xf numFmtId="38" fontId="6" fillId="2" borderId="11" xfId="3" applyFont="1" applyFill="1" applyBorder="1" applyAlignment="1" applyProtection="1">
      <alignment horizontal="right" vertical="center"/>
    </xf>
    <xf numFmtId="0" fontId="27" fillId="2" borderId="0" xfId="0" applyFont="1" applyFill="1" applyAlignment="1">
      <alignment vertical="center"/>
    </xf>
    <xf numFmtId="38" fontId="6" fillId="2" borderId="12" xfId="3" applyFont="1" applyFill="1" applyBorder="1" applyAlignment="1" applyProtection="1">
      <alignment horizontal="right" vertical="center"/>
    </xf>
    <xf numFmtId="183" fontId="6" fillId="2" borderId="8" xfId="3" applyNumberFormat="1" applyFont="1" applyFill="1" applyBorder="1" applyAlignment="1">
      <alignment horizontal="right" vertical="center"/>
    </xf>
    <xf numFmtId="183" fontId="6" fillId="2" borderId="11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183" fontId="6" fillId="2" borderId="8" xfId="3" applyNumberFormat="1" applyFont="1" applyFill="1" applyBorder="1" applyAlignment="1" applyProtection="1">
      <alignment horizontal="right" vertical="center"/>
    </xf>
    <xf numFmtId="183" fontId="6" fillId="2" borderId="11" xfId="3" applyNumberFormat="1" applyFont="1" applyFill="1" applyBorder="1" applyAlignment="1" applyProtection="1">
      <alignment horizontal="right" vertical="center"/>
    </xf>
    <xf numFmtId="38" fontId="6" fillId="2" borderId="0" xfId="3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 applyProtection="1">
      <alignment horizontal="distributed" vertical="center"/>
    </xf>
    <xf numFmtId="183" fontId="6" fillId="2" borderId="8" xfId="3" quotePrefix="1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 applyProtection="1">
      <alignment vertical="center"/>
    </xf>
    <xf numFmtId="0" fontId="6" fillId="2" borderId="27" xfId="0" applyFont="1" applyFill="1" applyBorder="1" applyAlignment="1" applyProtection="1">
      <alignment horizontal="center" vertical="center"/>
    </xf>
    <xf numFmtId="184" fontId="6" fillId="2" borderId="7" xfId="0" applyNumberFormat="1" applyFont="1" applyFill="1" applyBorder="1" applyAlignment="1">
      <alignment vertical="center"/>
    </xf>
    <xf numFmtId="0" fontId="6" fillId="2" borderId="27" xfId="0" applyFont="1" applyFill="1" applyBorder="1" applyAlignment="1" applyProtection="1">
      <alignment horizontal="distributed" vertical="center"/>
    </xf>
    <xf numFmtId="0" fontId="6" fillId="2" borderId="7" xfId="0" applyFont="1" applyFill="1" applyBorder="1" applyAlignment="1">
      <alignment horizontal="center" vertical="center"/>
    </xf>
    <xf numFmtId="183" fontId="6" fillId="2" borderId="12" xfId="3" applyNumberFormat="1" applyFont="1" applyFill="1" applyBorder="1" applyAlignment="1" applyProtection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distributed" vertical="center"/>
    </xf>
    <xf numFmtId="0" fontId="6" fillId="2" borderId="20" xfId="0" applyFont="1" applyFill="1" applyBorder="1" applyAlignment="1" applyProtection="1">
      <alignment horizontal="distributed" vertical="center"/>
    </xf>
    <xf numFmtId="183" fontId="6" fillId="2" borderId="28" xfId="3" applyNumberFormat="1" applyFont="1" applyFill="1" applyBorder="1" applyAlignment="1" applyProtection="1">
      <alignment horizontal="right" vertical="center"/>
    </xf>
    <xf numFmtId="183" fontId="6" fillId="2" borderId="21" xfId="3" applyNumberFormat="1" applyFont="1" applyFill="1" applyBorder="1" applyAlignment="1" applyProtection="1">
      <alignment horizontal="right" vertical="center"/>
    </xf>
    <xf numFmtId="183" fontId="6" fillId="2" borderId="23" xfId="3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right" vertical="center"/>
    </xf>
    <xf numFmtId="0" fontId="29" fillId="2" borderId="1" xfId="0" applyFont="1" applyFill="1" applyBorder="1" applyAlignment="1" applyProtection="1">
      <alignment vertical="center"/>
    </xf>
    <xf numFmtId="0" fontId="29" fillId="2" borderId="7" xfId="0" applyFont="1" applyFill="1" applyBorder="1" applyAlignment="1" applyProtection="1">
      <alignment vertical="center"/>
    </xf>
    <xf numFmtId="0" fontId="29" fillId="2" borderId="13" xfId="0" applyFont="1" applyFill="1" applyBorder="1" applyAlignment="1" applyProtection="1">
      <alignment vertical="center"/>
    </xf>
    <xf numFmtId="0" fontId="29" fillId="2" borderId="15" xfId="0" applyFont="1" applyFill="1" applyBorder="1" applyAlignment="1" applyProtection="1">
      <alignment horizontal="center" vertical="center"/>
    </xf>
    <xf numFmtId="0" fontId="29" fillId="2" borderId="18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distributed" vertical="center"/>
    </xf>
    <xf numFmtId="185" fontId="5" fillId="2" borderId="9" xfId="0" applyNumberFormat="1" applyFont="1" applyFill="1" applyBorder="1" applyAlignment="1" applyProtection="1">
      <alignment vertical="center"/>
    </xf>
    <xf numFmtId="186" fontId="5" fillId="2" borderId="9" xfId="0" applyNumberFormat="1" applyFont="1" applyFill="1" applyBorder="1" applyAlignment="1" applyProtection="1">
      <alignment vertical="center"/>
    </xf>
    <xf numFmtId="186" fontId="5" fillId="2" borderId="11" xfId="0" applyNumberFormat="1" applyFont="1" applyFill="1" applyBorder="1" applyAlignment="1" applyProtection="1">
      <alignment vertical="center"/>
    </xf>
    <xf numFmtId="185" fontId="5" fillId="2" borderId="12" xfId="0" applyNumberFormat="1" applyFont="1" applyFill="1" applyBorder="1" applyAlignment="1" applyProtection="1">
      <alignment vertical="center"/>
    </xf>
    <xf numFmtId="186" fontId="5" fillId="2" borderId="12" xfId="0" applyNumberFormat="1" applyFont="1" applyFill="1" applyBorder="1" applyAlignment="1" applyProtection="1">
      <alignment vertical="center"/>
    </xf>
    <xf numFmtId="0" fontId="0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/>
    </xf>
    <xf numFmtId="0" fontId="5" fillId="2" borderId="51" xfId="0" applyFont="1" applyFill="1" applyBorder="1" applyAlignment="1" applyProtection="1">
      <alignment horizontal="distributed" vertical="center"/>
    </xf>
    <xf numFmtId="185" fontId="5" fillId="2" borderId="28" xfId="0" applyNumberFormat="1" applyFont="1" applyFill="1" applyBorder="1" applyAlignment="1" applyProtection="1">
      <alignment vertical="center"/>
    </xf>
    <xf numFmtId="186" fontId="5" fillId="2" borderId="28" xfId="0" applyNumberFormat="1" applyFont="1" applyFill="1" applyBorder="1" applyAlignment="1" applyProtection="1">
      <alignment vertical="center"/>
    </xf>
    <xf numFmtId="186" fontId="5" fillId="2" borderId="23" xfId="0" applyNumberFormat="1" applyFont="1" applyFill="1" applyBorder="1" applyAlignment="1" applyProtection="1">
      <alignment vertical="center"/>
    </xf>
    <xf numFmtId="0" fontId="24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</xf>
    <xf numFmtId="0" fontId="1" fillId="2" borderId="0" xfId="0" applyFont="1" applyFill="1" applyBorder="1" applyAlignment="1">
      <alignment vertical="center"/>
    </xf>
    <xf numFmtId="0" fontId="29" fillId="2" borderId="52" xfId="0" applyFont="1" applyFill="1" applyBorder="1" applyAlignment="1" applyProtection="1">
      <alignment vertical="center"/>
    </xf>
    <xf numFmtId="0" fontId="29" fillId="2" borderId="53" xfId="0" applyFont="1" applyFill="1" applyBorder="1" applyAlignment="1" applyProtection="1">
      <alignment horizontal="center" vertical="center"/>
    </xf>
    <xf numFmtId="0" fontId="29" fillId="2" borderId="54" xfId="0" applyFont="1" applyFill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distributed" vertical="center"/>
    </xf>
    <xf numFmtId="185" fontId="14" fillId="2" borderId="12" xfId="0" applyNumberFormat="1" applyFont="1" applyFill="1" applyBorder="1" applyAlignment="1" applyProtection="1">
      <alignment horizontal="right" vertical="center"/>
    </xf>
    <xf numFmtId="185" fontId="14" fillId="2" borderId="11" xfId="0" applyNumberFormat="1" applyFont="1" applyFill="1" applyBorder="1" applyAlignment="1" applyProtection="1">
      <alignment vertical="center"/>
    </xf>
    <xf numFmtId="185" fontId="1" fillId="2" borderId="0" xfId="0" applyNumberFormat="1" applyFont="1" applyFill="1" applyAlignment="1">
      <alignment vertical="center"/>
    </xf>
    <xf numFmtId="187" fontId="14" fillId="2" borderId="12" xfId="0" applyNumberFormat="1" applyFont="1" applyFill="1" applyBorder="1" applyAlignment="1" applyProtection="1">
      <alignment vertical="center"/>
    </xf>
    <xf numFmtId="187" fontId="14" fillId="2" borderId="0" xfId="0" applyNumberFormat="1" applyFont="1" applyFill="1" applyBorder="1" applyAlignment="1" applyProtection="1">
      <alignment horizontal="right" vertical="center"/>
    </xf>
    <xf numFmtId="187" fontId="14" fillId="2" borderId="11" xfId="0" applyNumberFormat="1" applyFont="1" applyFill="1" applyBorder="1" applyAlignment="1" applyProtection="1">
      <alignment horizontal="right" vertical="center"/>
    </xf>
    <xf numFmtId="0" fontId="29" fillId="2" borderId="55" xfId="0" applyFont="1" applyFill="1" applyBorder="1" applyAlignment="1">
      <alignment horizontal="distributed" vertical="center"/>
    </xf>
    <xf numFmtId="0" fontId="29" fillId="2" borderId="7" xfId="0" applyFont="1" applyFill="1" applyBorder="1" applyAlignment="1">
      <alignment horizontal="distributed" vertical="center"/>
    </xf>
    <xf numFmtId="0" fontId="29" fillId="2" borderId="19" xfId="0" applyFont="1" applyFill="1" applyBorder="1" applyAlignment="1" applyProtection="1">
      <alignment horizontal="distributed" vertical="center"/>
    </xf>
    <xf numFmtId="185" fontId="5" fillId="2" borderId="30" xfId="0" applyNumberFormat="1" applyFont="1" applyFill="1" applyBorder="1" applyAlignment="1" applyProtection="1">
      <alignment horizontal="right" vertical="center"/>
    </xf>
    <xf numFmtId="185" fontId="5" fillId="2" borderId="23" xfId="0" applyNumberFormat="1" applyFont="1" applyFill="1" applyBorder="1" applyAlignment="1" applyProtection="1">
      <alignment horizontal="right" vertical="center"/>
    </xf>
    <xf numFmtId="185" fontId="5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0" fontId="11" fillId="2" borderId="11" xfId="1" applyFont="1" applyFill="1" applyBorder="1" applyAlignment="1" applyProtection="1">
      <alignment horizontal="center" vertical="center" wrapText="1"/>
      <protection locked="0"/>
    </xf>
    <xf numFmtId="0" fontId="11" fillId="2" borderId="18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11" fillId="2" borderId="16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34" xfId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 applyProtection="1">
      <alignment horizontal="center" vertical="center" wrapText="1"/>
      <protection locked="0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12" fillId="2" borderId="16" xfId="1" applyFont="1" applyFill="1" applyBorder="1" applyAlignment="1" applyProtection="1">
      <alignment horizontal="center" vertical="center" wrapText="1"/>
      <protection locked="0"/>
    </xf>
    <xf numFmtId="0" fontId="11" fillId="2" borderId="16" xfId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15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0" borderId="18" xfId="0" applyFont="1" applyFill="1" applyBorder="1"/>
    <xf numFmtId="37" fontId="1" fillId="0" borderId="8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37" xfId="0" applyFont="1" applyFill="1" applyBorder="1" applyAlignment="1" applyProtection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/>
    </xf>
    <xf numFmtId="0" fontId="20" fillId="0" borderId="27" xfId="0" applyFont="1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5" xfId="0" applyFill="1" applyBorder="1"/>
    <xf numFmtId="0" fontId="20" fillId="0" borderId="6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8" xfId="0" applyFill="1" applyBorder="1"/>
    <xf numFmtId="0" fontId="1" fillId="0" borderId="34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32" xfId="0" applyFont="1" applyFill="1" applyBorder="1" applyAlignment="1" applyProtection="1">
      <alignment vertical="center"/>
    </xf>
    <xf numFmtId="37" fontId="1" fillId="0" borderId="34" xfId="0" applyNumberFormat="1" applyFont="1" applyFill="1" applyBorder="1" applyAlignment="1" applyProtection="1">
      <alignment vertical="center"/>
    </xf>
    <xf numFmtId="0" fontId="1" fillId="0" borderId="35" xfId="0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37" fontId="20" fillId="0" borderId="8" xfId="0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>
      <alignment horizontal="right" vertical="center"/>
    </xf>
    <xf numFmtId="37" fontId="20" fillId="0" borderId="21" xfId="0" applyNumberFormat="1" applyFont="1" applyFill="1" applyBorder="1" applyAlignment="1" applyProtection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/>
    <xf numFmtId="0" fontId="0" fillId="0" borderId="15" xfId="0" applyFont="1" applyFill="1" applyBorder="1"/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18" xfId="0" applyFont="1" applyFill="1" applyBorder="1"/>
    <xf numFmtId="0" fontId="1" fillId="0" borderId="7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/>
    </xf>
    <xf numFmtId="182" fontId="0" fillId="0" borderId="3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0" fillId="0" borderId="7" xfId="0" applyFont="1" applyFill="1" applyBorder="1" applyAlignment="1" applyProtection="1">
      <alignment horizontal="distributed" vertical="center"/>
    </xf>
    <xf numFmtId="0" fontId="1" fillId="0" borderId="27" xfId="0" applyFont="1" applyFill="1" applyBorder="1" applyAlignment="1" applyProtection="1">
      <alignment horizontal="distributed" vertical="center"/>
    </xf>
    <xf numFmtId="0" fontId="0" fillId="0" borderId="27" xfId="0" applyFont="1" applyFill="1" applyBorder="1" applyAlignment="1" applyProtection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distributed" vertical="center"/>
    </xf>
    <xf numFmtId="0" fontId="0" fillId="0" borderId="35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20" xfId="0" applyFont="1" applyFill="1" applyBorder="1" applyAlignment="1" applyProtection="1">
      <alignment horizontal="distributed" vertical="center"/>
    </xf>
    <xf numFmtId="38" fontId="6" fillId="2" borderId="30" xfId="3" applyFont="1" applyFill="1" applyBorder="1" applyAlignment="1">
      <alignment horizontal="right" vertical="center"/>
    </xf>
    <xf numFmtId="38" fontId="6" fillId="2" borderId="4" xfId="3" applyFont="1" applyFill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38" fontId="6" fillId="2" borderId="34" xfId="3" applyFont="1" applyFill="1" applyBorder="1" applyAlignment="1" applyProtection="1">
      <alignment horizontal="center" vertical="center"/>
    </xf>
    <xf numFmtId="38" fontId="6" fillId="2" borderId="48" xfId="3" applyFont="1" applyFill="1" applyBorder="1" applyAlignment="1" applyProtection="1">
      <alignment horizontal="center" vertical="center"/>
    </xf>
    <xf numFmtId="38" fontId="6" fillId="2" borderId="35" xfId="3" applyFont="1" applyFill="1" applyBorder="1" applyAlignment="1" applyProtection="1">
      <alignment horizontal="center" vertical="center"/>
    </xf>
    <xf numFmtId="38" fontId="6" fillId="2" borderId="34" xfId="3" applyFont="1" applyFill="1" applyBorder="1" applyAlignment="1" applyProtection="1">
      <alignment horizontal="center" vertical="center" wrapText="1"/>
    </xf>
    <xf numFmtId="38" fontId="6" fillId="2" borderId="8" xfId="3" applyFont="1" applyFill="1" applyBorder="1" applyAlignment="1">
      <alignment horizontal="center" vertical="center"/>
    </xf>
    <xf numFmtId="38" fontId="6" fillId="2" borderId="15" xfId="3" applyFont="1" applyFill="1" applyBorder="1" applyAlignment="1">
      <alignment horizontal="center" vertical="center"/>
    </xf>
    <xf numFmtId="38" fontId="6" fillId="2" borderId="9" xfId="3" applyFont="1" applyFill="1" applyBorder="1" applyAlignment="1" applyProtection="1">
      <alignment horizontal="center" vertical="center" wrapText="1"/>
    </xf>
    <xf numFmtId="38" fontId="6" fillId="2" borderId="12" xfId="3" applyFont="1" applyFill="1" applyBorder="1" applyAlignment="1">
      <alignment horizontal="center" vertical="center"/>
    </xf>
    <xf numFmtId="38" fontId="6" fillId="2" borderId="16" xfId="3" applyFont="1" applyFill="1" applyBorder="1" applyAlignment="1">
      <alignment horizontal="center" vertical="center"/>
    </xf>
    <xf numFmtId="38" fontId="6" fillId="2" borderId="38" xfId="3" applyFont="1" applyFill="1" applyBorder="1" applyAlignment="1" applyProtection="1">
      <alignment horizontal="center" vertical="center" wrapText="1"/>
    </xf>
    <xf numFmtId="38" fontId="6" fillId="2" borderId="11" xfId="3" applyFont="1" applyFill="1" applyBorder="1" applyAlignment="1">
      <alignment horizontal="center" vertical="center"/>
    </xf>
    <xf numFmtId="38" fontId="6" fillId="2" borderId="18" xfId="3" applyFont="1" applyFill="1" applyBorder="1" applyAlignment="1">
      <alignment horizontal="center" vertical="center"/>
    </xf>
    <xf numFmtId="0" fontId="20" fillId="2" borderId="7" xfId="0" applyFont="1" applyFill="1" applyBorder="1" applyAlignment="1" applyProtection="1">
      <alignment horizontal="distributed" vertical="center"/>
    </xf>
    <xf numFmtId="0" fontId="20" fillId="2" borderId="0" xfId="0" applyFont="1" applyFill="1" applyBorder="1" applyAlignment="1" applyProtection="1">
      <alignment horizontal="distributed" vertical="center"/>
    </xf>
    <xf numFmtId="0" fontId="20" fillId="2" borderId="27" xfId="0" applyFont="1" applyFill="1" applyBorder="1" applyAlignment="1" applyProtection="1">
      <alignment horizontal="distributed" vertical="center"/>
    </xf>
    <xf numFmtId="38" fontId="6" fillId="2" borderId="9" xfId="3" applyFont="1" applyFill="1" applyBorder="1" applyAlignment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38" fontId="26" fillId="2" borderId="9" xfId="3" applyFont="1" applyFill="1" applyBorder="1" applyAlignment="1" applyProtection="1">
      <alignment horizontal="distributed" vertical="center" wrapText="1"/>
    </xf>
    <xf numFmtId="38" fontId="26" fillId="2" borderId="12" xfId="3" applyFont="1" applyFill="1" applyBorder="1" applyAlignment="1" applyProtection="1">
      <alignment horizontal="distributed" vertical="center" wrapText="1"/>
    </xf>
    <xf numFmtId="38" fontId="26" fillId="2" borderId="16" xfId="3" applyFont="1" applyFill="1" applyBorder="1" applyAlignment="1" applyProtection="1">
      <alignment horizontal="distributed" vertical="center" wrapText="1"/>
    </xf>
    <xf numFmtId="0" fontId="6" fillId="2" borderId="7" xfId="0" applyFont="1" applyFill="1" applyBorder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horizontal="distributed" vertical="center"/>
    </xf>
    <xf numFmtId="0" fontId="6" fillId="2" borderId="27" xfId="0" applyFont="1" applyFill="1" applyBorder="1" applyAlignment="1" applyProtection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27" xfId="0" applyFont="1" applyFill="1" applyBorder="1" applyAlignment="1">
      <alignment horizontal="distributed" vertical="center"/>
    </xf>
    <xf numFmtId="0" fontId="29" fillId="2" borderId="3" xfId="0" applyFont="1" applyFill="1" applyBorder="1" applyAlignment="1" applyProtection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vertical="center"/>
    </xf>
    <xf numFmtId="49" fontId="24" fillId="2" borderId="2" xfId="0" applyNumberFormat="1" applyFont="1" applyFill="1" applyBorder="1" applyAlignment="1">
      <alignment vertical="center"/>
    </xf>
  </cellXfs>
  <cellStyles count="4">
    <cellStyle name="桁区切り 2" xfId="3"/>
    <cellStyle name="標準" xfId="0" builtinId="0"/>
    <cellStyle name="標準 2" xfId="1"/>
    <cellStyle name="標準_3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S153"/>
  <sheetViews>
    <sheetView showGridLines="0" view="pageBreakPreview" zoomScaleNormal="75" zoomScaleSheetLayoutView="100" workbookViewId="0">
      <selection activeCell="S9" sqref="S9"/>
    </sheetView>
  </sheetViews>
  <sheetFormatPr defaultColWidth="10.625" defaultRowHeight="16.5" customHeight="1"/>
  <cols>
    <col min="1" max="1" width="2.625" style="3" customWidth="1"/>
    <col min="2" max="2" width="7.5" style="3" customWidth="1"/>
    <col min="3" max="3" width="12.5" style="3" customWidth="1"/>
    <col min="4" max="4" width="7.75" style="3" customWidth="1"/>
    <col min="5" max="9" width="7.625" style="3" customWidth="1"/>
    <col min="10" max="10" width="10.625" style="3" customWidth="1"/>
    <col min="11" max="11" width="7.75" style="3" customWidth="1"/>
    <col min="12" max="12" width="7.625" style="3" customWidth="1"/>
    <col min="13" max="13" width="10.625" style="3" customWidth="1"/>
    <col min="14" max="14" width="7.75" style="3" customWidth="1"/>
    <col min="15" max="16" width="7.625" style="3" customWidth="1"/>
    <col min="17" max="17" width="12.625" style="3" bestFit="1" customWidth="1"/>
    <col min="18" max="18" width="2.625" style="3" customWidth="1"/>
    <col min="19" max="16384" width="10.625" style="3"/>
  </cols>
  <sheetData>
    <row r="1" spans="1:17" ht="18" customHeight="1">
      <c r="A1" s="1"/>
      <c r="B1" s="2" t="s">
        <v>0</v>
      </c>
      <c r="C1" s="2"/>
    </row>
    <row r="2" spans="1:17" ht="18" customHeight="1" thickBot="1">
      <c r="B2" s="4" t="s">
        <v>1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B3" s="6"/>
      <c r="C3" s="7"/>
      <c r="D3" s="8"/>
      <c r="E3" s="9"/>
      <c r="F3" s="9" t="s">
        <v>2</v>
      </c>
      <c r="G3" s="9" t="s">
        <v>2</v>
      </c>
      <c r="H3" s="9"/>
      <c r="I3" s="9"/>
      <c r="J3" s="9"/>
      <c r="K3" s="10"/>
      <c r="L3" s="11"/>
      <c r="M3" s="7"/>
      <c r="N3" s="10"/>
      <c r="O3" s="11"/>
      <c r="P3" s="12"/>
      <c r="Q3" s="13" t="s">
        <v>3</v>
      </c>
    </row>
    <row r="4" spans="1:17" ht="18" customHeight="1">
      <c r="B4" s="14"/>
      <c r="C4" s="15"/>
      <c r="D4" s="16"/>
      <c r="E4" s="557" t="s">
        <v>4</v>
      </c>
      <c r="F4" s="560" t="s">
        <v>5</v>
      </c>
      <c r="G4" s="560" t="s">
        <v>6</v>
      </c>
      <c r="H4" s="560" t="s">
        <v>7</v>
      </c>
      <c r="I4" s="560" t="s">
        <v>8</v>
      </c>
      <c r="J4" s="554" t="s">
        <v>9</v>
      </c>
      <c r="K4" s="16" t="s">
        <v>10</v>
      </c>
      <c r="L4" s="18"/>
      <c r="M4" s="554" t="s">
        <v>11</v>
      </c>
      <c r="N4" s="16" t="s">
        <v>12</v>
      </c>
      <c r="O4" s="18"/>
      <c r="P4" s="19"/>
      <c r="Q4" s="20" t="s">
        <v>13</v>
      </c>
    </row>
    <row r="5" spans="1:17" ht="18" customHeight="1">
      <c r="B5" s="14"/>
      <c r="C5" s="15"/>
      <c r="D5" s="16" t="s">
        <v>14</v>
      </c>
      <c r="E5" s="558"/>
      <c r="F5" s="558"/>
      <c r="G5" s="558"/>
      <c r="H5" s="558"/>
      <c r="I5" s="558"/>
      <c r="J5" s="555"/>
      <c r="K5" s="18"/>
      <c r="L5" s="16" t="s">
        <v>15</v>
      </c>
      <c r="M5" s="555"/>
      <c r="N5" s="18"/>
      <c r="O5" s="16" t="s">
        <v>15</v>
      </c>
      <c r="P5" s="22" t="s">
        <v>16</v>
      </c>
      <c r="Q5" s="20" t="s">
        <v>17</v>
      </c>
    </row>
    <row r="6" spans="1:17" ht="18" customHeight="1">
      <c r="B6" s="14"/>
      <c r="C6" s="15"/>
      <c r="D6" s="16"/>
      <c r="E6" s="558"/>
      <c r="F6" s="558"/>
      <c r="G6" s="558"/>
      <c r="H6" s="558"/>
      <c r="I6" s="558"/>
      <c r="J6" s="555"/>
      <c r="K6" s="16" t="s">
        <v>18</v>
      </c>
      <c r="L6" s="16" t="s">
        <v>19</v>
      </c>
      <c r="M6" s="555"/>
      <c r="N6" s="16" t="s">
        <v>18</v>
      </c>
      <c r="O6" s="16" t="s">
        <v>20</v>
      </c>
      <c r="P6" s="19"/>
      <c r="Q6" s="20" t="s">
        <v>21</v>
      </c>
    </row>
    <row r="7" spans="1:17" ht="18" customHeight="1">
      <c r="B7" s="23"/>
      <c r="C7" s="24"/>
      <c r="D7" s="25"/>
      <c r="E7" s="559"/>
      <c r="F7" s="559"/>
      <c r="G7" s="559"/>
      <c r="H7" s="559"/>
      <c r="I7" s="559"/>
      <c r="J7" s="556"/>
      <c r="K7" s="26"/>
      <c r="L7" s="25"/>
      <c r="M7" s="556"/>
      <c r="N7" s="26"/>
      <c r="O7" s="25"/>
      <c r="P7" s="27"/>
      <c r="Q7" s="28" t="s">
        <v>22</v>
      </c>
    </row>
    <row r="8" spans="1:17" ht="24" customHeight="1">
      <c r="B8" s="29" t="s">
        <v>23</v>
      </c>
      <c r="C8" s="30" t="s">
        <v>24</v>
      </c>
      <c r="D8" s="31">
        <v>117</v>
      </c>
      <c r="E8" s="31">
        <v>5</v>
      </c>
      <c r="F8" s="31">
        <v>1</v>
      </c>
      <c r="G8" s="31">
        <v>15</v>
      </c>
      <c r="H8" s="31">
        <v>2</v>
      </c>
      <c r="I8" s="31">
        <v>94</v>
      </c>
      <c r="J8" s="32" t="s">
        <v>25</v>
      </c>
      <c r="K8" s="31">
        <v>1029</v>
      </c>
      <c r="L8" s="31">
        <v>301</v>
      </c>
      <c r="M8" s="32" t="s">
        <v>25</v>
      </c>
      <c r="N8" s="31">
        <v>585</v>
      </c>
      <c r="O8" s="32" t="s">
        <v>26</v>
      </c>
      <c r="P8" s="33">
        <v>310</v>
      </c>
      <c r="Q8" s="34">
        <v>2155</v>
      </c>
    </row>
    <row r="9" spans="1:17" ht="24" customHeight="1">
      <c r="B9" s="29" t="s">
        <v>27</v>
      </c>
      <c r="C9" s="35" t="s">
        <v>28</v>
      </c>
      <c r="D9" s="31">
        <v>123</v>
      </c>
      <c r="E9" s="31">
        <v>7</v>
      </c>
      <c r="F9" s="31">
        <v>1</v>
      </c>
      <c r="G9" s="31">
        <v>14</v>
      </c>
      <c r="H9" s="31">
        <v>2</v>
      </c>
      <c r="I9" s="31">
        <v>99</v>
      </c>
      <c r="J9" s="32" t="s">
        <v>25</v>
      </c>
      <c r="K9" s="31">
        <v>1019</v>
      </c>
      <c r="L9" s="32" t="s">
        <v>29</v>
      </c>
      <c r="M9" s="32" t="s">
        <v>25</v>
      </c>
      <c r="N9" s="31">
        <v>568</v>
      </c>
      <c r="O9" s="32" t="s">
        <v>26</v>
      </c>
      <c r="P9" s="33">
        <v>310</v>
      </c>
      <c r="Q9" s="34">
        <v>2070</v>
      </c>
    </row>
    <row r="10" spans="1:17" ht="24" customHeight="1">
      <c r="B10" s="29" t="s">
        <v>30</v>
      </c>
      <c r="C10" s="35" t="s">
        <v>31</v>
      </c>
      <c r="D10" s="31">
        <v>128</v>
      </c>
      <c r="E10" s="31">
        <v>8</v>
      </c>
      <c r="F10" s="31">
        <v>1</v>
      </c>
      <c r="G10" s="31">
        <v>14</v>
      </c>
      <c r="H10" s="31">
        <v>2</v>
      </c>
      <c r="I10" s="31">
        <v>103</v>
      </c>
      <c r="J10" s="32" t="s">
        <v>25</v>
      </c>
      <c r="K10" s="31">
        <v>1020</v>
      </c>
      <c r="L10" s="31">
        <v>299</v>
      </c>
      <c r="M10" s="32" t="s">
        <v>25</v>
      </c>
      <c r="N10" s="31">
        <v>564</v>
      </c>
      <c r="O10" s="32" t="s">
        <v>26</v>
      </c>
      <c r="P10" s="33">
        <v>317</v>
      </c>
      <c r="Q10" s="34">
        <v>2294</v>
      </c>
    </row>
    <row r="11" spans="1:17" ht="24" customHeight="1">
      <c r="B11" s="29" t="s">
        <v>32</v>
      </c>
      <c r="C11" s="35" t="s">
        <v>33</v>
      </c>
      <c r="D11" s="31">
        <v>135</v>
      </c>
      <c r="E11" s="31">
        <v>8</v>
      </c>
      <c r="F11" s="31">
        <v>1</v>
      </c>
      <c r="G11" s="31">
        <v>16</v>
      </c>
      <c r="H11" s="31">
        <v>2</v>
      </c>
      <c r="I11" s="31">
        <v>108</v>
      </c>
      <c r="J11" s="32" t="s">
        <v>25</v>
      </c>
      <c r="K11" s="31">
        <v>1037</v>
      </c>
      <c r="L11" s="31">
        <v>299</v>
      </c>
      <c r="M11" s="32" t="s">
        <v>25</v>
      </c>
      <c r="N11" s="31">
        <v>569</v>
      </c>
      <c r="O11" s="32" t="s">
        <v>26</v>
      </c>
      <c r="P11" s="33">
        <v>321</v>
      </c>
      <c r="Q11" s="34">
        <v>2393</v>
      </c>
    </row>
    <row r="12" spans="1:17" ht="24" customHeight="1">
      <c r="B12" s="29" t="s">
        <v>34</v>
      </c>
      <c r="C12" s="35" t="s">
        <v>35</v>
      </c>
      <c r="D12" s="31">
        <v>140</v>
      </c>
      <c r="E12" s="31">
        <v>8</v>
      </c>
      <c r="F12" s="31">
        <v>1</v>
      </c>
      <c r="G12" s="31">
        <v>15</v>
      </c>
      <c r="H12" s="31">
        <v>2</v>
      </c>
      <c r="I12" s="31">
        <v>114</v>
      </c>
      <c r="J12" s="32" t="s">
        <v>25</v>
      </c>
      <c r="K12" s="31">
        <v>1053</v>
      </c>
      <c r="L12" s="31">
        <v>322</v>
      </c>
      <c r="M12" s="32" t="s">
        <v>25</v>
      </c>
      <c r="N12" s="31">
        <v>577</v>
      </c>
      <c r="O12" s="31">
        <v>1</v>
      </c>
      <c r="P12" s="33">
        <v>326</v>
      </c>
      <c r="Q12" s="34">
        <v>3207</v>
      </c>
    </row>
    <row r="13" spans="1:17" ht="24" customHeight="1">
      <c r="B13" s="29" t="s">
        <v>36</v>
      </c>
      <c r="C13" s="35" t="s">
        <v>37</v>
      </c>
      <c r="D13" s="31">
        <v>142</v>
      </c>
      <c r="E13" s="31">
        <v>8</v>
      </c>
      <c r="F13" s="31">
        <v>1</v>
      </c>
      <c r="G13" s="31">
        <v>16</v>
      </c>
      <c r="H13" s="31">
        <v>2</v>
      </c>
      <c r="I13" s="31">
        <v>115</v>
      </c>
      <c r="J13" s="32" t="s">
        <v>25</v>
      </c>
      <c r="K13" s="31">
        <v>1067</v>
      </c>
      <c r="L13" s="31">
        <v>355</v>
      </c>
      <c r="M13" s="32" t="s">
        <v>25</v>
      </c>
      <c r="N13" s="31">
        <v>577</v>
      </c>
      <c r="O13" s="32" t="s">
        <v>26</v>
      </c>
      <c r="P13" s="33">
        <v>333</v>
      </c>
      <c r="Q13" s="34">
        <v>3281</v>
      </c>
    </row>
    <row r="14" spans="1:17" ht="24" customHeight="1">
      <c r="B14" s="29" t="s">
        <v>38</v>
      </c>
      <c r="C14" s="35" t="s">
        <v>39</v>
      </c>
      <c r="D14" s="31">
        <v>144</v>
      </c>
      <c r="E14" s="31">
        <v>8</v>
      </c>
      <c r="F14" s="31">
        <v>1</v>
      </c>
      <c r="G14" s="31">
        <v>14</v>
      </c>
      <c r="H14" s="31">
        <v>2</v>
      </c>
      <c r="I14" s="31">
        <v>119</v>
      </c>
      <c r="J14" s="32" t="s">
        <v>25</v>
      </c>
      <c r="K14" s="31">
        <v>1080</v>
      </c>
      <c r="L14" s="31">
        <v>365</v>
      </c>
      <c r="M14" s="32" t="s">
        <v>25</v>
      </c>
      <c r="N14" s="31">
        <v>568</v>
      </c>
      <c r="O14" s="32" t="s">
        <v>26</v>
      </c>
      <c r="P14" s="33">
        <v>334</v>
      </c>
      <c r="Q14" s="34">
        <v>3537</v>
      </c>
    </row>
    <row r="15" spans="1:17" ht="24" customHeight="1">
      <c r="B15" s="29" t="s">
        <v>40</v>
      </c>
      <c r="C15" s="35" t="s">
        <v>41</v>
      </c>
      <c r="D15" s="31">
        <v>150</v>
      </c>
      <c r="E15" s="31">
        <v>8</v>
      </c>
      <c r="F15" s="31">
        <v>1</v>
      </c>
      <c r="G15" s="31">
        <v>14</v>
      </c>
      <c r="H15" s="31">
        <v>2</v>
      </c>
      <c r="I15" s="31">
        <v>125</v>
      </c>
      <c r="J15" s="32" t="s">
        <v>25</v>
      </c>
      <c r="K15" s="31">
        <v>1091</v>
      </c>
      <c r="L15" s="31">
        <v>378</v>
      </c>
      <c r="M15" s="32" t="s">
        <v>25</v>
      </c>
      <c r="N15" s="31">
        <v>567</v>
      </c>
      <c r="O15" s="32" t="s">
        <v>26</v>
      </c>
      <c r="P15" s="33">
        <v>333</v>
      </c>
      <c r="Q15" s="34">
        <v>3577</v>
      </c>
    </row>
    <row r="16" spans="1:17" ht="24" customHeight="1">
      <c r="B16" s="29" t="s">
        <v>42</v>
      </c>
      <c r="C16" s="35" t="s">
        <v>43</v>
      </c>
      <c r="D16" s="31">
        <v>156</v>
      </c>
      <c r="E16" s="31">
        <v>8</v>
      </c>
      <c r="F16" s="31">
        <v>1</v>
      </c>
      <c r="G16" s="31">
        <v>13</v>
      </c>
      <c r="H16" s="31">
        <v>2</v>
      </c>
      <c r="I16" s="31">
        <v>132</v>
      </c>
      <c r="J16" s="32" t="s">
        <v>25</v>
      </c>
      <c r="K16" s="31">
        <v>1112</v>
      </c>
      <c r="L16" s="31">
        <v>379</v>
      </c>
      <c r="M16" s="32" t="s">
        <v>25</v>
      </c>
      <c r="N16" s="31">
        <v>563</v>
      </c>
      <c r="O16" s="32" t="s">
        <v>26</v>
      </c>
      <c r="P16" s="33">
        <v>338</v>
      </c>
      <c r="Q16" s="34">
        <v>3596</v>
      </c>
    </row>
    <row r="17" spans="2:17" ht="24" customHeight="1">
      <c r="B17" s="29" t="s">
        <v>44</v>
      </c>
      <c r="C17" s="35" t="s">
        <v>45</v>
      </c>
      <c r="D17" s="31">
        <v>159</v>
      </c>
      <c r="E17" s="31">
        <v>8</v>
      </c>
      <c r="F17" s="31">
        <v>1</v>
      </c>
      <c r="G17" s="31">
        <v>14</v>
      </c>
      <c r="H17" s="31">
        <v>2</v>
      </c>
      <c r="I17" s="31">
        <v>134</v>
      </c>
      <c r="J17" s="32" t="s">
        <v>25</v>
      </c>
      <c r="K17" s="31">
        <v>1109</v>
      </c>
      <c r="L17" s="31">
        <v>394</v>
      </c>
      <c r="M17" s="32" t="s">
        <v>25</v>
      </c>
      <c r="N17" s="31">
        <v>563</v>
      </c>
      <c r="O17" s="32" t="s">
        <v>29</v>
      </c>
      <c r="P17" s="33">
        <v>324</v>
      </c>
      <c r="Q17" s="34">
        <v>3760</v>
      </c>
    </row>
    <row r="18" spans="2:17" ht="24" customHeight="1">
      <c r="B18" s="29" t="s">
        <v>46</v>
      </c>
      <c r="C18" s="35" t="s">
        <v>47</v>
      </c>
      <c r="D18" s="31">
        <v>164</v>
      </c>
      <c r="E18" s="31">
        <v>9</v>
      </c>
      <c r="F18" s="31">
        <v>1</v>
      </c>
      <c r="G18" s="31">
        <v>13</v>
      </c>
      <c r="H18" s="31">
        <v>2</v>
      </c>
      <c r="I18" s="31">
        <v>139</v>
      </c>
      <c r="J18" s="32" t="s">
        <v>25</v>
      </c>
      <c r="K18" s="31">
        <v>1119</v>
      </c>
      <c r="L18" s="31">
        <v>403</v>
      </c>
      <c r="M18" s="32" t="s">
        <v>25</v>
      </c>
      <c r="N18" s="31">
        <v>565</v>
      </c>
      <c r="O18" s="32" t="s">
        <v>26</v>
      </c>
      <c r="P18" s="33">
        <v>316</v>
      </c>
      <c r="Q18" s="34">
        <v>2727</v>
      </c>
    </row>
    <row r="19" spans="2:17" ht="24" customHeight="1">
      <c r="B19" s="29" t="s">
        <v>48</v>
      </c>
      <c r="C19" s="35" t="s">
        <v>49</v>
      </c>
      <c r="D19" s="31">
        <v>167</v>
      </c>
      <c r="E19" s="31">
        <v>11</v>
      </c>
      <c r="F19" s="31">
        <v>1</v>
      </c>
      <c r="G19" s="31">
        <v>11</v>
      </c>
      <c r="H19" s="31">
        <v>2</v>
      </c>
      <c r="I19" s="31">
        <v>142</v>
      </c>
      <c r="J19" s="32" t="s">
        <v>25</v>
      </c>
      <c r="K19" s="31">
        <v>1146</v>
      </c>
      <c r="L19" s="31">
        <v>413</v>
      </c>
      <c r="M19" s="32" t="s">
        <v>25</v>
      </c>
      <c r="N19" s="31">
        <v>567</v>
      </c>
      <c r="O19" s="32" t="s">
        <v>26</v>
      </c>
      <c r="P19" s="33">
        <v>314</v>
      </c>
      <c r="Q19" s="34">
        <v>2707</v>
      </c>
    </row>
    <row r="20" spans="2:17" ht="24" customHeight="1">
      <c r="B20" s="29" t="s">
        <v>50</v>
      </c>
      <c r="C20" s="35" t="s">
        <v>51</v>
      </c>
      <c r="D20" s="31">
        <v>169</v>
      </c>
      <c r="E20" s="31">
        <v>12</v>
      </c>
      <c r="F20" s="31">
        <v>1</v>
      </c>
      <c r="G20" s="31">
        <v>10</v>
      </c>
      <c r="H20" s="31">
        <v>2</v>
      </c>
      <c r="I20" s="31">
        <v>144</v>
      </c>
      <c r="J20" s="32" t="s">
        <v>25</v>
      </c>
      <c r="K20" s="31">
        <v>1169</v>
      </c>
      <c r="L20" s="31">
        <v>411</v>
      </c>
      <c r="M20" s="32" t="s">
        <v>25</v>
      </c>
      <c r="N20" s="31">
        <v>566</v>
      </c>
      <c r="O20" s="31">
        <v>1</v>
      </c>
      <c r="P20" s="33">
        <v>313</v>
      </c>
      <c r="Q20" s="34">
        <v>2277</v>
      </c>
    </row>
    <row r="21" spans="2:17" ht="24" customHeight="1">
      <c r="B21" s="36" t="s">
        <v>52</v>
      </c>
      <c r="C21" s="35" t="s">
        <v>53</v>
      </c>
      <c r="D21" s="31">
        <v>172</v>
      </c>
      <c r="E21" s="31">
        <v>12</v>
      </c>
      <c r="F21" s="31">
        <v>1</v>
      </c>
      <c r="G21" s="31">
        <v>9</v>
      </c>
      <c r="H21" s="31">
        <v>2</v>
      </c>
      <c r="I21" s="31">
        <v>148</v>
      </c>
      <c r="J21" s="32" t="s">
        <v>25</v>
      </c>
      <c r="K21" s="31">
        <v>1191</v>
      </c>
      <c r="L21" s="31">
        <v>430</v>
      </c>
      <c r="M21" s="32" t="s">
        <v>25</v>
      </c>
      <c r="N21" s="31">
        <v>552</v>
      </c>
      <c r="O21" s="32" t="s">
        <v>26</v>
      </c>
      <c r="P21" s="33">
        <v>308</v>
      </c>
      <c r="Q21" s="34">
        <v>2268</v>
      </c>
    </row>
    <row r="22" spans="2:17" ht="24" customHeight="1">
      <c r="B22" s="36" t="s">
        <v>54</v>
      </c>
      <c r="C22" s="35" t="s">
        <v>55</v>
      </c>
      <c r="D22" s="31">
        <v>177</v>
      </c>
      <c r="E22" s="31">
        <v>15</v>
      </c>
      <c r="F22" s="31">
        <v>1</v>
      </c>
      <c r="G22" s="31">
        <v>9</v>
      </c>
      <c r="H22" s="31">
        <v>2</v>
      </c>
      <c r="I22" s="31">
        <v>150</v>
      </c>
      <c r="J22" s="32" t="s">
        <v>25</v>
      </c>
      <c r="K22" s="31">
        <v>1184</v>
      </c>
      <c r="L22" s="31">
        <v>454</v>
      </c>
      <c r="M22" s="32" t="s">
        <v>25</v>
      </c>
      <c r="N22" s="31">
        <v>556</v>
      </c>
      <c r="O22" s="32" t="s">
        <v>26</v>
      </c>
      <c r="P22" s="33">
        <v>308</v>
      </c>
      <c r="Q22" s="34">
        <v>2317</v>
      </c>
    </row>
    <row r="23" spans="2:17" ht="24" customHeight="1">
      <c r="B23" s="36" t="s">
        <v>56</v>
      </c>
      <c r="C23" s="35" t="s">
        <v>57</v>
      </c>
      <c r="D23" s="31">
        <v>183</v>
      </c>
      <c r="E23" s="31">
        <v>17</v>
      </c>
      <c r="F23" s="31">
        <v>1</v>
      </c>
      <c r="G23" s="31">
        <v>9</v>
      </c>
      <c r="H23" s="31">
        <v>2</v>
      </c>
      <c r="I23" s="31">
        <v>154</v>
      </c>
      <c r="J23" s="32" t="s">
        <v>25</v>
      </c>
      <c r="K23" s="31">
        <v>1207</v>
      </c>
      <c r="L23" s="31">
        <v>442</v>
      </c>
      <c r="M23" s="32" t="s">
        <v>25</v>
      </c>
      <c r="N23" s="31">
        <v>548</v>
      </c>
      <c r="O23" s="32" t="s">
        <v>26</v>
      </c>
      <c r="P23" s="33">
        <v>312</v>
      </c>
      <c r="Q23" s="34">
        <v>2243</v>
      </c>
    </row>
    <row r="24" spans="2:17" ht="24" customHeight="1">
      <c r="B24" s="36" t="s">
        <v>58</v>
      </c>
      <c r="C24" s="35" t="s">
        <v>59</v>
      </c>
      <c r="D24" s="31">
        <v>181</v>
      </c>
      <c r="E24" s="31">
        <v>17</v>
      </c>
      <c r="F24" s="31">
        <v>1</v>
      </c>
      <c r="G24" s="31">
        <v>9</v>
      </c>
      <c r="H24" s="31">
        <v>2</v>
      </c>
      <c r="I24" s="31">
        <v>152</v>
      </c>
      <c r="J24" s="32" t="s">
        <v>25</v>
      </c>
      <c r="K24" s="31">
        <v>1226</v>
      </c>
      <c r="L24" s="31">
        <v>463</v>
      </c>
      <c r="M24" s="32" t="s">
        <v>25</v>
      </c>
      <c r="N24" s="31">
        <v>547</v>
      </c>
      <c r="O24" s="32" t="s">
        <v>26</v>
      </c>
      <c r="P24" s="33">
        <v>316</v>
      </c>
      <c r="Q24" s="34">
        <v>2188</v>
      </c>
    </row>
    <row r="25" spans="2:17" ht="24" customHeight="1">
      <c r="B25" s="36" t="s">
        <v>60</v>
      </c>
      <c r="C25" s="35" t="s">
        <v>61</v>
      </c>
      <c r="D25" s="31">
        <v>182</v>
      </c>
      <c r="E25" s="31">
        <v>17</v>
      </c>
      <c r="F25" s="31">
        <v>1</v>
      </c>
      <c r="G25" s="31">
        <v>7</v>
      </c>
      <c r="H25" s="31">
        <v>2</v>
      </c>
      <c r="I25" s="31">
        <v>155</v>
      </c>
      <c r="J25" s="32" t="s">
        <v>25</v>
      </c>
      <c r="K25" s="31">
        <v>1238</v>
      </c>
      <c r="L25" s="31">
        <v>470</v>
      </c>
      <c r="M25" s="32" t="s">
        <v>25</v>
      </c>
      <c r="N25" s="31">
        <v>552</v>
      </c>
      <c r="O25" s="31">
        <v>1</v>
      </c>
      <c r="P25" s="33">
        <v>316</v>
      </c>
      <c r="Q25" s="34">
        <v>2181</v>
      </c>
    </row>
    <row r="26" spans="2:17" ht="24" customHeight="1">
      <c r="B26" s="36" t="s">
        <v>62</v>
      </c>
      <c r="C26" s="35" t="s">
        <v>63</v>
      </c>
      <c r="D26" s="31">
        <v>183</v>
      </c>
      <c r="E26" s="31">
        <v>17</v>
      </c>
      <c r="F26" s="31">
        <v>1</v>
      </c>
      <c r="G26" s="31">
        <v>6</v>
      </c>
      <c r="H26" s="31">
        <v>2</v>
      </c>
      <c r="I26" s="31">
        <v>157</v>
      </c>
      <c r="J26" s="32" t="s">
        <v>25</v>
      </c>
      <c r="K26" s="31">
        <v>1241</v>
      </c>
      <c r="L26" s="31">
        <v>487</v>
      </c>
      <c r="M26" s="32" t="s">
        <v>25</v>
      </c>
      <c r="N26" s="31">
        <v>546</v>
      </c>
      <c r="O26" s="32" t="s">
        <v>26</v>
      </c>
      <c r="P26" s="33">
        <v>327</v>
      </c>
      <c r="Q26" s="34">
        <v>2064</v>
      </c>
    </row>
    <row r="27" spans="2:17" ht="24" customHeight="1">
      <c r="B27" s="36" t="s">
        <v>64</v>
      </c>
      <c r="C27" s="35" t="s">
        <v>65</v>
      </c>
      <c r="D27" s="31">
        <v>186</v>
      </c>
      <c r="E27" s="31">
        <v>17</v>
      </c>
      <c r="F27" s="31">
        <v>1</v>
      </c>
      <c r="G27" s="31">
        <v>7</v>
      </c>
      <c r="H27" s="31">
        <v>2</v>
      </c>
      <c r="I27" s="31">
        <v>159</v>
      </c>
      <c r="J27" s="32" t="s">
        <v>25</v>
      </c>
      <c r="K27" s="31">
        <v>1242</v>
      </c>
      <c r="L27" s="31">
        <v>476</v>
      </c>
      <c r="M27" s="32" t="s">
        <v>25</v>
      </c>
      <c r="N27" s="31">
        <v>540</v>
      </c>
      <c r="O27" s="32" t="s">
        <v>26</v>
      </c>
      <c r="P27" s="33">
        <v>333</v>
      </c>
      <c r="Q27" s="34">
        <v>1900</v>
      </c>
    </row>
    <row r="28" spans="2:17" ht="24" customHeight="1">
      <c r="B28" s="36" t="s">
        <v>66</v>
      </c>
      <c r="C28" s="35" t="s">
        <v>67</v>
      </c>
      <c r="D28" s="31">
        <v>185</v>
      </c>
      <c r="E28" s="31">
        <v>16</v>
      </c>
      <c r="F28" s="31">
        <v>1</v>
      </c>
      <c r="G28" s="31">
        <v>7</v>
      </c>
      <c r="H28" s="31">
        <v>2</v>
      </c>
      <c r="I28" s="31">
        <v>159</v>
      </c>
      <c r="J28" s="32" t="s">
        <v>25</v>
      </c>
      <c r="K28" s="31">
        <v>1258</v>
      </c>
      <c r="L28" s="32" t="s">
        <v>29</v>
      </c>
      <c r="M28" s="32" t="s">
        <v>25</v>
      </c>
      <c r="N28" s="31">
        <v>547</v>
      </c>
      <c r="O28" s="32" t="s">
        <v>26</v>
      </c>
      <c r="P28" s="33">
        <v>341</v>
      </c>
      <c r="Q28" s="34">
        <v>2009</v>
      </c>
    </row>
    <row r="29" spans="2:17" ht="24" customHeight="1">
      <c r="B29" s="36" t="s">
        <v>68</v>
      </c>
      <c r="C29" s="35" t="s">
        <v>69</v>
      </c>
      <c r="D29" s="31">
        <v>187</v>
      </c>
      <c r="E29" s="31">
        <v>16</v>
      </c>
      <c r="F29" s="31">
        <v>1</v>
      </c>
      <c r="G29" s="31">
        <v>7</v>
      </c>
      <c r="H29" s="31">
        <v>2</v>
      </c>
      <c r="I29" s="31">
        <v>161</v>
      </c>
      <c r="J29" s="32" t="s">
        <v>25</v>
      </c>
      <c r="K29" s="31">
        <v>1272</v>
      </c>
      <c r="L29" s="32" t="s">
        <v>29</v>
      </c>
      <c r="M29" s="32" t="s">
        <v>25</v>
      </c>
      <c r="N29" s="31">
        <v>552</v>
      </c>
      <c r="O29" s="32" t="s">
        <v>26</v>
      </c>
      <c r="P29" s="33">
        <v>346</v>
      </c>
      <c r="Q29" s="34">
        <v>2032</v>
      </c>
    </row>
    <row r="30" spans="2:17" ht="24" customHeight="1">
      <c r="B30" s="36" t="s">
        <v>70</v>
      </c>
      <c r="C30" s="35" t="s">
        <v>71</v>
      </c>
      <c r="D30" s="31">
        <v>188</v>
      </c>
      <c r="E30" s="31">
        <v>16</v>
      </c>
      <c r="F30" s="31">
        <v>1</v>
      </c>
      <c r="G30" s="31">
        <v>7</v>
      </c>
      <c r="H30" s="31">
        <v>2</v>
      </c>
      <c r="I30" s="31">
        <v>162</v>
      </c>
      <c r="J30" s="32" t="s">
        <v>25</v>
      </c>
      <c r="K30" s="31">
        <v>1265</v>
      </c>
      <c r="L30" s="31">
        <v>470</v>
      </c>
      <c r="M30" s="32" t="s">
        <v>25</v>
      </c>
      <c r="N30" s="31">
        <v>546</v>
      </c>
      <c r="O30" s="32" t="s">
        <v>26</v>
      </c>
      <c r="P30" s="33">
        <v>368</v>
      </c>
      <c r="Q30" s="34">
        <v>1981</v>
      </c>
    </row>
    <row r="31" spans="2:17" ht="24" customHeight="1">
      <c r="B31" s="36" t="s">
        <v>72</v>
      </c>
      <c r="C31" s="35" t="s">
        <v>73</v>
      </c>
      <c r="D31" s="31">
        <v>187</v>
      </c>
      <c r="E31" s="31">
        <v>16</v>
      </c>
      <c r="F31" s="31">
        <v>1</v>
      </c>
      <c r="G31" s="31">
        <v>6</v>
      </c>
      <c r="H31" s="31">
        <v>2</v>
      </c>
      <c r="I31" s="31">
        <v>162</v>
      </c>
      <c r="J31" s="32" t="s">
        <v>25</v>
      </c>
      <c r="K31" s="31">
        <v>1280</v>
      </c>
      <c r="L31" s="31">
        <v>468</v>
      </c>
      <c r="M31" s="32" t="s">
        <v>25</v>
      </c>
      <c r="N31" s="31">
        <v>549</v>
      </c>
      <c r="O31" s="31">
        <v>1</v>
      </c>
      <c r="P31" s="33">
        <v>389</v>
      </c>
      <c r="Q31" s="34">
        <v>1987</v>
      </c>
    </row>
    <row r="32" spans="2:17" ht="24" customHeight="1">
      <c r="B32" s="36" t="s">
        <v>74</v>
      </c>
      <c r="C32" s="35" t="s">
        <v>75</v>
      </c>
      <c r="D32" s="31">
        <v>188</v>
      </c>
      <c r="E32" s="31">
        <v>16</v>
      </c>
      <c r="F32" s="31">
        <v>1</v>
      </c>
      <c r="G32" s="31">
        <v>6</v>
      </c>
      <c r="H32" s="31">
        <v>2</v>
      </c>
      <c r="I32" s="31">
        <v>163</v>
      </c>
      <c r="J32" s="32" t="s">
        <v>25</v>
      </c>
      <c r="K32" s="31">
        <v>1286</v>
      </c>
      <c r="L32" s="31">
        <v>475</v>
      </c>
      <c r="M32" s="32" t="s">
        <v>25</v>
      </c>
      <c r="N32" s="31">
        <v>555</v>
      </c>
      <c r="O32" s="32" t="s">
        <v>26</v>
      </c>
      <c r="P32" s="33">
        <v>392</v>
      </c>
      <c r="Q32" s="34">
        <v>1688</v>
      </c>
    </row>
    <row r="33" spans="1:17" ht="24" customHeight="1">
      <c r="B33" s="36" t="s">
        <v>76</v>
      </c>
      <c r="C33" s="35" t="s">
        <v>77</v>
      </c>
      <c r="D33" s="31">
        <v>188</v>
      </c>
      <c r="E33" s="31">
        <v>15</v>
      </c>
      <c r="F33" s="31">
        <v>1</v>
      </c>
      <c r="G33" s="31">
        <v>6</v>
      </c>
      <c r="H33" s="31">
        <v>2</v>
      </c>
      <c r="I33" s="31">
        <v>164</v>
      </c>
      <c r="J33" s="32" t="s">
        <v>25</v>
      </c>
      <c r="K33" s="31">
        <v>1295</v>
      </c>
      <c r="L33" s="31">
        <v>476</v>
      </c>
      <c r="M33" s="32" t="s">
        <v>25</v>
      </c>
      <c r="N33" s="31">
        <v>569</v>
      </c>
      <c r="O33" s="32" t="s">
        <v>26</v>
      </c>
      <c r="P33" s="33">
        <v>408</v>
      </c>
      <c r="Q33" s="34">
        <v>1929</v>
      </c>
    </row>
    <row r="34" spans="1:17" ht="24" customHeight="1">
      <c r="B34" s="36" t="s">
        <v>78</v>
      </c>
      <c r="C34" s="35" t="s">
        <v>79</v>
      </c>
      <c r="D34" s="31">
        <v>192</v>
      </c>
      <c r="E34" s="31">
        <v>14</v>
      </c>
      <c r="F34" s="31">
        <v>1</v>
      </c>
      <c r="G34" s="31">
        <v>6</v>
      </c>
      <c r="H34" s="31">
        <v>2</v>
      </c>
      <c r="I34" s="31">
        <v>169</v>
      </c>
      <c r="J34" s="32" t="s">
        <v>25</v>
      </c>
      <c r="K34" s="31">
        <v>1320</v>
      </c>
      <c r="L34" s="31">
        <v>482</v>
      </c>
      <c r="M34" s="32" t="s">
        <v>25</v>
      </c>
      <c r="N34" s="31">
        <v>584</v>
      </c>
      <c r="O34" s="32" t="s">
        <v>26</v>
      </c>
      <c r="P34" s="33">
        <v>438</v>
      </c>
      <c r="Q34" s="34">
        <v>1774</v>
      </c>
    </row>
    <row r="35" spans="1:17" ht="24" customHeight="1">
      <c r="B35" s="36" t="s">
        <v>80</v>
      </c>
      <c r="C35" s="35" t="s">
        <v>81</v>
      </c>
      <c r="D35" s="31">
        <v>198</v>
      </c>
      <c r="E35" s="31">
        <v>14</v>
      </c>
      <c r="F35" s="31">
        <v>1</v>
      </c>
      <c r="G35" s="31">
        <v>4</v>
      </c>
      <c r="H35" s="31">
        <v>2</v>
      </c>
      <c r="I35" s="31">
        <v>177</v>
      </c>
      <c r="J35" s="32" t="s">
        <v>25</v>
      </c>
      <c r="K35" s="31">
        <v>1350</v>
      </c>
      <c r="L35" s="31">
        <v>496</v>
      </c>
      <c r="M35" s="32" t="s">
        <v>25</v>
      </c>
      <c r="N35" s="31">
        <v>607</v>
      </c>
      <c r="O35" s="32" t="s">
        <v>26</v>
      </c>
      <c r="P35" s="33">
        <v>453</v>
      </c>
      <c r="Q35" s="34">
        <v>1742</v>
      </c>
    </row>
    <row r="36" spans="1:17" ht="24" customHeight="1">
      <c r="B36" s="36" t="s">
        <v>82</v>
      </c>
      <c r="C36" s="35" t="s">
        <v>83</v>
      </c>
      <c r="D36" s="31">
        <v>199</v>
      </c>
      <c r="E36" s="31">
        <v>15</v>
      </c>
      <c r="F36" s="31">
        <v>1</v>
      </c>
      <c r="G36" s="31">
        <v>3</v>
      </c>
      <c r="H36" s="31">
        <v>2</v>
      </c>
      <c r="I36" s="31">
        <v>178</v>
      </c>
      <c r="J36" s="32" t="s">
        <v>25</v>
      </c>
      <c r="K36" s="31">
        <v>1353</v>
      </c>
      <c r="L36" s="31">
        <v>464</v>
      </c>
      <c r="M36" s="32" t="s">
        <v>25</v>
      </c>
      <c r="N36" s="31">
        <v>618</v>
      </c>
      <c r="O36" s="31">
        <v>4</v>
      </c>
      <c r="P36" s="33">
        <v>453</v>
      </c>
      <c r="Q36" s="34">
        <v>1709</v>
      </c>
    </row>
    <row r="37" spans="1:17" ht="24" customHeight="1">
      <c r="B37" s="36" t="s">
        <v>84</v>
      </c>
      <c r="C37" s="35" t="s">
        <v>85</v>
      </c>
      <c r="D37" s="31">
        <v>202</v>
      </c>
      <c r="E37" s="31">
        <v>15</v>
      </c>
      <c r="F37" s="31">
        <v>1</v>
      </c>
      <c r="G37" s="31">
        <v>3</v>
      </c>
      <c r="H37" s="31">
        <v>2</v>
      </c>
      <c r="I37" s="31">
        <v>181</v>
      </c>
      <c r="J37" s="32" t="s">
        <v>25</v>
      </c>
      <c r="K37" s="31">
        <v>1368</v>
      </c>
      <c r="L37" s="31">
        <v>464</v>
      </c>
      <c r="M37" s="32" t="s">
        <v>25</v>
      </c>
      <c r="N37" s="31">
        <v>647</v>
      </c>
      <c r="O37" s="31">
        <v>4</v>
      </c>
      <c r="P37" s="33">
        <v>459</v>
      </c>
      <c r="Q37" s="34">
        <v>1694</v>
      </c>
    </row>
    <row r="38" spans="1:17" ht="24" customHeight="1">
      <c r="B38" s="36" t="s">
        <v>86</v>
      </c>
      <c r="C38" s="35" t="s">
        <v>87</v>
      </c>
      <c r="D38" s="31">
        <v>202</v>
      </c>
      <c r="E38" s="31">
        <v>15</v>
      </c>
      <c r="F38" s="31">
        <v>1</v>
      </c>
      <c r="G38" s="31">
        <v>3</v>
      </c>
      <c r="H38" s="31">
        <v>2</v>
      </c>
      <c r="I38" s="31">
        <v>181</v>
      </c>
      <c r="J38" s="32" t="s">
        <v>25</v>
      </c>
      <c r="K38" s="31">
        <v>1366</v>
      </c>
      <c r="L38" s="31">
        <v>461</v>
      </c>
      <c r="M38" s="32" t="s">
        <v>25</v>
      </c>
      <c r="N38" s="31">
        <v>659</v>
      </c>
      <c r="O38" s="31">
        <v>4</v>
      </c>
      <c r="P38" s="33">
        <v>467</v>
      </c>
      <c r="Q38" s="34">
        <v>1633</v>
      </c>
    </row>
    <row r="39" spans="1:17" ht="24" customHeight="1">
      <c r="B39" s="36" t="s">
        <v>88</v>
      </c>
      <c r="C39" s="35" t="s">
        <v>89</v>
      </c>
      <c r="D39" s="31">
        <v>200</v>
      </c>
      <c r="E39" s="31">
        <v>16</v>
      </c>
      <c r="F39" s="31">
        <v>1</v>
      </c>
      <c r="G39" s="31">
        <v>3</v>
      </c>
      <c r="H39" s="31">
        <v>2</v>
      </c>
      <c r="I39" s="31">
        <v>178</v>
      </c>
      <c r="J39" s="32" t="s">
        <v>25</v>
      </c>
      <c r="K39" s="31">
        <v>1374</v>
      </c>
      <c r="L39" s="31">
        <v>461</v>
      </c>
      <c r="M39" s="32" t="s">
        <v>25</v>
      </c>
      <c r="N39" s="31">
        <v>664</v>
      </c>
      <c r="O39" s="31">
        <v>2</v>
      </c>
      <c r="P39" s="33">
        <v>480</v>
      </c>
      <c r="Q39" s="34">
        <v>1586</v>
      </c>
    </row>
    <row r="40" spans="1:17" ht="24" customHeight="1">
      <c r="B40" s="36" t="s">
        <v>90</v>
      </c>
      <c r="C40" s="35" t="s">
        <v>91</v>
      </c>
      <c r="D40" s="31">
        <v>198</v>
      </c>
      <c r="E40" s="31">
        <v>16</v>
      </c>
      <c r="F40" s="31">
        <v>1</v>
      </c>
      <c r="G40" s="31">
        <v>3</v>
      </c>
      <c r="H40" s="31">
        <v>2</v>
      </c>
      <c r="I40" s="31">
        <v>176</v>
      </c>
      <c r="J40" s="32" t="s">
        <v>25</v>
      </c>
      <c r="K40" s="31">
        <v>1378</v>
      </c>
      <c r="L40" s="31">
        <v>460</v>
      </c>
      <c r="M40" s="32" t="s">
        <v>25</v>
      </c>
      <c r="N40" s="31">
        <v>671</v>
      </c>
      <c r="O40" s="31">
        <v>2</v>
      </c>
      <c r="P40" s="33">
        <v>476</v>
      </c>
      <c r="Q40" s="34">
        <v>1579</v>
      </c>
    </row>
    <row r="41" spans="1:17" ht="24" customHeight="1">
      <c r="B41" s="36" t="s">
        <v>92</v>
      </c>
      <c r="C41" s="35" t="s">
        <v>93</v>
      </c>
      <c r="D41" s="31">
        <v>196</v>
      </c>
      <c r="E41" s="31">
        <v>17</v>
      </c>
      <c r="F41" s="31">
        <v>1</v>
      </c>
      <c r="G41" s="31">
        <v>2</v>
      </c>
      <c r="H41" s="31">
        <v>2</v>
      </c>
      <c r="I41" s="31">
        <v>174</v>
      </c>
      <c r="J41" s="32" t="s">
        <v>25</v>
      </c>
      <c r="K41" s="31">
        <v>1386</v>
      </c>
      <c r="L41" s="31">
        <v>461</v>
      </c>
      <c r="M41" s="32" t="s">
        <v>25</v>
      </c>
      <c r="N41" s="31">
        <v>694</v>
      </c>
      <c r="O41" s="31">
        <v>2</v>
      </c>
      <c r="P41" s="33">
        <v>482</v>
      </c>
      <c r="Q41" s="34">
        <v>1575</v>
      </c>
    </row>
    <row r="42" spans="1:17" ht="24" customHeight="1">
      <c r="B42" s="36" t="s">
        <v>94</v>
      </c>
      <c r="C42" s="35" t="s">
        <v>95</v>
      </c>
      <c r="D42" s="31">
        <v>201</v>
      </c>
      <c r="E42" s="31">
        <v>17</v>
      </c>
      <c r="F42" s="31">
        <v>1</v>
      </c>
      <c r="G42" s="31">
        <v>2</v>
      </c>
      <c r="H42" s="31">
        <v>2</v>
      </c>
      <c r="I42" s="31">
        <v>179</v>
      </c>
      <c r="J42" s="32" t="s">
        <v>25</v>
      </c>
      <c r="K42" s="31">
        <v>1380</v>
      </c>
      <c r="L42" s="31">
        <v>455</v>
      </c>
      <c r="M42" s="32" t="s">
        <v>25</v>
      </c>
      <c r="N42" s="31">
        <v>715</v>
      </c>
      <c r="O42" s="31">
        <v>1</v>
      </c>
      <c r="P42" s="33">
        <v>487</v>
      </c>
      <c r="Q42" s="34">
        <v>1490</v>
      </c>
    </row>
    <row r="43" spans="1:17" ht="24" customHeight="1" thickBot="1">
      <c r="B43" s="37" t="s">
        <v>96</v>
      </c>
      <c r="C43" s="38" t="s">
        <v>97</v>
      </c>
      <c r="D43" s="39">
        <v>206</v>
      </c>
      <c r="E43" s="39">
        <v>17</v>
      </c>
      <c r="F43" s="39">
        <v>1</v>
      </c>
      <c r="G43" s="39">
        <v>1</v>
      </c>
      <c r="H43" s="39">
        <v>2</v>
      </c>
      <c r="I43" s="39">
        <v>185</v>
      </c>
      <c r="J43" s="40" t="s">
        <v>25</v>
      </c>
      <c r="K43" s="39">
        <v>1384</v>
      </c>
      <c r="L43" s="39">
        <v>452</v>
      </c>
      <c r="M43" s="40" t="s">
        <v>25</v>
      </c>
      <c r="N43" s="39">
        <v>747</v>
      </c>
      <c r="O43" s="39">
        <v>1</v>
      </c>
      <c r="P43" s="41">
        <v>486</v>
      </c>
      <c r="Q43" s="42">
        <v>1475</v>
      </c>
    </row>
    <row r="44" spans="1:17" s="5" customFormat="1" ht="24" customHeight="1">
      <c r="B44" s="43"/>
      <c r="C44" s="44"/>
      <c r="D44" s="45"/>
      <c r="E44" s="45"/>
      <c r="F44" s="45"/>
      <c r="G44" s="45"/>
      <c r="H44" s="45"/>
      <c r="I44" s="45"/>
      <c r="J44" s="46"/>
      <c r="K44" s="45"/>
      <c r="L44" s="45"/>
      <c r="M44" s="46"/>
      <c r="N44" s="45"/>
      <c r="O44" s="45"/>
      <c r="P44" s="45"/>
      <c r="Q44" s="45"/>
    </row>
    <row r="45" spans="1:17" ht="18" customHeight="1">
      <c r="A45" s="1"/>
      <c r="B45" s="2" t="s">
        <v>98</v>
      </c>
      <c r="C45" s="47"/>
    </row>
    <row r="46" spans="1:17" ht="18" customHeight="1" thickBot="1">
      <c r="B46" s="4" t="s">
        <v>1</v>
      </c>
      <c r="C46" s="4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8" customHeight="1">
      <c r="B47" s="6"/>
      <c r="C47" s="49"/>
      <c r="D47" s="8"/>
      <c r="E47" s="9"/>
      <c r="F47" s="9" t="s">
        <v>2</v>
      </c>
      <c r="G47" s="9" t="s">
        <v>2</v>
      </c>
      <c r="H47" s="9"/>
      <c r="I47" s="9"/>
      <c r="J47" s="9"/>
      <c r="K47" s="10"/>
      <c r="L47" s="11"/>
      <c r="M47" s="7"/>
      <c r="N47" s="10"/>
      <c r="O47" s="11"/>
      <c r="P47" s="12"/>
      <c r="Q47" s="13" t="s">
        <v>99</v>
      </c>
    </row>
    <row r="48" spans="1:17" ht="18" customHeight="1">
      <c r="B48" s="14"/>
      <c r="C48" s="50"/>
      <c r="D48" s="16"/>
      <c r="E48" s="557" t="s">
        <v>4</v>
      </c>
      <c r="F48" s="560" t="s">
        <v>5</v>
      </c>
      <c r="G48" s="560" t="s">
        <v>6</v>
      </c>
      <c r="H48" s="560" t="s">
        <v>7</v>
      </c>
      <c r="I48" s="560" t="s">
        <v>8</v>
      </c>
      <c r="J48" s="554" t="s">
        <v>9</v>
      </c>
      <c r="K48" s="16" t="s">
        <v>10</v>
      </c>
      <c r="L48" s="18"/>
      <c r="M48" s="554" t="s">
        <v>11</v>
      </c>
      <c r="N48" s="16" t="s">
        <v>12</v>
      </c>
      <c r="O48" s="18"/>
      <c r="P48" s="19"/>
      <c r="Q48" s="20" t="s">
        <v>13</v>
      </c>
    </row>
    <row r="49" spans="2:17" ht="18" customHeight="1">
      <c r="B49" s="14"/>
      <c r="C49" s="50"/>
      <c r="D49" s="16" t="s">
        <v>14</v>
      </c>
      <c r="E49" s="558"/>
      <c r="F49" s="558"/>
      <c r="G49" s="558"/>
      <c r="H49" s="558"/>
      <c r="I49" s="558"/>
      <c r="J49" s="555"/>
      <c r="K49" s="18"/>
      <c r="L49" s="16" t="s">
        <v>15</v>
      </c>
      <c r="M49" s="555"/>
      <c r="N49" s="18"/>
      <c r="O49" s="16" t="s">
        <v>15</v>
      </c>
      <c r="P49" s="22" t="s">
        <v>16</v>
      </c>
      <c r="Q49" s="20" t="s">
        <v>17</v>
      </c>
    </row>
    <row r="50" spans="2:17" ht="18" customHeight="1">
      <c r="B50" s="14"/>
      <c r="C50" s="50"/>
      <c r="D50" s="16"/>
      <c r="E50" s="558"/>
      <c r="F50" s="558"/>
      <c r="G50" s="558"/>
      <c r="H50" s="558"/>
      <c r="I50" s="558"/>
      <c r="J50" s="555"/>
      <c r="K50" s="16" t="s">
        <v>18</v>
      </c>
      <c r="L50" s="16" t="s">
        <v>19</v>
      </c>
      <c r="M50" s="555"/>
      <c r="N50" s="16" t="s">
        <v>18</v>
      </c>
      <c r="O50" s="16" t="s">
        <v>20</v>
      </c>
      <c r="P50" s="19"/>
      <c r="Q50" s="20" t="s">
        <v>21</v>
      </c>
    </row>
    <row r="51" spans="2:17" ht="18" customHeight="1">
      <c r="B51" s="23"/>
      <c r="C51" s="51"/>
      <c r="D51" s="25"/>
      <c r="E51" s="559"/>
      <c r="F51" s="559"/>
      <c r="G51" s="559"/>
      <c r="H51" s="559"/>
      <c r="I51" s="559"/>
      <c r="J51" s="556"/>
      <c r="K51" s="26"/>
      <c r="L51" s="25"/>
      <c r="M51" s="556"/>
      <c r="N51" s="26"/>
      <c r="O51" s="25"/>
      <c r="P51" s="27"/>
      <c r="Q51" s="28" t="s">
        <v>22</v>
      </c>
    </row>
    <row r="52" spans="2:17" ht="24" customHeight="1">
      <c r="B52" s="29" t="s">
        <v>100</v>
      </c>
      <c r="C52" s="35" t="s">
        <v>101</v>
      </c>
      <c r="D52" s="31">
        <v>206</v>
      </c>
      <c r="E52" s="31">
        <v>17</v>
      </c>
      <c r="F52" s="31">
        <v>1</v>
      </c>
      <c r="G52" s="32" t="s">
        <v>26</v>
      </c>
      <c r="H52" s="31">
        <v>2</v>
      </c>
      <c r="I52" s="31">
        <v>186</v>
      </c>
      <c r="J52" s="32" t="s">
        <v>25</v>
      </c>
      <c r="K52" s="31">
        <v>1404</v>
      </c>
      <c r="L52" s="31">
        <v>455</v>
      </c>
      <c r="M52" s="32" t="s">
        <v>25</v>
      </c>
      <c r="N52" s="31">
        <v>768</v>
      </c>
      <c r="O52" s="31">
        <v>1</v>
      </c>
      <c r="P52" s="33">
        <v>489</v>
      </c>
      <c r="Q52" s="34">
        <v>1445</v>
      </c>
    </row>
    <row r="53" spans="2:17" ht="24" customHeight="1">
      <c r="B53" s="29" t="s">
        <v>102</v>
      </c>
      <c r="C53" s="35" t="s">
        <v>103</v>
      </c>
      <c r="D53" s="31">
        <v>207</v>
      </c>
      <c r="E53" s="31">
        <v>17</v>
      </c>
      <c r="F53" s="31">
        <v>1</v>
      </c>
      <c r="G53" s="32" t="s">
        <v>26</v>
      </c>
      <c r="H53" s="31">
        <v>2</v>
      </c>
      <c r="I53" s="31">
        <v>187</v>
      </c>
      <c r="J53" s="32" t="s">
        <v>25</v>
      </c>
      <c r="K53" s="31">
        <v>1416</v>
      </c>
      <c r="L53" s="31">
        <v>443</v>
      </c>
      <c r="M53" s="32" t="s">
        <v>25</v>
      </c>
      <c r="N53" s="31">
        <v>792</v>
      </c>
      <c r="O53" s="31">
        <v>1</v>
      </c>
      <c r="P53" s="33">
        <v>487</v>
      </c>
      <c r="Q53" s="34">
        <v>1236</v>
      </c>
    </row>
    <row r="54" spans="2:17" ht="24" customHeight="1">
      <c r="B54" s="29" t="s">
        <v>104</v>
      </c>
      <c r="C54" s="35" t="s">
        <v>105</v>
      </c>
      <c r="D54" s="31">
        <v>207</v>
      </c>
      <c r="E54" s="31">
        <v>17</v>
      </c>
      <c r="F54" s="31">
        <v>1</v>
      </c>
      <c r="G54" s="32" t="s">
        <v>26</v>
      </c>
      <c r="H54" s="31">
        <v>2</v>
      </c>
      <c r="I54" s="31">
        <v>187</v>
      </c>
      <c r="J54" s="32" t="s">
        <v>25</v>
      </c>
      <c r="K54" s="31">
        <v>1443</v>
      </c>
      <c r="L54" s="31">
        <v>441</v>
      </c>
      <c r="M54" s="32" t="s">
        <v>25</v>
      </c>
      <c r="N54" s="31">
        <v>813</v>
      </c>
      <c r="O54" s="31">
        <v>1</v>
      </c>
      <c r="P54" s="33">
        <v>493</v>
      </c>
      <c r="Q54" s="34">
        <v>1381</v>
      </c>
    </row>
    <row r="55" spans="2:17" s="5" customFormat="1" ht="24" customHeight="1">
      <c r="B55" s="29" t="s">
        <v>106</v>
      </c>
      <c r="C55" s="35" t="s">
        <v>107</v>
      </c>
      <c r="D55" s="31">
        <v>206</v>
      </c>
      <c r="E55" s="31">
        <v>18</v>
      </c>
      <c r="F55" s="32" t="s">
        <v>26</v>
      </c>
      <c r="G55" s="32" t="s">
        <v>26</v>
      </c>
      <c r="H55" s="31">
        <v>2</v>
      </c>
      <c r="I55" s="31">
        <v>186</v>
      </c>
      <c r="J55" s="32" t="s">
        <v>25</v>
      </c>
      <c r="K55" s="31">
        <v>1469</v>
      </c>
      <c r="L55" s="31">
        <v>442</v>
      </c>
      <c r="M55" s="32" t="s">
        <v>25</v>
      </c>
      <c r="N55" s="31">
        <v>840</v>
      </c>
      <c r="O55" s="31">
        <v>1</v>
      </c>
      <c r="P55" s="33">
        <v>502</v>
      </c>
      <c r="Q55" s="34">
        <v>1386</v>
      </c>
    </row>
    <row r="56" spans="2:17" ht="24" customHeight="1">
      <c r="B56" s="29" t="s">
        <v>108</v>
      </c>
      <c r="C56" s="35" t="s">
        <v>109</v>
      </c>
      <c r="D56" s="31">
        <v>202</v>
      </c>
      <c r="E56" s="31">
        <v>18</v>
      </c>
      <c r="F56" s="32" t="s">
        <v>26</v>
      </c>
      <c r="G56" s="32" t="s">
        <v>26</v>
      </c>
      <c r="H56" s="31">
        <v>2</v>
      </c>
      <c r="I56" s="31">
        <v>182</v>
      </c>
      <c r="J56" s="32">
        <v>3</v>
      </c>
      <c r="K56" s="31">
        <v>1506</v>
      </c>
      <c r="L56" s="31">
        <v>434</v>
      </c>
      <c r="M56" s="32" t="s">
        <v>25</v>
      </c>
      <c r="N56" s="31">
        <v>861</v>
      </c>
      <c r="O56" s="31">
        <v>1</v>
      </c>
      <c r="P56" s="33">
        <v>514</v>
      </c>
      <c r="Q56" s="34">
        <v>1399</v>
      </c>
    </row>
    <row r="57" spans="2:17" ht="24" customHeight="1">
      <c r="B57" s="29" t="s">
        <v>110</v>
      </c>
      <c r="C57" s="35" t="s">
        <v>111</v>
      </c>
      <c r="D57" s="31">
        <v>202</v>
      </c>
      <c r="E57" s="31">
        <v>18</v>
      </c>
      <c r="F57" s="32" t="s">
        <v>26</v>
      </c>
      <c r="G57" s="32" t="s">
        <v>26</v>
      </c>
      <c r="H57" s="31">
        <v>2</v>
      </c>
      <c r="I57" s="31">
        <v>182</v>
      </c>
      <c r="J57" s="32" t="s">
        <v>29</v>
      </c>
      <c r="K57" s="31">
        <v>1533</v>
      </c>
      <c r="L57" s="31">
        <v>432</v>
      </c>
      <c r="M57" s="32" t="s">
        <v>25</v>
      </c>
      <c r="N57" s="31">
        <v>877</v>
      </c>
      <c r="O57" s="31">
        <v>1</v>
      </c>
      <c r="P57" s="33">
        <v>521</v>
      </c>
      <c r="Q57" s="34">
        <v>1315</v>
      </c>
    </row>
    <row r="58" spans="2:17" ht="24" customHeight="1">
      <c r="B58" s="36" t="s">
        <v>112</v>
      </c>
      <c r="C58" s="35" t="s">
        <v>113</v>
      </c>
      <c r="D58" s="31">
        <v>201</v>
      </c>
      <c r="E58" s="31">
        <v>18</v>
      </c>
      <c r="F58" s="32" t="s">
        <v>26</v>
      </c>
      <c r="G58" s="32" t="s">
        <v>26</v>
      </c>
      <c r="H58" s="31">
        <v>2</v>
      </c>
      <c r="I58" s="31">
        <v>181</v>
      </c>
      <c r="J58" s="32" t="s">
        <v>29</v>
      </c>
      <c r="K58" s="31">
        <v>1566</v>
      </c>
      <c r="L58" s="31">
        <v>423</v>
      </c>
      <c r="M58" s="32" t="s">
        <v>25</v>
      </c>
      <c r="N58" s="31">
        <v>895</v>
      </c>
      <c r="O58" s="31">
        <v>1</v>
      </c>
      <c r="P58" s="33">
        <v>552</v>
      </c>
      <c r="Q58" s="34">
        <v>1318</v>
      </c>
    </row>
    <row r="59" spans="2:17" ht="24" customHeight="1">
      <c r="B59" s="36" t="s">
        <v>114</v>
      </c>
      <c r="C59" s="35" t="s">
        <v>115</v>
      </c>
      <c r="D59" s="31">
        <v>199</v>
      </c>
      <c r="E59" s="31">
        <v>18</v>
      </c>
      <c r="F59" s="32" t="s">
        <v>26</v>
      </c>
      <c r="G59" s="32" t="s">
        <v>26</v>
      </c>
      <c r="H59" s="32" t="s">
        <v>25</v>
      </c>
      <c r="I59" s="31">
        <v>181</v>
      </c>
      <c r="J59" s="32">
        <v>15</v>
      </c>
      <c r="K59" s="31">
        <v>1560</v>
      </c>
      <c r="L59" s="31">
        <v>387</v>
      </c>
      <c r="M59" s="32" t="s">
        <v>25</v>
      </c>
      <c r="N59" s="31">
        <v>900</v>
      </c>
      <c r="O59" s="31">
        <v>1</v>
      </c>
      <c r="P59" s="33">
        <v>575</v>
      </c>
      <c r="Q59" s="34">
        <v>1290</v>
      </c>
    </row>
    <row r="60" spans="2:17" s="5" customFormat="1" ht="24" customHeight="1">
      <c r="B60" s="36" t="s">
        <v>116</v>
      </c>
      <c r="C60" s="35" t="s">
        <v>117</v>
      </c>
      <c r="D60" s="31">
        <v>198</v>
      </c>
      <c r="E60" s="31">
        <v>18</v>
      </c>
      <c r="F60" s="32" t="s">
        <v>26</v>
      </c>
      <c r="G60" s="32" t="s">
        <v>26</v>
      </c>
      <c r="H60" s="32" t="s">
        <v>25</v>
      </c>
      <c r="I60" s="31">
        <v>180</v>
      </c>
      <c r="J60" s="32">
        <v>18</v>
      </c>
      <c r="K60" s="31">
        <v>1577</v>
      </c>
      <c r="L60" s="31">
        <v>373</v>
      </c>
      <c r="M60" s="32" t="s">
        <v>25</v>
      </c>
      <c r="N60" s="31">
        <v>913</v>
      </c>
      <c r="O60" s="31">
        <v>1</v>
      </c>
      <c r="P60" s="33">
        <v>630</v>
      </c>
      <c r="Q60" s="34">
        <v>1142</v>
      </c>
    </row>
    <row r="61" spans="2:17" ht="24" customHeight="1">
      <c r="B61" s="36" t="s">
        <v>118</v>
      </c>
      <c r="C61" s="35" t="s">
        <v>119</v>
      </c>
      <c r="D61" s="31">
        <f>E61+I61</f>
        <v>197</v>
      </c>
      <c r="E61" s="31">
        <v>18</v>
      </c>
      <c r="F61" s="32" t="s">
        <v>120</v>
      </c>
      <c r="G61" s="32" t="s">
        <v>120</v>
      </c>
      <c r="H61" s="32" t="s">
        <v>25</v>
      </c>
      <c r="I61" s="31">
        <v>179</v>
      </c>
      <c r="J61" s="31">
        <v>42</v>
      </c>
      <c r="K61" s="31">
        <v>1594</v>
      </c>
      <c r="L61" s="31">
        <v>372</v>
      </c>
      <c r="M61" s="32" t="s">
        <v>120</v>
      </c>
      <c r="N61" s="31">
        <v>917</v>
      </c>
      <c r="O61" s="31">
        <v>1</v>
      </c>
      <c r="P61" s="33">
        <v>654</v>
      </c>
      <c r="Q61" s="34">
        <v>1116</v>
      </c>
    </row>
    <row r="62" spans="2:17" ht="24" customHeight="1">
      <c r="B62" s="36" t="s">
        <v>121</v>
      </c>
      <c r="C62" s="35" t="s">
        <v>122</v>
      </c>
      <c r="D62" s="31">
        <f>E62+I62</f>
        <v>197</v>
      </c>
      <c r="E62" s="31">
        <v>19</v>
      </c>
      <c r="F62" s="32" t="s">
        <v>25</v>
      </c>
      <c r="G62" s="32" t="s">
        <v>120</v>
      </c>
      <c r="H62" s="32" t="s">
        <v>25</v>
      </c>
      <c r="I62" s="31">
        <v>178</v>
      </c>
      <c r="J62" s="31">
        <v>63</v>
      </c>
      <c r="K62" s="31">
        <v>1601</v>
      </c>
      <c r="L62" s="31">
        <v>362</v>
      </c>
      <c r="M62" s="32">
        <v>35</v>
      </c>
      <c r="N62" s="31">
        <v>939</v>
      </c>
      <c r="O62" s="31">
        <v>1</v>
      </c>
      <c r="P62" s="33">
        <v>679</v>
      </c>
      <c r="Q62" s="34">
        <v>1056</v>
      </c>
    </row>
    <row r="63" spans="2:17" s="5" customFormat="1" ht="24" customHeight="1">
      <c r="B63" s="36" t="s">
        <v>123</v>
      </c>
      <c r="C63" s="35" t="s">
        <v>124</v>
      </c>
      <c r="D63" s="31">
        <f>E63+I63</f>
        <v>196</v>
      </c>
      <c r="E63" s="31">
        <v>19</v>
      </c>
      <c r="F63" s="32" t="s">
        <v>25</v>
      </c>
      <c r="G63" s="32" t="s">
        <v>120</v>
      </c>
      <c r="H63" s="32" t="s">
        <v>25</v>
      </c>
      <c r="I63" s="31">
        <v>177</v>
      </c>
      <c r="J63" s="31">
        <v>81</v>
      </c>
      <c r="K63" s="31">
        <v>1602</v>
      </c>
      <c r="L63" s="31">
        <v>352</v>
      </c>
      <c r="M63" s="32">
        <v>60</v>
      </c>
      <c r="N63" s="31">
        <v>956</v>
      </c>
      <c r="O63" s="31">
        <v>1</v>
      </c>
      <c r="P63" s="33">
        <v>695</v>
      </c>
      <c r="Q63" s="34">
        <f>154+153+393+231+221</f>
        <v>1152</v>
      </c>
    </row>
    <row r="64" spans="2:17" s="5" customFormat="1" ht="24" customHeight="1">
      <c r="B64" s="36" t="s">
        <v>125</v>
      </c>
      <c r="C64" s="35" t="s">
        <v>126</v>
      </c>
      <c r="D64" s="31">
        <f t="shared" ref="D64:D71" si="0">SUM(E64:I64)</f>
        <v>192</v>
      </c>
      <c r="E64" s="31">
        <v>19</v>
      </c>
      <c r="F64" s="32" t="s">
        <v>25</v>
      </c>
      <c r="G64" s="32" t="s">
        <v>120</v>
      </c>
      <c r="H64" s="32" t="s">
        <v>25</v>
      </c>
      <c r="I64" s="31">
        <v>173</v>
      </c>
      <c r="J64" s="31">
        <v>88</v>
      </c>
      <c r="K64" s="31">
        <v>1602</v>
      </c>
      <c r="L64" s="31">
        <v>349</v>
      </c>
      <c r="M64" s="32">
        <v>64</v>
      </c>
      <c r="N64" s="31">
        <v>964</v>
      </c>
      <c r="O64" s="31">
        <v>1</v>
      </c>
      <c r="P64" s="33">
        <v>710</v>
      </c>
      <c r="Q64" s="34">
        <v>1126</v>
      </c>
    </row>
    <row r="65" spans="2:19" s="5" customFormat="1" ht="24" customHeight="1">
      <c r="B65" s="36" t="s">
        <v>127</v>
      </c>
      <c r="C65" s="35" t="s">
        <v>128</v>
      </c>
      <c r="D65" s="31">
        <f t="shared" si="0"/>
        <v>191</v>
      </c>
      <c r="E65" s="31">
        <v>20</v>
      </c>
      <c r="F65" s="32" t="s">
        <v>25</v>
      </c>
      <c r="G65" s="32" t="s">
        <v>120</v>
      </c>
      <c r="H65" s="32" t="s">
        <v>25</v>
      </c>
      <c r="I65" s="31">
        <v>171</v>
      </c>
      <c r="J65" s="31">
        <v>88</v>
      </c>
      <c r="K65" s="31">
        <v>1591</v>
      </c>
      <c r="L65" s="31">
        <v>308</v>
      </c>
      <c r="M65" s="32">
        <v>64</v>
      </c>
      <c r="N65" s="31">
        <v>962</v>
      </c>
      <c r="O65" s="52" t="s">
        <v>120</v>
      </c>
      <c r="P65" s="33">
        <v>724</v>
      </c>
      <c r="Q65" s="34">
        <v>1104</v>
      </c>
    </row>
    <row r="66" spans="2:19" s="5" customFormat="1" ht="24" customHeight="1">
      <c r="B66" s="36" t="s">
        <v>129</v>
      </c>
      <c r="C66" s="35" t="s">
        <v>130</v>
      </c>
      <c r="D66" s="31">
        <f t="shared" si="0"/>
        <v>189</v>
      </c>
      <c r="E66" s="31">
        <v>20</v>
      </c>
      <c r="F66" s="32" t="s">
        <v>25</v>
      </c>
      <c r="G66" s="32" t="s">
        <v>120</v>
      </c>
      <c r="H66" s="32" t="s">
        <v>25</v>
      </c>
      <c r="I66" s="31">
        <v>169</v>
      </c>
      <c r="J66" s="31">
        <v>97</v>
      </c>
      <c r="K66" s="31">
        <v>1607</v>
      </c>
      <c r="L66" s="31">
        <v>295</v>
      </c>
      <c r="M66" s="32">
        <v>64</v>
      </c>
      <c r="N66" s="31">
        <v>971</v>
      </c>
      <c r="O66" s="52" t="s">
        <v>120</v>
      </c>
      <c r="P66" s="33">
        <v>729</v>
      </c>
      <c r="Q66" s="34">
        <v>1075</v>
      </c>
    </row>
    <row r="67" spans="2:19" s="5" customFormat="1" ht="24" customHeight="1">
      <c r="B67" s="36" t="s">
        <v>131</v>
      </c>
      <c r="C67" s="35" t="s">
        <v>132</v>
      </c>
      <c r="D67" s="31">
        <f t="shared" si="0"/>
        <v>185</v>
      </c>
      <c r="E67" s="31">
        <v>18</v>
      </c>
      <c r="F67" s="32" t="s">
        <v>25</v>
      </c>
      <c r="G67" s="32" t="s">
        <v>120</v>
      </c>
      <c r="H67" s="32" t="s">
        <v>25</v>
      </c>
      <c r="I67" s="31">
        <v>167</v>
      </c>
      <c r="J67" s="31">
        <v>97</v>
      </c>
      <c r="K67" s="31">
        <v>1624</v>
      </c>
      <c r="L67" s="31">
        <v>287</v>
      </c>
      <c r="M67" s="32">
        <v>64</v>
      </c>
      <c r="N67" s="31">
        <v>983</v>
      </c>
      <c r="O67" s="52" t="s">
        <v>120</v>
      </c>
      <c r="P67" s="33">
        <v>749</v>
      </c>
      <c r="Q67" s="34">
        <v>1039</v>
      </c>
    </row>
    <row r="68" spans="2:19" s="5" customFormat="1" ht="24" customHeight="1">
      <c r="B68" s="36" t="s">
        <v>133</v>
      </c>
      <c r="C68" s="35" t="s">
        <v>134</v>
      </c>
      <c r="D68" s="31">
        <f t="shared" si="0"/>
        <v>183</v>
      </c>
      <c r="E68" s="31">
        <v>18</v>
      </c>
      <c r="F68" s="32" t="s">
        <v>25</v>
      </c>
      <c r="G68" s="32" t="s">
        <v>120</v>
      </c>
      <c r="H68" s="32" t="s">
        <v>25</v>
      </c>
      <c r="I68" s="31">
        <v>165</v>
      </c>
      <c r="J68" s="31">
        <v>97</v>
      </c>
      <c r="K68" s="31">
        <v>1616</v>
      </c>
      <c r="L68" s="31">
        <v>277</v>
      </c>
      <c r="M68" s="32">
        <v>67</v>
      </c>
      <c r="N68" s="31">
        <v>993</v>
      </c>
      <c r="O68" s="52" t="s">
        <v>120</v>
      </c>
      <c r="P68" s="33">
        <v>740</v>
      </c>
      <c r="Q68" s="34">
        <v>961</v>
      </c>
    </row>
    <row r="69" spans="2:19" s="5" customFormat="1" ht="24" customHeight="1">
      <c r="B69" s="36" t="s">
        <v>135</v>
      </c>
      <c r="C69" s="35" t="s">
        <v>136</v>
      </c>
      <c r="D69" s="31">
        <f t="shared" si="0"/>
        <v>182</v>
      </c>
      <c r="E69" s="31">
        <v>18</v>
      </c>
      <c r="F69" s="32" t="s">
        <v>25</v>
      </c>
      <c r="G69" s="32" t="s">
        <v>120</v>
      </c>
      <c r="H69" s="32" t="s">
        <v>25</v>
      </c>
      <c r="I69" s="31">
        <v>164</v>
      </c>
      <c r="J69" s="31">
        <v>95</v>
      </c>
      <c r="K69" s="31">
        <v>1626</v>
      </c>
      <c r="L69" s="31">
        <v>246</v>
      </c>
      <c r="M69" s="32">
        <v>56</v>
      </c>
      <c r="N69" s="31">
        <v>997</v>
      </c>
      <c r="O69" s="52" t="s">
        <v>120</v>
      </c>
      <c r="P69" s="33">
        <v>747</v>
      </c>
      <c r="Q69" s="34">
        <v>950</v>
      </c>
    </row>
    <row r="70" spans="2:19" s="5" customFormat="1" ht="24" customHeight="1">
      <c r="B70" s="36" t="s">
        <v>137</v>
      </c>
      <c r="C70" s="35" t="s">
        <v>138</v>
      </c>
      <c r="D70" s="53">
        <f>SUM(E70:I70)</f>
        <v>181</v>
      </c>
      <c r="E70" s="45">
        <v>18</v>
      </c>
      <c r="F70" s="32" t="s">
        <v>139</v>
      </c>
      <c r="G70" s="32" t="s">
        <v>26</v>
      </c>
      <c r="H70" s="32" t="s">
        <v>139</v>
      </c>
      <c r="I70" s="31">
        <v>163</v>
      </c>
      <c r="J70" s="31">
        <v>93</v>
      </c>
      <c r="K70" s="31">
        <v>1625</v>
      </c>
      <c r="L70" s="31">
        <v>231</v>
      </c>
      <c r="M70" s="32">
        <v>51</v>
      </c>
      <c r="N70" s="31">
        <v>993</v>
      </c>
      <c r="O70" s="54" t="s">
        <v>26</v>
      </c>
      <c r="P70" s="55">
        <v>761</v>
      </c>
      <c r="Q70" s="56">
        <v>848</v>
      </c>
    </row>
    <row r="71" spans="2:19" s="5" customFormat="1" ht="24" customHeight="1">
      <c r="B71" s="36" t="s">
        <v>140</v>
      </c>
      <c r="C71" s="35" t="s">
        <v>141</v>
      </c>
      <c r="D71" s="53">
        <f t="shared" si="0"/>
        <v>179</v>
      </c>
      <c r="E71" s="45">
        <v>18</v>
      </c>
      <c r="F71" s="57" t="s">
        <v>139</v>
      </c>
      <c r="G71" s="57" t="s">
        <v>26</v>
      </c>
      <c r="H71" s="57" t="s">
        <v>139</v>
      </c>
      <c r="I71" s="53">
        <v>161</v>
      </c>
      <c r="J71" s="53">
        <v>91</v>
      </c>
      <c r="K71" s="53">
        <v>1626</v>
      </c>
      <c r="L71" s="53">
        <v>213</v>
      </c>
      <c r="M71" s="57">
        <v>44</v>
      </c>
      <c r="N71" s="53">
        <v>991</v>
      </c>
      <c r="O71" s="54" t="s">
        <v>26</v>
      </c>
      <c r="P71" s="58">
        <v>770</v>
      </c>
      <c r="Q71" s="56">
        <v>822</v>
      </c>
    </row>
    <row r="72" spans="2:19" s="5" customFormat="1" ht="24" customHeight="1">
      <c r="B72" s="36" t="s">
        <v>142</v>
      </c>
      <c r="C72" s="35" t="s">
        <v>143</v>
      </c>
      <c r="D72" s="53">
        <f>SUM(E72:I72)</f>
        <v>176</v>
      </c>
      <c r="E72" s="45">
        <v>17</v>
      </c>
      <c r="F72" s="57" t="s">
        <v>139</v>
      </c>
      <c r="G72" s="57" t="s">
        <v>26</v>
      </c>
      <c r="H72" s="57" t="s">
        <v>139</v>
      </c>
      <c r="I72" s="53">
        <v>159</v>
      </c>
      <c r="J72" s="53">
        <v>89</v>
      </c>
      <c r="K72" s="53">
        <v>1623</v>
      </c>
      <c r="L72" s="53">
        <v>206</v>
      </c>
      <c r="M72" s="57">
        <v>43</v>
      </c>
      <c r="N72" s="53">
        <v>1005</v>
      </c>
      <c r="O72" s="54" t="s">
        <v>26</v>
      </c>
      <c r="P72" s="58">
        <v>770</v>
      </c>
      <c r="Q72" s="56">
        <v>825</v>
      </c>
    </row>
    <row r="73" spans="2:19" s="5" customFormat="1" ht="24" customHeight="1">
      <c r="B73" s="36" t="s">
        <v>144</v>
      </c>
      <c r="C73" s="35" t="s">
        <v>145</v>
      </c>
      <c r="D73" s="53">
        <f>SUM(E73:I73)</f>
        <v>174</v>
      </c>
      <c r="E73" s="45">
        <v>17</v>
      </c>
      <c r="F73" s="57" t="s">
        <v>25</v>
      </c>
      <c r="G73" s="57" t="s">
        <v>120</v>
      </c>
      <c r="H73" s="57" t="s">
        <v>25</v>
      </c>
      <c r="I73" s="53">
        <v>157</v>
      </c>
      <c r="J73" s="53">
        <v>86</v>
      </c>
      <c r="K73" s="53">
        <v>1626</v>
      </c>
      <c r="L73" s="53">
        <v>198</v>
      </c>
      <c r="M73" s="57">
        <v>43</v>
      </c>
      <c r="N73" s="53">
        <v>1006</v>
      </c>
      <c r="O73" s="59" t="s">
        <v>120</v>
      </c>
      <c r="P73" s="58">
        <v>772</v>
      </c>
      <c r="Q73" s="56">
        <v>871</v>
      </c>
    </row>
    <row r="74" spans="2:19" s="5" customFormat="1" ht="24" customHeight="1">
      <c r="B74" s="36" t="s">
        <v>146</v>
      </c>
      <c r="C74" s="35" t="s">
        <v>147</v>
      </c>
      <c r="D74" s="53">
        <f>SUM(E74:I74)</f>
        <v>174</v>
      </c>
      <c r="E74" s="45">
        <v>17</v>
      </c>
      <c r="F74" s="57" t="s">
        <v>25</v>
      </c>
      <c r="G74" s="57" t="s">
        <v>120</v>
      </c>
      <c r="H74" s="57" t="s">
        <v>25</v>
      </c>
      <c r="I74" s="53">
        <v>157</v>
      </c>
      <c r="J74" s="53">
        <v>86</v>
      </c>
      <c r="K74" s="53">
        <v>1622</v>
      </c>
      <c r="L74" s="53">
        <v>191</v>
      </c>
      <c r="M74" s="57">
        <v>42</v>
      </c>
      <c r="N74" s="53">
        <v>1002</v>
      </c>
      <c r="O74" s="59" t="s">
        <v>120</v>
      </c>
      <c r="P74" s="58">
        <v>782</v>
      </c>
      <c r="Q74" s="56">
        <v>844</v>
      </c>
    </row>
    <row r="75" spans="2:19" s="5" customFormat="1" ht="24" customHeight="1">
      <c r="B75" s="36" t="s">
        <v>148</v>
      </c>
      <c r="C75" s="35" t="s">
        <v>149</v>
      </c>
      <c r="D75" s="53">
        <v>171</v>
      </c>
      <c r="E75" s="45">
        <v>17</v>
      </c>
      <c r="F75" s="57" t="s">
        <v>25</v>
      </c>
      <c r="G75" s="57" t="s">
        <v>120</v>
      </c>
      <c r="H75" s="57" t="s">
        <v>25</v>
      </c>
      <c r="I75" s="53">
        <v>154</v>
      </c>
      <c r="J75" s="53">
        <v>86</v>
      </c>
      <c r="K75" s="53">
        <v>1631</v>
      </c>
      <c r="L75" s="53">
        <v>190</v>
      </c>
      <c r="M75" s="57">
        <v>42</v>
      </c>
      <c r="N75" s="53">
        <v>1003</v>
      </c>
      <c r="O75" s="59" t="s">
        <v>120</v>
      </c>
      <c r="P75" s="58">
        <v>791</v>
      </c>
      <c r="Q75" s="56">
        <v>753</v>
      </c>
      <c r="S75" s="60"/>
    </row>
    <row r="76" spans="2:19" s="5" customFormat="1" ht="24" customHeight="1">
      <c r="B76" s="36" t="s">
        <v>150</v>
      </c>
      <c r="C76" s="35" t="s">
        <v>151</v>
      </c>
      <c r="D76" s="53">
        <v>170</v>
      </c>
      <c r="E76" s="45">
        <v>17</v>
      </c>
      <c r="F76" s="57" t="s">
        <v>25</v>
      </c>
      <c r="G76" s="57" t="s">
        <v>120</v>
      </c>
      <c r="H76" s="57" t="s">
        <v>25</v>
      </c>
      <c r="I76" s="53">
        <v>153</v>
      </c>
      <c r="J76" s="53">
        <v>85</v>
      </c>
      <c r="K76" s="53">
        <v>1638</v>
      </c>
      <c r="L76" s="53">
        <v>182</v>
      </c>
      <c r="M76" s="57">
        <v>39</v>
      </c>
      <c r="N76" s="53">
        <v>1006</v>
      </c>
      <c r="O76" s="59" t="s">
        <v>120</v>
      </c>
      <c r="P76" s="58">
        <v>807</v>
      </c>
      <c r="Q76" s="56">
        <v>757</v>
      </c>
      <c r="S76" s="60"/>
    </row>
    <row r="77" spans="2:19" s="5" customFormat="1" ht="24" customHeight="1">
      <c r="B77" s="36" t="s">
        <v>152</v>
      </c>
      <c r="C77" s="35" t="s">
        <v>153</v>
      </c>
      <c r="D77" s="53">
        <v>167</v>
      </c>
      <c r="E77" s="45">
        <v>17</v>
      </c>
      <c r="F77" s="57" t="s">
        <v>25</v>
      </c>
      <c r="G77" s="57" t="s">
        <v>120</v>
      </c>
      <c r="H77" s="57" t="s">
        <v>25</v>
      </c>
      <c r="I77" s="53">
        <v>150</v>
      </c>
      <c r="J77" s="53">
        <v>84</v>
      </c>
      <c r="K77" s="53">
        <v>1653</v>
      </c>
      <c r="L77" s="53">
        <v>170</v>
      </c>
      <c r="M77" s="57">
        <v>37</v>
      </c>
      <c r="N77" s="53">
        <v>990</v>
      </c>
      <c r="O77" s="59" t="s">
        <v>120</v>
      </c>
      <c r="P77" s="58">
        <v>830</v>
      </c>
      <c r="Q77" s="56">
        <v>764</v>
      </c>
      <c r="S77" s="60"/>
    </row>
    <row r="78" spans="2:19" s="5" customFormat="1" ht="24" customHeight="1">
      <c r="B78" s="36" t="s">
        <v>154</v>
      </c>
      <c r="C78" s="35" t="s">
        <v>155</v>
      </c>
      <c r="D78" s="53">
        <v>164</v>
      </c>
      <c r="E78" s="45">
        <v>17</v>
      </c>
      <c r="F78" s="57" t="s">
        <v>25</v>
      </c>
      <c r="G78" s="57" t="s">
        <v>120</v>
      </c>
      <c r="H78" s="57" t="s">
        <v>25</v>
      </c>
      <c r="I78" s="53">
        <v>147</v>
      </c>
      <c r="J78" s="53">
        <v>81</v>
      </c>
      <c r="K78" s="53">
        <v>1659</v>
      </c>
      <c r="L78" s="53">
        <v>167</v>
      </c>
      <c r="M78" s="57">
        <v>35</v>
      </c>
      <c r="N78" s="53">
        <v>996</v>
      </c>
      <c r="O78" s="59" t="s">
        <v>120</v>
      </c>
      <c r="P78" s="58">
        <v>842</v>
      </c>
      <c r="Q78" s="56">
        <v>755</v>
      </c>
      <c r="S78" s="60"/>
    </row>
    <row r="79" spans="2:19" s="5" customFormat="1" ht="24" customHeight="1">
      <c r="B79" s="36" t="s">
        <v>156</v>
      </c>
      <c r="C79" s="35" t="s">
        <v>157</v>
      </c>
      <c r="D79" s="53">
        <v>164</v>
      </c>
      <c r="E79" s="45">
        <v>17</v>
      </c>
      <c r="F79" s="57" t="s">
        <v>25</v>
      </c>
      <c r="G79" s="57" t="s">
        <v>120</v>
      </c>
      <c r="H79" s="57" t="s">
        <v>25</v>
      </c>
      <c r="I79" s="53">
        <v>147</v>
      </c>
      <c r="J79" s="53">
        <v>81</v>
      </c>
      <c r="K79" s="53">
        <v>1661</v>
      </c>
      <c r="L79" s="53">
        <v>159</v>
      </c>
      <c r="M79" s="57">
        <v>34</v>
      </c>
      <c r="N79" s="53">
        <v>1000</v>
      </c>
      <c r="O79" s="59" t="s">
        <v>120</v>
      </c>
      <c r="P79" s="58">
        <v>838</v>
      </c>
      <c r="Q79" s="56">
        <v>748</v>
      </c>
      <c r="S79" s="60"/>
    </row>
    <row r="80" spans="2:19" s="5" customFormat="1" ht="24" customHeight="1">
      <c r="B80" s="36" t="s">
        <v>27</v>
      </c>
      <c r="C80" s="61" t="s">
        <v>158</v>
      </c>
      <c r="D80" s="53">
        <v>163</v>
      </c>
      <c r="E80" s="53">
        <v>17</v>
      </c>
      <c r="F80" s="57" t="s">
        <v>25</v>
      </c>
      <c r="G80" s="57" t="s">
        <v>120</v>
      </c>
      <c r="H80" s="57" t="s">
        <v>25</v>
      </c>
      <c r="I80" s="53">
        <v>146</v>
      </c>
      <c r="J80" s="53">
        <v>79</v>
      </c>
      <c r="K80" s="53">
        <v>1648</v>
      </c>
      <c r="L80" s="53">
        <v>153</v>
      </c>
      <c r="M80" s="57">
        <v>33</v>
      </c>
      <c r="N80" s="53">
        <v>984</v>
      </c>
      <c r="O80" s="59" t="s">
        <v>120</v>
      </c>
      <c r="P80" s="53">
        <v>830</v>
      </c>
      <c r="Q80" s="34">
        <v>722</v>
      </c>
    </row>
    <row r="81" spans="2:17" s="5" customFormat="1" ht="24" customHeight="1" thickBot="1">
      <c r="B81" s="37" t="s">
        <v>30</v>
      </c>
      <c r="C81" s="38" t="s">
        <v>159</v>
      </c>
      <c r="D81" s="62">
        <v>163</v>
      </c>
      <c r="E81" s="62">
        <v>17</v>
      </c>
      <c r="F81" s="63" t="s">
        <v>25</v>
      </c>
      <c r="G81" s="63" t="s">
        <v>120</v>
      </c>
      <c r="H81" s="63" t="s">
        <v>25</v>
      </c>
      <c r="I81" s="62">
        <v>146</v>
      </c>
      <c r="J81" s="62">
        <v>76</v>
      </c>
      <c r="K81" s="62">
        <v>1654</v>
      </c>
      <c r="L81" s="62">
        <v>150</v>
      </c>
      <c r="M81" s="63">
        <v>32</v>
      </c>
      <c r="N81" s="62">
        <v>984</v>
      </c>
      <c r="O81" s="64" t="s">
        <v>120</v>
      </c>
      <c r="P81" s="62">
        <v>831</v>
      </c>
      <c r="Q81" s="42">
        <v>717</v>
      </c>
    </row>
    <row r="82" spans="2:17" ht="18" customHeight="1">
      <c r="B82" s="65" t="s">
        <v>160</v>
      </c>
      <c r="C82" s="66"/>
      <c r="E82" s="5"/>
    </row>
    <row r="83" spans="2:17" ht="18" customHeight="1">
      <c r="B83" s="65" t="s">
        <v>161</v>
      </c>
      <c r="C83" s="66"/>
      <c r="E83" s="5"/>
    </row>
    <row r="84" spans="2:17" ht="18" customHeight="1">
      <c r="B84" s="65" t="s">
        <v>162</v>
      </c>
      <c r="C84" s="66"/>
      <c r="E84" s="5"/>
    </row>
    <row r="85" spans="2:17" ht="18" customHeight="1">
      <c r="B85" s="65" t="s">
        <v>163</v>
      </c>
      <c r="C85" s="67"/>
      <c r="E85" s="5"/>
    </row>
    <row r="86" spans="2:17" ht="18" customHeight="1">
      <c r="B86" s="65"/>
      <c r="C86" s="67" t="s">
        <v>164</v>
      </c>
      <c r="E86" s="5"/>
    </row>
    <row r="87" spans="2:17" ht="18" customHeight="1">
      <c r="B87" s="68" t="s">
        <v>165</v>
      </c>
      <c r="C87" s="66"/>
      <c r="E87" s="5"/>
    </row>
    <row r="88" spans="2:17" ht="18" customHeight="1">
      <c r="B88" s="1" t="s">
        <v>166</v>
      </c>
      <c r="C88" s="69"/>
      <c r="E88" s="5"/>
    </row>
    <row r="89" spans="2:17" ht="18" customHeight="1">
      <c r="C89" s="70"/>
      <c r="D89" s="3" t="s">
        <v>167</v>
      </c>
      <c r="E89" s="5"/>
    </row>
    <row r="90" spans="2:17" ht="18" customHeight="1">
      <c r="B90" s="65" t="s">
        <v>168</v>
      </c>
      <c r="C90" s="67"/>
      <c r="E90" s="5"/>
    </row>
    <row r="91" spans="2:17" ht="18" customHeight="1">
      <c r="B91" s="71"/>
      <c r="C91" s="72"/>
      <c r="D91" s="73"/>
      <c r="E91" s="73"/>
      <c r="F91" s="74"/>
      <c r="G91" s="75"/>
      <c r="H91" s="76"/>
      <c r="I91" s="73"/>
      <c r="J91" s="73"/>
      <c r="K91" s="73"/>
      <c r="L91" s="73"/>
      <c r="M91" s="74"/>
      <c r="N91" s="73"/>
      <c r="O91" s="73"/>
    </row>
    <row r="92" spans="2:17" ht="16.5" customHeight="1">
      <c r="C92" s="70"/>
      <c r="E92" s="5"/>
    </row>
    <row r="93" spans="2:17" ht="16.5" customHeight="1">
      <c r="C93" s="70"/>
      <c r="E93" s="5"/>
    </row>
    <row r="94" spans="2:17" ht="16.5" customHeight="1">
      <c r="C94" s="70"/>
      <c r="E94" s="5"/>
    </row>
    <row r="95" spans="2:17" ht="16.5" customHeight="1">
      <c r="C95" s="70"/>
      <c r="E95" s="5"/>
    </row>
    <row r="96" spans="2:17" ht="16.5" customHeight="1">
      <c r="C96" s="70"/>
      <c r="E96" s="5"/>
    </row>
    <row r="97" spans="3:5" ht="16.5" customHeight="1">
      <c r="C97" s="70"/>
      <c r="E97" s="5"/>
    </row>
    <row r="98" spans="3:5" ht="16.5" customHeight="1">
      <c r="C98" s="70"/>
      <c r="E98" s="5"/>
    </row>
    <row r="99" spans="3:5" ht="16.5" customHeight="1">
      <c r="C99" s="70"/>
      <c r="E99" s="5"/>
    </row>
    <row r="100" spans="3:5" ht="16.5" customHeight="1">
      <c r="C100" s="70"/>
      <c r="E100" s="5"/>
    </row>
    <row r="101" spans="3:5" ht="16.5" customHeight="1">
      <c r="C101" s="70"/>
      <c r="E101" s="5"/>
    </row>
    <row r="102" spans="3:5" ht="16.5" customHeight="1">
      <c r="C102" s="70"/>
      <c r="E102" s="5"/>
    </row>
    <row r="103" spans="3:5" ht="16.5" customHeight="1">
      <c r="C103" s="70"/>
      <c r="E103" s="5"/>
    </row>
    <row r="104" spans="3:5" ht="16.5" customHeight="1">
      <c r="C104" s="70"/>
      <c r="E104" s="5"/>
    </row>
    <row r="105" spans="3:5" ht="16.5" customHeight="1">
      <c r="C105" s="70"/>
      <c r="E105" s="5"/>
    </row>
    <row r="106" spans="3:5" ht="16.5" customHeight="1">
      <c r="C106" s="70"/>
      <c r="E106" s="5"/>
    </row>
    <row r="107" spans="3:5" ht="16.5" customHeight="1">
      <c r="C107" s="70"/>
      <c r="E107" s="5"/>
    </row>
    <row r="108" spans="3:5" ht="16.5" customHeight="1">
      <c r="C108" s="70"/>
      <c r="E108" s="5"/>
    </row>
    <row r="109" spans="3:5" ht="16.5" customHeight="1">
      <c r="C109" s="70"/>
      <c r="E109" s="5"/>
    </row>
    <row r="110" spans="3:5" ht="16.5" customHeight="1">
      <c r="C110" s="70"/>
      <c r="E110" s="5"/>
    </row>
    <row r="111" spans="3:5" ht="16.5" customHeight="1">
      <c r="C111" s="70"/>
      <c r="E111" s="5"/>
    </row>
    <row r="112" spans="3:5" ht="16.5" customHeight="1">
      <c r="C112" s="70"/>
      <c r="E112" s="5"/>
    </row>
    <row r="113" spans="3:5" ht="16.5" customHeight="1">
      <c r="C113" s="70"/>
      <c r="E113" s="5"/>
    </row>
    <row r="114" spans="3:5" ht="16.5" customHeight="1">
      <c r="C114" s="70"/>
      <c r="E114" s="5"/>
    </row>
    <row r="115" spans="3:5" ht="16.5" customHeight="1">
      <c r="C115" s="70"/>
      <c r="E115" s="5"/>
    </row>
    <row r="116" spans="3:5" ht="16.5" customHeight="1">
      <c r="C116" s="70"/>
      <c r="E116" s="5"/>
    </row>
    <row r="117" spans="3:5" ht="16.5" customHeight="1">
      <c r="C117" s="70"/>
      <c r="E117" s="5"/>
    </row>
    <row r="118" spans="3:5" ht="16.5" customHeight="1">
      <c r="C118" s="70"/>
      <c r="E118" s="5"/>
    </row>
    <row r="119" spans="3:5" ht="16.5" customHeight="1">
      <c r="C119" s="70"/>
      <c r="E119" s="5"/>
    </row>
    <row r="120" spans="3:5" ht="16.5" customHeight="1">
      <c r="C120" s="70"/>
      <c r="E120" s="5"/>
    </row>
    <row r="121" spans="3:5" ht="16.5" customHeight="1">
      <c r="C121" s="70"/>
      <c r="E121" s="5"/>
    </row>
    <row r="122" spans="3:5" ht="16.5" customHeight="1">
      <c r="C122" s="70"/>
      <c r="E122" s="5"/>
    </row>
    <row r="123" spans="3:5" ht="16.5" customHeight="1">
      <c r="C123" s="70"/>
      <c r="E123" s="5"/>
    </row>
    <row r="124" spans="3:5" ht="16.5" customHeight="1">
      <c r="C124" s="70"/>
      <c r="E124" s="5"/>
    </row>
    <row r="125" spans="3:5" ht="16.5" customHeight="1">
      <c r="C125" s="70"/>
      <c r="E125" s="5"/>
    </row>
    <row r="126" spans="3:5" ht="16.5" customHeight="1">
      <c r="C126" s="70"/>
      <c r="E126" s="5"/>
    </row>
    <row r="127" spans="3:5" ht="16.5" customHeight="1">
      <c r="C127" s="70"/>
      <c r="E127" s="5"/>
    </row>
    <row r="128" spans="3:5" ht="16.5" customHeight="1">
      <c r="C128" s="70"/>
      <c r="E128" s="5"/>
    </row>
    <row r="129" spans="3:5" ht="16.5" customHeight="1">
      <c r="C129" s="70"/>
      <c r="E129" s="5"/>
    </row>
    <row r="130" spans="3:5" ht="16.5" customHeight="1">
      <c r="C130" s="70"/>
      <c r="E130" s="5"/>
    </row>
    <row r="131" spans="3:5" ht="16.5" customHeight="1">
      <c r="C131" s="70"/>
      <c r="E131" s="5"/>
    </row>
    <row r="132" spans="3:5" ht="16.5" customHeight="1">
      <c r="C132" s="70"/>
      <c r="E132" s="5"/>
    </row>
    <row r="133" spans="3:5" ht="16.5" customHeight="1">
      <c r="C133" s="70"/>
      <c r="E133" s="5"/>
    </row>
    <row r="134" spans="3:5" ht="16.5" customHeight="1">
      <c r="C134" s="70"/>
      <c r="E134" s="5"/>
    </row>
    <row r="135" spans="3:5" ht="16.5" customHeight="1">
      <c r="C135" s="70"/>
      <c r="E135" s="5"/>
    </row>
    <row r="136" spans="3:5" ht="16.5" customHeight="1">
      <c r="C136" s="70"/>
      <c r="E136" s="5"/>
    </row>
    <row r="137" spans="3:5" ht="16.5" customHeight="1">
      <c r="E137" s="5"/>
    </row>
    <row r="138" spans="3:5" ht="16.5" customHeight="1">
      <c r="E138" s="5"/>
    </row>
    <row r="139" spans="3:5" ht="16.5" customHeight="1">
      <c r="E139" s="5"/>
    </row>
    <row r="140" spans="3:5" ht="16.5" customHeight="1">
      <c r="E140" s="5"/>
    </row>
    <row r="141" spans="3:5" ht="16.5" customHeight="1">
      <c r="E141" s="5"/>
    </row>
    <row r="142" spans="3:5" ht="16.5" customHeight="1">
      <c r="E142" s="5"/>
    </row>
    <row r="143" spans="3:5" ht="16.5" customHeight="1">
      <c r="E143" s="5"/>
    </row>
    <row r="144" spans="3:5" ht="16.5" customHeight="1">
      <c r="E144" s="5"/>
    </row>
    <row r="145" spans="5:5" ht="16.5" customHeight="1">
      <c r="E145" s="5"/>
    </row>
    <row r="146" spans="5:5" ht="16.5" customHeight="1">
      <c r="E146" s="5"/>
    </row>
    <row r="147" spans="5:5" ht="16.5" customHeight="1">
      <c r="E147" s="5"/>
    </row>
    <row r="148" spans="5:5" ht="16.5" customHeight="1">
      <c r="E148" s="5"/>
    </row>
    <row r="149" spans="5:5" ht="16.5" customHeight="1">
      <c r="E149" s="5"/>
    </row>
    <row r="150" spans="5:5" ht="16.5" customHeight="1">
      <c r="E150" s="5"/>
    </row>
    <row r="151" spans="5:5" ht="16.5" customHeight="1">
      <c r="E151" s="5"/>
    </row>
    <row r="152" spans="5:5" ht="16.5" customHeight="1">
      <c r="E152" s="5"/>
    </row>
    <row r="153" spans="5:5" ht="16.5" customHeight="1">
      <c r="E153" s="5"/>
    </row>
  </sheetData>
  <mergeCells count="14"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160" fitToHeight="0" orientation="portrait" useFirstPageNumber="1" horizontalDpi="300" verticalDpi="300" r:id="rId1"/>
  <headerFooter alignWithMargins="0"/>
  <rowBreaks count="1" manualBreakCount="1">
    <brk id="4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H43"/>
  <sheetViews>
    <sheetView showGridLines="0" view="pageBreakPreview" zoomScaleNormal="75" zoomScaleSheetLayoutView="100" workbookViewId="0">
      <selection activeCell="G7" sqref="G7"/>
    </sheetView>
  </sheetViews>
  <sheetFormatPr defaultColWidth="10.625" defaultRowHeight="18" customHeight="1"/>
  <cols>
    <col min="1" max="1" width="2.625" style="402" customWidth="1"/>
    <col min="2" max="2" width="3.5" style="402" customWidth="1"/>
    <col min="3" max="3" width="35.5" style="402" customWidth="1"/>
    <col min="4" max="7" width="10.625" style="402" customWidth="1"/>
    <col min="8" max="8" width="3.25" style="402" customWidth="1"/>
    <col min="9" max="256" width="10.625" style="402"/>
    <col min="257" max="257" width="2.625" style="402" customWidth="1"/>
    <col min="258" max="258" width="3.5" style="402" customWidth="1"/>
    <col min="259" max="259" width="35.5" style="402" customWidth="1"/>
    <col min="260" max="263" width="10.625" style="402" customWidth="1"/>
    <col min="264" max="264" width="3.25" style="402" customWidth="1"/>
    <col min="265" max="512" width="10.625" style="402"/>
    <col min="513" max="513" width="2.625" style="402" customWidth="1"/>
    <col min="514" max="514" width="3.5" style="402" customWidth="1"/>
    <col min="515" max="515" width="35.5" style="402" customWidth="1"/>
    <col min="516" max="519" width="10.625" style="402" customWidth="1"/>
    <col min="520" max="520" width="3.25" style="402" customWidth="1"/>
    <col min="521" max="768" width="10.625" style="402"/>
    <col min="769" max="769" width="2.625" style="402" customWidth="1"/>
    <col min="770" max="770" width="3.5" style="402" customWidth="1"/>
    <col min="771" max="771" width="35.5" style="402" customWidth="1"/>
    <col min="772" max="775" width="10.625" style="402" customWidth="1"/>
    <col min="776" max="776" width="3.25" style="402" customWidth="1"/>
    <col min="777" max="1024" width="10.625" style="402"/>
    <col min="1025" max="1025" width="2.625" style="402" customWidth="1"/>
    <col min="1026" max="1026" width="3.5" style="402" customWidth="1"/>
    <col min="1027" max="1027" width="35.5" style="402" customWidth="1"/>
    <col min="1028" max="1031" width="10.625" style="402" customWidth="1"/>
    <col min="1032" max="1032" width="3.25" style="402" customWidth="1"/>
    <col min="1033" max="1280" width="10.625" style="402"/>
    <col min="1281" max="1281" width="2.625" style="402" customWidth="1"/>
    <col min="1282" max="1282" width="3.5" style="402" customWidth="1"/>
    <col min="1283" max="1283" width="35.5" style="402" customWidth="1"/>
    <col min="1284" max="1287" width="10.625" style="402" customWidth="1"/>
    <col min="1288" max="1288" width="3.25" style="402" customWidth="1"/>
    <col min="1289" max="1536" width="10.625" style="402"/>
    <col min="1537" max="1537" width="2.625" style="402" customWidth="1"/>
    <col min="1538" max="1538" width="3.5" style="402" customWidth="1"/>
    <col min="1539" max="1539" width="35.5" style="402" customWidth="1"/>
    <col min="1540" max="1543" width="10.625" style="402" customWidth="1"/>
    <col min="1544" max="1544" width="3.25" style="402" customWidth="1"/>
    <col min="1545" max="1792" width="10.625" style="402"/>
    <col min="1793" max="1793" width="2.625" style="402" customWidth="1"/>
    <col min="1794" max="1794" width="3.5" style="402" customWidth="1"/>
    <col min="1795" max="1795" width="35.5" style="402" customWidth="1"/>
    <col min="1796" max="1799" width="10.625" style="402" customWidth="1"/>
    <col min="1800" max="1800" width="3.25" style="402" customWidth="1"/>
    <col min="1801" max="2048" width="10.625" style="402"/>
    <col min="2049" max="2049" width="2.625" style="402" customWidth="1"/>
    <col min="2050" max="2050" width="3.5" style="402" customWidth="1"/>
    <col min="2051" max="2051" width="35.5" style="402" customWidth="1"/>
    <col min="2052" max="2055" width="10.625" style="402" customWidth="1"/>
    <col min="2056" max="2056" width="3.25" style="402" customWidth="1"/>
    <col min="2057" max="2304" width="10.625" style="402"/>
    <col min="2305" max="2305" width="2.625" style="402" customWidth="1"/>
    <col min="2306" max="2306" width="3.5" style="402" customWidth="1"/>
    <col min="2307" max="2307" width="35.5" style="402" customWidth="1"/>
    <col min="2308" max="2311" width="10.625" style="402" customWidth="1"/>
    <col min="2312" max="2312" width="3.25" style="402" customWidth="1"/>
    <col min="2313" max="2560" width="10.625" style="402"/>
    <col min="2561" max="2561" width="2.625" style="402" customWidth="1"/>
    <col min="2562" max="2562" width="3.5" style="402" customWidth="1"/>
    <col min="2563" max="2563" width="35.5" style="402" customWidth="1"/>
    <col min="2564" max="2567" width="10.625" style="402" customWidth="1"/>
    <col min="2568" max="2568" width="3.25" style="402" customWidth="1"/>
    <col min="2569" max="2816" width="10.625" style="402"/>
    <col min="2817" max="2817" width="2.625" style="402" customWidth="1"/>
    <col min="2818" max="2818" width="3.5" style="402" customWidth="1"/>
    <col min="2819" max="2819" width="35.5" style="402" customWidth="1"/>
    <col min="2820" max="2823" width="10.625" style="402" customWidth="1"/>
    <col min="2824" max="2824" width="3.25" style="402" customWidth="1"/>
    <col min="2825" max="3072" width="10.625" style="402"/>
    <col min="3073" max="3073" width="2.625" style="402" customWidth="1"/>
    <col min="3074" max="3074" width="3.5" style="402" customWidth="1"/>
    <col min="3075" max="3075" width="35.5" style="402" customWidth="1"/>
    <col min="3076" max="3079" width="10.625" style="402" customWidth="1"/>
    <col min="3080" max="3080" width="3.25" style="402" customWidth="1"/>
    <col min="3081" max="3328" width="10.625" style="402"/>
    <col min="3329" max="3329" width="2.625" style="402" customWidth="1"/>
    <col min="3330" max="3330" width="3.5" style="402" customWidth="1"/>
    <col min="3331" max="3331" width="35.5" style="402" customWidth="1"/>
    <col min="3332" max="3335" width="10.625" style="402" customWidth="1"/>
    <col min="3336" max="3336" width="3.25" style="402" customWidth="1"/>
    <col min="3337" max="3584" width="10.625" style="402"/>
    <col min="3585" max="3585" width="2.625" style="402" customWidth="1"/>
    <col min="3586" max="3586" width="3.5" style="402" customWidth="1"/>
    <col min="3587" max="3587" width="35.5" style="402" customWidth="1"/>
    <col min="3588" max="3591" width="10.625" style="402" customWidth="1"/>
    <col min="3592" max="3592" width="3.25" style="402" customWidth="1"/>
    <col min="3593" max="3840" width="10.625" style="402"/>
    <col min="3841" max="3841" width="2.625" style="402" customWidth="1"/>
    <col min="3842" max="3842" width="3.5" style="402" customWidth="1"/>
    <col min="3843" max="3843" width="35.5" style="402" customWidth="1"/>
    <col min="3844" max="3847" width="10.625" style="402" customWidth="1"/>
    <col min="3848" max="3848" width="3.25" style="402" customWidth="1"/>
    <col min="3849" max="4096" width="10.625" style="402"/>
    <col min="4097" max="4097" width="2.625" style="402" customWidth="1"/>
    <col min="4098" max="4098" width="3.5" style="402" customWidth="1"/>
    <col min="4099" max="4099" width="35.5" style="402" customWidth="1"/>
    <col min="4100" max="4103" width="10.625" style="402" customWidth="1"/>
    <col min="4104" max="4104" width="3.25" style="402" customWidth="1"/>
    <col min="4105" max="4352" width="10.625" style="402"/>
    <col min="4353" max="4353" width="2.625" style="402" customWidth="1"/>
    <col min="4354" max="4354" width="3.5" style="402" customWidth="1"/>
    <col min="4355" max="4355" width="35.5" style="402" customWidth="1"/>
    <col min="4356" max="4359" width="10.625" style="402" customWidth="1"/>
    <col min="4360" max="4360" width="3.25" style="402" customWidth="1"/>
    <col min="4361" max="4608" width="10.625" style="402"/>
    <col min="4609" max="4609" width="2.625" style="402" customWidth="1"/>
    <col min="4610" max="4610" width="3.5" style="402" customWidth="1"/>
    <col min="4611" max="4611" width="35.5" style="402" customWidth="1"/>
    <col min="4612" max="4615" width="10.625" style="402" customWidth="1"/>
    <col min="4616" max="4616" width="3.25" style="402" customWidth="1"/>
    <col min="4617" max="4864" width="10.625" style="402"/>
    <col min="4865" max="4865" width="2.625" style="402" customWidth="1"/>
    <col min="4866" max="4866" width="3.5" style="402" customWidth="1"/>
    <col min="4867" max="4867" width="35.5" style="402" customWidth="1"/>
    <col min="4868" max="4871" width="10.625" style="402" customWidth="1"/>
    <col min="4872" max="4872" width="3.25" style="402" customWidth="1"/>
    <col min="4873" max="5120" width="10.625" style="402"/>
    <col min="5121" max="5121" width="2.625" style="402" customWidth="1"/>
    <col min="5122" max="5122" width="3.5" style="402" customWidth="1"/>
    <col min="5123" max="5123" width="35.5" style="402" customWidth="1"/>
    <col min="5124" max="5127" width="10.625" style="402" customWidth="1"/>
    <col min="5128" max="5128" width="3.25" style="402" customWidth="1"/>
    <col min="5129" max="5376" width="10.625" style="402"/>
    <col min="5377" max="5377" width="2.625" style="402" customWidth="1"/>
    <col min="5378" max="5378" width="3.5" style="402" customWidth="1"/>
    <col min="5379" max="5379" width="35.5" style="402" customWidth="1"/>
    <col min="5380" max="5383" width="10.625" style="402" customWidth="1"/>
    <col min="5384" max="5384" width="3.25" style="402" customWidth="1"/>
    <col min="5385" max="5632" width="10.625" style="402"/>
    <col min="5633" max="5633" width="2.625" style="402" customWidth="1"/>
    <col min="5634" max="5634" width="3.5" style="402" customWidth="1"/>
    <col min="5635" max="5635" width="35.5" style="402" customWidth="1"/>
    <col min="5636" max="5639" width="10.625" style="402" customWidth="1"/>
    <col min="5640" max="5640" width="3.25" style="402" customWidth="1"/>
    <col min="5641" max="5888" width="10.625" style="402"/>
    <col min="5889" max="5889" width="2.625" style="402" customWidth="1"/>
    <col min="5890" max="5890" width="3.5" style="402" customWidth="1"/>
    <col min="5891" max="5891" width="35.5" style="402" customWidth="1"/>
    <col min="5892" max="5895" width="10.625" style="402" customWidth="1"/>
    <col min="5896" max="5896" width="3.25" style="402" customWidth="1"/>
    <col min="5897" max="6144" width="10.625" style="402"/>
    <col min="6145" max="6145" width="2.625" style="402" customWidth="1"/>
    <col min="6146" max="6146" width="3.5" style="402" customWidth="1"/>
    <col min="6147" max="6147" width="35.5" style="402" customWidth="1"/>
    <col min="6148" max="6151" width="10.625" style="402" customWidth="1"/>
    <col min="6152" max="6152" width="3.25" style="402" customWidth="1"/>
    <col min="6153" max="6400" width="10.625" style="402"/>
    <col min="6401" max="6401" width="2.625" style="402" customWidth="1"/>
    <col min="6402" max="6402" width="3.5" style="402" customWidth="1"/>
    <col min="6403" max="6403" width="35.5" style="402" customWidth="1"/>
    <col min="6404" max="6407" width="10.625" style="402" customWidth="1"/>
    <col min="6408" max="6408" width="3.25" style="402" customWidth="1"/>
    <col min="6409" max="6656" width="10.625" style="402"/>
    <col min="6657" max="6657" width="2.625" style="402" customWidth="1"/>
    <col min="6658" max="6658" width="3.5" style="402" customWidth="1"/>
    <col min="6659" max="6659" width="35.5" style="402" customWidth="1"/>
    <col min="6660" max="6663" width="10.625" style="402" customWidth="1"/>
    <col min="6664" max="6664" width="3.25" style="402" customWidth="1"/>
    <col min="6665" max="6912" width="10.625" style="402"/>
    <col min="6913" max="6913" width="2.625" style="402" customWidth="1"/>
    <col min="6914" max="6914" width="3.5" style="402" customWidth="1"/>
    <col min="6915" max="6915" width="35.5" style="402" customWidth="1"/>
    <col min="6916" max="6919" width="10.625" style="402" customWidth="1"/>
    <col min="6920" max="6920" width="3.25" style="402" customWidth="1"/>
    <col min="6921" max="7168" width="10.625" style="402"/>
    <col min="7169" max="7169" width="2.625" style="402" customWidth="1"/>
    <col min="7170" max="7170" width="3.5" style="402" customWidth="1"/>
    <col min="7171" max="7171" width="35.5" style="402" customWidth="1"/>
    <col min="7172" max="7175" width="10.625" style="402" customWidth="1"/>
    <col min="7176" max="7176" width="3.25" style="402" customWidth="1"/>
    <col min="7177" max="7424" width="10.625" style="402"/>
    <col min="7425" max="7425" width="2.625" style="402" customWidth="1"/>
    <col min="7426" max="7426" width="3.5" style="402" customWidth="1"/>
    <col min="7427" max="7427" width="35.5" style="402" customWidth="1"/>
    <col min="7428" max="7431" width="10.625" style="402" customWidth="1"/>
    <col min="7432" max="7432" width="3.25" style="402" customWidth="1"/>
    <col min="7433" max="7680" width="10.625" style="402"/>
    <col min="7681" max="7681" width="2.625" style="402" customWidth="1"/>
    <col min="7682" max="7682" width="3.5" style="402" customWidth="1"/>
    <col min="7683" max="7683" width="35.5" style="402" customWidth="1"/>
    <col min="7684" max="7687" width="10.625" style="402" customWidth="1"/>
    <col min="7688" max="7688" width="3.25" style="402" customWidth="1"/>
    <col min="7689" max="7936" width="10.625" style="402"/>
    <col min="7937" max="7937" width="2.625" style="402" customWidth="1"/>
    <col min="7938" max="7938" width="3.5" style="402" customWidth="1"/>
    <col min="7939" max="7939" width="35.5" style="402" customWidth="1"/>
    <col min="7940" max="7943" width="10.625" style="402" customWidth="1"/>
    <col min="7944" max="7944" width="3.25" style="402" customWidth="1"/>
    <col min="7945" max="8192" width="10.625" style="402"/>
    <col min="8193" max="8193" width="2.625" style="402" customWidth="1"/>
    <col min="8194" max="8194" width="3.5" style="402" customWidth="1"/>
    <col min="8195" max="8195" width="35.5" style="402" customWidth="1"/>
    <col min="8196" max="8199" width="10.625" style="402" customWidth="1"/>
    <col min="8200" max="8200" width="3.25" style="402" customWidth="1"/>
    <col min="8201" max="8448" width="10.625" style="402"/>
    <col min="8449" max="8449" width="2.625" style="402" customWidth="1"/>
    <col min="8450" max="8450" width="3.5" style="402" customWidth="1"/>
    <col min="8451" max="8451" width="35.5" style="402" customWidth="1"/>
    <col min="8452" max="8455" width="10.625" style="402" customWidth="1"/>
    <col min="8456" max="8456" width="3.25" style="402" customWidth="1"/>
    <col min="8457" max="8704" width="10.625" style="402"/>
    <col min="8705" max="8705" width="2.625" style="402" customWidth="1"/>
    <col min="8706" max="8706" width="3.5" style="402" customWidth="1"/>
    <col min="8707" max="8707" width="35.5" style="402" customWidth="1"/>
    <col min="8708" max="8711" width="10.625" style="402" customWidth="1"/>
    <col min="8712" max="8712" width="3.25" style="402" customWidth="1"/>
    <col min="8713" max="8960" width="10.625" style="402"/>
    <col min="8961" max="8961" width="2.625" style="402" customWidth="1"/>
    <col min="8962" max="8962" width="3.5" style="402" customWidth="1"/>
    <col min="8963" max="8963" width="35.5" style="402" customWidth="1"/>
    <col min="8964" max="8967" width="10.625" style="402" customWidth="1"/>
    <col min="8968" max="8968" width="3.25" style="402" customWidth="1"/>
    <col min="8969" max="9216" width="10.625" style="402"/>
    <col min="9217" max="9217" width="2.625" style="402" customWidth="1"/>
    <col min="9218" max="9218" width="3.5" style="402" customWidth="1"/>
    <col min="9219" max="9219" width="35.5" style="402" customWidth="1"/>
    <col min="9220" max="9223" width="10.625" style="402" customWidth="1"/>
    <col min="9224" max="9224" width="3.25" style="402" customWidth="1"/>
    <col min="9225" max="9472" width="10.625" style="402"/>
    <col min="9473" max="9473" width="2.625" style="402" customWidth="1"/>
    <col min="9474" max="9474" width="3.5" style="402" customWidth="1"/>
    <col min="9475" max="9475" width="35.5" style="402" customWidth="1"/>
    <col min="9476" max="9479" width="10.625" style="402" customWidth="1"/>
    <col min="9480" max="9480" width="3.25" style="402" customWidth="1"/>
    <col min="9481" max="9728" width="10.625" style="402"/>
    <col min="9729" max="9729" width="2.625" style="402" customWidth="1"/>
    <col min="9730" max="9730" width="3.5" style="402" customWidth="1"/>
    <col min="9731" max="9731" width="35.5" style="402" customWidth="1"/>
    <col min="9732" max="9735" width="10.625" style="402" customWidth="1"/>
    <col min="9736" max="9736" width="3.25" style="402" customWidth="1"/>
    <col min="9737" max="9984" width="10.625" style="402"/>
    <col min="9985" max="9985" width="2.625" style="402" customWidth="1"/>
    <col min="9986" max="9986" width="3.5" style="402" customWidth="1"/>
    <col min="9987" max="9987" width="35.5" style="402" customWidth="1"/>
    <col min="9988" max="9991" width="10.625" style="402" customWidth="1"/>
    <col min="9992" max="9992" width="3.25" style="402" customWidth="1"/>
    <col min="9993" max="10240" width="10.625" style="402"/>
    <col min="10241" max="10241" width="2.625" style="402" customWidth="1"/>
    <col min="10242" max="10242" width="3.5" style="402" customWidth="1"/>
    <col min="10243" max="10243" width="35.5" style="402" customWidth="1"/>
    <col min="10244" max="10247" width="10.625" style="402" customWidth="1"/>
    <col min="10248" max="10248" width="3.25" style="402" customWidth="1"/>
    <col min="10249" max="10496" width="10.625" style="402"/>
    <col min="10497" max="10497" width="2.625" style="402" customWidth="1"/>
    <col min="10498" max="10498" width="3.5" style="402" customWidth="1"/>
    <col min="10499" max="10499" width="35.5" style="402" customWidth="1"/>
    <col min="10500" max="10503" width="10.625" style="402" customWidth="1"/>
    <col min="10504" max="10504" width="3.25" style="402" customWidth="1"/>
    <col min="10505" max="10752" width="10.625" style="402"/>
    <col min="10753" max="10753" width="2.625" style="402" customWidth="1"/>
    <col min="10754" max="10754" width="3.5" style="402" customWidth="1"/>
    <col min="10755" max="10755" width="35.5" style="402" customWidth="1"/>
    <col min="10756" max="10759" width="10.625" style="402" customWidth="1"/>
    <col min="10760" max="10760" width="3.25" style="402" customWidth="1"/>
    <col min="10761" max="11008" width="10.625" style="402"/>
    <col min="11009" max="11009" width="2.625" style="402" customWidth="1"/>
    <col min="11010" max="11010" width="3.5" style="402" customWidth="1"/>
    <col min="11011" max="11011" width="35.5" style="402" customWidth="1"/>
    <col min="11012" max="11015" width="10.625" style="402" customWidth="1"/>
    <col min="11016" max="11016" width="3.25" style="402" customWidth="1"/>
    <col min="11017" max="11264" width="10.625" style="402"/>
    <col min="11265" max="11265" width="2.625" style="402" customWidth="1"/>
    <col min="11266" max="11266" width="3.5" style="402" customWidth="1"/>
    <col min="11267" max="11267" width="35.5" style="402" customWidth="1"/>
    <col min="11268" max="11271" width="10.625" style="402" customWidth="1"/>
    <col min="11272" max="11272" width="3.25" style="402" customWidth="1"/>
    <col min="11273" max="11520" width="10.625" style="402"/>
    <col min="11521" max="11521" width="2.625" style="402" customWidth="1"/>
    <col min="11522" max="11522" width="3.5" style="402" customWidth="1"/>
    <col min="11523" max="11523" width="35.5" style="402" customWidth="1"/>
    <col min="11524" max="11527" width="10.625" style="402" customWidth="1"/>
    <col min="11528" max="11528" width="3.25" style="402" customWidth="1"/>
    <col min="11529" max="11776" width="10.625" style="402"/>
    <col min="11777" max="11777" width="2.625" style="402" customWidth="1"/>
    <col min="11778" max="11778" width="3.5" style="402" customWidth="1"/>
    <col min="11779" max="11779" width="35.5" style="402" customWidth="1"/>
    <col min="11780" max="11783" width="10.625" style="402" customWidth="1"/>
    <col min="11784" max="11784" width="3.25" style="402" customWidth="1"/>
    <col min="11785" max="12032" width="10.625" style="402"/>
    <col min="12033" max="12033" width="2.625" style="402" customWidth="1"/>
    <col min="12034" max="12034" width="3.5" style="402" customWidth="1"/>
    <col min="12035" max="12035" width="35.5" style="402" customWidth="1"/>
    <col min="12036" max="12039" width="10.625" style="402" customWidth="1"/>
    <col min="12040" max="12040" width="3.25" style="402" customWidth="1"/>
    <col min="12041" max="12288" width="10.625" style="402"/>
    <col min="12289" max="12289" width="2.625" style="402" customWidth="1"/>
    <col min="12290" max="12290" width="3.5" style="402" customWidth="1"/>
    <col min="12291" max="12291" width="35.5" style="402" customWidth="1"/>
    <col min="12292" max="12295" width="10.625" style="402" customWidth="1"/>
    <col min="12296" max="12296" width="3.25" style="402" customWidth="1"/>
    <col min="12297" max="12544" width="10.625" style="402"/>
    <col min="12545" max="12545" width="2.625" style="402" customWidth="1"/>
    <col min="12546" max="12546" width="3.5" style="402" customWidth="1"/>
    <col min="12547" max="12547" width="35.5" style="402" customWidth="1"/>
    <col min="12548" max="12551" width="10.625" style="402" customWidth="1"/>
    <col min="12552" max="12552" width="3.25" style="402" customWidth="1"/>
    <col min="12553" max="12800" width="10.625" style="402"/>
    <col min="12801" max="12801" width="2.625" style="402" customWidth="1"/>
    <col min="12802" max="12802" width="3.5" style="402" customWidth="1"/>
    <col min="12803" max="12803" width="35.5" style="402" customWidth="1"/>
    <col min="12804" max="12807" width="10.625" style="402" customWidth="1"/>
    <col min="12808" max="12808" width="3.25" style="402" customWidth="1"/>
    <col min="12809" max="13056" width="10.625" style="402"/>
    <col min="13057" max="13057" width="2.625" style="402" customWidth="1"/>
    <col min="13058" max="13058" width="3.5" style="402" customWidth="1"/>
    <col min="13059" max="13059" width="35.5" style="402" customWidth="1"/>
    <col min="13060" max="13063" width="10.625" style="402" customWidth="1"/>
    <col min="13064" max="13064" width="3.25" style="402" customWidth="1"/>
    <col min="13065" max="13312" width="10.625" style="402"/>
    <col min="13313" max="13313" width="2.625" style="402" customWidth="1"/>
    <col min="13314" max="13314" width="3.5" style="402" customWidth="1"/>
    <col min="13315" max="13315" width="35.5" style="402" customWidth="1"/>
    <col min="13316" max="13319" width="10.625" style="402" customWidth="1"/>
    <col min="13320" max="13320" width="3.25" style="402" customWidth="1"/>
    <col min="13321" max="13568" width="10.625" style="402"/>
    <col min="13569" max="13569" width="2.625" style="402" customWidth="1"/>
    <col min="13570" max="13570" width="3.5" style="402" customWidth="1"/>
    <col min="13571" max="13571" width="35.5" style="402" customWidth="1"/>
    <col min="13572" max="13575" width="10.625" style="402" customWidth="1"/>
    <col min="13576" max="13576" width="3.25" style="402" customWidth="1"/>
    <col min="13577" max="13824" width="10.625" style="402"/>
    <col min="13825" max="13825" width="2.625" style="402" customWidth="1"/>
    <col min="13826" max="13826" width="3.5" style="402" customWidth="1"/>
    <col min="13827" max="13827" width="35.5" style="402" customWidth="1"/>
    <col min="13828" max="13831" width="10.625" style="402" customWidth="1"/>
    <col min="13832" max="13832" width="3.25" style="402" customWidth="1"/>
    <col min="13833" max="14080" width="10.625" style="402"/>
    <col min="14081" max="14081" width="2.625" style="402" customWidth="1"/>
    <col min="14082" max="14082" width="3.5" style="402" customWidth="1"/>
    <col min="14083" max="14083" width="35.5" style="402" customWidth="1"/>
    <col min="14084" max="14087" width="10.625" style="402" customWidth="1"/>
    <col min="14088" max="14088" width="3.25" style="402" customWidth="1"/>
    <col min="14089" max="14336" width="10.625" style="402"/>
    <col min="14337" max="14337" width="2.625" style="402" customWidth="1"/>
    <col min="14338" max="14338" width="3.5" style="402" customWidth="1"/>
    <col min="14339" max="14339" width="35.5" style="402" customWidth="1"/>
    <col min="14340" max="14343" width="10.625" style="402" customWidth="1"/>
    <col min="14344" max="14344" width="3.25" style="402" customWidth="1"/>
    <col min="14345" max="14592" width="10.625" style="402"/>
    <col min="14593" max="14593" width="2.625" style="402" customWidth="1"/>
    <col min="14594" max="14594" width="3.5" style="402" customWidth="1"/>
    <col min="14595" max="14595" width="35.5" style="402" customWidth="1"/>
    <col min="14596" max="14599" width="10.625" style="402" customWidth="1"/>
    <col min="14600" max="14600" width="3.25" style="402" customWidth="1"/>
    <col min="14601" max="14848" width="10.625" style="402"/>
    <col min="14849" max="14849" width="2.625" style="402" customWidth="1"/>
    <col min="14850" max="14850" width="3.5" style="402" customWidth="1"/>
    <col min="14851" max="14851" width="35.5" style="402" customWidth="1"/>
    <col min="14852" max="14855" width="10.625" style="402" customWidth="1"/>
    <col min="14856" max="14856" width="3.25" style="402" customWidth="1"/>
    <col min="14857" max="15104" width="10.625" style="402"/>
    <col min="15105" max="15105" width="2.625" style="402" customWidth="1"/>
    <col min="15106" max="15106" width="3.5" style="402" customWidth="1"/>
    <col min="15107" max="15107" width="35.5" style="402" customWidth="1"/>
    <col min="15108" max="15111" width="10.625" style="402" customWidth="1"/>
    <col min="15112" max="15112" width="3.25" style="402" customWidth="1"/>
    <col min="15113" max="15360" width="10.625" style="402"/>
    <col min="15361" max="15361" width="2.625" style="402" customWidth="1"/>
    <col min="15362" max="15362" width="3.5" style="402" customWidth="1"/>
    <col min="15363" max="15363" width="35.5" style="402" customWidth="1"/>
    <col min="15364" max="15367" width="10.625" style="402" customWidth="1"/>
    <col min="15368" max="15368" width="3.25" style="402" customWidth="1"/>
    <col min="15369" max="15616" width="10.625" style="402"/>
    <col min="15617" max="15617" width="2.625" style="402" customWidth="1"/>
    <col min="15618" max="15618" width="3.5" style="402" customWidth="1"/>
    <col min="15619" max="15619" width="35.5" style="402" customWidth="1"/>
    <col min="15620" max="15623" width="10.625" style="402" customWidth="1"/>
    <col min="15624" max="15624" width="3.25" style="402" customWidth="1"/>
    <col min="15625" max="15872" width="10.625" style="402"/>
    <col min="15873" max="15873" width="2.625" style="402" customWidth="1"/>
    <col min="15874" max="15874" width="3.5" style="402" customWidth="1"/>
    <col min="15875" max="15875" width="35.5" style="402" customWidth="1"/>
    <col min="15876" max="15879" width="10.625" style="402" customWidth="1"/>
    <col min="15880" max="15880" width="3.25" style="402" customWidth="1"/>
    <col min="15881" max="16128" width="10.625" style="402"/>
    <col min="16129" max="16129" width="2.625" style="402" customWidth="1"/>
    <col min="16130" max="16130" width="3.5" style="402" customWidth="1"/>
    <col min="16131" max="16131" width="35.5" style="402" customWidth="1"/>
    <col min="16132" max="16135" width="10.625" style="402" customWidth="1"/>
    <col min="16136" max="16136" width="3.25" style="402" customWidth="1"/>
    <col min="16137" max="16384" width="10.625" style="402"/>
  </cols>
  <sheetData>
    <row r="1" spans="1:8" ht="18" customHeight="1">
      <c r="A1" s="362"/>
      <c r="B1" s="401" t="s">
        <v>391</v>
      </c>
      <c r="D1" s="403"/>
      <c r="E1" s="403"/>
      <c r="F1" s="403"/>
      <c r="G1" s="403"/>
    </row>
    <row r="2" spans="1:8" s="404" customFormat="1" ht="18" customHeight="1" thickBot="1">
      <c r="C2" s="405"/>
      <c r="D2" s="405"/>
      <c r="E2" s="634" t="s">
        <v>392</v>
      </c>
      <c r="F2" s="634"/>
      <c r="G2" s="634"/>
      <c r="H2" s="406"/>
    </row>
    <row r="3" spans="1:8" ht="18" customHeight="1">
      <c r="B3" s="407"/>
      <c r="C3" s="408"/>
      <c r="D3" s="409"/>
      <c r="E3" s="410"/>
      <c r="F3" s="411"/>
      <c r="G3" s="412" t="s">
        <v>393</v>
      </c>
    </row>
    <row r="4" spans="1:8" ht="18" customHeight="1">
      <c r="B4" s="413"/>
      <c r="C4" s="414"/>
      <c r="D4" s="635" t="s">
        <v>394</v>
      </c>
      <c r="E4" s="636"/>
      <c r="F4" s="637"/>
      <c r="G4" s="415"/>
    </row>
    <row r="5" spans="1:8" ht="18" customHeight="1">
      <c r="B5" s="413"/>
      <c r="C5" s="414"/>
      <c r="D5" s="416"/>
      <c r="E5" s="417"/>
      <c r="F5" s="418"/>
      <c r="G5" s="419"/>
    </row>
    <row r="6" spans="1:8" ht="18" customHeight="1">
      <c r="B6" s="420"/>
      <c r="C6" s="421"/>
      <c r="D6" s="422" t="s">
        <v>359</v>
      </c>
      <c r="E6" s="423" t="s">
        <v>4</v>
      </c>
      <c r="F6" s="424" t="s">
        <v>10</v>
      </c>
      <c r="G6" s="425" t="s">
        <v>395</v>
      </c>
    </row>
    <row r="7" spans="1:8" ht="18" customHeight="1">
      <c r="B7" s="638" t="s">
        <v>360</v>
      </c>
      <c r="C7" s="639"/>
      <c r="D7" s="426">
        <v>28002</v>
      </c>
      <c r="E7" s="427">
        <v>4860</v>
      </c>
      <c r="F7" s="428">
        <v>23142</v>
      </c>
      <c r="G7" s="429">
        <v>2162</v>
      </c>
      <c r="H7" s="430"/>
    </row>
    <row r="8" spans="1:8" ht="18" customHeight="1">
      <c r="B8" s="431"/>
      <c r="C8" s="432"/>
      <c r="D8" s="433"/>
      <c r="E8" s="434"/>
      <c r="F8" s="435"/>
      <c r="G8" s="436"/>
    </row>
    <row r="9" spans="1:8" ht="18" customHeight="1">
      <c r="B9" s="640" t="s">
        <v>361</v>
      </c>
      <c r="C9" s="641"/>
      <c r="D9" s="426">
        <v>3334</v>
      </c>
      <c r="E9" s="437">
        <v>0</v>
      </c>
      <c r="F9" s="438">
        <v>3334</v>
      </c>
      <c r="G9" s="439">
        <v>22</v>
      </c>
    </row>
    <row r="10" spans="1:8" ht="18" customHeight="1">
      <c r="B10" s="431"/>
      <c r="C10" s="385" t="s">
        <v>362</v>
      </c>
      <c r="D10" s="426">
        <v>962</v>
      </c>
      <c r="E10" s="437">
        <v>0</v>
      </c>
      <c r="F10" s="440">
        <v>962</v>
      </c>
      <c r="G10" s="441">
        <v>0</v>
      </c>
    </row>
    <row r="11" spans="1:8" ht="18" customHeight="1">
      <c r="B11" s="431"/>
      <c r="C11" s="385" t="s">
        <v>363</v>
      </c>
      <c r="D11" s="426">
        <v>1009</v>
      </c>
      <c r="E11" s="437">
        <v>0</v>
      </c>
      <c r="F11" s="440">
        <v>1009</v>
      </c>
      <c r="G11" s="441">
        <v>0</v>
      </c>
    </row>
    <row r="12" spans="1:8" ht="18" customHeight="1">
      <c r="B12" s="431"/>
      <c r="C12" s="385" t="s">
        <v>364</v>
      </c>
      <c r="D12" s="426">
        <v>855</v>
      </c>
      <c r="E12" s="437">
        <v>0</v>
      </c>
      <c r="F12" s="440">
        <v>855</v>
      </c>
      <c r="G12" s="441">
        <v>0</v>
      </c>
    </row>
    <row r="13" spans="1:8" ht="18" customHeight="1">
      <c r="B13" s="431"/>
      <c r="C13" s="385" t="s">
        <v>365</v>
      </c>
      <c r="D13" s="426">
        <v>508</v>
      </c>
      <c r="E13" s="437">
        <v>0</v>
      </c>
      <c r="F13" s="440">
        <v>508</v>
      </c>
      <c r="G13" s="441">
        <v>0</v>
      </c>
    </row>
    <row r="14" spans="1:8" ht="18" customHeight="1">
      <c r="B14" s="431"/>
      <c r="C14" s="385" t="s">
        <v>366</v>
      </c>
      <c r="D14" s="426">
        <v>0</v>
      </c>
      <c r="E14" s="437">
        <v>0</v>
      </c>
      <c r="F14" s="442">
        <v>0</v>
      </c>
      <c r="G14" s="441">
        <v>0</v>
      </c>
    </row>
    <row r="15" spans="1:8" ht="18" customHeight="1">
      <c r="B15" s="431"/>
      <c r="C15" s="385" t="s">
        <v>367</v>
      </c>
      <c r="D15" s="426">
        <v>0</v>
      </c>
      <c r="E15" s="437">
        <v>0</v>
      </c>
      <c r="F15" s="442">
        <v>0</v>
      </c>
      <c r="G15" s="441">
        <v>0</v>
      </c>
    </row>
    <row r="16" spans="1:8" ht="18" customHeight="1">
      <c r="B16" s="431"/>
      <c r="C16" s="385" t="s">
        <v>368</v>
      </c>
      <c r="D16" s="426">
        <v>0</v>
      </c>
      <c r="E16" s="437">
        <v>0</v>
      </c>
      <c r="F16" s="442">
        <v>0</v>
      </c>
      <c r="G16" s="441">
        <v>22</v>
      </c>
    </row>
    <row r="17" spans="2:7" ht="18" customHeight="1">
      <c r="B17" s="431"/>
      <c r="C17" s="432"/>
      <c r="D17" s="433"/>
      <c r="E17" s="434"/>
      <c r="F17" s="435"/>
      <c r="G17" s="436"/>
    </row>
    <row r="18" spans="2:7" ht="18" customHeight="1">
      <c r="B18" s="631" t="s">
        <v>369</v>
      </c>
      <c r="C18" s="633"/>
      <c r="D18" s="426">
        <v>3654</v>
      </c>
      <c r="E18" s="443">
        <v>252</v>
      </c>
      <c r="F18" s="444">
        <v>3402</v>
      </c>
      <c r="G18" s="445">
        <v>42</v>
      </c>
    </row>
    <row r="19" spans="2:7" ht="18" customHeight="1">
      <c r="B19" s="431"/>
      <c r="C19" s="385" t="s">
        <v>370</v>
      </c>
      <c r="D19" s="426">
        <v>0</v>
      </c>
      <c r="E19" s="443">
        <v>0</v>
      </c>
      <c r="F19" s="442">
        <v>0</v>
      </c>
      <c r="G19" s="446">
        <v>0</v>
      </c>
    </row>
    <row r="20" spans="2:7" ht="18" customHeight="1">
      <c r="B20" s="431"/>
      <c r="C20" s="385" t="s">
        <v>371</v>
      </c>
      <c r="D20" s="426">
        <v>1681</v>
      </c>
      <c r="E20" s="437">
        <v>0</v>
      </c>
      <c r="F20" s="440">
        <v>1681</v>
      </c>
      <c r="G20" s="446">
        <v>42</v>
      </c>
    </row>
    <row r="21" spans="2:7" ht="18" customHeight="1">
      <c r="B21" s="431"/>
      <c r="C21" s="385" t="s">
        <v>372</v>
      </c>
      <c r="D21" s="426">
        <v>712</v>
      </c>
      <c r="E21" s="437">
        <v>252</v>
      </c>
      <c r="F21" s="440">
        <v>460</v>
      </c>
      <c r="G21" s="441">
        <v>0</v>
      </c>
    </row>
    <row r="22" spans="2:7" ht="18" customHeight="1">
      <c r="B22" s="431"/>
      <c r="C22" s="385" t="s">
        <v>373</v>
      </c>
      <c r="D22" s="426">
        <v>583</v>
      </c>
      <c r="E22" s="437">
        <v>0</v>
      </c>
      <c r="F22" s="440">
        <v>583</v>
      </c>
      <c r="G22" s="441">
        <v>0</v>
      </c>
    </row>
    <row r="23" spans="2:7" ht="18" customHeight="1">
      <c r="B23" s="431"/>
      <c r="C23" s="385" t="s">
        <v>374</v>
      </c>
      <c r="D23" s="426">
        <v>678</v>
      </c>
      <c r="E23" s="437">
        <v>0</v>
      </c>
      <c r="F23" s="440">
        <v>678</v>
      </c>
      <c r="G23" s="441">
        <v>0</v>
      </c>
    </row>
    <row r="24" spans="2:7" ht="18" customHeight="1">
      <c r="B24" s="431"/>
      <c r="C24" s="385" t="s">
        <v>375</v>
      </c>
      <c r="D24" s="426">
        <v>0</v>
      </c>
      <c r="E24" s="437">
        <v>0</v>
      </c>
      <c r="F24" s="442">
        <v>0</v>
      </c>
      <c r="G24" s="441">
        <v>0</v>
      </c>
    </row>
    <row r="25" spans="2:7" ht="18" customHeight="1">
      <c r="B25" s="431"/>
      <c r="C25" s="385" t="s">
        <v>376</v>
      </c>
      <c r="D25" s="426">
        <v>0</v>
      </c>
      <c r="E25" s="437">
        <v>0</v>
      </c>
      <c r="F25" s="442">
        <v>0</v>
      </c>
      <c r="G25" s="446">
        <v>0</v>
      </c>
    </row>
    <row r="26" spans="2:7" ht="18" customHeight="1">
      <c r="B26" s="431"/>
      <c r="C26" s="432"/>
      <c r="D26" s="433"/>
      <c r="E26" s="447"/>
      <c r="F26" s="435"/>
      <c r="G26" s="436"/>
    </row>
    <row r="27" spans="2:7" ht="18" customHeight="1">
      <c r="B27" s="631" t="s">
        <v>377</v>
      </c>
      <c r="C27" s="633"/>
      <c r="D27" s="448">
        <v>0</v>
      </c>
      <c r="E27" s="437">
        <v>0</v>
      </c>
      <c r="F27" s="442">
        <v>0</v>
      </c>
      <c r="G27" s="446">
        <v>0</v>
      </c>
    </row>
    <row r="28" spans="2:7" ht="18" customHeight="1">
      <c r="B28" s="431"/>
      <c r="C28" s="385" t="s">
        <v>378</v>
      </c>
      <c r="D28" s="448">
        <v>0</v>
      </c>
      <c r="E28" s="437">
        <v>0</v>
      </c>
      <c r="F28" s="442">
        <v>0</v>
      </c>
      <c r="G28" s="446">
        <v>0</v>
      </c>
    </row>
    <row r="29" spans="2:7" ht="18" customHeight="1">
      <c r="B29" s="431"/>
      <c r="C29" s="385" t="s">
        <v>379</v>
      </c>
      <c r="D29" s="448">
        <v>0</v>
      </c>
      <c r="E29" s="437">
        <v>0</v>
      </c>
      <c r="F29" s="442">
        <v>0</v>
      </c>
      <c r="G29" s="446">
        <v>0</v>
      </c>
    </row>
    <row r="30" spans="2:7" ht="18" customHeight="1">
      <c r="B30" s="431"/>
      <c r="C30" s="385" t="s">
        <v>380</v>
      </c>
      <c r="D30" s="448">
        <v>0</v>
      </c>
      <c r="E30" s="437">
        <v>0</v>
      </c>
      <c r="F30" s="442">
        <v>0</v>
      </c>
      <c r="G30" s="446">
        <v>0</v>
      </c>
    </row>
    <row r="31" spans="2:7" ht="18" customHeight="1">
      <c r="B31" s="431"/>
      <c r="C31" s="432"/>
      <c r="D31" s="433"/>
      <c r="E31" s="434"/>
      <c r="F31" s="435"/>
      <c r="G31" s="436"/>
    </row>
    <row r="32" spans="2:7" ht="18" customHeight="1">
      <c r="B32" s="631" t="s">
        <v>381</v>
      </c>
      <c r="C32" s="633"/>
      <c r="D32" s="426">
        <v>3250</v>
      </c>
      <c r="E32" s="443">
        <v>1357</v>
      </c>
      <c r="F32" s="440">
        <v>1893</v>
      </c>
      <c r="G32" s="441">
        <v>0</v>
      </c>
    </row>
    <row r="33" spans="2:7" ht="18" customHeight="1">
      <c r="B33" s="631" t="s">
        <v>382</v>
      </c>
      <c r="C33" s="633"/>
      <c r="D33" s="426">
        <v>11573</v>
      </c>
      <c r="E33" s="443">
        <v>2151</v>
      </c>
      <c r="F33" s="440">
        <v>9422</v>
      </c>
      <c r="G33" s="441">
        <v>1857</v>
      </c>
    </row>
    <row r="34" spans="2:7" ht="18" customHeight="1">
      <c r="B34" s="631" t="s">
        <v>383</v>
      </c>
      <c r="C34" s="633"/>
      <c r="D34" s="426">
        <v>1829</v>
      </c>
      <c r="E34" s="437">
        <v>0</v>
      </c>
      <c r="F34" s="440">
        <v>1829</v>
      </c>
      <c r="G34" s="441">
        <v>0</v>
      </c>
    </row>
    <row r="35" spans="2:7" ht="18" customHeight="1">
      <c r="B35" s="631" t="s">
        <v>384</v>
      </c>
      <c r="C35" s="633"/>
      <c r="D35" s="426">
        <v>593</v>
      </c>
      <c r="E35" s="437">
        <v>0</v>
      </c>
      <c r="F35" s="440">
        <v>593</v>
      </c>
      <c r="G35" s="441">
        <v>0</v>
      </c>
    </row>
    <row r="36" spans="2:7" ht="18" customHeight="1">
      <c r="B36" s="631" t="s">
        <v>385</v>
      </c>
      <c r="C36" s="633"/>
      <c r="D36" s="426">
        <v>963</v>
      </c>
      <c r="E36" s="437">
        <v>0</v>
      </c>
      <c r="F36" s="440">
        <v>963</v>
      </c>
      <c r="G36" s="441">
        <v>0</v>
      </c>
    </row>
    <row r="37" spans="2:7" ht="18" customHeight="1">
      <c r="B37" s="631" t="s">
        <v>386</v>
      </c>
      <c r="C37" s="633"/>
      <c r="D37" s="426">
        <v>143</v>
      </c>
      <c r="E37" s="437">
        <v>0</v>
      </c>
      <c r="F37" s="440">
        <v>143</v>
      </c>
      <c r="G37" s="441">
        <v>0</v>
      </c>
    </row>
    <row r="38" spans="2:7" ht="18" customHeight="1">
      <c r="B38" s="631" t="s">
        <v>387</v>
      </c>
      <c r="C38" s="633"/>
      <c r="D38" s="426">
        <v>2511</v>
      </c>
      <c r="E38" s="437">
        <v>1100</v>
      </c>
      <c r="F38" s="440">
        <v>1411</v>
      </c>
      <c r="G38" s="441">
        <v>10</v>
      </c>
    </row>
    <row r="39" spans="2:7" ht="18" customHeight="1">
      <c r="B39" s="631" t="s">
        <v>388</v>
      </c>
      <c r="C39" s="633"/>
      <c r="D39" s="426">
        <v>152</v>
      </c>
      <c r="E39" s="443">
        <v>0</v>
      </c>
      <c r="F39" s="440">
        <v>152</v>
      </c>
      <c r="G39" s="441">
        <v>231</v>
      </c>
    </row>
    <row r="40" spans="2:7" ht="18" customHeight="1">
      <c r="B40" s="449"/>
      <c r="C40" s="450"/>
      <c r="D40" s="433"/>
      <c r="E40" s="434"/>
      <c r="F40" s="435"/>
      <c r="G40" s="436"/>
    </row>
    <row r="41" spans="2:7" ht="18" customHeight="1" thickBot="1">
      <c r="B41" s="642" t="s">
        <v>389</v>
      </c>
      <c r="C41" s="643"/>
      <c r="D41" s="451">
        <v>2684</v>
      </c>
      <c r="E41" s="452">
        <v>0</v>
      </c>
      <c r="F41" s="453">
        <v>2684</v>
      </c>
      <c r="G41" s="454">
        <v>0</v>
      </c>
    </row>
    <row r="42" spans="2:7" ht="18" customHeight="1">
      <c r="B42" s="455" t="s">
        <v>390</v>
      </c>
      <c r="C42" s="456"/>
      <c r="D42" s="457"/>
      <c r="E42" s="457"/>
      <c r="F42" s="457"/>
      <c r="G42" s="457"/>
    </row>
    <row r="43" spans="2:7" ht="18" customHeight="1">
      <c r="C43" s="362"/>
    </row>
  </sheetData>
  <mergeCells count="15"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  <mergeCell ref="B27:C27"/>
    <mergeCell ref="E2:G2"/>
    <mergeCell ref="D4:F4"/>
    <mergeCell ref="B7:C7"/>
    <mergeCell ref="B9:C9"/>
    <mergeCell ref="B18:C18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99" firstPageNumber="16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62"/>
  <sheetViews>
    <sheetView tabSelected="1" view="pageBreakPreview" zoomScale="80" zoomScaleNormal="100" zoomScaleSheetLayoutView="80" workbookViewId="0">
      <selection activeCell="P10" sqref="P10"/>
    </sheetView>
  </sheetViews>
  <sheetFormatPr defaultColWidth="10.625" defaultRowHeight="15"/>
  <cols>
    <col min="1" max="1" width="2.625" style="459" customWidth="1"/>
    <col min="2" max="2" width="10.875" style="459" customWidth="1"/>
    <col min="3" max="3" width="12.125" style="459" customWidth="1"/>
    <col min="4" max="4" width="8.625" style="459" customWidth="1"/>
    <col min="5" max="7" width="7.375" style="460" customWidth="1"/>
    <col min="8" max="8" width="10.75" style="460" customWidth="1"/>
    <col min="9" max="9" width="9.625" style="460" bestFit="1" customWidth="1"/>
    <col min="10" max="10" width="10.75" style="460" customWidth="1"/>
    <col min="11" max="11" width="8.375" style="460" customWidth="1"/>
    <col min="12" max="12" width="11.5" style="460" customWidth="1"/>
    <col min="13" max="13" width="9.125" style="460" customWidth="1"/>
    <col min="14" max="14" width="7.375" style="460" customWidth="1"/>
    <col min="15" max="15" width="8" style="460" customWidth="1"/>
    <col min="16" max="16" width="11.5" style="460" customWidth="1"/>
    <col min="17" max="17" width="9.5" style="460" customWidth="1"/>
    <col min="18" max="18" width="9.25" style="460" customWidth="1"/>
    <col min="19" max="19" width="9" style="460" customWidth="1"/>
    <col min="20" max="20" width="8.75" style="460" customWidth="1"/>
    <col min="21" max="21" width="2.625" style="459" customWidth="1"/>
    <col min="22" max="256" width="10.625" style="459"/>
    <col min="257" max="257" width="2.625" style="459" customWidth="1"/>
    <col min="258" max="258" width="10.875" style="459" customWidth="1"/>
    <col min="259" max="259" width="12.125" style="459" customWidth="1"/>
    <col min="260" max="260" width="8.625" style="459" customWidth="1"/>
    <col min="261" max="263" width="7.375" style="459" customWidth="1"/>
    <col min="264" max="264" width="10.75" style="459" customWidth="1"/>
    <col min="265" max="265" width="9.625" style="459" bestFit="1" customWidth="1"/>
    <col min="266" max="266" width="10.75" style="459" customWidth="1"/>
    <col min="267" max="267" width="8.375" style="459" customWidth="1"/>
    <col min="268" max="268" width="11.5" style="459" customWidth="1"/>
    <col min="269" max="269" width="9.125" style="459" customWidth="1"/>
    <col min="270" max="270" width="7.375" style="459" customWidth="1"/>
    <col min="271" max="271" width="8" style="459" customWidth="1"/>
    <col min="272" max="272" width="11.5" style="459" customWidth="1"/>
    <col min="273" max="273" width="9.5" style="459" customWidth="1"/>
    <col min="274" max="274" width="9.25" style="459" customWidth="1"/>
    <col min="275" max="275" width="9" style="459" customWidth="1"/>
    <col min="276" max="276" width="8.75" style="459" customWidth="1"/>
    <col min="277" max="277" width="2.625" style="459" customWidth="1"/>
    <col min="278" max="512" width="10.625" style="459"/>
    <col min="513" max="513" width="2.625" style="459" customWidth="1"/>
    <col min="514" max="514" width="10.875" style="459" customWidth="1"/>
    <col min="515" max="515" width="12.125" style="459" customWidth="1"/>
    <col min="516" max="516" width="8.625" style="459" customWidth="1"/>
    <col min="517" max="519" width="7.375" style="459" customWidth="1"/>
    <col min="520" max="520" width="10.75" style="459" customWidth="1"/>
    <col min="521" max="521" width="9.625" style="459" bestFit="1" customWidth="1"/>
    <col min="522" max="522" width="10.75" style="459" customWidth="1"/>
    <col min="523" max="523" width="8.375" style="459" customWidth="1"/>
    <col min="524" max="524" width="11.5" style="459" customWidth="1"/>
    <col min="525" max="525" width="9.125" style="459" customWidth="1"/>
    <col min="526" max="526" width="7.375" style="459" customWidth="1"/>
    <col min="527" max="527" width="8" style="459" customWidth="1"/>
    <col min="528" max="528" width="11.5" style="459" customWidth="1"/>
    <col min="529" max="529" width="9.5" style="459" customWidth="1"/>
    <col min="530" max="530" width="9.25" style="459" customWidth="1"/>
    <col min="531" max="531" width="9" style="459" customWidth="1"/>
    <col min="532" max="532" width="8.75" style="459" customWidth="1"/>
    <col min="533" max="533" width="2.625" style="459" customWidth="1"/>
    <col min="534" max="768" width="10.625" style="459"/>
    <col min="769" max="769" width="2.625" style="459" customWidth="1"/>
    <col min="770" max="770" width="10.875" style="459" customWidth="1"/>
    <col min="771" max="771" width="12.125" style="459" customWidth="1"/>
    <col min="772" max="772" width="8.625" style="459" customWidth="1"/>
    <col min="773" max="775" width="7.375" style="459" customWidth="1"/>
    <col min="776" max="776" width="10.75" style="459" customWidth="1"/>
    <col min="777" max="777" width="9.625" style="459" bestFit="1" customWidth="1"/>
    <col min="778" max="778" width="10.75" style="459" customWidth="1"/>
    <col min="779" max="779" width="8.375" style="459" customWidth="1"/>
    <col min="780" max="780" width="11.5" style="459" customWidth="1"/>
    <col min="781" max="781" width="9.125" style="459" customWidth="1"/>
    <col min="782" max="782" width="7.375" style="459" customWidth="1"/>
    <col min="783" max="783" width="8" style="459" customWidth="1"/>
    <col min="784" max="784" width="11.5" style="459" customWidth="1"/>
    <col min="785" max="785" width="9.5" style="459" customWidth="1"/>
    <col min="786" max="786" width="9.25" style="459" customWidth="1"/>
    <col min="787" max="787" width="9" style="459" customWidth="1"/>
    <col min="788" max="788" width="8.75" style="459" customWidth="1"/>
    <col min="789" max="789" width="2.625" style="459" customWidth="1"/>
    <col min="790" max="1024" width="10.625" style="459"/>
    <col min="1025" max="1025" width="2.625" style="459" customWidth="1"/>
    <col min="1026" max="1026" width="10.875" style="459" customWidth="1"/>
    <col min="1027" max="1027" width="12.125" style="459" customWidth="1"/>
    <col min="1028" max="1028" width="8.625" style="459" customWidth="1"/>
    <col min="1029" max="1031" width="7.375" style="459" customWidth="1"/>
    <col min="1032" max="1032" width="10.75" style="459" customWidth="1"/>
    <col min="1033" max="1033" width="9.625" style="459" bestFit="1" customWidth="1"/>
    <col min="1034" max="1034" width="10.75" style="459" customWidth="1"/>
    <col min="1035" max="1035" width="8.375" style="459" customWidth="1"/>
    <col min="1036" max="1036" width="11.5" style="459" customWidth="1"/>
    <col min="1037" max="1037" width="9.125" style="459" customWidth="1"/>
    <col min="1038" max="1038" width="7.375" style="459" customWidth="1"/>
    <col min="1039" max="1039" width="8" style="459" customWidth="1"/>
    <col min="1040" max="1040" width="11.5" style="459" customWidth="1"/>
    <col min="1041" max="1041" width="9.5" style="459" customWidth="1"/>
    <col min="1042" max="1042" width="9.25" style="459" customWidth="1"/>
    <col min="1043" max="1043" width="9" style="459" customWidth="1"/>
    <col min="1044" max="1044" width="8.75" style="459" customWidth="1"/>
    <col min="1045" max="1045" width="2.625" style="459" customWidth="1"/>
    <col min="1046" max="1280" width="10.625" style="459"/>
    <col min="1281" max="1281" width="2.625" style="459" customWidth="1"/>
    <col min="1282" max="1282" width="10.875" style="459" customWidth="1"/>
    <col min="1283" max="1283" width="12.125" style="459" customWidth="1"/>
    <col min="1284" max="1284" width="8.625" style="459" customWidth="1"/>
    <col min="1285" max="1287" width="7.375" style="459" customWidth="1"/>
    <col min="1288" max="1288" width="10.75" style="459" customWidth="1"/>
    <col min="1289" max="1289" width="9.625" style="459" bestFit="1" customWidth="1"/>
    <col min="1290" max="1290" width="10.75" style="459" customWidth="1"/>
    <col min="1291" max="1291" width="8.375" style="459" customWidth="1"/>
    <col min="1292" max="1292" width="11.5" style="459" customWidth="1"/>
    <col min="1293" max="1293" width="9.125" style="459" customWidth="1"/>
    <col min="1294" max="1294" width="7.375" style="459" customWidth="1"/>
    <col min="1295" max="1295" width="8" style="459" customWidth="1"/>
    <col min="1296" max="1296" width="11.5" style="459" customWidth="1"/>
    <col min="1297" max="1297" width="9.5" style="459" customWidth="1"/>
    <col min="1298" max="1298" width="9.25" style="459" customWidth="1"/>
    <col min="1299" max="1299" width="9" style="459" customWidth="1"/>
    <col min="1300" max="1300" width="8.75" style="459" customWidth="1"/>
    <col min="1301" max="1301" width="2.625" style="459" customWidth="1"/>
    <col min="1302" max="1536" width="10.625" style="459"/>
    <col min="1537" max="1537" width="2.625" style="459" customWidth="1"/>
    <col min="1538" max="1538" width="10.875" style="459" customWidth="1"/>
    <col min="1539" max="1539" width="12.125" style="459" customWidth="1"/>
    <col min="1540" max="1540" width="8.625" style="459" customWidth="1"/>
    <col min="1541" max="1543" width="7.375" style="459" customWidth="1"/>
    <col min="1544" max="1544" width="10.75" style="459" customWidth="1"/>
    <col min="1545" max="1545" width="9.625" style="459" bestFit="1" customWidth="1"/>
    <col min="1546" max="1546" width="10.75" style="459" customWidth="1"/>
    <col min="1547" max="1547" width="8.375" style="459" customWidth="1"/>
    <col min="1548" max="1548" width="11.5" style="459" customWidth="1"/>
    <col min="1549" max="1549" width="9.125" style="459" customWidth="1"/>
    <col min="1550" max="1550" width="7.375" style="459" customWidth="1"/>
    <col min="1551" max="1551" width="8" style="459" customWidth="1"/>
    <col min="1552" max="1552" width="11.5" style="459" customWidth="1"/>
    <col min="1553" max="1553" width="9.5" style="459" customWidth="1"/>
    <col min="1554" max="1554" width="9.25" style="459" customWidth="1"/>
    <col min="1555" max="1555" width="9" style="459" customWidth="1"/>
    <col min="1556" max="1556" width="8.75" style="459" customWidth="1"/>
    <col min="1557" max="1557" width="2.625" style="459" customWidth="1"/>
    <col min="1558" max="1792" width="10.625" style="459"/>
    <col min="1793" max="1793" width="2.625" style="459" customWidth="1"/>
    <col min="1794" max="1794" width="10.875" style="459" customWidth="1"/>
    <col min="1795" max="1795" width="12.125" style="459" customWidth="1"/>
    <col min="1796" max="1796" width="8.625" style="459" customWidth="1"/>
    <col min="1797" max="1799" width="7.375" style="459" customWidth="1"/>
    <col min="1800" max="1800" width="10.75" style="459" customWidth="1"/>
    <col min="1801" max="1801" width="9.625" style="459" bestFit="1" customWidth="1"/>
    <col min="1802" max="1802" width="10.75" style="459" customWidth="1"/>
    <col min="1803" max="1803" width="8.375" style="459" customWidth="1"/>
    <col min="1804" max="1804" width="11.5" style="459" customWidth="1"/>
    <col min="1805" max="1805" width="9.125" style="459" customWidth="1"/>
    <col min="1806" max="1806" width="7.375" style="459" customWidth="1"/>
    <col min="1807" max="1807" width="8" style="459" customWidth="1"/>
    <col min="1808" max="1808" width="11.5" style="459" customWidth="1"/>
    <col min="1809" max="1809" width="9.5" style="459" customWidth="1"/>
    <col min="1810" max="1810" width="9.25" style="459" customWidth="1"/>
    <col min="1811" max="1811" width="9" style="459" customWidth="1"/>
    <col min="1812" max="1812" width="8.75" style="459" customWidth="1"/>
    <col min="1813" max="1813" width="2.625" style="459" customWidth="1"/>
    <col min="1814" max="2048" width="10.625" style="459"/>
    <col min="2049" max="2049" width="2.625" style="459" customWidth="1"/>
    <col min="2050" max="2050" width="10.875" style="459" customWidth="1"/>
    <col min="2051" max="2051" width="12.125" style="459" customWidth="1"/>
    <col min="2052" max="2052" width="8.625" style="459" customWidth="1"/>
    <col min="2053" max="2055" width="7.375" style="459" customWidth="1"/>
    <col min="2056" max="2056" width="10.75" style="459" customWidth="1"/>
    <col min="2057" max="2057" width="9.625" style="459" bestFit="1" customWidth="1"/>
    <col min="2058" max="2058" width="10.75" style="459" customWidth="1"/>
    <col min="2059" max="2059" width="8.375" style="459" customWidth="1"/>
    <col min="2060" max="2060" width="11.5" style="459" customWidth="1"/>
    <col min="2061" max="2061" width="9.125" style="459" customWidth="1"/>
    <col min="2062" max="2062" width="7.375" style="459" customWidth="1"/>
    <col min="2063" max="2063" width="8" style="459" customWidth="1"/>
    <col min="2064" max="2064" width="11.5" style="459" customWidth="1"/>
    <col min="2065" max="2065" width="9.5" style="459" customWidth="1"/>
    <col min="2066" max="2066" width="9.25" style="459" customWidth="1"/>
    <col min="2067" max="2067" width="9" style="459" customWidth="1"/>
    <col min="2068" max="2068" width="8.75" style="459" customWidth="1"/>
    <col min="2069" max="2069" width="2.625" style="459" customWidth="1"/>
    <col min="2070" max="2304" width="10.625" style="459"/>
    <col min="2305" max="2305" width="2.625" style="459" customWidth="1"/>
    <col min="2306" max="2306" width="10.875" style="459" customWidth="1"/>
    <col min="2307" max="2307" width="12.125" style="459" customWidth="1"/>
    <col min="2308" max="2308" width="8.625" style="459" customWidth="1"/>
    <col min="2309" max="2311" width="7.375" style="459" customWidth="1"/>
    <col min="2312" max="2312" width="10.75" style="459" customWidth="1"/>
    <col min="2313" max="2313" width="9.625" style="459" bestFit="1" customWidth="1"/>
    <col min="2314" max="2314" width="10.75" style="459" customWidth="1"/>
    <col min="2315" max="2315" width="8.375" style="459" customWidth="1"/>
    <col min="2316" max="2316" width="11.5" style="459" customWidth="1"/>
    <col min="2317" max="2317" width="9.125" style="459" customWidth="1"/>
    <col min="2318" max="2318" width="7.375" style="459" customWidth="1"/>
    <col min="2319" max="2319" width="8" style="459" customWidth="1"/>
    <col min="2320" max="2320" width="11.5" style="459" customWidth="1"/>
    <col min="2321" max="2321" width="9.5" style="459" customWidth="1"/>
    <col min="2322" max="2322" width="9.25" style="459" customWidth="1"/>
    <col min="2323" max="2323" width="9" style="459" customWidth="1"/>
    <col min="2324" max="2324" width="8.75" style="459" customWidth="1"/>
    <col min="2325" max="2325" width="2.625" style="459" customWidth="1"/>
    <col min="2326" max="2560" width="10.625" style="459"/>
    <col min="2561" max="2561" width="2.625" style="459" customWidth="1"/>
    <col min="2562" max="2562" width="10.875" style="459" customWidth="1"/>
    <col min="2563" max="2563" width="12.125" style="459" customWidth="1"/>
    <col min="2564" max="2564" width="8.625" style="459" customWidth="1"/>
    <col min="2565" max="2567" width="7.375" style="459" customWidth="1"/>
    <col min="2568" max="2568" width="10.75" style="459" customWidth="1"/>
    <col min="2569" max="2569" width="9.625" style="459" bestFit="1" customWidth="1"/>
    <col min="2570" max="2570" width="10.75" style="459" customWidth="1"/>
    <col min="2571" max="2571" width="8.375" style="459" customWidth="1"/>
    <col min="2572" max="2572" width="11.5" style="459" customWidth="1"/>
    <col min="2573" max="2573" width="9.125" style="459" customWidth="1"/>
    <col min="2574" max="2574" width="7.375" style="459" customWidth="1"/>
    <col min="2575" max="2575" width="8" style="459" customWidth="1"/>
    <col min="2576" max="2576" width="11.5" style="459" customWidth="1"/>
    <col min="2577" max="2577" width="9.5" style="459" customWidth="1"/>
    <col min="2578" max="2578" width="9.25" style="459" customWidth="1"/>
    <col min="2579" max="2579" width="9" style="459" customWidth="1"/>
    <col min="2580" max="2580" width="8.75" style="459" customWidth="1"/>
    <col min="2581" max="2581" width="2.625" style="459" customWidth="1"/>
    <col min="2582" max="2816" width="10.625" style="459"/>
    <col min="2817" max="2817" width="2.625" style="459" customWidth="1"/>
    <col min="2818" max="2818" width="10.875" style="459" customWidth="1"/>
    <col min="2819" max="2819" width="12.125" style="459" customWidth="1"/>
    <col min="2820" max="2820" width="8.625" style="459" customWidth="1"/>
    <col min="2821" max="2823" width="7.375" style="459" customWidth="1"/>
    <col min="2824" max="2824" width="10.75" style="459" customWidth="1"/>
    <col min="2825" max="2825" width="9.625" style="459" bestFit="1" customWidth="1"/>
    <col min="2826" max="2826" width="10.75" style="459" customWidth="1"/>
    <col min="2827" max="2827" width="8.375" style="459" customWidth="1"/>
    <col min="2828" max="2828" width="11.5" style="459" customWidth="1"/>
    <col min="2829" max="2829" width="9.125" style="459" customWidth="1"/>
    <col min="2830" max="2830" width="7.375" style="459" customWidth="1"/>
    <col min="2831" max="2831" width="8" style="459" customWidth="1"/>
    <col min="2832" max="2832" width="11.5" style="459" customWidth="1"/>
    <col min="2833" max="2833" width="9.5" style="459" customWidth="1"/>
    <col min="2834" max="2834" width="9.25" style="459" customWidth="1"/>
    <col min="2835" max="2835" width="9" style="459" customWidth="1"/>
    <col min="2836" max="2836" width="8.75" style="459" customWidth="1"/>
    <col min="2837" max="2837" width="2.625" style="459" customWidth="1"/>
    <col min="2838" max="3072" width="10.625" style="459"/>
    <col min="3073" max="3073" width="2.625" style="459" customWidth="1"/>
    <col min="3074" max="3074" width="10.875" style="459" customWidth="1"/>
    <col min="3075" max="3075" width="12.125" style="459" customWidth="1"/>
    <col min="3076" max="3076" width="8.625" style="459" customWidth="1"/>
    <col min="3077" max="3079" width="7.375" style="459" customWidth="1"/>
    <col min="3080" max="3080" width="10.75" style="459" customWidth="1"/>
    <col min="3081" max="3081" width="9.625" style="459" bestFit="1" customWidth="1"/>
    <col min="3082" max="3082" width="10.75" style="459" customWidth="1"/>
    <col min="3083" max="3083" width="8.375" style="459" customWidth="1"/>
    <col min="3084" max="3084" width="11.5" style="459" customWidth="1"/>
    <col min="3085" max="3085" width="9.125" style="459" customWidth="1"/>
    <col min="3086" max="3086" width="7.375" style="459" customWidth="1"/>
    <col min="3087" max="3087" width="8" style="459" customWidth="1"/>
    <col min="3088" max="3088" width="11.5" style="459" customWidth="1"/>
    <col min="3089" max="3089" width="9.5" style="459" customWidth="1"/>
    <col min="3090" max="3090" width="9.25" style="459" customWidth="1"/>
    <col min="3091" max="3091" width="9" style="459" customWidth="1"/>
    <col min="3092" max="3092" width="8.75" style="459" customWidth="1"/>
    <col min="3093" max="3093" width="2.625" style="459" customWidth="1"/>
    <col min="3094" max="3328" width="10.625" style="459"/>
    <col min="3329" max="3329" width="2.625" style="459" customWidth="1"/>
    <col min="3330" max="3330" width="10.875" style="459" customWidth="1"/>
    <col min="3331" max="3331" width="12.125" style="459" customWidth="1"/>
    <col min="3332" max="3332" width="8.625" style="459" customWidth="1"/>
    <col min="3333" max="3335" width="7.375" style="459" customWidth="1"/>
    <col min="3336" max="3336" width="10.75" style="459" customWidth="1"/>
    <col min="3337" max="3337" width="9.625" style="459" bestFit="1" customWidth="1"/>
    <col min="3338" max="3338" width="10.75" style="459" customWidth="1"/>
    <col min="3339" max="3339" width="8.375" style="459" customWidth="1"/>
    <col min="3340" max="3340" width="11.5" style="459" customWidth="1"/>
    <col min="3341" max="3341" width="9.125" style="459" customWidth="1"/>
    <col min="3342" max="3342" width="7.375" style="459" customWidth="1"/>
    <col min="3343" max="3343" width="8" style="459" customWidth="1"/>
    <col min="3344" max="3344" width="11.5" style="459" customWidth="1"/>
    <col min="3345" max="3345" width="9.5" style="459" customWidth="1"/>
    <col min="3346" max="3346" width="9.25" style="459" customWidth="1"/>
    <col min="3347" max="3347" width="9" style="459" customWidth="1"/>
    <col min="3348" max="3348" width="8.75" style="459" customWidth="1"/>
    <col min="3349" max="3349" width="2.625" style="459" customWidth="1"/>
    <col min="3350" max="3584" width="10.625" style="459"/>
    <col min="3585" max="3585" width="2.625" style="459" customWidth="1"/>
    <col min="3586" max="3586" width="10.875" style="459" customWidth="1"/>
    <col min="3587" max="3587" width="12.125" style="459" customWidth="1"/>
    <col min="3588" max="3588" width="8.625" style="459" customWidth="1"/>
    <col min="3589" max="3591" width="7.375" style="459" customWidth="1"/>
    <col min="3592" max="3592" width="10.75" style="459" customWidth="1"/>
    <col min="3593" max="3593" width="9.625" style="459" bestFit="1" customWidth="1"/>
    <col min="3594" max="3594" width="10.75" style="459" customWidth="1"/>
    <col min="3595" max="3595" width="8.375" style="459" customWidth="1"/>
    <col min="3596" max="3596" width="11.5" style="459" customWidth="1"/>
    <col min="3597" max="3597" width="9.125" style="459" customWidth="1"/>
    <col min="3598" max="3598" width="7.375" style="459" customWidth="1"/>
    <col min="3599" max="3599" width="8" style="459" customWidth="1"/>
    <col min="3600" max="3600" width="11.5" style="459" customWidth="1"/>
    <col min="3601" max="3601" width="9.5" style="459" customWidth="1"/>
    <col min="3602" max="3602" width="9.25" style="459" customWidth="1"/>
    <col min="3603" max="3603" width="9" style="459" customWidth="1"/>
    <col min="3604" max="3604" width="8.75" style="459" customWidth="1"/>
    <col min="3605" max="3605" width="2.625" style="459" customWidth="1"/>
    <col min="3606" max="3840" width="10.625" style="459"/>
    <col min="3841" max="3841" width="2.625" style="459" customWidth="1"/>
    <col min="3842" max="3842" width="10.875" style="459" customWidth="1"/>
    <col min="3843" max="3843" width="12.125" style="459" customWidth="1"/>
    <col min="3844" max="3844" width="8.625" style="459" customWidth="1"/>
    <col min="3845" max="3847" width="7.375" style="459" customWidth="1"/>
    <col min="3848" max="3848" width="10.75" style="459" customWidth="1"/>
    <col min="3849" max="3849" width="9.625" style="459" bestFit="1" customWidth="1"/>
    <col min="3850" max="3850" width="10.75" style="459" customWidth="1"/>
    <col min="3851" max="3851" width="8.375" style="459" customWidth="1"/>
    <col min="3852" max="3852" width="11.5" style="459" customWidth="1"/>
    <col min="3853" max="3853" width="9.125" style="459" customWidth="1"/>
    <col min="3854" max="3854" width="7.375" style="459" customWidth="1"/>
    <col min="3855" max="3855" width="8" style="459" customWidth="1"/>
    <col min="3856" max="3856" width="11.5" style="459" customWidth="1"/>
    <col min="3857" max="3857" width="9.5" style="459" customWidth="1"/>
    <col min="3858" max="3858" width="9.25" style="459" customWidth="1"/>
    <col min="3859" max="3859" width="9" style="459" customWidth="1"/>
    <col min="3860" max="3860" width="8.75" style="459" customWidth="1"/>
    <col min="3861" max="3861" width="2.625" style="459" customWidth="1"/>
    <col min="3862" max="4096" width="10.625" style="459"/>
    <col min="4097" max="4097" width="2.625" style="459" customWidth="1"/>
    <col min="4098" max="4098" width="10.875" style="459" customWidth="1"/>
    <col min="4099" max="4099" width="12.125" style="459" customWidth="1"/>
    <col min="4100" max="4100" width="8.625" style="459" customWidth="1"/>
    <col min="4101" max="4103" width="7.375" style="459" customWidth="1"/>
    <col min="4104" max="4104" width="10.75" style="459" customWidth="1"/>
    <col min="4105" max="4105" width="9.625" style="459" bestFit="1" customWidth="1"/>
    <col min="4106" max="4106" width="10.75" style="459" customWidth="1"/>
    <col min="4107" max="4107" width="8.375" style="459" customWidth="1"/>
    <col min="4108" max="4108" width="11.5" style="459" customWidth="1"/>
    <col min="4109" max="4109" width="9.125" style="459" customWidth="1"/>
    <col min="4110" max="4110" width="7.375" style="459" customWidth="1"/>
    <col min="4111" max="4111" width="8" style="459" customWidth="1"/>
    <col min="4112" max="4112" width="11.5" style="459" customWidth="1"/>
    <col min="4113" max="4113" width="9.5" style="459" customWidth="1"/>
    <col min="4114" max="4114" width="9.25" style="459" customWidth="1"/>
    <col min="4115" max="4115" width="9" style="459" customWidth="1"/>
    <col min="4116" max="4116" width="8.75" style="459" customWidth="1"/>
    <col min="4117" max="4117" width="2.625" style="459" customWidth="1"/>
    <col min="4118" max="4352" width="10.625" style="459"/>
    <col min="4353" max="4353" width="2.625" style="459" customWidth="1"/>
    <col min="4354" max="4354" width="10.875" style="459" customWidth="1"/>
    <col min="4355" max="4355" width="12.125" style="459" customWidth="1"/>
    <col min="4356" max="4356" width="8.625" style="459" customWidth="1"/>
    <col min="4357" max="4359" width="7.375" style="459" customWidth="1"/>
    <col min="4360" max="4360" width="10.75" style="459" customWidth="1"/>
    <col min="4361" max="4361" width="9.625" style="459" bestFit="1" customWidth="1"/>
    <col min="4362" max="4362" width="10.75" style="459" customWidth="1"/>
    <col min="4363" max="4363" width="8.375" style="459" customWidth="1"/>
    <col min="4364" max="4364" width="11.5" style="459" customWidth="1"/>
    <col min="4365" max="4365" width="9.125" style="459" customWidth="1"/>
    <col min="4366" max="4366" width="7.375" style="459" customWidth="1"/>
    <col min="4367" max="4367" width="8" style="459" customWidth="1"/>
    <col min="4368" max="4368" width="11.5" style="459" customWidth="1"/>
    <col min="4369" max="4369" width="9.5" style="459" customWidth="1"/>
    <col min="4370" max="4370" width="9.25" style="459" customWidth="1"/>
    <col min="4371" max="4371" width="9" style="459" customWidth="1"/>
    <col min="4372" max="4372" width="8.75" style="459" customWidth="1"/>
    <col min="4373" max="4373" width="2.625" style="459" customWidth="1"/>
    <col min="4374" max="4608" width="10.625" style="459"/>
    <col min="4609" max="4609" width="2.625" style="459" customWidth="1"/>
    <col min="4610" max="4610" width="10.875" style="459" customWidth="1"/>
    <col min="4611" max="4611" width="12.125" style="459" customWidth="1"/>
    <col min="4612" max="4612" width="8.625" style="459" customWidth="1"/>
    <col min="4613" max="4615" width="7.375" style="459" customWidth="1"/>
    <col min="4616" max="4616" width="10.75" style="459" customWidth="1"/>
    <col min="4617" max="4617" width="9.625" style="459" bestFit="1" customWidth="1"/>
    <col min="4618" max="4618" width="10.75" style="459" customWidth="1"/>
    <col min="4619" max="4619" width="8.375" style="459" customWidth="1"/>
    <col min="4620" max="4620" width="11.5" style="459" customWidth="1"/>
    <col min="4621" max="4621" width="9.125" style="459" customWidth="1"/>
    <col min="4622" max="4622" width="7.375" style="459" customWidth="1"/>
    <col min="4623" max="4623" width="8" style="459" customWidth="1"/>
    <col min="4624" max="4624" width="11.5" style="459" customWidth="1"/>
    <col min="4625" max="4625" width="9.5" style="459" customWidth="1"/>
    <col min="4626" max="4626" width="9.25" style="459" customWidth="1"/>
    <col min="4627" max="4627" width="9" style="459" customWidth="1"/>
    <col min="4628" max="4628" width="8.75" style="459" customWidth="1"/>
    <col min="4629" max="4629" width="2.625" style="459" customWidth="1"/>
    <col min="4630" max="4864" width="10.625" style="459"/>
    <col min="4865" max="4865" width="2.625" style="459" customWidth="1"/>
    <col min="4866" max="4866" width="10.875" style="459" customWidth="1"/>
    <col min="4867" max="4867" width="12.125" style="459" customWidth="1"/>
    <col min="4868" max="4868" width="8.625" style="459" customWidth="1"/>
    <col min="4869" max="4871" width="7.375" style="459" customWidth="1"/>
    <col min="4872" max="4872" width="10.75" style="459" customWidth="1"/>
    <col min="4873" max="4873" width="9.625" style="459" bestFit="1" customWidth="1"/>
    <col min="4874" max="4874" width="10.75" style="459" customWidth="1"/>
    <col min="4875" max="4875" width="8.375" style="459" customWidth="1"/>
    <col min="4876" max="4876" width="11.5" style="459" customWidth="1"/>
    <col min="4877" max="4877" width="9.125" style="459" customWidth="1"/>
    <col min="4878" max="4878" width="7.375" style="459" customWidth="1"/>
    <col min="4879" max="4879" width="8" style="459" customWidth="1"/>
    <col min="4880" max="4880" width="11.5" style="459" customWidth="1"/>
    <col min="4881" max="4881" width="9.5" style="459" customWidth="1"/>
    <col min="4882" max="4882" width="9.25" style="459" customWidth="1"/>
    <col min="4883" max="4883" width="9" style="459" customWidth="1"/>
    <col min="4884" max="4884" width="8.75" style="459" customWidth="1"/>
    <col min="4885" max="4885" width="2.625" style="459" customWidth="1"/>
    <col min="4886" max="5120" width="10.625" style="459"/>
    <col min="5121" max="5121" width="2.625" style="459" customWidth="1"/>
    <col min="5122" max="5122" width="10.875" style="459" customWidth="1"/>
    <col min="5123" max="5123" width="12.125" style="459" customWidth="1"/>
    <col min="5124" max="5124" width="8.625" style="459" customWidth="1"/>
    <col min="5125" max="5127" width="7.375" style="459" customWidth="1"/>
    <col min="5128" max="5128" width="10.75" style="459" customWidth="1"/>
    <col min="5129" max="5129" width="9.625" style="459" bestFit="1" customWidth="1"/>
    <col min="5130" max="5130" width="10.75" style="459" customWidth="1"/>
    <col min="5131" max="5131" width="8.375" style="459" customWidth="1"/>
    <col min="5132" max="5132" width="11.5" style="459" customWidth="1"/>
    <col min="5133" max="5133" width="9.125" style="459" customWidth="1"/>
    <col min="5134" max="5134" width="7.375" style="459" customWidth="1"/>
    <col min="5135" max="5135" width="8" style="459" customWidth="1"/>
    <col min="5136" max="5136" width="11.5" style="459" customWidth="1"/>
    <col min="5137" max="5137" width="9.5" style="459" customWidth="1"/>
    <col min="5138" max="5138" width="9.25" style="459" customWidth="1"/>
    <col min="5139" max="5139" width="9" style="459" customWidth="1"/>
    <col min="5140" max="5140" width="8.75" style="459" customWidth="1"/>
    <col min="5141" max="5141" width="2.625" style="459" customWidth="1"/>
    <col min="5142" max="5376" width="10.625" style="459"/>
    <col min="5377" max="5377" width="2.625" style="459" customWidth="1"/>
    <col min="5378" max="5378" width="10.875" style="459" customWidth="1"/>
    <col min="5379" max="5379" width="12.125" style="459" customWidth="1"/>
    <col min="5380" max="5380" width="8.625" style="459" customWidth="1"/>
    <col min="5381" max="5383" width="7.375" style="459" customWidth="1"/>
    <col min="5384" max="5384" width="10.75" style="459" customWidth="1"/>
    <col min="5385" max="5385" width="9.625" style="459" bestFit="1" customWidth="1"/>
    <col min="5386" max="5386" width="10.75" style="459" customWidth="1"/>
    <col min="5387" max="5387" width="8.375" style="459" customWidth="1"/>
    <col min="5388" max="5388" width="11.5" style="459" customWidth="1"/>
    <col min="5389" max="5389" width="9.125" style="459" customWidth="1"/>
    <col min="5390" max="5390" width="7.375" style="459" customWidth="1"/>
    <col min="5391" max="5391" width="8" style="459" customWidth="1"/>
    <col min="5392" max="5392" width="11.5" style="459" customWidth="1"/>
    <col min="5393" max="5393" width="9.5" style="459" customWidth="1"/>
    <col min="5394" max="5394" width="9.25" style="459" customWidth="1"/>
    <col min="5395" max="5395" width="9" style="459" customWidth="1"/>
    <col min="5396" max="5396" width="8.75" style="459" customWidth="1"/>
    <col min="5397" max="5397" width="2.625" style="459" customWidth="1"/>
    <col min="5398" max="5632" width="10.625" style="459"/>
    <col min="5633" max="5633" width="2.625" style="459" customWidth="1"/>
    <col min="5634" max="5634" width="10.875" style="459" customWidth="1"/>
    <col min="5635" max="5635" width="12.125" style="459" customWidth="1"/>
    <col min="5636" max="5636" width="8.625" style="459" customWidth="1"/>
    <col min="5637" max="5639" width="7.375" style="459" customWidth="1"/>
    <col min="5640" max="5640" width="10.75" style="459" customWidth="1"/>
    <col min="5641" max="5641" width="9.625" style="459" bestFit="1" customWidth="1"/>
    <col min="5642" max="5642" width="10.75" style="459" customWidth="1"/>
    <col min="5643" max="5643" width="8.375" style="459" customWidth="1"/>
    <col min="5644" max="5644" width="11.5" style="459" customWidth="1"/>
    <col min="5645" max="5645" width="9.125" style="459" customWidth="1"/>
    <col min="5646" max="5646" width="7.375" style="459" customWidth="1"/>
    <col min="5647" max="5647" width="8" style="459" customWidth="1"/>
    <col min="5648" max="5648" width="11.5" style="459" customWidth="1"/>
    <col min="5649" max="5649" width="9.5" style="459" customWidth="1"/>
    <col min="5650" max="5650" width="9.25" style="459" customWidth="1"/>
    <col min="5651" max="5651" width="9" style="459" customWidth="1"/>
    <col min="5652" max="5652" width="8.75" style="459" customWidth="1"/>
    <col min="5653" max="5653" width="2.625" style="459" customWidth="1"/>
    <col min="5654" max="5888" width="10.625" style="459"/>
    <col min="5889" max="5889" width="2.625" style="459" customWidth="1"/>
    <col min="5890" max="5890" width="10.875" style="459" customWidth="1"/>
    <col min="5891" max="5891" width="12.125" style="459" customWidth="1"/>
    <col min="5892" max="5892" width="8.625" style="459" customWidth="1"/>
    <col min="5893" max="5895" width="7.375" style="459" customWidth="1"/>
    <col min="5896" max="5896" width="10.75" style="459" customWidth="1"/>
    <col min="5897" max="5897" width="9.625" style="459" bestFit="1" customWidth="1"/>
    <col min="5898" max="5898" width="10.75" style="459" customWidth="1"/>
    <col min="5899" max="5899" width="8.375" style="459" customWidth="1"/>
    <col min="5900" max="5900" width="11.5" style="459" customWidth="1"/>
    <col min="5901" max="5901" width="9.125" style="459" customWidth="1"/>
    <col min="5902" max="5902" width="7.375" style="459" customWidth="1"/>
    <col min="5903" max="5903" width="8" style="459" customWidth="1"/>
    <col min="5904" max="5904" width="11.5" style="459" customWidth="1"/>
    <col min="5905" max="5905" width="9.5" style="459" customWidth="1"/>
    <col min="5906" max="5906" width="9.25" style="459" customWidth="1"/>
    <col min="5907" max="5907" width="9" style="459" customWidth="1"/>
    <col min="5908" max="5908" width="8.75" style="459" customWidth="1"/>
    <col min="5909" max="5909" width="2.625" style="459" customWidth="1"/>
    <col min="5910" max="6144" width="10.625" style="459"/>
    <col min="6145" max="6145" width="2.625" style="459" customWidth="1"/>
    <col min="6146" max="6146" width="10.875" style="459" customWidth="1"/>
    <col min="6147" max="6147" width="12.125" style="459" customWidth="1"/>
    <col min="6148" max="6148" width="8.625" style="459" customWidth="1"/>
    <col min="6149" max="6151" width="7.375" style="459" customWidth="1"/>
    <col min="6152" max="6152" width="10.75" style="459" customWidth="1"/>
    <col min="6153" max="6153" width="9.625" style="459" bestFit="1" customWidth="1"/>
    <col min="6154" max="6154" width="10.75" style="459" customWidth="1"/>
    <col min="6155" max="6155" width="8.375" style="459" customWidth="1"/>
    <col min="6156" max="6156" width="11.5" style="459" customWidth="1"/>
    <col min="6157" max="6157" width="9.125" style="459" customWidth="1"/>
    <col min="6158" max="6158" width="7.375" style="459" customWidth="1"/>
    <col min="6159" max="6159" width="8" style="459" customWidth="1"/>
    <col min="6160" max="6160" width="11.5" style="459" customWidth="1"/>
    <col min="6161" max="6161" width="9.5" style="459" customWidth="1"/>
    <col min="6162" max="6162" width="9.25" style="459" customWidth="1"/>
    <col min="6163" max="6163" width="9" style="459" customWidth="1"/>
    <col min="6164" max="6164" width="8.75" style="459" customWidth="1"/>
    <col min="6165" max="6165" width="2.625" style="459" customWidth="1"/>
    <col min="6166" max="6400" width="10.625" style="459"/>
    <col min="6401" max="6401" width="2.625" style="459" customWidth="1"/>
    <col min="6402" max="6402" width="10.875" style="459" customWidth="1"/>
    <col min="6403" max="6403" width="12.125" style="459" customWidth="1"/>
    <col min="6404" max="6404" width="8.625" style="459" customWidth="1"/>
    <col min="6405" max="6407" width="7.375" style="459" customWidth="1"/>
    <col min="6408" max="6408" width="10.75" style="459" customWidth="1"/>
    <col min="6409" max="6409" width="9.625" style="459" bestFit="1" customWidth="1"/>
    <col min="6410" max="6410" width="10.75" style="459" customWidth="1"/>
    <col min="6411" max="6411" width="8.375" style="459" customWidth="1"/>
    <col min="6412" max="6412" width="11.5" style="459" customWidth="1"/>
    <col min="6413" max="6413" width="9.125" style="459" customWidth="1"/>
    <col min="6414" max="6414" width="7.375" style="459" customWidth="1"/>
    <col min="6415" max="6415" width="8" style="459" customWidth="1"/>
    <col min="6416" max="6416" width="11.5" style="459" customWidth="1"/>
    <col min="6417" max="6417" width="9.5" style="459" customWidth="1"/>
    <col min="6418" max="6418" width="9.25" style="459" customWidth="1"/>
    <col min="6419" max="6419" width="9" style="459" customWidth="1"/>
    <col min="6420" max="6420" width="8.75" style="459" customWidth="1"/>
    <col min="6421" max="6421" width="2.625" style="459" customWidth="1"/>
    <col min="6422" max="6656" width="10.625" style="459"/>
    <col min="6657" max="6657" width="2.625" style="459" customWidth="1"/>
    <col min="6658" max="6658" width="10.875" style="459" customWidth="1"/>
    <col min="6659" max="6659" width="12.125" style="459" customWidth="1"/>
    <col min="6660" max="6660" width="8.625" style="459" customWidth="1"/>
    <col min="6661" max="6663" width="7.375" style="459" customWidth="1"/>
    <col min="6664" max="6664" width="10.75" style="459" customWidth="1"/>
    <col min="6665" max="6665" width="9.625" style="459" bestFit="1" customWidth="1"/>
    <col min="6666" max="6666" width="10.75" style="459" customWidth="1"/>
    <col min="6667" max="6667" width="8.375" style="459" customWidth="1"/>
    <col min="6668" max="6668" width="11.5" style="459" customWidth="1"/>
    <col min="6669" max="6669" width="9.125" style="459" customWidth="1"/>
    <col min="6670" max="6670" width="7.375" style="459" customWidth="1"/>
    <col min="6671" max="6671" width="8" style="459" customWidth="1"/>
    <col min="6672" max="6672" width="11.5" style="459" customWidth="1"/>
    <col min="6673" max="6673" width="9.5" style="459" customWidth="1"/>
    <col min="6674" max="6674" width="9.25" style="459" customWidth="1"/>
    <col min="6675" max="6675" width="9" style="459" customWidth="1"/>
    <col min="6676" max="6676" width="8.75" style="459" customWidth="1"/>
    <col min="6677" max="6677" width="2.625" style="459" customWidth="1"/>
    <col min="6678" max="6912" width="10.625" style="459"/>
    <col min="6913" max="6913" width="2.625" style="459" customWidth="1"/>
    <col min="6914" max="6914" width="10.875" style="459" customWidth="1"/>
    <col min="6915" max="6915" width="12.125" style="459" customWidth="1"/>
    <col min="6916" max="6916" width="8.625" style="459" customWidth="1"/>
    <col min="6917" max="6919" width="7.375" style="459" customWidth="1"/>
    <col min="6920" max="6920" width="10.75" style="459" customWidth="1"/>
    <col min="6921" max="6921" width="9.625" style="459" bestFit="1" customWidth="1"/>
    <col min="6922" max="6922" width="10.75" style="459" customWidth="1"/>
    <col min="6923" max="6923" width="8.375" style="459" customWidth="1"/>
    <col min="6924" max="6924" width="11.5" style="459" customWidth="1"/>
    <col min="6925" max="6925" width="9.125" style="459" customWidth="1"/>
    <col min="6926" max="6926" width="7.375" style="459" customWidth="1"/>
    <col min="6927" max="6927" width="8" style="459" customWidth="1"/>
    <col min="6928" max="6928" width="11.5" style="459" customWidth="1"/>
    <col min="6929" max="6929" width="9.5" style="459" customWidth="1"/>
    <col min="6930" max="6930" width="9.25" style="459" customWidth="1"/>
    <col min="6931" max="6931" width="9" style="459" customWidth="1"/>
    <col min="6932" max="6932" width="8.75" style="459" customWidth="1"/>
    <col min="6933" max="6933" width="2.625" style="459" customWidth="1"/>
    <col min="6934" max="7168" width="10.625" style="459"/>
    <col min="7169" max="7169" width="2.625" style="459" customWidth="1"/>
    <col min="7170" max="7170" width="10.875" style="459" customWidth="1"/>
    <col min="7171" max="7171" width="12.125" style="459" customWidth="1"/>
    <col min="7172" max="7172" width="8.625" style="459" customWidth="1"/>
    <col min="7173" max="7175" width="7.375" style="459" customWidth="1"/>
    <col min="7176" max="7176" width="10.75" style="459" customWidth="1"/>
    <col min="7177" max="7177" width="9.625" style="459" bestFit="1" customWidth="1"/>
    <col min="7178" max="7178" width="10.75" style="459" customWidth="1"/>
    <col min="7179" max="7179" width="8.375" style="459" customWidth="1"/>
    <col min="7180" max="7180" width="11.5" style="459" customWidth="1"/>
    <col min="7181" max="7181" width="9.125" style="459" customWidth="1"/>
    <col min="7182" max="7182" width="7.375" style="459" customWidth="1"/>
    <col min="7183" max="7183" width="8" style="459" customWidth="1"/>
    <col min="7184" max="7184" width="11.5" style="459" customWidth="1"/>
    <col min="7185" max="7185" width="9.5" style="459" customWidth="1"/>
    <col min="7186" max="7186" width="9.25" style="459" customWidth="1"/>
    <col min="7187" max="7187" width="9" style="459" customWidth="1"/>
    <col min="7188" max="7188" width="8.75" style="459" customWidth="1"/>
    <col min="7189" max="7189" width="2.625" style="459" customWidth="1"/>
    <col min="7190" max="7424" width="10.625" style="459"/>
    <col min="7425" max="7425" width="2.625" style="459" customWidth="1"/>
    <col min="7426" max="7426" width="10.875" style="459" customWidth="1"/>
    <col min="7427" max="7427" width="12.125" style="459" customWidth="1"/>
    <col min="7428" max="7428" width="8.625" style="459" customWidth="1"/>
    <col min="7429" max="7431" width="7.375" style="459" customWidth="1"/>
    <col min="7432" max="7432" width="10.75" style="459" customWidth="1"/>
    <col min="7433" max="7433" width="9.625" style="459" bestFit="1" customWidth="1"/>
    <col min="7434" max="7434" width="10.75" style="459" customWidth="1"/>
    <col min="7435" max="7435" width="8.375" style="459" customWidth="1"/>
    <col min="7436" max="7436" width="11.5" style="459" customWidth="1"/>
    <col min="7437" max="7437" width="9.125" style="459" customWidth="1"/>
    <col min="7438" max="7438" width="7.375" style="459" customWidth="1"/>
    <col min="7439" max="7439" width="8" style="459" customWidth="1"/>
    <col min="7440" max="7440" width="11.5" style="459" customWidth="1"/>
    <col min="7441" max="7441" width="9.5" style="459" customWidth="1"/>
    <col min="7442" max="7442" width="9.25" style="459" customWidth="1"/>
    <col min="7443" max="7443" width="9" style="459" customWidth="1"/>
    <col min="7444" max="7444" width="8.75" style="459" customWidth="1"/>
    <col min="7445" max="7445" width="2.625" style="459" customWidth="1"/>
    <col min="7446" max="7680" width="10.625" style="459"/>
    <col min="7681" max="7681" width="2.625" style="459" customWidth="1"/>
    <col min="7682" max="7682" width="10.875" style="459" customWidth="1"/>
    <col min="7683" max="7683" width="12.125" style="459" customWidth="1"/>
    <col min="7684" max="7684" width="8.625" style="459" customWidth="1"/>
    <col min="7685" max="7687" width="7.375" style="459" customWidth="1"/>
    <col min="7688" max="7688" width="10.75" style="459" customWidth="1"/>
    <col min="7689" max="7689" width="9.625" style="459" bestFit="1" customWidth="1"/>
    <col min="7690" max="7690" width="10.75" style="459" customWidth="1"/>
    <col min="7691" max="7691" width="8.375" style="459" customWidth="1"/>
    <col min="7692" max="7692" width="11.5" style="459" customWidth="1"/>
    <col min="7693" max="7693" width="9.125" style="459" customWidth="1"/>
    <col min="7694" max="7694" width="7.375" style="459" customWidth="1"/>
    <col min="7695" max="7695" width="8" style="459" customWidth="1"/>
    <col min="7696" max="7696" width="11.5" style="459" customWidth="1"/>
    <col min="7697" max="7697" width="9.5" style="459" customWidth="1"/>
    <col min="7698" max="7698" width="9.25" style="459" customWidth="1"/>
    <col min="7699" max="7699" width="9" style="459" customWidth="1"/>
    <col min="7700" max="7700" width="8.75" style="459" customWidth="1"/>
    <col min="7701" max="7701" width="2.625" style="459" customWidth="1"/>
    <col min="7702" max="7936" width="10.625" style="459"/>
    <col min="7937" max="7937" width="2.625" style="459" customWidth="1"/>
    <col min="7938" max="7938" width="10.875" style="459" customWidth="1"/>
    <col min="7939" max="7939" width="12.125" style="459" customWidth="1"/>
    <col min="7940" max="7940" width="8.625" style="459" customWidth="1"/>
    <col min="7941" max="7943" width="7.375" style="459" customWidth="1"/>
    <col min="7944" max="7944" width="10.75" style="459" customWidth="1"/>
    <col min="7945" max="7945" width="9.625" style="459" bestFit="1" customWidth="1"/>
    <col min="7946" max="7946" width="10.75" style="459" customWidth="1"/>
    <col min="7947" max="7947" width="8.375" style="459" customWidth="1"/>
    <col min="7948" max="7948" width="11.5" style="459" customWidth="1"/>
    <col min="7949" max="7949" width="9.125" style="459" customWidth="1"/>
    <col min="7950" max="7950" width="7.375" style="459" customWidth="1"/>
    <col min="7951" max="7951" width="8" style="459" customWidth="1"/>
    <col min="7952" max="7952" width="11.5" style="459" customWidth="1"/>
    <col min="7953" max="7953" width="9.5" style="459" customWidth="1"/>
    <col min="7954" max="7954" width="9.25" style="459" customWidth="1"/>
    <col min="7955" max="7955" width="9" style="459" customWidth="1"/>
    <col min="7956" max="7956" width="8.75" style="459" customWidth="1"/>
    <col min="7957" max="7957" width="2.625" style="459" customWidth="1"/>
    <col min="7958" max="8192" width="10.625" style="459"/>
    <col min="8193" max="8193" width="2.625" style="459" customWidth="1"/>
    <col min="8194" max="8194" width="10.875" style="459" customWidth="1"/>
    <col min="8195" max="8195" width="12.125" style="459" customWidth="1"/>
    <col min="8196" max="8196" width="8.625" style="459" customWidth="1"/>
    <col min="8197" max="8199" width="7.375" style="459" customWidth="1"/>
    <col min="8200" max="8200" width="10.75" style="459" customWidth="1"/>
    <col min="8201" max="8201" width="9.625" style="459" bestFit="1" customWidth="1"/>
    <col min="8202" max="8202" width="10.75" style="459" customWidth="1"/>
    <col min="8203" max="8203" width="8.375" style="459" customWidth="1"/>
    <col min="8204" max="8204" width="11.5" style="459" customWidth="1"/>
    <col min="8205" max="8205" width="9.125" style="459" customWidth="1"/>
    <col min="8206" max="8206" width="7.375" style="459" customWidth="1"/>
    <col min="8207" max="8207" width="8" style="459" customWidth="1"/>
    <col min="8208" max="8208" width="11.5" style="459" customWidth="1"/>
    <col min="8209" max="8209" width="9.5" style="459" customWidth="1"/>
    <col min="8210" max="8210" width="9.25" style="459" customWidth="1"/>
    <col min="8211" max="8211" width="9" style="459" customWidth="1"/>
    <col min="8212" max="8212" width="8.75" style="459" customWidth="1"/>
    <col min="8213" max="8213" width="2.625" style="459" customWidth="1"/>
    <col min="8214" max="8448" width="10.625" style="459"/>
    <col min="8449" max="8449" width="2.625" style="459" customWidth="1"/>
    <col min="8450" max="8450" width="10.875" style="459" customWidth="1"/>
    <col min="8451" max="8451" width="12.125" style="459" customWidth="1"/>
    <col min="8452" max="8452" width="8.625" style="459" customWidth="1"/>
    <col min="8453" max="8455" width="7.375" style="459" customWidth="1"/>
    <col min="8456" max="8456" width="10.75" style="459" customWidth="1"/>
    <col min="8457" max="8457" width="9.625" style="459" bestFit="1" customWidth="1"/>
    <col min="8458" max="8458" width="10.75" style="459" customWidth="1"/>
    <col min="8459" max="8459" width="8.375" style="459" customWidth="1"/>
    <col min="8460" max="8460" width="11.5" style="459" customWidth="1"/>
    <col min="8461" max="8461" width="9.125" style="459" customWidth="1"/>
    <col min="8462" max="8462" width="7.375" style="459" customWidth="1"/>
    <col min="8463" max="8463" width="8" style="459" customWidth="1"/>
    <col min="8464" max="8464" width="11.5" style="459" customWidth="1"/>
    <col min="8465" max="8465" width="9.5" style="459" customWidth="1"/>
    <col min="8466" max="8466" width="9.25" style="459" customWidth="1"/>
    <col min="8467" max="8467" width="9" style="459" customWidth="1"/>
    <col min="8468" max="8468" width="8.75" style="459" customWidth="1"/>
    <col min="8469" max="8469" width="2.625" style="459" customWidth="1"/>
    <col min="8470" max="8704" width="10.625" style="459"/>
    <col min="8705" max="8705" width="2.625" style="459" customWidth="1"/>
    <col min="8706" max="8706" width="10.875" style="459" customWidth="1"/>
    <col min="8707" max="8707" width="12.125" style="459" customWidth="1"/>
    <col min="8708" max="8708" width="8.625" style="459" customWidth="1"/>
    <col min="8709" max="8711" width="7.375" style="459" customWidth="1"/>
    <col min="8712" max="8712" width="10.75" style="459" customWidth="1"/>
    <col min="8713" max="8713" width="9.625" style="459" bestFit="1" customWidth="1"/>
    <col min="8714" max="8714" width="10.75" style="459" customWidth="1"/>
    <col min="8715" max="8715" width="8.375" style="459" customWidth="1"/>
    <col min="8716" max="8716" width="11.5" style="459" customWidth="1"/>
    <col min="8717" max="8717" width="9.125" style="459" customWidth="1"/>
    <col min="8718" max="8718" width="7.375" style="459" customWidth="1"/>
    <col min="8719" max="8719" width="8" style="459" customWidth="1"/>
    <col min="8720" max="8720" width="11.5" style="459" customWidth="1"/>
    <col min="8721" max="8721" width="9.5" style="459" customWidth="1"/>
    <col min="8722" max="8722" width="9.25" style="459" customWidth="1"/>
    <col min="8723" max="8723" width="9" style="459" customWidth="1"/>
    <col min="8724" max="8724" width="8.75" style="459" customWidth="1"/>
    <col min="8725" max="8725" width="2.625" style="459" customWidth="1"/>
    <col min="8726" max="8960" width="10.625" style="459"/>
    <col min="8961" max="8961" width="2.625" style="459" customWidth="1"/>
    <col min="8962" max="8962" width="10.875" style="459" customWidth="1"/>
    <col min="8963" max="8963" width="12.125" style="459" customWidth="1"/>
    <col min="8964" max="8964" width="8.625" style="459" customWidth="1"/>
    <col min="8965" max="8967" width="7.375" style="459" customWidth="1"/>
    <col min="8968" max="8968" width="10.75" style="459" customWidth="1"/>
    <col min="8969" max="8969" width="9.625" style="459" bestFit="1" customWidth="1"/>
    <col min="8970" max="8970" width="10.75" style="459" customWidth="1"/>
    <col min="8971" max="8971" width="8.375" style="459" customWidth="1"/>
    <col min="8972" max="8972" width="11.5" style="459" customWidth="1"/>
    <col min="8973" max="8973" width="9.125" style="459" customWidth="1"/>
    <col min="8974" max="8974" width="7.375" style="459" customWidth="1"/>
    <col min="8975" max="8975" width="8" style="459" customWidth="1"/>
    <col min="8976" max="8976" width="11.5" style="459" customWidth="1"/>
    <col min="8977" max="8977" width="9.5" style="459" customWidth="1"/>
    <col min="8978" max="8978" width="9.25" style="459" customWidth="1"/>
    <col min="8979" max="8979" width="9" style="459" customWidth="1"/>
    <col min="8980" max="8980" width="8.75" style="459" customWidth="1"/>
    <col min="8981" max="8981" width="2.625" style="459" customWidth="1"/>
    <col min="8982" max="9216" width="10.625" style="459"/>
    <col min="9217" max="9217" width="2.625" style="459" customWidth="1"/>
    <col min="9218" max="9218" width="10.875" style="459" customWidth="1"/>
    <col min="9219" max="9219" width="12.125" style="459" customWidth="1"/>
    <col min="9220" max="9220" width="8.625" style="459" customWidth="1"/>
    <col min="9221" max="9223" width="7.375" style="459" customWidth="1"/>
    <col min="9224" max="9224" width="10.75" style="459" customWidth="1"/>
    <col min="9225" max="9225" width="9.625" style="459" bestFit="1" customWidth="1"/>
    <col min="9226" max="9226" width="10.75" style="459" customWidth="1"/>
    <col min="9227" max="9227" width="8.375" style="459" customWidth="1"/>
    <col min="9228" max="9228" width="11.5" style="459" customWidth="1"/>
    <col min="9229" max="9229" width="9.125" style="459" customWidth="1"/>
    <col min="9230" max="9230" width="7.375" style="459" customWidth="1"/>
    <col min="9231" max="9231" width="8" style="459" customWidth="1"/>
    <col min="9232" max="9232" width="11.5" style="459" customWidth="1"/>
    <col min="9233" max="9233" width="9.5" style="459" customWidth="1"/>
    <col min="9234" max="9234" width="9.25" style="459" customWidth="1"/>
    <col min="9235" max="9235" width="9" style="459" customWidth="1"/>
    <col min="9236" max="9236" width="8.75" style="459" customWidth="1"/>
    <col min="9237" max="9237" width="2.625" style="459" customWidth="1"/>
    <col min="9238" max="9472" width="10.625" style="459"/>
    <col min="9473" max="9473" width="2.625" style="459" customWidth="1"/>
    <col min="9474" max="9474" width="10.875" style="459" customWidth="1"/>
    <col min="9475" max="9475" width="12.125" style="459" customWidth="1"/>
    <col min="9476" max="9476" width="8.625" style="459" customWidth="1"/>
    <col min="9477" max="9479" width="7.375" style="459" customWidth="1"/>
    <col min="9480" max="9480" width="10.75" style="459" customWidth="1"/>
    <col min="9481" max="9481" width="9.625" style="459" bestFit="1" customWidth="1"/>
    <col min="9482" max="9482" width="10.75" style="459" customWidth="1"/>
    <col min="9483" max="9483" width="8.375" style="459" customWidth="1"/>
    <col min="9484" max="9484" width="11.5" style="459" customWidth="1"/>
    <col min="9485" max="9485" width="9.125" style="459" customWidth="1"/>
    <col min="9486" max="9486" width="7.375" style="459" customWidth="1"/>
    <col min="9487" max="9487" width="8" style="459" customWidth="1"/>
    <col min="9488" max="9488" width="11.5" style="459" customWidth="1"/>
    <col min="9489" max="9489" width="9.5" style="459" customWidth="1"/>
    <col min="9490" max="9490" width="9.25" style="459" customWidth="1"/>
    <col min="9491" max="9491" width="9" style="459" customWidth="1"/>
    <col min="9492" max="9492" width="8.75" style="459" customWidth="1"/>
    <col min="9493" max="9493" width="2.625" style="459" customWidth="1"/>
    <col min="9494" max="9728" width="10.625" style="459"/>
    <col min="9729" max="9729" width="2.625" style="459" customWidth="1"/>
    <col min="9730" max="9730" width="10.875" style="459" customWidth="1"/>
    <col min="9731" max="9731" width="12.125" style="459" customWidth="1"/>
    <col min="9732" max="9732" width="8.625" style="459" customWidth="1"/>
    <col min="9733" max="9735" width="7.375" style="459" customWidth="1"/>
    <col min="9736" max="9736" width="10.75" style="459" customWidth="1"/>
    <col min="9737" max="9737" width="9.625" style="459" bestFit="1" customWidth="1"/>
    <col min="9738" max="9738" width="10.75" style="459" customWidth="1"/>
    <col min="9739" max="9739" width="8.375" style="459" customWidth="1"/>
    <col min="9740" max="9740" width="11.5" style="459" customWidth="1"/>
    <col min="9741" max="9741" width="9.125" style="459" customWidth="1"/>
    <col min="9742" max="9742" width="7.375" style="459" customWidth="1"/>
    <col min="9743" max="9743" width="8" style="459" customWidth="1"/>
    <col min="9744" max="9744" width="11.5" style="459" customWidth="1"/>
    <col min="9745" max="9745" width="9.5" style="459" customWidth="1"/>
    <col min="9746" max="9746" width="9.25" style="459" customWidth="1"/>
    <col min="9747" max="9747" width="9" style="459" customWidth="1"/>
    <col min="9748" max="9748" width="8.75" style="459" customWidth="1"/>
    <col min="9749" max="9749" width="2.625" style="459" customWidth="1"/>
    <col min="9750" max="9984" width="10.625" style="459"/>
    <col min="9985" max="9985" width="2.625" style="459" customWidth="1"/>
    <col min="9986" max="9986" width="10.875" style="459" customWidth="1"/>
    <col min="9987" max="9987" width="12.125" style="459" customWidth="1"/>
    <col min="9988" max="9988" width="8.625" style="459" customWidth="1"/>
    <col min="9989" max="9991" width="7.375" style="459" customWidth="1"/>
    <col min="9992" max="9992" width="10.75" style="459" customWidth="1"/>
    <col min="9993" max="9993" width="9.625" style="459" bestFit="1" customWidth="1"/>
    <col min="9994" max="9994" width="10.75" style="459" customWidth="1"/>
    <col min="9995" max="9995" width="8.375" style="459" customWidth="1"/>
    <col min="9996" max="9996" width="11.5" style="459" customWidth="1"/>
    <col min="9997" max="9997" width="9.125" style="459" customWidth="1"/>
    <col min="9998" max="9998" width="7.375" style="459" customWidth="1"/>
    <col min="9999" max="9999" width="8" style="459" customWidth="1"/>
    <col min="10000" max="10000" width="11.5" style="459" customWidth="1"/>
    <col min="10001" max="10001" width="9.5" style="459" customWidth="1"/>
    <col min="10002" max="10002" width="9.25" style="459" customWidth="1"/>
    <col min="10003" max="10003" width="9" style="459" customWidth="1"/>
    <col min="10004" max="10004" width="8.75" style="459" customWidth="1"/>
    <col min="10005" max="10005" width="2.625" style="459" customWidth="1"/>
    <col min="10006" max="10240" width="10.625" style="459"/>
    <col min="10241" max="10241" width="2.625" style="459" customWidth="1"/>
    <col min="10242" max="10242" width="10.875" style="459" customWidth="1"/>
    <col min="10243" max="10243" width="12.125" style="459" customWidth="1"/>
    <col min="10244" max="10244" width="8.625" style="459" customWidth="1"/>
    <col min="10245" max="10247" width="7.375" style="459" customWidth="1"/>
    <col min="10248" max="10248" width="10.75" style="459" customWidth="1"/>
    <col min="10249" max="10249" width="9.625" style="459" bestFit="1" customWidth="1"/>
    <col min="10250" max="10250" width="10.75" style="459" customWidth="1"/>
    <col min="10251" max="10251" width="8.375" style="459" customWidth="1"/>
    <col min="10252" max="10252" width="11.5" style="459" customWidth="1"/>
    <col min="10253" max="10253" width="9.125" style="459" customWidth="1"/>
    <col min="10254" max="10254" width="7.375" style="459" customWidth="1"/>
    <col min="10255" max="10255" width="8" style="459" customWidth="1"/>
    <col min="10256" max="10256" width="11.5" style="459" customWidth="1"/>
    <col min="10257" max="10257" width="9.5" style="459" customWidth="1"/>
    <col min="10258" max="10258" width="9.25" style="459" customWidth="1"/>
    <col min="10259" max="10259" width="9" style="459" customWidth="1"/>
    <col min="10260" max="10260" width="8.75" style="459" customWidth="1"/>
    <col min="10261" max="10261" width="2.625" style="459" customWidth="1"/>
    <col min="10262" max="10496" width="10.625" style="459"/>
    <col min="10497" max="10497" width="2.625" style="459" customWidth="1"/>
    <col min="10498" max="10498" width="10.875" style="459" customWidth="1"/>
    <col min="10499" max="10499" width="12.125" style="459" customWidth="1"/>
    <col min="10500" max="10500" width="8.625" style="459" customWidth="1"/>
    <col min="10501" max="10503" width="7.375" style="459" customWidth="1"/>
    <col min="10504" max="10504" width="10.75" style="459" customWidth="1"/>
    <col min="10505" max="10505" width="9.625" style="459" bestFit="1" customWidth="1"/>
    <col min="10506" max="10506" width="10.75" style="459" customWidth="1"/>
    <col min="10507" max="10507" width="8.375" style="459" customWidth="1"/>
    <col min="10508" max="10508" width="11.5" style="459" customWidth="1"/>
    <col min="10509" max="10509" width="9.125" style="459" customWidth="1"/>
    <col min="10510" max="10510" width="7.375" style="459" customWidth="1"/>
    <col min="10511" max="10511" width="8" style="459" customWidth="1"/>
    <col min="10512" max="10512" width="11.5" style="459" customWidth="1"/>
    <col min="10513" max="10513" width="9.5" style="459" customWidth="1"/>
    <col min="10514" max="10514" width="9.25" style="459" customWidth="1"/>
    <col min="10515" max="10515" width="9" style="459" customWidth="1"/>
    <col min="10516" max="10516" width="8.75" style="459" customWidth="1"/>
    <col min="10517" max="10517" width="2.625" style="459" customWidth="1"/>
    <col min="10518" max="10752" width="10.625" style="459"/>
    <col min="10753" max="10753" width="2.625" style="459" customWidth="1"/>
    <col min="10754" max="10754" width="10.875" style="459" customWidth="1"/>
    <col min="10755" max="10755" width="12.125" style="459" customWidth="1"/>
    <col min="10756" max="10756" width="8.625" style="459" customWidth="1"/>
    <col min="10757" max="10759" width="7.375" style="459" customWidth="1"/>
    <col min="10760" max="10760" width="10.75" style="459" customWidth="1"/>
    <col min="10761" max="10761" width="9.625" style="459" bestFit="1" customWidth="1"/>
    <col min="10762" max="10762" width="10.75" style="459" customWidth="1"/>
    <col min="10763" max="10763" width="8.375" style="459" customWidth="1"/>
    <col min="10764" max="10764" width="11.5" style="459" customWidth="1"/>
    <col min="10765" max="10765" width="9.125" style="459" customWidth="1"/>
    <col min="10766" max="10766" width="7.375" style="459" customWidth="1"/>
    <col min="10767" max="10767" width="8" style="459" customWidth="1"/>
    <col min="10768" max="10768" width="11.5" style="459" customWidth="1"/>
    <col min="10769" max="10769" width="9.5" style="459" customWidth="1"/>
    <col min="10770" max="10770" width="9.25" style="459" customWidth="1"/>
    <col min="10771" max="10771" width="9" style="459" customWidth="1"/>
    <col min="10772" max="10772" width="8.75" style="459" customWidth="1"/>
    <col min="10773" max="10773" width="2.625" style="459" customWidth="1"/>
    <col min="10774" max="11008" width="10.625" style="459"/>
    <col min="11009" max="11009" width="2.625" style="459" customWidth="1"/>
    <col min="11010" max="11010" width="10.875" style="459" customWidth="1"/>
    <col min="11011" max="11011" width="12.125" style="459" customWidth="1"/>
    <col min="11012" max="11012" width="8.625" style="459" customWidth="1"/>
    <col min="11013" max="11015" width="7.375" style="459" customWidth="1"/>
    <col min="11016" max="11016" width="10.75" style="459" customWidth="1"/>
    <col min="11017" max="11017" width="9.625" style="459" bestFit="1" customWidth="1"/>
    <col min="11018" max="11018" width="10.75" style="459" customWidth="1"/>
    <col min="11019" max="11019" width="8.375" style="459" customWidth="1"/>
    <col min="11020" max="11020" width="11.5" style="459" customWidth="1"/>
    <col min="11021" max="11021" width="9.125" style="459" customWidth="1"/>
    <col min="11022" max="11022" width="7.375" style="459" customWidth="1"/>
    <col min="11023" max="11023" width="8" style="459" customWidth="1"/>
    <col min="11024" max="11024" width="11.5" style="459" customWidth="1"/>
    <col min="11025" max="11025" width="9.5" style="459" customWidth="1"/>
    <col min="11026" max="11026" width="9.25" style="459" customWidth="1"/>
    <col min="11027" max="11027" width="9" style="459" customWidth="1"/>
    <col min="11028" max="11028" width="8.75" style="459" customWidth="1"/>
    <col min="11029" max="11029" width="2.625" style="459" customWidth="1"/>
    <col min="11030" max="11264" width="10.625" style="459"/>
    <col min="11265" max="11265" width="2.625" style="459" customWidth="1"/>
    <col min="11266" max="11266" width="10.875" style="459" customWidth="1"/>
    <col min="11267" max="11267" width="12.125" style="459" customWidth="1"/>
    <col min="11268" max="11268" width="8.625" style="459" customWidth="1"/>
    <col min="11269" max="11271" width="7.375" style="459" customWidth="1"/>
    <col min="11272" max="11272" width="10.75" style="459" customWidth="1"/>
    <col min="11273" max="11273" width="9.625" style="459" bestFit="1" customWidth="1"/>
    <col min="11274" max="11274" width="10.75" style="459" customWidth="1"/>
    <col min="11275" max="11275" width="8.375" style="459" customWidth="1"/>
    <col min="11276" max="11276" width="11.5" style="459" customWidth="1"/>
    <col min="11277" max="11277" width="9.125" style="459" customWidth="1"/>
    <col min="11278" max="11278" width="7.375" style="459" customWidth="1"/>
    <col min="11279" max="11279" width="8" style="459" customWidth="1"/>
    <col min="11280" max="11280" width="11.5" style="459" customWidth="1"/>
    <col min="11281" max="11281" width="9.5" style="459" customWidth="1"/>
    <col min="11282" max="11282" width="9.25" style="459" customWidth="1"/>
    <col min="11283" max="11283" width="9" style="459" customWidth="1"/>
    <col min="11284" max="11284" width="8.75" style="459" customWidth="1"/>
    <col min="11285" max="11285" width="2.625" style="459" customWidth="1"/>
    <col min="11286" max="11520" width="10.625" style="459"/>
    <col min="11521" max="11521" width="2.625" style="459" customWidth="1"/>
    <col min="11522" max="11522" width="10.875" style="459" customWidth="1"/>
    <col min="11523" max="11523" width="12.125" style="459" customWidth="1"/>
    <col min="11524" max="11524" width="8.625" style="459" customWidth="1"/>
    <col min="11525" max="11527" width="7.375" style="459" customWidth="1"/>
    <col min="11528" max="11528" width="10.75" style="459" customWidth="1"/>
    <col min="11529" max="11529" width="9.625" style="459" bestFit="1" customWidth="1"/>
    <col min="11530" max="11530" width="10.75" style="459" customWidth="1"/>
    <col min="11531" max="11531" width="8.375" style="459" customWidth="1"/>
    <col min="11532" max="11532" width="11.5" style="459" customWidth="1"/>
    <col min="11533" max="11533" width="9.125" style="459" customWidth="1"/>
    <col min="11534" max="11534" width="7.375" style="459" customWidth="1"/>
    <col min="11535" max="11535" width="8" style="459" customWidth="1"/>
    <col min="11536" max="11536" width="11.5" style="459" customWidth="1"/>
    <col min="11537" max="11537" width="9.5" style="459" customWidth="1"/>
    <col min="11538" max="11538" width="9.25" style="459" customWidth="1"/>
    <col min="11539" max="11539" width="9" style="459" customWidth="1"/>
    <col min="11540" max="11540" width="8.75" style="459" customWidth="1"/>
    <col min="11541" max="11541" width="2.625" style="459" customWidth="1"/>
    <col min="11542" max="11776" width="10.625" style="459"/>
    <col min="11777" max="11777" width="2.625" style="459" customWidth="1"/>
    <col min="11778" max="11778" width="10.875" style="459" customWidth="1"/>
    <col min="11779" max="11779" width="12.125" style="459" customWidth="1"/>
    <col min="11780" max="11780" width="8.625" style="459" customWidth="1"/>
    <col min="11781" max="11783" width="7.375" style="459" customWidth="1"/>
    <col min="11784" max="11784" width="10.75" style="459" customWidth="1"/>
    <col min="11785" max="11785" width="9.625" style="459" bestFit="1" customWidth="1"/>
    <col min="11786" max="11786" width="10.75" style="459" customWidth="1"/>
    <col min="11787" max="11787" width="8.375" style="459" customWidth="1"/>
    <col min="11788" max="11788" width="11.5" style="459" customWidth="1"/>
    <col min="11789" max="11789" width="9.125" style="459" customWidth="1"/>
    <col min="11790" max="11790" width="7.375" style="459" customWidth="1"/>
    <col min="11791" max="11791" width="8" style="459" customWidth="1"/>
    <col min="11792" max="11792" width="11.5" style="459" customWidth="1"/>
    <col min="11793" max="11793" width="9.5" style="459" customWidth="1"/>
    <col min="11794" max="11794" width="9.25" style="459" customWidth="1"/>
    <col min="11795" max="11795" width="9" style="459" customWidth="1"/>
    <col min="11796" max="11796" width="8.75" style="459" customWidth="1"/>
    <col min="11797" max="11797" width="2.625" style="459" customWidth="1"/>
    <col min="11798" max="12032" width="10.625" style="459"/>
    <col min="12033" max="12033" width="2.625" style="459" customWidth="1"/>
    <col min="12034" max="12034" width="10.875" style="459" customWidth="1"/>
    <col min="12035" max="12035" width="12.125" style="459" customWidth="1"/>
    <col min="12036" max="12036" width="8.625" style="459" customWidth="1"/>
    <col min="12037" max="12039" width="7.375" style="459" customWidth="1"/>
    <col min="12040" max="12040" width="10.75" style="459" customWidth="1"/>
    <col min="12041" max="12041" width="9.625" style="459" bestFit="1" customWidth="1"/>
    <col min="12042" max="12042" width="10.75" style="459" customWidth="1"/>
    <col min="12043" max="12043" width="8.375" style="459" customWidth="1"/>
    <col min="12044" max="12044" width="11.5" style="459" customWidth="1"/>
    <col min="12045" max="12045" width="9.125" style="459" customWidth="1"/>
    <col min="12046" max="12046" width="7.375" style="459" customWidth="1"/>
    <col min="12047" max="12047" width="8" style="459" customWidth="1"/>
    <col min="12048" max="12048" width="11.5" style="459" customWidth="1"/>
    <col min="12049" max="12049" width="9.5" style="459" customWidth="1"/>
    <col min="12050" max="12050" width="9.25" style="459" customWidth="1"/>
    <col min="12051" max="12051" width="9" style="459" customWidth="1"/>
    <col min="12052" max="12052" width="8.75" style="459" customWidth="1"/>
    <col min="12053" max="12053" width="2.625" style="459" customWidth="1"/>
    <col min="12054" max="12288" width="10.625" style="459"/>
    <col min="12289" max="12289" width="2.625" style="459" customWidth="1"/>
    <col min="12290" max="12290" width="10.875" style="459" customWidth="1"/>
    <col min="12291" max="12291" width="12.125" style="459" customWidth="1"/>
    <col min="12292" max="12292" width="8.625" style="459" customWidth="1"/>
    <col min="12293" max="12295" width="7.375" style="459" customWidth="1"/>
    <col min="12296" max="12296" width="10.75" style="459" customWidth="1"/>
    <col min="12297" max="12297" width="9.625" style="459" bestFit="1" customWidth="1"/>
    <col min="12298" max="12298" width="10.75" style="459" customWidth="1"/>
    <col min="12299" max="12299" width="8.375" style="459" customWidth="1"/>
    <col min="12300" max="12300" width="11.5" style="459" customWidth="1"/>
    <col min="12301" max="12301" width="9.125" style="459" customWidth="1"/>
    <col min="12302" max="12302" width="7.375" style="459" customWidth="1"/>
    <col min="12303" max="12303" width="8" style="459" customWidth="1"/>
    <col min="12304" max="12304" width="11.5" style="459" customWidth="1"/>
    <col min="12305" max="12305" width="9.5" style="459" customWidth="1"/>
    <col min="12306" max="12306" width="9.25" style="459" customWidth="1"/>
    <col min="12307" max="12307" width="9" style="459" customWidth="1"/>
    <col min="12308" max="12308" width="8.75" style="459" customWidth="1"/>
    <col min="12309" max="12309" width="2.625" style="459" customWidth="1"/>
    <col min="12310" max="12544" width="10.625" style="459"/>
    <col min="12545" max="12545" width="2.625" style="459" customWidth="1"/>
    <col min="12546" max="12546" width="10.875" style="459" customWidth="1"/>
    <col min="12547" max="12547" width="12.125" style="459" customWidth="1"/>
    <col min="12548" max="12548" width="8.625" style="459" customWidth="1"/>
    <col min="12549" max="12551" width="7.375" style="459" customWidth="1"/>
    <col min="12552" max="12552" width="10.75" style="459" customWidth="1"/>
    <col min="12553" max="12553" width="9.625" style="459" bestFit="1" customWidth="1"/>
    <col min="12554" max="12554" width="10.75" style="459" customWidth="1"/>
    <col min="12555" max="12555" width="8.375" style="459" customWidth="1"/>
    <col min="12556" max="12556" width="11.5" style="459" customWidth="1"/>
    <col min="12557" max="12557" width="9.125" style="459" customWidth="1"/>
    <col min="12558" max="12558" width="7.375" style="459" customWidth="1"/>
    <col min="12559" max="12559" width="8" style="459" customWidth="1"/>
    <col min="12560" max="12560" width="11.5" style="459" customWidth="1"/>
    <col min="12561" max="12561" width="9.5" style="459" customWidth="1"/>
    <col min="12562" max="12562" width="9.25" style="459" customWidth="1"/>
    <col min="12563" max="12563" width="9" style="459" customWidth="1"/>
    <col min="12564" max="12564" width="8.75" style="459" customWidth="1"/>
    <col min="12565" max="12565" width="2.625" style="459" customWidth="1"/>
    <col min="12566" max="12800" width="10.625" style="459"/>
    <col min="12801" max="12801" width="2.625" style="459" customWidth="1"/>
    <col min="12802" max="12802" width="10.875" style="459" customWidth="1"/>
    <col min="12803" max="12803" width="12.125" style="459" customWidth="1"/>
    <col min="12804" max="12804" width="8.625" style="459" customWidth="1"/>
    <col min="12805" max="12807" width="7.375" style="459" customWidth="1"/>
    <col min="12808" max="12808" width="10.75" style="459" customWidth="1"/>
    <col min="12809" max="12809" width="9.625" style="459" bestFit="1" customWidth="1"/>
    <col min="12810" max="12810" width="10.75" style="459" customWidth="1"/>
    <col min="12811" max="12811" width="8.375" style="459" customWidth="1"/>
    <col min="12812" max="12812" width="11.5" style="459" customWidth="1"/>
    <col min="12813" max="12813" width="9.125" style="459" customWidth="1"/>
    <col min="12814" max="12814" width="7.375" style="459" customWidth="1"/>
    <col min="12815" max="12815" width="8" style="459" customWidth="1"/>
    <col min="12816" max="12816" width="11.5" style="459" customWidth="1"/>
    <col min="12817" max="12817" width="9.5" style="459" customWidth="1"/>
    <col min="12818" max="12818" width="9.25" style="459" customWidth="1"/>
    <col min="12819" max="12819" width="9" style="459" customWidth="1"/>
    <col min="12820" max="12820" width="8.75" style="459" customWidth="1"/>
    <col min="12821" max="12821" width="2.625" style="459" customWidth="1"/>
    <col min="12822" max="13056" width="10.625" style="459"/>
    <col min="13057" max="13057" width="2.625" style="459" customWidth="1"/>
    <col min="13058" max="13058" width="10.875" style="459" customWidth="1"/>
    <col min="13059" max="13059" width="12.125" style="459" customWidth="1"/>
    <col min="13060" max="13060" width="8.625" style="459" customWidth="1"/>
    <col min="13061" max="13063" width="7.375" style="459" customWidth="1"/>
    <col min="13064" max="13064" width="10.75" style="459" customWidth="1"/>
    <col min="13065" max="13065" width="9.625" style="459" bestFit="1" customWidth="1"/>
    <col min="13066" max="13066" width="10.75" style="459" customWidth="1"/>
    <col min="13067" max="13067" width="8.375" style="459" customWidth="1"/>
    <col min="13068" max="13068" width="11.5" style="459" customWidth="1"/>
    <col min="13069" max="13069" width="9.125" style="459" customWidth="1"/>
    <col min="13070" max="13070" width="7.375" style="459" customWidth="1"/>
    <col min="13071" max="13071" width="8" style="459" customWidth="1"/>
    <col min="13072" max="13072" width="11.5" style="459" customWidth="1"/>
    <col min="13073" max="13073" width="9.5" style="459" customWidth="1"/>
    <col min="13074" max="13074" width="9.25" style="459" customWidth="1"/>
    <col min="13075" max="13075" width="9" style="459" customWidth="1"/>
    <col min="13076" max="13076" width="8.75" style="459" customWidth="1"/>
    <col min="13077" max="13077" width="2.625" style="459" customWidth="1"/>
    <col min="13078" max="13312" width="10.625" style="459"/>
    <col min="13313" max="13313" width="2.625" style="459" customWidth="1"/>
    <col min="13314" max="13314" width="10.875" style="459" customWidth="1"/>
    <col min="13315" max="13315" width="12.125" style="459" customWidth="1"/>
    <col min="13316" max="13316" width="8.625" style="459" customWidth="1"/>
    <col min="13317" max="13319" width="7.375" style="459" customWidth="1"/>
    <col min="13320" max="13320" width="10.75" style="459" customWidth="1"/>
    <col min="13321" max="13321" width="9.625" style="459" bestFit="1" customWidth="1"/>
    <col min="13322" max="13322" width="10.75" style="459" customWidth="1"/>
    <col min="13323" max="13323" width="8.375" style="459" customWidth="1"/>
    <col min="13324" max="13324" width="11.5" style="459" customWidth="1"/>
    <col min="13325" max="13325" width="9.125" style="459" customWidth="1"/>
    <col min="13326" max="13326" width="7.375" style="459" customWidth="1"/>
    <col min="13327" max="13327" width="8" style="459" customWidth="1"/>
    <col min="13328" max="13328" width="11.5" style="459" customWidth="1"/>
    <col min="13329" max="13329" width="9.5" style="459" customWidth="1"/>
    <col min="13330" max="13330" width="9.25" style="459" customWidth="1"/>
    <col min="13331" max="13331" width="9" style="459" customWidth="1"/>
    <col min="13332" max="13332" width="8.75" style="459" customWidth="1"/>
    <col min="13333" max="13333" width="2.625" style="459" customWidth="1"/>
    <col min="13334" max="13568" width="10.625" style="459"/>
    <col min="13569" max="13569" width="2.625" style="459" customWidth="1"/>
    <col min="13570" max="13570" width="10.875" style="459" customWidth="1"/>
    <col min="13571" max="13571" width="12.125" style="459" customWidth="1"/>
    <col min="13572" max="13572" width="8.625" style="459" customWidth="1"/>
    <col min="13573" max="13575" width="7.375" style="459" customWidth="1"/>
    <col min="13576" max="13576" width="10.75" style="459" customWidth="1"/>
    <col min="13577" max="13577" width="9.625" style="459" bestFit="1" customWidth="1"/>
    <col min="13578" max="13578" width="10.75" style="459" customWidth="1"/>
    <col min="13579" max="13579" width="8.375" style="459" customWidth="1"/>
    <col min="13580" max="13580" width="11.5" style="459" customWidth="1"/>
    <col min="13581" max="13581" width="9.125" style="459" customWidth="1"/>
    <col min="13582" max="13582" width="7.375" style="459" customWidth="1"/>
    <col min="13583" max="13583" width="8" style="459" customWidth="1"/>
    <col min="13584" max="13584" width="11.5" style="459" customWidth="1"/>
    <col min="13585" max="13585" width="9.5" style="459" customWidth="1"/>
    <col min="13586" max="13586" width="9.25" style="459" customWidth="1"/>
    <col min="13587" max="13587" width="9" style="459" customWidth="1"/>
    <col min="13588" max="13588" width="8.75" style="459" customWidth="1"/>
    <col min="13589" max="13589" width="2.625" style="459" customWidth="1"/>
    <col min="13590" max="13824" width="10.625" style="459"/>
    <col min="13825" max="13825" width="2.625" style="459" customWidth="1"/>
    <col min="13826" max="13826" width="10.875" style="459" customWidth="1"/>
    <col min="13827" max="13827" width="12.125" style="459" customWidth="1"/>
    <col min="13828" max="13828" width="8.625" style="459" customWidth="1"/>
    <col min="13829" max="13831" width="7.375" style="459" customWidth="1"/>
    <col min="13832" max="13832" width="10.75" style="459" customWidth="1"/>
    <col min="13833" max="13833" width="9.625" style="459" bestFit="1" customWidth="1"/>
    <col min="13834" max="13834" width="10.75" style="459" customWidth="1"/>
    <col min="13835" max="13835" width="8.375" style="459" customWidth="1"/>
    <col min="13836" max="13836" width="11.5" style="459" customWidth="1"/>
    <col min="13837" max="13837" width="9.125" style="459" customWidth="1"/>
    <col min="13838" max="13838" width="7.375" style="459" customWidth="1"/>
    <col min="13839" max="13839" width="8" style="459" customWidth="1"/>
    <col min="13840" max="13840" width="11.5" style="459" customWidth="1"/>
    <col min="13841" max="13841" width="9.5" style="459" customWidth="1"/>
    <col min="13842" max="13842" width="9.25" style="459" customWidth="1"/>
    <col min="13843" max="13843" width="9" style="459" customWidth="1"/>
    <col min="13844" max="13844" width="8.75" style="459" customWidth="1"/>
    <col min="13845" max="13845" width="2.625" style="459" customWidth="1"/>
    <col min="13846" max="14080" width="10.625" style="459"/>
    <col min="14081" max="14081" width="2.625" style="459" customWidth="1"/>
    <col min="14082" max="14082" width="10.875" style="459" customWidth="1"/>
    <col min="14083" max="14083" width="12.125" style="459" customWidth="1"/>
    <col min="14084" max="14084" width="8.625" style="459" customWidth="1"/>
    <col min="14085" max="14087" width="7.375" style="459" customWidth="1"/>
    <col min="14088" max="14088" width="10.75" style="459" customWidth="1"/>
    <col min="14089" max="14089" width="9.625" style="459" bestFit="1" customWidth="1"/>
    <col min="14090" max="14090" width="10.75" style="459" customWidth="1"/>
    <col min="14091" max="14091" width="8.375" style="459" customWidth="1"/>
    <col min="14092" max="14092" width="11.5" style="459" customWidth="1"/>
    <col min="14093" max="14093" width="9.125" style="459" customWidth="1"/>
    <col min="14094" max="14094" width="7.375" style="459" customWidth="1"/>
    <col min="14095" max="14095" width="8" style="459" customWidth="1"/>
    <col min="14096" max="14096" width="11.5" style="459" customWidth="1"/>
    <col min="14097" max="14097" width="9.5" style="459" customWidth="1"/>
    <col min="14098" max="14098" width="9.25" style="459" customWidth="1"/>
    <col min="14099" max="14099" width="9" style="459" customWidth="1"/>
    <col min="14100" max="14100" width="8.75" style="459" customWidth="1"/>
    <col min="14101" max="14101" width="2.625" style="459" customWidth="1"/>
    <col min="14102" max="14336" width="10.625" style="459"/>
    <col min="14337" max="14337" width="2.625" style="459" customWidth="1"/>
    <col min="14338" max="14338" width="10.875" style="459" customWidth="1"/>
    <col min="14339" max="14339" width="12.125" style="459" customWidth="1"/>
    <col min="14340" max="14340" width="8.625" style="459" customWidth="1"/>
    <col min="14341" max="14343" width="7.375" style="459" customWidth="1"/>
    <col min="14344" max="14344" width="10.75" style="459" customWidth="1"/>
    <col min="14345" max="14345" width="9.625" style="459" bestFit="1" customWidth="1"/>
    <col min="14346" max="14346" width="10.75" style="459" customWidth="1"/>
    <col min="14347" max="14347" width="8.375" style="459" customWidth="1"/>
    <col min="14348" max="14348" width="11.5" style="459" customWidth="1"/>
    <col min="14349" max="14349" width="9.125" style="459" customWidth="1"/>
    <col min="14350" max="14350" width="7.375" style="459" customWidth="1"/>
    <col min="14351" max="14351" width="8" style="459" customWidth="1"/>
    <col min="14352" max="14352" width="11.5" style="459" customWidth="1"/>
    <col min="14353" max="14353" width="9.5" style="459" customWidth="1"/>
    <col min="14354" max="14354" width="9.25" style="459" customWidth="1"/>
    <col min="14355" max="14355" width="9" style="459" customWidth="1"/>
    <col min="14356" max="14356" width="8.75" style="459" customWidth="1"/>
    <col min="14357" max="14357" width="2.625" style="459" customWidth="1"/>
    <col min="14358" max="14592" width="10.625" style="459"/>
    <col min="14593" max="14593" width="2.625" style="459" customWidth="1"/>
    <col min="14594" max="14594" width="10.875" style="459" customWidth="1"/>
    <col min="14595" max="14595" width="12.125" style="459" customWidth="1"/>
    <col min="14596" max="14596" width="8.625" style="459" customWidth="1"/>
    <col min="14597" max="14599" width="7.375" style="459" customWidth="1"/>
    <col min="14600" max="14600" width="10.75" style="459" customWidth="1"/>
    <col min="14601" max="14601" width="9.625" style="459" bestFit="1" customWidth="1"/>
    <col min="14602" max="14602" width="10.75" style="459" customWidth="1"/>
    <col min="14603" max="14603" width="8.375" style="459" customWidth="1"/>
    <col min="14604" max="14604" width="11.5" style="459" customWidth="1"/>
    <col min="14605" max="14605" width="9.125" style="459" customWidth="1"/>
    <col min="14606" max="14606" width="7.375" style="459" customWidth="1"/>
    <col min="14607" max="14607" width="8" style="459" customWidth="1"/>
    <col min="14608" max="14608" width="11.5" style="459" customWidth="1"/>
    <col min="14609" max="14609" width="9.5" style="459" customWidth="1"/>
    <col min="14610" max="14610" width="9.25" style="459" customWidth="1"/>
    <col min="14611" max="14611" width="9" style="459" customWidth="1"/>
    <col min="14612" max="14612" width="8.75" style="459" customWidth="1"/>
    <col min="14613" max="14613" width="2.625" style="459" customWidth="1"/>
    <col min="14614" max="14848" width="10.625" style="459"/>
    <col min="14849" max="14849" width="2.625" style="459" customWidth="1"/>
    <col min="14850" max="14850" width="10.875" style="459" customWidth="1"/>
    <col min="14851" max="14851" width="12.125" style="459" customWidth="1"/>
    <col min="14852" max="14852" width="8.625" style="459" customWidth="1"/>
    <col min="14853" max="14855" width="7.375" style="459" customWidth="1"/>
    <col min="14856" max="14856" width="10.75" style="459" customWidth="1"/>
    <col min="14857" max="14857" width="9.625" style="459" bestFit="1" customWidth="1"/>
    <col min="14858" max="14858" width="10.75" style="459" customWidth="1"/>
    <col min="14859" max="14859" width="8.375" style="459" customWidth="1"/>
    <col min="14860" max="14860" width="11.5" style="459" customWidth="1"/>
    <col min="14861" max="14861" width="9.125" style="459" customWidth="1"/>
    <col min="14862" max="14862" width="7.375" style="459" customWidth="1"/>
    <col min="14863" max="14863" width="8" style="459" customWidth="1"/>
    <col min="14864" max="14864" width="11.5" style="459" customWidth="1"/>
    <col min="14865" max="14865" width="9.5" style="459" customWidth="1"/>
    <col min="14866" max="14866" width="9.25" style="459" customWidth="1"/>
    <col min="14867" max="14867" width="9" style="459" customWidth="1"/>
    <col min="14868" max="14868" width="8.75" style="459" customWidth="1"/>
    <col min="14869" max="14869" width="2.625" style="459" customWidth="1"/>
    <col min="14870" max="15104" width="10.625" style="459"/>
    <col min="15105" max="15105" width="2.625" style="459" customWidth="1"/>
    <col min="15106" max="15106" width="10.875" style="459" customWidth="1"/>
    <col min="15107" max="15107" width="12.125" style="459" customWidth="1"/>
    <col min="15108" max="15108" width="8.625" style="459" customWidth="1"/>
    <col min="15109" max="15111" width="7.375" style="459" customWidth="1"/>
    <col min="15112" max="15112" width="10.75" style="459" customWidth="1"/>
    <col min="15113" max="15113" width="9.625" style="459" bestFit="1" customWidth="1"/>
    <col min="15114" max="15114" width="10.75" style="459" customWidth="1"/>
    <col min="15115" max="15115" width="8.375" style="459" customWidth="1"/>
    <col min="15116" max="15116" width="11.5" style="459" customWidth="1"/>
    <col min="15117" max="15117" width="9.125" style="459" customWidth="1"/>
    <col min="15118" max="15118" width="7.375" style="459" customWidth="1"/>
    <col min="15119" max="15119" width="8" style="459" customWidth="1"/>
    <col min="15120" max="15120" width="11.5" style="459" customWidth="1"/>
    <col min="15121" max="15121" width="9.5" style="459" customWidth="1"/>
    <col min="15122" max="15122" width="9.25" style="459" customWidth="1"/>
    <col min="15123" max="15123" width="9" style="459" customWidth="1"/>
    <col min="15124" max="15124" width="8.75" style="459" customWidth="1"/>
    <col min="15125" max="15125" width="2.625" style="459" customWidth="1"/>
    <col min="15126" max="15360" width="10.625" style="459"/>
    <col min="15361" max="15361" width="2.625" style="459" customWidth="1"/>
    <col min="15362" max="15362" width="10.875" style="459" customWidth="1"/>
    <col min="15363" max="15363" width="12.125" style="459" customWidth="1"/>
    <col min="15364" max="15364" width="8.625" style="459" customWidth="1"/>
    <col min="15365" max="15367" width="7.375" style="459" customWidth="1"/>
    <col min="15368" max="15368" width="10.75" style="459" customWidth="1"/>
    <col min="15369" max="15369" width="9.625" style="459" bestFit="1" customWidth="1"/>
    <col min="15370" max="15370" width="10.75" style="459" customWidth="1"/>
    <col min="15371" max="15371" width="8.375" style="459" customWidth="1"/>
    <col min="15372" max="15372" width="11.5" style="459" customWidth="1"/>
    <col min="15373" max="15373" width="9.125" style="459" customWidth="1"/>
    <col min="15374" max="15374" width="7.375" style="459" customWidth="1"/>
    <col min="15375" max="15375" width="8" style="459" customWidth="1"/>
    <col min="15376" max="15376" width="11.5" style="459" customWidth="1"/>
    <col min="15377" max="15377" width="9.5" style="459" customWidth="1"/>
    <col min="15378" max="15378" width="9.25" style="459" customWidth="1"/>
    <col min="15379" max="15379" width="9" style="459" customWidth="1"/>
    <col min="15380" max="15380" width="8.75" style="459" customWidth="1"/>
    <col min="15381" max="15381" width="2.625" style="459" customWidth="1"/>
    <col min="15382" max="15616" width="10.625" style="459"/>
    <col min="15617" max="15617" width="2.625" style="459" customWidth="1"/>
    <col min="15618" max="15618" width="10.875" style="459" customWidth="1"/>
    <col min="15619" max="15619" width="12.125" style="459" customWidth="1"/>
    <col min="15620" max="15620" width="8.625" style="459" customWidth="1"/>
    <col min="15621" max="15623" width="7.375" style="459" customWidth="1"/>
    <col min="15624" max="15624" width="10.75" style="459" customWidth="1"/>
    <col min="15625" max="15625" width="9.625" style="459" bestFit="1" customWidth="1"/>
    <col min="15626" max="15626" width="10.75" style="459" customWidth="1"/>
    <col min="15627" max="15627" width="8.375" style="459" customWidth="1"/>
    <col min="15628" max="15628" width="11.5" style="459" customWidth="1"/>
    <col min="15629" max="15629" width="9.125" style="459" customWidth="1"/>
    <col min="15630" max="15630" width="7.375" style="459" customWidth="1"/>
    <col min="15631" max="15631" width="8" style="459" customWidth="1"/>
    <col min="15632" max="15632" width="11.5" style="459" customWidth="1"/>
    <col min="15633" max="15633" width="9.5" style="459" customWidth="1"/>
    <col min="15634" max="15634" width="9.25" style="459" customWidth="1"/>
    <col min="15635" max="15635" width="9" style="459" customWidth="1"/>
    <col min="15636" max="15636" width="8.75" style="459" customWidth="1"/>
    <col min="15637" max="15637" width="2.625" style="459" customWidth="1"/>
    <col min="15638" max="15872" width="10.625" style="459"/>
    <col min="15873" max="15873" width="2.625" style="459" customWidth="1"/>
    <col min="15874" max="15874" width="10.875" style="459" customWidth="1"/>
    <col min="15875" max="15875" width="12.125" style="459" customWidth="1"/>
    <col min="15876" max="15876" width="8.625" style="459" customWidth="1"/>
    <col min="15877" max="15879" width="7.375" style="459" customWidth="1"/>
    <col min="15880" max="15880" width="10.75" style="459" customWidth="1"/>
    <col min="15881" max="15881" width="9.625" style="459" bestFit="1" customWidth="1"/>
    <col min="15882" max="15882" width="10.75" style="459" customWidth="1"/>
    <col min="15883" max="15883" width="8.375" style="459" customWidth="1"/>
    <col min="15884" max="15884" width="11.5" style="459" customWidth="1"/>
    <col min="15885" max="15885" width="9.125" style="459" customWidth="1"/>
    <col min="15886" max="15886" width="7.375" style="459" customWidth="1"/>
    <col min="15887" max="15887" width="8" style="459" customWidth="1"/>
    <col min="15888" max="15888" width="11.5" style="459" customWidth="1"/>
    <col min="15889" max="15889" width="9.5" style="459" customWidth="1"/>
    <col min="15890" max="15890" width="9.25" style="459" customWidth="1"/>
    <col min="15891" max="15891" width="9" style="459" customWidth="1"/>
    <col min="15892" max="15892" width="8.75" style="459" customWidth="1"/>
    <col min="15893" max="15893" width="2.625" style="459" customWidth="1"/>
    <col min="15894" max="16128" width="10.625" style="459"/>
    <col min="16129" max="16129" width="2.625" style="459" customWidth="1"/>
    <col min="16130" max="16130" width="10.875" style="459" customWidth="1"/>
    <col min="16131" max="16131" width="12.125" style="459" customWidth="1"/>
    <col min="16132" max="16132" width="8.625" style="459" customWidth="1"/>
    <col min="16133" max="16135" width="7.375" style="459" customWidth="1"/>
    <col min="16136" max="16136" width="10.75" style="459" customWidth="1"/>
    <col min="16137" max="16137" width="9.625" style="459" bestFit="1" customWidth="1"/>
    <col min="16138" max="16138" width="10.75" style="459" customWidth="1"/>
    <col min="16139" max="16139" width="8.375" style="459" customWidth="1"/>
    <col min="16140" max="16140" width="11.5" style="459" customWidth="1"/>
    <col min="16141" max="16141" width="9.125" style="459" customWidth="1"/>
    <col min="16142" max="16142" width="7.375" style="459" customWidth="1"/>
    <col min="16143" max="16143" width="8" style="459" customWidth="1"/>
    <col min="16144" max="16144" width="11.5" style="459" customWidth="1"/>
    <col min="16145" max="16145" width="9.5" style="459" customWidth="1"/>
    <col min="16146" max="16146" width="9.25" style="459" customWidth="1"/>
    <col min="16147" max="16147" width="9" style="459" customWidth="1"/>
    <col min="16148" max="16148" width="8.75" style="459" customWidth="1"/>
    <col min="16149" max="16149" width="2.625" style="459" customWidth="1"/>
    <col min="16150" max="16384" width="10.625" style="459"/>
  </cols>
  <sheetData>
    <row r="1" spans="2:20" ht="24.95" customHeight="1">
      <c r="B1" s="458" t="s">
        <v>396</v>
      </c>
      <c r="C1" s="458"/>
    </row>
    <row r="2" spans="2:20" ht="24.95" customHeight="1" thickBot="1">
      <c r="D2" s="461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644" t="s">
        <v>397</v>
      </c>
      <c r="Q2" s="644"/>
      <c r="R2" s="644"/>
      <c r="S2" s="644"/>
      <c r="T2" s="644"/>
    </row>
    <row r="3" spans="2:20" ht="24.95" customHeight="1">
      <c r="B3" s="463"/>
      <c r="C3" s="464"/>
      <c r="D3" s="465"/>
      <c r="E3" s="466"/>
      <c r="F3" s="645" t="s">
        <v>398</v>
      </c>
      <c r="G3" s="645"/>
      <c r="H3" s="645"/>
      <c r="I3" s="645"/>
      <c r="J3" s="645"/>
      <c r="K3" s="467"/>
      <c r="L3" s="468"/>
      <c r="M3" s="645" t="s">
        <v>399</v>
      </c>
      <c r="N3" s="645"/>
      <c r="O3" s="645"/>
      <c r="P3" s="645"/>
      <c r="Q3" s="645"/>
      <c r="R3" s="645"/>
      <c r="S3" s="469"/>
      <c r="T3" s="470"/>
    </row>
    <row r="4" spans="2:20" ht="24.95" customHeight="1">
      <c r="B4" s="646" t="s">
        <v>400</v>
      </c>
      <c r="C4" s="647"/>
      <c r="D4" s="648"/>
      <c r="E4" s="649" t="s">
        <v>2</v>
      </c>
      <c r="F4" s="650"/>
      <c r="G4" s="650"/>
      <c r="H4" s="651"/>
      <c r="I4" s="652" t="s">
        <v>401</v>
      </c>
      <c r="J4" s="471"/>
      <c r="K4" s="655" t="s">
        <v>402</v>
      </c>
      <c r="L4" s="650" t="s">
        <v>2</v>
      </c>
      <c r="M4" s="650"/>
      <c r="N4" s="650"/>
      <c r="O4" s="650"/>
      <c r="P4" s="650"/>
      <c r="Q4" s="651"/>
      <c r="R4" s="652" t="s">
        <v>401</v>
      </c>
      <c r="S4" s="472"/>
      <c r="T4" s="658" t="s">
        <v>402</v>
      </c>
    </row>
    <row r="5" spans="2:20" ht="24.95" customHeight="1">
      <c r="B5" s="473"/>
      <c r="C5" s="461"/>
      <c r="D5" s="474"/>
      <c r="E5" s="475" t="s">
        <v>2</v>
      </c>
      <c r="F5" s="655" t="s">
        <v>403</v>
      </c>
      <c r="G5" s="655" t="s">
        <v>404</v>
      </c>
      <c r="H5" s="667" t="s">
        <v>405</v>
      </c>
      <c r="I5" s="653"/>
      <c r="J5" s="667" t="s">
        <v>406</v>
      </c>
      <c r="K5" s="656"/>
      <c r="L5" s="476"/>
      <c r="M5" s="655" t="s">
        <v>407</v>
      </c>
      <c r="N5" s="655" t="s">
        <v>408</v>
      </c>
      <c r="O5" s="655" t="s">
        <v>409</v>
      </c>
      <c r="P5" s="652" t="s">
        <v>410</v>
      </c>
      <c r="Q5" s="652" t="s">
        <v>411</v>
      </c>
      <c r="R5" s="656"/>
      <c r="S5" s="664" t="s">
        <v>412</v>
      </c>
      <c r="T5" s="659"/>
    </row>
    <row r="6" spans="2:20" ht="24.95" customHeight="1">
      <c r="B6" s="646" t="s">
        <v>413</v>
      </c>
      <c r="C6" s="647"/>
      <c r="D6" s="648"/>
      <c r="E6" s="475" t="s">
        <v>14</v>
      </c>
      <c r="F6" s="656"/>
      <c r="G6" s="656"/>
      <c r="H6" s="668"/>
      <c r="I6" s="653"/>
      <c r="J6" s="668"/>
      <c r="K6" s="656"/>
      <c r="L6" s="476" t="s">
        <v>14</v>
      </c>
      <c r="M6" s="656"/>
      <c r="N6" s="656"/>
      <c r="O6" s="656"/>
      <c r="P6" s="656"/>
      <c r="Q6" s="656"/>
      <c r="R6" s="656"/>
      <c r="S6" s="656"/>
      <c r="T6" s="659"/>
    </row>
    <row r="7" spans="2:20" ht="24.95" customHeight="1">
      <c r="B7" s="473"/>
      <c r="C7" s="461"/>
      <c r="D7" s="474"/>
      <c r="E7" s="477"/>
      <c r="F7" s="657"/>
      <c r="G7" s="657" t="s">
        <v>414</v>
      </c>
      <c r="H7" s="669"/>
      <c r="I7" s="654"/>
      <c r="J7" s="669"/>
      <c r="K7" s="657"/>
      <c r="L7" s="478"/>
      <c r="M7" s="657"/>
      <c r="N7" s="657" t="s">
        <v>414</v>
      </c>
      <c r="O7" s="657" t="s">
        <v>415</v>
      </c>
      <c r="P7" s="657" t="s">
        <v>414</v>
      </c>
      <c r="Q7" s="657" t="s">
        <v>414</v>
      </c>
      <c r="R7" s="657"/>
      <c r="S7" s="657"/>
      <c r="T7" s="660"/>
    </row>
    <row r="8" spans="2:20" s="483" customFormat="1" ht="24.95" customHeight="1">
      <c r="B8" s="665" t="s">
        <v>416</v>
      </c>
      <c r="C8" s="666"/>
      <c r="D8" s="666"/>
      <c r="E8" s="479">
        <v>8372</v>
      </c>
      <c r="F8" s="480">
        <v>1058</v>
      </c>
      <c r="G8" s="481">
        <v>7314</v>
      </c>
      <c r="H8" s="481">
        <v>3736</v>
      </c>
      <c r="I8" s="481">
        <v>102105</v>
      </c>
      <c r="J8" s="481">
        <v>847</v>
      </c>
      <c r="K8" s="481">
        <v>68613</v>
      </c>
      <c r="L8" s="481">
        <v>1546554</v>
      </c>
      <c r="M8" s="481">
        <v>329692</v>
      </c>
      <c r="N8" s="481">
        <v>1882</v>
      </c>
      <c r="O8" s="481">
        <v>4762</v>
      </c>
      <c r="P8" s="481">
        <v>319506</v>
      </c>
      <c r="Q8" s="481">
        <v>890712</v>
      </c>
      <c r="R8" s="481">
        <v>94853</v>
      </c>
      <c r="S8" s="481">
        <v>8509</v>
      </c>
      <c r="T8" s="482">
        <v>61</v>
      </c>
    </row>
    <row r="9" spans="2:20" ht="24.95" customHeight="1">
      <c r="B9" s="473"/>
      <c r="C9" s="461"/>
      <c r="D9" s="474"/>
      <c r="E9" s="484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2"/>
    </row>
    <row r="10" spans="2:20" ht="24.95" customHeight="1">
      <c r="B10" s="646" t="s">
        <v>417</v>
      </c>
      <c r="C10" s="647"/>
      <c r="D10" s="648"/>
      <c r="E10" s="485">
        <v>163</v>
      </c>
      <c r="F10" s="485">
        <v>17</v>
      </c>
      <c r="G10" s="485">
        <v>146</v>
      </c>
      <c r="H10" s="485">
        <v>76</v>
      </c>
      <c r="I10" s="485">
        <v>1654</v>
      </c>
      <c r="J10" s="485">
        <v>32</v>
      </c>
      <c r="K10" s="485">
        <v>984</v>
      </c>
      <c r="L10" s="485">
        <v>28002</v>
      </c>
      <c r="M10" s="485">
        <v>5437</v>
      </c>
      <c r="N10" s="485">
        <v>26</v>
      </c>
      <c r="O10" s="485">
        <v>135</v>
      </c>
      <c r="P10" s="485">
        <v>4464</v>
      </c>
      <c r="Q10" s="485">
        <v>17940</v>
      </c>
      <c r="R10" s="485">
        <v>2162</v>
      </c>
      <c r="S10" s="485">
        <v>368</v>
      </c>
      <c r="T10" s="486">
        <v>0</v>
      </c>
    </row>
    <row r="11" spans="2:20" ht="24.95" customHeight="1">
      <c r="B11" s="473"/>
      <c r="C11" s="461"/>
      <c r="D11" s="487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6"/>
    </row>
    <row r="12" spans="2:20" ht="24.95" customHeight="1">
      <c r="B12" s="661" t="s">
        <v>418</v>
      </c>
      <c r="C12" s="662"/>
      <c r="D12" s="663"/>
      <c r="E12" s="488">
        <v>78</v>
      </c>
      <c r="F12" s="488">
        <v>7</v>
      </c>
      <c r="G12" s="488">
        <v>71</v>
      </c>
      <c r="H12" s="488">
        <v>28</v>
      </c>
      <c r="I12" s="488">
        <v>873</v>
      </c>
      <c r="J12" s="488">
        <v>18</v>
      </c>
      <c r="K12" s="488">
        <v>538</v>
      </c>
      <c r="L12" s="488">
        <v>14227</v>
      </c>
      <c r="M12" s="488">
        <v>3119</v>
      </c>
      <c r="N12" s="488">
        <v>8</v>
      </c>
      <c r="O12" s="488">
        <v>80</v>
      </c>
      <c r="P12" s="488">
        <v>1614</v>
      </c>
      <c r="Q12" s="488">
        <v>9406</v>
      </c>
      <c r="R12" s="488">
        <v>1046</v>
      </c>
      <c r="S12" s="488">
        <v>198</v>
      </c>
      <c r="T12" s="489">
        <v>0</v>
      </c>
    </row>
    <row r="13" spans="2:20" ht="24.95" customHeight="1">
      <c r="B13" s="661" t="s">
        <v>419</v>
      </c>
      <c r="C13" s="662"/>
      <c r="D13" s="663"/>
      <c r="E13" s="488">
        <v>53</v>
      </c>
      <c r="F13" s="488">
        <v>6</v>
      </c>
      <c r="G13" s="488">
        <v>47</v>
      </c>
      <c r="H13" s="488">
        <v>25</v>
      </c>
      <c r="I13" s="488">
        <v>512</v>
      </c>
      <c r="J13" s="488">
        <v>7</v>
      </c>
      <c r="K13" s="488">
        <v>323</v>
      </c>
      <c r="L13" s="488">
        <v>9630</v>
      </c>
      <c r="M13" s="488">
        <v>1363</v>
      </c>
      <c r="N13" s="488">
        <v>10</v>
      </c>
      <c r="O13" s="488">
        <v>25</v>
      </c>
      <c r="P13" s="488">
        <v>1647</v>
      </c>
      <c r="Q13" s="488">
        <v>6585</v>
      </c>
      <c r="R13" s="488">
        <v>701</v>
      </c>
      <c r="S13" s="488">
        <v>105</v>
      </c>
      <c r="T13" s="489">
        <v>0</v>
      </c>
    </row>
    <row r="14" spans="2:20" ht="24.95" customHeight="1">
      <c r="B14" s="661" t="s">
        <v>420</v>
      </c>
      <c r="C14" s="662"/>
      <c r="D14" s="663"/>
      <c r="E14" s="488">
        <v>8</v>
      </c>
      <c r="F14" s="488">
        <v>1</v>
      </c>
      <c r="G14" s="488">
        <v>7</v>
      </c>
      <c r="H14" s="488">
        <v>7</v>
      </c>
      <c r="I14" s="488">
        <v>63</v>
      </c>
      <c r="J14" s="488">
        <v>1</v>
      </c>
      <c r="K14" s="488">
        <v>24</v>
      </c>
      <c r="L14" s="488">
        <v>988</v>
      </c>
      <c r="M14" s="488">
        <v>240</v>
      </c>
      <c r="N14" s="488">
        <v>0</v>
      </c>
      <c r="O14" s="488">
        <v>0</v>
      </c>
      <c r="P14" s="488">
        <v>349</v>
      </c>
      <c r="Q14" s="488">
        <v>399</v>
      </c>
      <c r="R14" s="488">
        <v>63</v>
      </c>
      <c r="S14" s="488">
        <v>11</v>
      </c>
      <c r="T14" s="489">
        <v>0</v>
      </c>
    </row>
    <row r="15" spans="2:20" ht="24.95" customHeight="1">
      <c r="B15" s="661" t="s">
        <v>421</v>
      </c>
      <c r="C15" s="662"/>
      <c r="D15" s="663"/>
      <c r="E15" s="488">
        <v>7</v>
      </c>
      <c r="F15" s="488">
        <v>1</v>
      </c>
      <c r="G15" s="488">
        <v>6</v>
      </c>
      <c r="H15" s="488">
        <v>4</v>
      </c>
      <c r="I15" s="488">
        <v>44</v>
      </c>
      <c r="J15" s="488">
        <v>1</v>
      </c>
      <c r="K15" s="488">
        <v>20</v>
      </c>
      <c r="L15" s="488">
        <v>767</v>
      </c>
      <c r="M15" s="488">
        <v>170</v>
      </c>
      <c r="N15" s="488">
        <v>0</v>
      </c>
      <c r="O15" s="488">
        <v>0</v>
      </c>
      <c r="P15" s="488">
        <v>172</v>
      </c>
      <c r="Q15" s="488">
        <v>425</v>
      </c>
      <c r="R15" s="488">
        <v>57</v>
      </c>
      <c r="S15" s="488">
        <v>4</v>
      </c>
      <c r="T15" s="489">
        <v>0</v>
      </c>
    </row>
    <row r="16" spans="2:20" ht="24.95" customHeight="1">
      <c r="B16" s="661" t="s">
        <v>422</v>
      </c>
      <c r="C16" s="662"/>
      <c r="D16" s="663"/>
      <c r="E16" s="488">
        <v>17</v>
      </c>
      <c r="F16" s="488">
        <v>2</v>
      </c>
      <c r="G16" s="488">
        <v>15</v>
      </c>
      <c r="H16" s="488">
        <v>12</v>
      </c>
      <c r="I16" s="488">
        <v>162</v>
      </c>
      <c r="J16" s="488">
        <v>5</v>
      </c>
      <c r="K16" s="488">
        <v>79</v>
      </c>
      <c r="L16" s="488">
        <v>2390</v>
      </c>
      <c r="M16" s="488">
        <v>545</v>
      </c>
      <c r="N16" s="488">
        <v>8</v>
      </c>
      <c r="O16" s="488">
        <v>30</v>
      </c>
      <c r="P16" s="488">
        <v>682</v>
      </c>
      <c r="Q16" s="488">
        <v>1125</v>
      </c>
      <c r="R16" s="488">
        <v>295</v>
      </c>
      <c r="S16" s="488">
        <v>50</v>
      </c>
      <c r="T16" s="489">
        <v>0</v>
      </c>
    </row>
    <row r="17" spans="1:24" ht="24.95" customHeight="1">
      <c r="B17" s="673"/>
      <c r="C17" s="674"/>
      <c r="D17" s="675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9"/>
    </row>
    <row r="18" spans="1:24" ht="24.95" customHeight="1">
      <c r="A18" s="490"/>
      <c r="B18" s="670" t="s">
        <v>423</v>
      </c>
      <c r="C18" s="671"/>
      <c r="D18" s="672"/>
      <c r="E18" s="488">
        <v>57</v>
      </c>
      <c r="F18" s="488">
        <v>6</v>
      </c>
      <c r="G18" s="488">
        <v>51</v>
      </c>
      <c r="H18" s="488">
        <v>17</v>
      </c>
      <c r="I18" s="488">
        <v>695</v>
      </c>
      <c r="J18" s="488">
        <v>15</v>
      </c>
      <c r="K18" s="488">
        <v>441</v>
      </c>
      <c r="L18" s="488">
        <v>11000</v>
      </c>
      <c r="M18" s="488">
        <v>2658</v>
      </c>
      <c r="N18" s="488">
        <v>8</v>
      </c>
      <c r="O18" s="488">
        <v>53</v>
      </c>
      <c r="P18" s="488">
        <v>1005</v>
      </c>
      <c r="Q18" s="488">
        <v>7276</v>
      </c>
      <c r="R18" s="488">
        <v>943</v>
      </c>
      <c r="S18" s="488">
        <v>169</v>
      </c>
      <c r="T18" s="489" t="s">
        <v>26</v>
      </c>
      <c r="U18" s="491"/>
      <c r="V18" s="491"/>
      <c r="W18" s="491"/>
      <c r="X18" s="491"/>
    </row>
    <row r="19" spans="1:24" ht="24.95" customHeight="1">
      <c r="A19" s="490"/>
      <c r="B19" s="670" t="s">
        <v>424</v>
      </c>
      <c r="C19" s="671"/>
      <c r="D19" s="672"/>
      <c r="E19" s="488">
        <v>36</v>
      </c>
      <c r="F19" s="488">
        <v>4</v>
      </c>
      <c r="G19" s="488">
        <v>32</v>
      </c>
      <c r="H19" s="488">
        <v>14</v>
      </c>
      <c r="I19" s="488">
        <v>349</v>
      </c>
      <c r="J19" s="488">
        <v>3</v>
      </c>
      <c r="K19" s="488">
        <v>219</v>
      </c>
      <c r="L19" s="488">
        <v>7391</v>
      </c>
      <c r="M19" s="488">
        <v>854</v>
      </c>
      <c r="N19" s="488">
        <v>10</v>
      </c>
      <c r="O19" s="488">
        <v>0</v>
      </c>
      <c r="P19" s="488">
        <v>1173</v>
      </c>
      <c r="Q19" s="488">
        <v>5354</v>
      </c>
      <c r="R19" s="488">
        <v>365</v>
      </c>
      <c r="S19" s="488">
        <v>46</v>
      </c>
      <c r="T19" s="489" t="s">
        <v>26</v>
      </c>
      <c r="U19" s="491"/>
      <c r="V19" s="491"/>
      <c r="W19" s="491"/>
      <c r="X19" s="491"/>
    </row>
    <row r="20" spans="1:24" ht="24.95" customHeight="1">
      <c r="A20" s="490"/>
      <c r="B20" s="670" t="s">
        <v>425</v>
      </c>
      <c r="C20" s="671"/>
      <c r="D20" s="672"/>
      <c r="E20" s="488">
        <v>21</v>
      </c>
      <c r="F20" s="488">
        <v>1</v>
      </c>
      <c r="G20" s="488">
        <v>20</v>
      </c>
      <c r="H20" s="488">
        <v>11</v>
      </c>
      <c r="I20" s="488">
        <v>178</v>
      </c>
      <c r="J20" s="488">
        <v>3</v>
      </c>
      <c r="K20" s="488">
        <v>97</v>
      </c>
      <c r="L20" s="488">
        <v>3227</v>
      </c>
      <c r="M20" s="488">
        <v>461</v>
      </c>
      <c r="N20" s="488">
        <v>0</v>
      </c>
      <c r="O20" s="488">
        <v>27</v>
      </c>
      <c r="P20" s="488">
        <v>609</v>
      </c>
      <c r="Q20" s="488">
        <v>2130</v>
      </c>
      <c r="R20" s="488">
        <v>103</v>
      </c>
      <c r="S20" s="488">
        <v>29</v>
      </c>
      <c r="T20" s="489" t="s">
        <v>26</v>
      </c>
    </row>
    <row r="21" spans="1:24" ht="24.95" customHeight="1">
      <c r="A21" s="490"/>
      <c r="B21" s="670" t="s">
        <v>426</v>
      </c>
      <c r="C21" s="671"/>
      <c r="D21" s="672"/>
      <c r="E21" s="488">
        <v>17</v>
      </c>
      <c r="F21" s="488">
        <v>2</v>
      </c>
      <c r="G21" s="488">
        <v>15</v>
      </c>
      <c r="H21" s="488">
        <v>11</v>
      </c>
      <c r="I21" s="488">
        <v>163</v>
      </c>
      <c r="J21" s="488">
        <v>4</v>
      </c>
      <c r="K21" s="488">
        <v>104</v>
      </c>
      <c r="L21" s="488">
        <v>2239</v>
      </c>
      <c r="M21" s="488">
        <v>509</v>
      </c>
      <c r="N21" s="488">
        <v>0</v>
      </c>
      <c r="O21" s="488">
        <v>25</v>
      </c>
      <c r="P21" s="488">
        <v>474</v>
      </c>
      <c r="Q21" s="488">
        <v>1231</v>
      </c>
      <c r="R21" s="488">
        <v>336</v>
      </c>
      <c r="S21" s="488">
        <v>59</v>
      </c>
      <c r="T21" s="489" t="s">
        <v>26</v>
      </c>
    </row>
    <row r="22" spans="1:24" ht="24.95" customHeight="1">
      <c r="A22" s="490"/>
      <c r="B22" s="670" t="s">
        <v>427</v>
      </c>
      <c r="C22" s="671"/>
      <c r="D22" s="672"/>
      <c r="E22" s="488">
        <v>8</v>
      </c>
      <c r="F22" s="488">
        <v>1</v>
      </c>
      <c r="G22" s="488">
        <v>7</v>
      </c>
      <c r="H22" s="488">
        <v>7</v>
      </c>
      <c r="I22" s="488">
        <v>63</v>
      </c>
      <c r="J22" s="488">
        <v>1</v>
      </c>
      <c r="K22" s="488">
        <v>24</v>
      </c>
      <c r="L22" s="481">
        <v>988</v>
      </c>
      <c r="M22" s="481">
        <v>240</v>
      </c>
      <c r="N22" s="481" t="s">
        <v>26</v>
      </c>
      <c r="O22" s="481" t="s">
        <v>26</v>
      </c>
      <c r="P22" s="481">
        <v>349</v>
      </c>
      <c r="Q22" s="481">
        <v>399</v>
      </c>
      <c r="R22" s="481">
        <v>63</v>
      </c>
      <c r="S22" s="481">
        <v>11</v>
      </c>
      <c r="T22" s="489" t="s">
        <v>26</v>
      </c>
    </row>
    <row r="23" spans="1:24" ht="24.95" customHeight="1">
      <c r="B23" s="670" t="s">
        <v>428</v>
      </c>
      <c r="C23" s="671"/>
      <c r="D23" s="672"/>
      <c r="E23" s="488">
        <v>7</v>
      </c>
      <c r="F23" s="488">
        <v>1</v>
      </c>
      <c r="G23" s="488">
        <v>6</v>
      </c>
      <c r="H23" s="488">
        <v>4</v>
      </c>
      <c r="I23" s="488">
        <v>44</v>
      </c>
      <c r="J23" s="488">
        <v>1</v>
      </c>
      <c r="K23" s="488">
        <v>20</v>
      </c>
      <c r="L23" s="481">
        <v>767</v>
      </c>
      <c r="M23" s="481">
        <v>170</v>
      </c>
      <c r="N23" s="481" t="s">
        <v>26</v>
      </c>
      <c r="O23" s="481" t="s">
        <v>26</v>
      </c>
      <c r="P23" s="481">
        <v>172</v>
      </c>
      <c r="Q23" s="481">
        <v>425</v>
      </c>
      <c r="R23" s="481">
        <v>57</v>
      </c>
      <c r="S23" s="481">
        <v>4</v>
      </c>
      <c r="T23" s="489" t="s">
        <v>26</v>
      </c>
    </row>
    <row r="24" spans="1:24" ht="24.95" customHeight="1">
      <c r="B24" s="670" t="s">
        <v>429</v>
      </c>
      <c r="C24" s="671"/>
      <c r="D24" s="672"/>
      <c r="E24" s="485">
        <v>17</v>
      </c>
      <c r="F24" s="485">
        <v>2</v>
      </c>
      <c r="G24" s="485">
        <v>15</v>
      </c>
      <c r="H24" s="485">
        <v>12</v>
      </c>
      <c r="I24" s="485">
        <v>162</v>
      </c>
      <c r="J24" s="485">
        <v>5</v>
      </c>
      <c r="K24" s="485">
        <v>79</v>
      </c>
      <c r="L24" s="485">
        <v>2390</v>
      </c>
      <c r="M24" s="485">
        <v>545</v>
      </c>
      <c r="N24" s="485">
        <v>8</v>
      </c>
      <c r="O24" s="485">
        <v>30</v>
      </c>
      <c r="P24" s="485">
        <v>682</v>
      </c>
      <c r="Q24" s="485">
        <v>1125</v>
      </c>
      <c r="R24" s="485">
        <v>295</v>
      </c>
      <c r="S24" s="485">
        <v>50</v>
      </c>
      <c r="T24" s="489" t="s">
        <v>26</v>
      </c>
    </row>
    <row r="25" spans="1:24" ht="24.95" customHeight="1">
      <c r="B25" s="473"/>
      <c r="C25" s="461"/>
      <c r="D25" s="474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2"/>
    </row>
    <row r="26" spans="1:24" ht="24.95" customHeight="1">
      <c r="B26" s="473"/>
      <c r="C26" s="492" t="s">
        <v>430</v>
      </c>
      <c r="D26" s="493" t="s">
        <v>431</v>
      </c>
      <c r="E26" s="481">
        <v>28</v>
      </c>
      <c r="F26" s="481">
        <v>3</v>
      </c>
      <c r="G26" s="481">
        <v>25</v>
      </c>
      <c r="H26" s="481">
        <v>6</v>
      </c>
      <c r="I26" s="481">
        <v>398</v>
      </c>
      <c r="J26" s="481">
        <v>6</v>
      </c>
      <c r="K26" s="481">
        <v>234</v>
      </c>
      <c r="L26" s="481">
        <v>6825</v>
      </c>
      <c r="M26" s="481">
        <v>1426</v>
      </c>
      <c r="N26" s="481">
        <v>8</v>
      </c>
      <c r="O26" s="481">
        <v>53</v>
      </c>
      <c r="P26" s="481">
        <v>224</v>
      </c>
      <c r="Q26" s="481">
        <v>5114</v>
      </c>
      <c r="R26" s="481">
        <v>497</v>
      </c>
      <c r="S26" s="481">
        <v>81</v>
      </c>
      <c r="T26" s="489" t="s">
        <v>26</v>
      </c>
    </row>
    <row r="27" spans="1:24" ht="24.95" customHeight="1">
      <c r="B27" s="473"/>
      <c r="C27" s="461"/>
      <c r="D27" s="493" t="s">
        <v>432</v>
      </c>
      <c r="E27" s="481">
        <v>11</v>
      </c>
      <c r="F27" s="485">
        <v>1</v>
      </c>
      <c r="G27" s="485">
        <v>10</v>
      </c>
      <c r="H27" s="485">
        <v>5</v>
      </c>
      <c r="I27" s="485">
        <v>115</v>
      </c>
      <c r="J27" s="485">
        <v>3</v>
      </c>
      <c r="K27" s="485">
        <v>73</v>
      </c>
      <c r="L27" s="481">
        <v>1763</v>
      </c>
      <c r="M27" s="485">
        <v>482</v>
      </c>
      <c r="N27" s="485">
        <v>0</v>
      </c>
      <c r="O27" s="494">
        <v>0</v>
      </c>
      <c r="P27" s="485">
        <v>405</v>
      </c>
      <c r="Q27" s="485">
        <v>876</v>
      </c>
      <c r="R27" s="485">
        <v>118</v>
      </c>
      <c r="S27" s="485">
        <v>25</v>
      </c>
      <c r="T27" s="489" t="s">
        <v>26</v>
      </c>
    </row>
    <row r="28" spans="1:24" ht="24.95" customHeight="1">
      <c r="B28" s="473"/>
      <c r="C28" s="461"/>
      <c r="D28" s="493" t="s">
        <v>433</v>
      </c>
      <c r="E28" s="481">
        <v>9</v>
      </c>
      <c r="F28" s="485">
        <v>0</v>
      </c>
      <c r="G28" s="485">
        <v>9</v>
      </c>
      <c r="H28" s="485">
        <v>3</v>
      </c>
      <c r="I28" s="485">
        <v>68</v>
      </c>
      <c r="J28" s="485">
        <v>1</v>
      </c>
      <c r="K28" s="485">
        <v>45</v>
      </c>
      <c r="L28" s="481">
        <v>793</v>
      </c>
      <c r="M28" s="485">
        <v>0</v>
      </c>
      <c r="N28" s="485">
        <v>0</v>
      </c>
      <c r="O28" s="485">
        <v>0</v>
      </c>
      <c r="P28" s="485">
        <v>236</v>
      </c>
      <c r="Q28" s="485">
        <v>557</v>
      </c>
      <c r="R28" s="485">
        <v>72</v>
      </c>
      <c r="S28" s="485">
        <v>19</v>
      </c>
      <c r="T28" s="489" t="s">
        <v>26</v>
      </c>
    </row>
    <row r="29" spans="1:24" ht="24.95" customHeight="1">
      <c r="B29" s="473"/>
      <c r="C29" s="461"/>
      <c r="D29" s="493" t="s">
        <v>434</v>
      </c>
      <c r="E29" s="481">
        <v>9</v>
      </c>
      <c r="F29" s="488">
        <v>2</v>
      </c>
      <c r="G29" s="488">
        <v>7</v>
      </c>
      <c r="H29" s="488">
        <v>3</v>
      </c>
      <c r="I29" s="488">
        <v>114</v>
      </c>
      <c r="J29" s="488">
        <v>5</v>
      </c>
      <c r="K29" s="488">
        <v>89</v>
      </c>
      <c r="L29" s="481">
        <v>1619</v>
      </c>
      <c r="M29" s="488">
        <v>750</v>
      </c>
      <c r="N29" s="488">
        <v>0</v>
      </c>
      <c r="O29" s="488">
        <v>0</v>
      </c>
      <c r="P29" s="488">
        <v>140</v>
      </c>
      <c r="Q29" s="488">
        <v>729</v>
      </c>
      <c r="R29" s="488">
        <v>256</v>
      </c>
      <c r="S29" s="488">
        <v>44</v>
      </c>
      <c r="T29" s="489" t="s">
        <v>26</v>
      </c>
    </row>
    <row r="30" spans="1:24" ht="24.95" customHeight="1">
      <c r="B30" s="473"/>
      <c r="C30" s="493" t="s">
        <v>435</v>
      </c>
      <c r="D30" s="495"/>
      <c r="E30" s="481">
        <v>36</v>
      </c>
      <c r="F30" s="488">
        <v>4</v>
      </c>
      <c r="G30" s="488">
        <v>32</v>
      </c>
      <c r="H30" s="488">
        <v>14</v>
      </c>
      <c r="I30" s="488">
        <v>349</v>
      </c>
      <c r="J30" s="488">
        <v>3</v>
      </c>
      <c r="K30" s="488">
        <v>219</v>
      </c>
      <c r="L30" s="481">
        <v>7391</v>
      </c>
      <c r="M30" s="488">
        <v>854</v>
      </c>
      <c r="N30" s="488">
        <v>10</v>
      </c>
      <c r="O30" s="488">
        <v>0</v>
      </c>
      <c r="P30" s="488">
        <v>1173</v>
      </c>
      <c r="Q30" s="488">
        <v>5354</v>
      </c>
      <c r="R30" s="488">
        <v>365</v>
      </c>
      <c r="S30" s="488">
        <v>46</v>
      </c>
      <c r="T30" s="489" t="s">
        <v>26</v>
      </c>
    </row>
    <row r="31" spans="1:24" ht="24.95" customHeight="1">
      <c r="B31" s="473"/>
      <c r="C31" s="487"/>
      <c r="D31" s="496"/>
      <c r="E31" s="488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489"/>
    </row>
    <row r="32" spans="1:24" ht="24.95" customHeight="1">
      <c r="B32" s="497"/>
      <c r="C32" s="493" t="s">
        <v>436</v>
      </c>
      <c r="D32" s="495"/>
      <c r="E32" s="488">
        <v>10</v>
      </c>
      <c r="F32" s="488">
        <v>2</v>
      </c>
      <c r="G32" s="488">
        <v>8</v>
      </c>
      <c r="H32" s="488">
        <v>5</v>
      </c>
      <c r="I32" s="488">
        <v>97</v>
      </c>
      <c r="J32" s="488">
        <v>4</v>
      </c>
      <c r="K32" s="488">
        <v>46</v>
      </c>
      <c r="L32" s="488">
        <v>1674</v>
      </c>
      <c r="M32" s="488">
        <v>545</v>
      </c>
      <c r="N32" s="488">
        <v>8</v>
      </c>
      <c r="O32" s="488">
        <v>30</v>
      </c>
      <c r="P32" s="488">
        <v>243</v>
      </c>
      <c r="Q32" s="488">
        <v>848</v>
      </c>
      <c r="R32" s="488">
        <v>215</v>
      </c>
      <c r="S32" s="488">
        <v>44</v>
      </c>
      <c r="T32" s="489" t="s">
        <v>26</v>
      </c>
    </row>
    <row r="33" spans="2:20" ht="24.95" customHeight="1">
      <c r="B33" s="473"/>
      <c r="C33" s="493" t="s">
        <v>437</v>
      </c>
      <c r="D33" s="495"/>
      <c r="E33" s="488">
        <v>8</v>
      </c>
      <c r="F33" s="488">
        <v>1</v>
      </c>
      <c r="G33" s="488">
        <v>7</v>
      </c>
      <c r="H33" s="488">
        <v>3</v>
      </c>
      <c r="I33" s="488">
        <v>52</v>
      </c>
      <c r="J33" s="488">
        <v>0</v>
      </c>
      <c r="K33" s="488">
        <v>36</v>
      </c>
      <c r="L33" s="488">
        <v>939</v>
      </c>
      <c r="M33" s="488">
        <v>341</v>
      </c>
      <c r="N33" s="488">
        <v>0</v>
      </c>
      <c r="O33" s="488">
        <v>0</v>
      </c>
      <c r="P33" s="488">
        <v>134</v>
      </c>
      <c r="Q33" s="488">
        <v>464</v>
      </c>
      <c r="R33" s="488">
        <v>32</v>
      </c>
      <c r="S33" s="488">
        <v>0</v>
      </c>
      <c r="T33" s="489" t="s">
        <v>26</v>
      </c>
    </row>
    <row r="34" spans="2:20" ht="24.95" customHeight="1">
      <c r="B34" s="473"/>
      <c r="C34" s="493" t="s">
        <v>438</v>
      </c>
      <c r="D34" s="495"/>
      <c r="E34" s="488">
        <v>5</v>
      </c>
      <c r="F34" s="488">
        <v>2</v>
      </c>
      <c r="G34" s="488">
        <v>3</v>
      </c>
      <c r="H34" s="488">
        <v>1</v>
      </c>
      <c r="I34" s="488">
        <v>42</v>
      </c>
      <c r="J34" s="488">
        <v>0</v>
      </c>
      <c r="K34" s="488">
        <v>24</v>
      </c>
      <c r="L34" s="488">
        <v>911</v>
      </c>
      <c r="M34" s="488">
        <v>509</v>
      </c>
      <c r="N34" s="488">
        <v>0</v>
      </c>
      <c r="O34" s="488">
        <v>0</v>
      </c>
      <c r="P34" s="488">
        <v>34</v>
      </c>
      <c r="Q34" s="488">
        <v>368</v>
      </c>
      <c r="R34" s="488">
        <v>36</v>
      </c>
      <c r="S34" s="488">
        <v>0</v>
      </c>
      <c r="T34" s="489" t="s">
        <v>26</v>
      </c>
    </row>
    <row r="35" spans="2:20" ht="24.95" customHeight="1">
      <c r="B35" s="473"/>
      <c r="C35" s="493" t="s">
        <v>439</v>
      </c>
      <c r="D35" s="495"/>
      <c r="E35" s="488">
        <v>3</v>
      </c>
      <c r="F35" s="488">
        <v>0</v>
      </c>
      <c r="G35" s="488">
        <v>3</v>
      </c>
      <c r="H35" s="488">
        <v>2</v>
      </c>
      <c r="I35" s="488">
        <v>29</v>
      </c>
      <c r="J35" s="488">
        <v>0</v>
      </c>
      <c r="K35" s="488">
        <v>21</v>
      </c>
      <c r="L35" s="488">
        <v>272</v>
      </c>
      <c r="M35" s="488">
        <v>0</v>
      </c>
      <c r="N35" s="488">
        <v>0</v>
      </c>
      <c r="O35" s="488">
        <v>0</v>
      </c>
      <c r="P35" s="488">
        <v>87</v>
      </c>
      <c r="Q35" s="488">
        <v>185</v>
      </c>
      <c r="R35" s="488">
        <v>49</v>
      </c>
      <c r="S35" s="488">
        <v>0</v>
      </c>
      <c r="T35" s="489" t="s">
        <v>26</v>
      </c>
    </row>
    <row r="36" spans="2:20" ht="24.95" customHeight="1">
      <c r="B36" s="473"/>
      <c r="C36" s="493" t="s">
        <v>440</v>
      </c>
      <c r="D36" s="495"/>
      <c r="E36" s="488">
        <v>3</v>
      </c>
      <c r="F36" s="488">
        <v>0</v>
      </c>
      <c r="G36" s="488">
        <v>3</v>
      </c>
      <c r="H36" s="488">
        <v>3</v>
      </c>
      <c r="I36" s="488">
        <v>50</v>
      </c>
      <c r="J36" s="488">
        <v>1</v>
      </c>
      <c r="K36" s="488">
        <v>27</v>
      </c>
      <c r="L36" s="488">
        <v>214</v>
      </c>
      <c r="M36" s="488">
        <v>0</v>
      </c>
      <c r="N36" s="488">
        <v>0</v>
      </c>
      <c r="O36" s="488">
        <v>0</v>
      </c>
      <c r="P36" s="488">
        <v>145</v>
      </c>
      <c r="Q36" s="488">
        <v>69</v>
      </c>
      <c r="R36" s="488">
        <v>156</v>
      </c>
      <c r="S36" s="488">
        <v>10</v>
      </c>
      <c r="T36" s="489" t="s">
        <v>26</v>
      </c>
    </row>
    <row r="37" spans="2:20" ht="24.95" customHeight="1">
      <c r="B37" s="473"/>
      <c r="C37" s="487"/>
      <c r="D37" s="496"/>
      <c r="E37" s="488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489"/>
    </row>
    <row r="38" spans="2:20" ht="24.95" customHeight="1">
      <c r="B38" s="473"/>
      <c r="C38" s="493" t="s">
        <v>441</v>
      </c>
      <c r="D38" s="498"/>
      <c r="E38" s="488">
        <v>4</v>
      </c>
      <c r="F38" s="488">
        <v>1</v>
      </c>
      <c r="G38" s="488">
        <v>3</v>
      </c>
      <c r="H38" s="488">
        <v>3</v>
      </c>
      <c r="I38" s="488">
        <v>33</v>
      </c>
      <c r="J38" s="488">
        <v>1</v>
      </c>
      <c r="K38" s="488">
        <v>14</v>
      </c>
      <c r="L38" s="488">
        <v>665</v>
      </c>
      <c r="M38" s="488">
        <v>240</v>
      </c>
      <c r="N38" s="488">
        <v>0</v>
      </c>
      <c r="O38" s="488">
        <v>0</v>
      </c>
      <c r="P38" s="488">
        <v>202</v>
      </c>
      <c r="Q38" s="488">
        <v>223</v>
      </c>
      <c r="R38" s="488">
        <v>40</v>
      </c>
      <c r="S38" s="488">
        <v>11</v>
      </c>
      <c r="T38" s="489" t="s">
        <v>26</v>
      </c>
    </row>
    <row r="39" spans="2:20" ht="24.95" customHeight="1">
      <c r="B39" s="473"/>
      <c r="C39" s="493" t="s">
        <v>442</v>
      </c>
      <c r="D39" s="498"/>
      <c r="E39" s="488">
        <v>4</v>
      </c>
      <c r="F39" s="488">
        <v>0</v>
      </c>
      <c r="G39" s="488">
        <v>4</v>
      </c>
      <c r="H39" s="488">
        <v>4</v>
      </c>
      <c r="I39" s="488">
        <v>30</v>
      </c>
      <c r="J39" s="488">
        <v>0</v>
      </c>
      <c r="K39" s="488">
        <v>10</v>
      </c>
      <c r="L39" s="488">
        <v>323</v>
      </c>
      <c r="M39" s="488">
        <v>0</v>
      </c>
      <c r="N39" s="488">
        <v>0</v>
      </c>
      <c r="O39" s="488">
        <v>0</v>
      </c>
      <c r="P39" s="488">
        <v>147</v>
      </c>
      <c r="Q39" s="488">
        <v>176</v>
      </c>
      <c r="R39" s="488">
        <v>23</v>
      </c>
      <c r="S39" s="488">
        <v>0</v>
      </c>
      <c r="T39" s="489" t="s">
        <v>26</v>
      </c>
    </row>
    <row r="40" spans="2:20" ht="24.95" customHeight="1">
      <c r="B40" s="473"/>
      <c r="C40" s="493" t="s">
        <v>443</v>
      </c>
      <c r="D40" s="498"/>
      <c r="E40" s="488">
        <v>4</v>
      </c>
      <c r="F40" s="488">
        <v>0</v>
      </c>
      <c r="G40" s="488">
        <v>4</v>
      </c>
      <c r="H40" s="488">
        <v>3</v>
      </c>
      <c r="I40" s="488">
        <v>34</v>
      </c>
      <c r="J40" s="488">
        <v>0</v>
      </c>
      <c r="K40" s="488">
        <v>16</v>
      </c>
      <c r="L40" s="488">
        <v>316</v>
      </c>
      <c r="M40" s="488">
        <v>0</v>
      </c>
      <c r="N40" s="488">
        <v>0</v>
      </c>
      <c r="O40" s="488">
        <v>0</v>
      </c>
      <c r="P40" s="488">
        <v>132</v>
      </c>
      <c r="Q40" s="488">
        <v>184</v>
      </c>
      <c r="R40" s="488">
        <v>6</v>
      </c>
      <c r="S40" s="488">
        <v>0</v>
      </c>
      <c r="T40" s="489" t="s">
        <v>26</v>
      </c>
    </row>
    <row r="41" spans="2:20" ht="24.95" customHeight="1">
      <c r="B41" s="473"/>
      <c r="C41" s="493" t="s">
        <v>444</v>
      </c>
      <c r="D41" s="498"/>
      <c r="E41" s="488">
        <v>4</v>
      </c>
      <c r="F41" s="488">
        <v>0</v>
      </c>
      <c r="G41" s="485">
        <v>4</v>
      </c>
      <c r="H41" s="485">
        <v>1</v>
      </c>
      <c r="I41" s="485">
        <v>29</v>
      </c>
      <c r="J41" s="485">
        <v>1</v>
      </c>
      <c r="K41" s="485">
        <v>13</v>
      </c>
      <c r="L41" s="488">
        <v>1306</v>
      </c>
      <c r="M41" s="485">
        <v>120</v>
      </c>
      <c r="N41" s="488">
        <v>0</v>
      </c>
      <c r="O41" s="488">
        <v>0</v>
      </c>
      <c r="P41" s="488">
        <v>114</v>
      </c>
      <c r="Q41" s="485">
        <v>1072</v>
      </c>
      <c r="R41" s="485">
        <v>19</v>
      </c>
      <c r="S41" s="485">
        <v>8</v>
      </c>
      <c r="T41" s="489" t="s">
        <v>26</v>
      </c>
    </row>
    <row r="42" spans="2:20" ht="24.95" customHeight="1">
      <c r="B42" s="473"/>
      <c r="C42" s="493" t="s">
        <v>445</v>
      </c>
      <c r="D42" s="498"/>
      <c r="E42" s="488">
        <v>1</v>
      </c>
      <c r="F42" s="488">
        <v>0</v>
      </c>
      <c r="G42" s="485">
        <v>1</v>
      </c>
      <c r="H42" s="485">
        <v>1</v>
      </c>
      <c r="I42" s="485">
        <v>37</v>
      </c>
      <c r="J42" s="488">
        <v>0</v>
      </c>
      <c r="K42" s="485">
        <v>23</v>
      </c>
      <c r="L42" s="488">
        <v>245</v>
      </c>
      <c r="M42" s="485">
        <v>0</v>
      </c>
      <c r="N42" s="488">
        <v>0</v>
      </c>
      <c r="O42" s="488">
        <v>0</v>
      </c>
      <c r="P42" s="485">
        <v>94</v>
      </c>
      <c r="Q42" s="485">
        <v>151</v>
      </c>
      <c r="R42" s="485">
        <v>12</v>
      </c>
      <c r="S42" s="488">
        <v>0</v>
      </c>
      <c r="T42" s="489" t="s">
        <v>26</v>
      </c>
    </row>
    <row r="43" spans="2:20" ht="24.95" customHeight="1">
      <c r="B43" s="473"/>
      <c r="C43" s="487"/>
      <c r="D43" s="496"/>
      <c r="E43" s="488"/>
      <c r="F43" s="488"/>
      <c r="G43" s="485"/>
      <c r="H43" s="485"/>
      <c r="I43" s="485"/>
      <c r="J43" s="488"/>
      <c r="K43" s="485"/>
      <c r="L43" s="488"/>
      <c r="M43" s="485"/>
      <c r="N43" s="488"/>
      <c r="O43" s="488"/>
      <c r="P43" s="485"/>
      <c r="Q43" s="485"/>
      <c r="R43" s="485"/>
      <c r="S43" s="488"/>
      <c r="T43" s="489"/>
    </row>
    <row r="44" spans="2:20" ht="24.95" customHeight="1">
      <c r="B44" s="473"/>
      <c r="C44" s="493" t="s">
        <v>446</v>
      </c>
      <c r="D44" s="498"/>
      <c r="E44" s="488">
        <v>7</v>
      </c>
      <c r="F44" s="488">
        <v>1</v>
      </c>
      <c r="G44" s="485">
        <v>6</v>
      </c>
      <c r="H44" s="485">
        <v>4</v>
      </c>
      <c r="I44" s="485">
        <v>43</v>
      </c>
      <c r="J44" s="485">
        <v>1</v>
      </c>
      <c r="K44" s="485">
        <v>19</v>
      </c>
      <c r="L44" s="488">
        <v>767</v>
      </c>
      <c r="M44" s="485">
        <v>170</v>
      </c>
      <c r="N44" s="488">
        <v>0</v>
      </c>
      <c r="O44" s="485">
        <v>0</v>
      </c>
      <c r="P44" s="485">
        <v>172</v>
      </c>
      <c r="Q44" s="485">
        <v>425</v>
      </c>
      <c r="R44" s="485">
        <v>57</v>
      </c>
      <c r="S44" s="485">
        <v>4</v>
      </c>
      <c r="T44" s="489" t="s">
        <v>26</v>
      </c>
    </row>
    <row r="45" spans="2:20" ht="24.95" customHeight="1">
      <c r="B45" s="473"/>
      <c r="C45" s="493" t="s">
        <v>447</v>
      </c>
      <c r="D45" s="498"/>
      <c r="E45" s="488">
        <v>3</v>
      </c>
      <c r="F45" s="488">
        <v>0</v>
      </c>
      <c r="G45" s="485">
        <v>3</v>
      </c>
      <c r="H45" s="485">
        <v>3</v>
      </c>
      <c r="I45" s="485">
        <v>26</v>
      </c>
      <c r="J45" s="485">
        <v>1</v>
      </c>
      <c r="K45" s="485">
        <v>10</v>
      </c>
      <c r="L45" s="488">
        <v>291</v>
      </c>
      <c r="M45" s="485">
        <v>0</v>
      </c>
      <c r="N45" s="488">
        <v>0</v>
      </c>
      <c r="O45" s="488">
        <v>0</v>
      </c>
      <c r="P45" s="485">
        <v>205</v>
      </c>
      <c r="Q45" s="485">
        <v>86</v>
      </c>
      <c r="R45" s="485">
        <v>57</v>
      </c>
      <c r="S45" s="485">
        <v>6</v>
      </c>
      <c r="T45" s="489" t="s">
        <v>26</v>
      </c>
    </row>
    <row r="46" spans="2:20" ht="24.95" customHeight="1">
      <c r="B46" s="473"/>
      <c r="C46" s="493" t="s">
        <v>448</v>
      </c>
      <c r="D46" s="498"/>
      <c r="E46" s="488">
        <v>2</v>
      </c>
      <c r="F46" s="488">
        <v>0</v>
      </c>
      <c r="G46" s="485">
        <v>2</v>
      </c>
      <c r="H46" s="485">
        <v>2</v>
      </c>
      <c r="I46" s="485">
        <v>20</v>
      </c>
      <c r="J46" s="485">
        <v>1</v>
      </c>
      <c r="K46" s="485">
        <v>13</v>
      </c>
      <c r="L46" s="488">
        <v>207</v>
      </c>
      <c r="M46" s="485">
        <v>0</v>
      </c>
      <c r="N46" s="488">
        <v>0</v>
      </c>
      <c r="O46" s="488">
        <v>0</v>
      </c>
      <c r="P46" s="485">
        <v>69</v>
      </c>
      <c r="Q46" s="485">
        <v>138</v>
      </c>
      <c r="R46" s="485">
        <v>38</v>
      </c>
      <c r="S46" s="485">
        <v>19</v>
      </c>
      <c r="T46" s="489" t="s">
        <v>26</v>
      </c>
    </row>
    <row r="47" spans="2:20" ht="24.95" customHeight="1">
      <c r="B47" s="473"/>
      <c r="C47" s="461"/>
      <c r="D47" s="474"/>
      <c r="E47" s="488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485"/>
      <c r="R47" s="485"/>
      <c r="S47" s="485"/>
      <c r="T47" s="489"/>
    </row>
    <row r="48" spans="2:20" ht="24.95" customHeight="1">
      <c r="B48" s="499" t="s">
        <v>449</v>
      </c>
      <c r="C48" s="493" t="s">
        <v>450</v>
      </c>
      <c r="D48" s="498"/>
      <c r="E48" s="488">
        <v>2</v>
      </c>
      <c r="F48" s="488">
        <v>0</v>
      </c>
      <c r="G48" s="488">
        <v>2</v>
      </c>
      <c r="H48" s="488">
        <v>2</v>
      </c>
      <c r="I48" s="488">
        <v>12</v>
      </c>
      <c r="J48" s="488">
        <v>2</v>
      </c>
      <c r="K48" s="488">
        <v>5</v>
      </c>
      <c r="L48" s="488">
        <v>213</v>
      </c>
      <c r="M48" s="488">
        <v>0</v>
      </c>
      <c r="N48" s="488">
        <v>0</v>
      </c>
      <c r="O48" s="488">
        <v>27</v>
      </c>
      <c r="P48" s="488">
        <v>77</v>
      </c>
      <c r="Q48" s="488">
        <v>109</v>
      </c>
      <c r="R48" s="488">
        <v>34</v>
      </c>
      <c r="S48" s="488">
        <v>21</v>
      </c>
      <c r="T48" s="489" t="s">
        <v>26</v>
      </c>
    </row>
    <row r="49" spans="2:20" ht="24.95" customHeight="1">
      <c r="B49" s="499" t="s">
        <v>451</v>
      </c>
      <c r="C49" s="493" t="s">
        <v>452</v>
      </c>
      <c r="D49" s="498"/>
      <c r="E49" s="488">
        <v>1</v>
      </c>
      <c r="F49" s="500">
        <v>0</v>
      </c>
      <c r="G49" s="500">
        <v>1</v>
      </c>
      <c r="H49" s="500">
        <v>0</v>
      </c>
      <c r="I49" s="500">
        <v>9</v>
      </c>
      <c r="J49" s="500">
        <v>1</v>
      </c>
      <c r="K49" s="488">
        <v>7</v>
      </c>
      <c r="L49" s="488">
        <v>400</v>
      </c>
      <c r="M49" s="488">
        <v>0</v>
      </c>
      <c r="N49" s="488">
        <v>0</v>
      </c>
      <c r="O49" s="488">
        <v>25</v>
      </c>
      <c r="P49" s="488">
        <v>0</v>
      </c>
      <c r="Q49" s="488">
        <v>375</v>
      </c>
      <c r="R49" s="488">
        <v>19</v>
      </c>
      <c r="S49" s="488">
        <v>18</v>
      </c>
      <c r="T49" s="489" t="s">
        <v>26</v>
      </c>
    </row>
    <row r="50" spans="2:20" ht="24.95" customHeight="1">
      <c r="B50" s="499" t="s">
        <v>453</v>
      </c>
      <c r="C50" s="493" t="s">
        <v>454</v>
      </c>
      <c r="D50" s="498"/>
      <c r="E50" s="488">
        <v>1</v>
      </c>
      <c r="F50" s="488">
        <v>0</v>
      </c>
      <c r="G50" s="488">
        <v>1</v>
      </c>
      <c r="H50" s="488">
        <v>1</v>
      </c>
      <c r="I50" s="488">
        <v>5</v>
      </c>
      <c r="J50" s="488">
        <v>0</v>
      </c>
      <c r="K50" s="488">
        <v>5</v>
      </c>
      <c r="L50" s="488">
        <v>70</v>
      </c>
      <c r="M50" s="488">
        <v>0</v>
      </c>
      <c r="N50" s="488">
        <v>0</v>
      </c>
      <c r="O50" s="488">
        <v>0</v>
      </c>
      <c r="P50" s="488">
        <v>31</v>
      </c>
      <c r="Q50" s="488">
        <v>39</v>
      </c>
      <c r="R50" s="488">
        <v>19</v>
      </c>
      <c r="S50" s="488">
        <v>0</v>
      </c>
      <c r="T50" s="489" t="s">
        <v>26</v>
      </c>
    </row>
    <row r="51" spans="2:20" ht="24.95" customHeight="1">
      <c r="B51" s="499" t="s">
        <v>455</v>
      </c>
      <c r="C51" s="493" t="s">
        <v>456</v>
      </c>
      <c r="D51" s="498"/>
      <c r="E51" s="488">
        <v>2</v>
      </c>
      <c r="F51" s="488">
        <v>0</v>
      </c>
      <c r="G51" s="488">
        <v>2</v>
      </c>
      <c r="H51" s="488">
        <v>2</v>
      </c>
      <c r="I51" s="488">
        <v>8</v>
      </c>
      <c r="J51" s="488">
        <v>1</v>
      </c>
      <c r="K51" s="488">
        <v>7</v>
      </c>
      <c r="L51" s="488">
        <v>165</v>
      </c>
      <c r="M51" s="488">
        <v>0</v>
      </c>
      <c r="N51" s="488">
        <v>0</v>
      </c>
      <c r="O51" s="488">
        <v>0</v>
      </c>
      <c r="P51" s="488">
        <v>108</v>
      </c>
      <c r="Q51" s="488">
        <v>57</v>
      </c>
      <c r="R51" s="488">
        <v>19</v>
      </c>
      <c r="S51" s="488">
        <v>12</v>
      </c>
      <c r="T51" s="489" t="s">
        <v>26</v>
      </c>
    </row>
    <row r="52" spans="2:20" ht="24.95" customHeight="1">
      <c r="B52" s="499" t="s">
        <v>457</v>
      </c>
      <c r="C52" s="493" t="s">
        <v>458</v>
      </c>
      <c r="D52" s="498"/>
      <c r="E52" s="488">
        <v>0</v>
      </c>
      <c r="F52" s="488">
        <v>0</v>
      </c>
      <c r="G52" s="488">
        <v>0</v>
      </c>
      <c r="H52" s="488">
        <v>0</v>
      </c>
      <c r="I52" s="488">
        <v>1</v>
      </c>
      <c r="J52" s="488">
        <v>0</v>
      </c>
      <c r="K52" s="488">
        <v>1</v>
      </c>
      <c r="L52" s="488">
        <v>0</v>
      </c>
      <c r="M52" s="488">
        <v>0</v>
      </c>
      <c r="N52" s="488">
        <v>0</v>
      </c>
      <c r="O52" s="488">
        <v>0</v>
      </c>
      <c r="P52" s="488">
        <v>0</v>
      </c>
      <c r="Q52" s="488">
        <v>0</v>
      </c>
      <c r="R52" s="488">
        <v>0</v>
      </c>
      <c r="S52" s="488">
        <v>0</v>
      </c>
      <c r="T52" s="489" t="s">
        <v>26</v>
      </c>
    </row>
    <row r="53" spans="2:20" ht="24.95" customHeight="1">
      <c r="B53" s="499"/>
      <c r="C53" s="487"/>
      <c r="D53" s="496"/>
      <c r="E53" s="488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9"/>
    </row>
    <row r="54" spans="2:20" ht="24.95" customHeight="1">
      <c r="B54" s="499" t="s">
        <v>459</v>
      </c>
      <c r="C54" s="493" t="s">
        <v>460</v>
      </c>
      <c r="D54" s="498"/>
      <c r="E54" s="488">
        <v>2</v>
      </c>
      <c r="F54" s="488">
        <v>0</v>
      </c>
      <c r="G54" s="488">
        <v>2</v>
      </c>
      <c r="H54" s="488">
        <v>2</v>
      </c>
      <c r="I54" s="488">
        <v>11</v>
      </c>
      <c r="J54" s="488">
        <v>0</v>
      </c>
      <c r="K54" s="488">
        <v>8</v>
      </c>
      <c r="L54" s="488">
        <v>198</v>
      </c>
      <c r="M54" s="488">
        <v>0</v>
      </c>
      <c r="N54" s="488">
        <v>0</v>
      </c>
      <c r="O54" s="488">
        <v>0</v>
      </c>
      <c r="P54" s="488">
        <v>98</v>
      </c>
      <c r="Q54" s="488">
        <v>100</v>
      </c>
      <c r="R54" s="488">
        <v>0</v>
      </c>
      <c r="S54" s="488">
        <v>0</v>
      </c>
      <c r="T54" s="489" t="s">
        <v>26</v>
      </c>
    </row>
    <row r="55" spans="2:20" ht="24.95" customHeight="1">
      <c r="B55" s="499" t="s">
        <v>461</v>
      </c>
      <c r="C55" s="493" t="s">
        <v>462</v>
      </c>
      <c r="D55" s="498"/>
      <c r="E55" s="488">
        <v>1</v>
      </c>
      <c r="F55" s="488">
        <v>0</v>
      </c>
      <c r="G55" s="488">
        <v>1</v>
      </c>
      <c r="H55" s="488">
        <v>1</v>
      </c>
      <c r="I55" s="488">
        <v>6</v>
      </c>
      <c r="J55" s="488">
        <v>0</v>
      </c>
      <c r="K55" s="488">
        <v>4</v>
      </c>
      <c r="L55" s="488">
        <v>179</v>
      </c>
      <c r="M55" s="488">
        <v>0</v>
      </c>
      <c r="N55" s="488">
        <v>0</v>
      </c>
      <c r="O55" s="488">
        <v>0</v>
      </c>
      <c r="P55" s="488">
        <v>88</v>
      </c>
      <c r="Q55" s="488">
        <v>91</v>
      </c>
      <c r="R55" s="488">
        <v>0</v>
      </c>
      <c r="S55" s="488">
        <v>0</v>
      </c>
      <c r="T55" s="489" t="s">
        <v>26</v>
      </c>
    </row>
    <row r="56" spans="2:20" ht="24.95" customHeight="1">
      <c r="B56" s="499"/>
      <c r="C56" s="493" t="s">
        <v>463</v>
      </c>
      <c r="D56" s="498"/>
      <c r="E56" s="488">
        <v>0</v>
      </c>
      <c r="F56" s="488">
        <v>0</v>
      </c>
      <c r="G56" s="488">
        <v>0</v>
      </c>
      <c r="H56" s="488">
        <v>0</v>
      </c>
      <c r="I56" s="488">
        <v>4</v>
      </c>
      <c r="J56" s="488">
        <v>0</v>
      </c>
      <c r="K56" s="488">
        <v>2</v>
      </c>
      <c r="L56" s="488">
        <v>0</v>
      </c>
      <c r="M56" s="488">
        <v>0</v>
      </c>
      <c r="N56" s="488">
        <v>0</v>
      </c>
      <c r="O56" s="488">
        <v>0</v>
      </c>
      <c r="P56" s="488">
        <v>0</v>
      </c>
      <c r="Q56" s="488">
        <v>0</v>
      </c>
      <c r="R56" s="488">
        <v>3</v>
      </c>
      <c r="S56" s="488">
        <v>0</v>
      </c>
      <c r="T56" s="489" t="s">
        <v>26</v>
      </c>
    </row>
    <row r="57" spans="2:20" ht="24.95" customHeight="1">
      <c r="B57" s="499" t="s">
        <v>464</v>
      </c>
      <c r="C57" s="493" t="s">
        <v>465</v>
      </c>
      <c r="D57" s="498"/>
      <c r="E57" s="488">
        <v>0</v>
      </c>
      <c r="F57" s="488">
        <v>0</v>
      </c>
      <c r="G57" s="488">
        <v>0</v>
      </c>
      <c r="H57" s="488">
        <v>0</v>
      </c>
      <c r="I57" s="488">
        <v>1</v>
      </c>
      <c r="J57" s="488">
        <v>0</v>
      </c>
      <c r="K57" s="488">
        <v>2</v>
      </c>
      <c r="L57" s="488">
        <v>0</v>
      </c>
      <c r="M57" s="488">
        <v>0</v>
      </c>
      <c r="N57" s="488">
        <v>0</v>
      </c>
      <c r="O57" s="488">
        <v>0</v>
      </c>
      <c r="P57" s="488">
        <v>0</v>
      </c>
      <c r="Q57" s="488">
        <v>0</v>
      </c>
      <c r="R57" s="488">
        <v>6</v>
      </c>
      <c r="S57" s="488">
        <v>0</v>
      </c>
      <c r="T57" s="489" t="s">
        <v>26</v>
      </c>
    </row>
    <row r="58" spans="2:20" ht="24.95" customHeight="1">
      <c r="B58" s="499" t="s">
        <v>466</v>
      </c>
      <c r="C58" s="493" t="s">
        <v>467</v>
      </c>
      <c r="D58" s="498"/>
      <c r="E58" s="488">
        <v>0</v>
      </c>
      <c r="F58" s="488">
        <v>0</v>
      </c>
      <c r="G58" s="488">
        <v>0</v>
      </c>
      <c r="H58" s="488">
        <v>0</v>
      </c>
      <c r="I58" s="488">
        <v>5</v>
      </c>
      <c r="J58" s="488">
        <v>0</v>
      </c>
      <c r="K58" s="488">
        <v>2</v>
      </c>
      <c r="L58" s="488">
        <v>0</v>
      </c>
      <c r="M58" s="488">
        <v>0</v>
      </c>
      <c r="N58" s="488">
        <v>0</v>
      </c>
      <c r="O58" s="488">
        <v>0</v>
      </c>
      <c r="P58" s="488">
        <v>0</v>
      </c>
      <c r="Q58" s="488">
        <v>0</v>
      </c>
      <c r="R58" s="488">
        <v>0</v>
      </c>
      <c r="S58" s="488">
        <v>0</v>
      </c>
      <c r="T58" s="489" t="s">
        <v>26</v>
      </c>
    </row>
    <row r="59" spans="2:20" ht="24.95" customHeight="1">
      <c r="B59" s="499"/>
      <c r="C59" s="487"/>
      <c r="D59" s="496"/>
      <c r="E59" s="488"/>
      <c r="F59" s="488"/>
      <c r="G59" s="488"/>
      <c r="H59" s="488"/>
      <c r="I59" s="488"/>
      <c r="J59" s="488"/>
      <c r="K59" s="488"/>
      <c r="L59" s="488"/>
      <c r="M59" s="488"/>
      <c r="N59" s="488"/>
      <c r="O59" s="488"/>
      <c r="P59" s="488"/>
      <c r="Q59" s="488"/>
      <c r="R59" s="488"/>
      <c r="S59" s="488"/>
      <c r="T59" s="489"/>
    </row>
    <row r="60" spans="2:20" ht="24.95" customHeight="1">
      <c r="B60" s="499" t="s">
        <v>468</v>
      </c>
      <c r="C60" s="493" t="s">
        <v>469</v>
      </c>
      <c r="D60" s="498"/>
      <c r="E60" s="488">
        <v>1</v>
      </c>
      <c r="F60" s="488">
        <v>0</v>
      </c>
      <c r="G60" s="488">
        <v>1</v>
      </c>
      <c r="H60" s="488">
        <v>1</v>
      </c>
      <c r="I60" s="488">
        <v>12</v>
      </c>
      <c r="J60" s="488">
        <v>0</v>
      </c>
      <c r="K60" s="488">
        <v>5</v>
      </c>
      <c r="L60" s="488">
        <v>48</v>
      </c>
      <c r="M60" s="488">
        <v>0</v>
      </c>
      <c r="N60" s="488">
        <v>0</v>
      </c>
      <c r="O60" s="488">
        <v>0</v>
      </c>
      <c r="P60" s="488">
        <v>48</v>
      </c>
      <c r="Q60" s="488">
        <v>0</v>
      </c>
      <c r="R60" s="488">
        <v>14</v>
      </c>
      <c r="S60" s="488">
        <v>0</v>
      </c>
      <c r="T60" s="489" t="s">
        <v>26</v>
      </c>
    </row>
    <row r="61" spans="2:20" ht="24.95" customHeight="1" thickBot="1">
      <c r="B61" s="501" t="s">
        <v>470</v>
      </c>
      <c r="C61" s="502" t="s">
        <v>471</v>
      </c>
      <c r="D61" s="503"/>
      <c r="E61" s="504">
        <v>2</v>
      </c>
      <c r="F61" s="504">
        <v>0</v>
      </c>
      <c r="G61" s="505">
        <v>2</v>
      </c>
      <c r="H61" s="505">
        <v>1</v>
      </c>
      <c r="I61" s="505">
        <v>14</v>
      </c>
      <c r="J61" s="505">
        <v>0</v>
      </c>
      <c r="K61" s="505">
        <v>4</v>
      </c>
      <c r="L61" s="504">
        <v>208</v>
      </c>
      <c r="M61" s="505">
        <v>0</v>
      </c>
      <c r="N61" s="505">
        <v>0</v>
      </c>
      <c r="O61" s="505">
        <v>0</v>
      </c>
      <c r="P61" s="505">
        <v>58</v>
      </c>
      <c r="Q61" s="505">
        <v>150</v>
      </c>
      <c r="R61" s="505">
        <v>0</v>
      </c>
      <c r="S61" s="505">
        <v>0</v>
      </c>
      <c r="T61" s="506" t="s">
        <v>26</v>
      </c>
    </row>
    <row r="62" spans="2:20" ht="24.95" customHeight="1">
      <c r="B62" s="507" t="s">
        <v>472</v>
      </c>
      <c r="C62" s="507"/>
      <c r="D62" s="508"/>
      <c r="E62" s="480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</row>
  </sheetData>
  <mergeCells count="36">
    <mergeCell ref="B14:D14"/>
    <mergeCell ref="B15:D15"/>
    <mergeCell ref="B23:D23"/>
    <mergeCell ref="B24:D24"/>
    <mergeCell ref="B17:D17"/>
    <mergeCell ref="B18:D18"/>
    <mergeCell ref="B19:D19"/>
    <mergeCell ref="B20:D20"/>
    <mergeCell ref="B21:D21"/>
    <mergeCell ref="B22:D22"/>
    <mergeCell ref="B16:D16"/>
    <mergeCell ref="O5:O7"/>
    <mergeCell ref="P5:P7"/>
    <mergeCell ref="Q5:Q7"/>
    <mergeCell ref="S5:S7"/>
    <mergeCell ref="B6:D6"/>
    <mergeCell ref="B8:D8"/>
    <mergeCell ref="F5:F7"/>
    <mergeCell ref="G5:G7"/>
    <mergeCell ref="H5:H7"/>
    <mergeCell ref="J5:J7"/>
    <mergeCell ref="M5:M7"/>
    <mergeCell ref="N5:N7"/>
    <mergeCell ref="B10:D10"/>
    <mergeCell ref="B12:D12"/>
    <mergeCell ref="B13:D13"/>
    <mergeCell ref="P2:T2"/>
    <mergeCell ref="F3:J3"/>
    <mergeCell ref="M3:R3"/>
    <mergeCell ref="B4:D4"/>
    <mergeCell ref="E4:H4"/>
    <mergeCell ref="I4:I7"/>
    <mergeCell ref="K4:K7"/>
    <mergeCell ref="L4:Q4"/>
    <mergeCell ref="R4:R7"/>
    <mergeCell ref="T4:T7"/>
  </mergeCells>
  <phoneticPr fontId="2"/>
  <pageMargins left="0.7" right="0.49" top="0.75" bottom="0.75" header="0.3" footer="0.3"/>
  <pageSetup paperSize="9" scale="4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I77"/>
  <sheetViews>
    <sheetView view="pageBreakPreview" zoomScale="120" zoomScaleNormal="100" zoomScaleSheetLayoutView="120" workbookViewId="0">
      <selection activeCell="D7" sqref="D7"/>
    </sheetView>
  </sheetViews>
  <sheetFormatPr defaultColWidth="10.625" defaultRowHeight="15" customHeight="1"/>
  <cols>
    <col min="1" max="1" width="2.625" style="511" customWidth="1"/>
    <col min="2" max="2" width="25.625" style="511" customWidth="1"/>
    <col min="3" max="6" width="19.375" style="511" customWidth="1"/>
    <col min="7" max="7" width="2.625" style="511" customWidth="1"/>
    <col min="8" max="256" width="10.625" style="511"/>
    <col min="257" max="257" width="2.625" style="511" customWidth="1"/>
    <col min="258" max="258" width="25.625" style="511" customWidth="1"/>
    <col min="259" max="262" width="19.375" style="511" customWidth="1"/>
    <col min="263" max="263" width="2.625" style="511" customWidth="1"/>
    <col min="264" max="512" width="10.625" style="511"/>
    <col min="513" max="513" width="2.625" style="511" customWidth="1"/>
    <col min="514" max="514" width="25.625" style="511" customWidth="1"/>
    <col min="515" max="518" width="19.375" style="511" customWidth="1"/>
    <col min="519" max="519" width="2.625" style="511" customWidth="1"/>
    <col min="520" max="768" width="10.625" style="511"/>
    <col min="769" max="769" width="2.625" style="511" customWidth="1"/>
    <col min="770" max="770" width="25.625" style="511" customWidth="1"/>
    <col min="771" max="774" width="19.375" style="511" customWidth="1"/>
    <col min="775" max="775" width="2.625" style="511" customWidth="1"/>
    <col min="776" max="1024" width="10.625" style="511"/>
    <col min="1025" max="1025" width="2.625" style="511" customWidth="1"/>
    <col min="1026" max="1026" width="25.625" style="511" customWidth="1"/>
    <col min="1027" max="1030" width="19.375" style="511" customWidth="1"/>
    <col min="1031" max="1031" width="2.625" style="511" customWidth="1"/>
    <col min="1032" max="1280" width="10.625" style="511"/>
    <col min="1281" max="1281" width="2.625" style="511" customWidth="1"/>
    <col min="1282" max="1282" width="25.625" style="511" customWidth="1"/>
    <col min="1283" max="1286" width="19.375" style="511" customWidth="1"/>
    <col min="1287" max="1287" width="2.625" style="511" customWidth="1"/>
    <col min="1288" max="1536" width="10.625" style="511"/>
    <col min="1537" max="1537" width="2.625" style="511" customWidth="1"/>
    <col min="1538" max="1538" width="25.625" style="511" customWidth="1"/>
    <col min="1539" max="1542" width="19.375" style="511" customWidth="1"/>
    <col min="1543" max="1543" width="2.625" style="511" customWidth="1"/>
    <col min="1544" max="1792" width="10.625" style="511"/>
    <col min="1793" max="1793" width="2.625" style="511" customWidth="1"/>
    <col min="1794" max="1794" width="25.625" style="511" customWidth="1"/>
    <col min="1795" max="1798" width="19.375" style="511" customWidth="1"/>
    <col min="1799" max="1799" width="2.625" style="511" customWidth="1"/>
    <col min="1800" max="2048" width="10.625" style="511"/>
    <col min="2049" max="2049" width="2.625" style="511" customWidth="1"/>
    <col min="2050" max="2050" width="25.625" style="511" customWidth="1"/>
    <col min="2051" max="2054" width="19.375" style="511" customWidth="1"/>
    <col min="2055" max="2055" width="2.625" style="511" customWidth="1"/>
    <col min="2056" max="2304" width="10.625" style="511"/>
    <col min="2305" max="2305" width="2.625" style="511" customWidth="1"/>
    <col min="2306" max="2306" width="25.625" style="511" customWidth="1"/>
    <col min="2307" max="2310" width="19.375" style="511" customWidth="1"/>
    <col min="2311" max="2311" width="2.625" style="511" customWidth="1"/>
    <col min="2312" max="2560" width="10.625" style="511"/>
    <col min="2561" max="2561" width="2.625" style="511" customWidth="1"/>
    <col min="2562" max="2562" width="25.625" style="511" customWidth="1"/>
    <col min="2563" max="2566" width="19.375" style="511" customWidth="1"/>
    <col min="2567" max="2567" width="2.625" style="511" customWidth="1"/>
    <col min="2568" max="2816" width="10.625" style="511"/>
    <col min="2817" max="2817" width="2.625" style="511" customWidth="1"/>
    <col min="2818" max="2818" width="25.625" style="511" customWidth="1"/>
    <col min="2819" max="2822" width="19.375" style="511" customWidth="1"/>
    <col min="2823" max="2823" width="2.625" style="511" customWidth="1"/>
    <col min="2824" max="3072" width="10.625" style="511"/>
    <col min="3073" max="3073" width="2.625" style="511" customWidth="1"/>
    <col min="3074" max="3074" width="25.625" style="511" customWidth="1"/>
    <col min="3075" max="3078" width="19.375" style="511" customWidth="1"/>
    <col min="3079" max="3079" width="2.625" style="511" customWidth="1"/>
    <col min="3080" max="3328" width="10.625" style="511"/>
    <col min="3329" max="3329" width="2.625" style="511" customWidth="1"/>
    <col min="3330" max="3330" width="25.625" style="511" customWidth="1"/>
    <col min="3331" max="3334" width="19.375" style="511" customWidth="1"/>
    <col min="3335" max="3335" width="2.625" style="511" customWidth="1"/>
    <col min="3336" max="3584" width="10.625" style="511"/>
    <col min="3585" max="3585" width="2.625" style="511" customWidth="1"/>
    <col min="3586" max="3586" width="25.625" style="511" customWidth="1"/>
    <col min="3587" max="3590" width="19.375" style="511" customWidth="1"/>
    <col min="3591" max="3591" width="2.625" style="511" customWidth="1"/>
    <col min="3592" max="3840" width="10.625" style="511"/>
    <col min="3841" max="3841" width="2.625" style="511" customWidth="1"/>
    <col min="3842" max="3842" width="25.625" style="511" customWidth="1"/>
    <col min="3843" max="3846" width="19.375" style="511" customWidth="1"/>
    <col min="3847" max="3847" width="2.625" style="511" customWidth="1"/>
    <col min="3848" max="4096" width="10.625" style="511"/>
    <col min="4097" max="4097" width="2.625" style="511" customWidth="1"/>
    <col min="4098" max="4098" width="25.625" style="511" customWidth="1"/>
    <col min="4099" max="4102" width="19.375" style="511" customWidth="1"/>
    <col min="4103" max="4103" width="2.625" style="511" customWidth="1"/>
    <col min="4104" max="4352" width="10.625" style="511"/>
    <col min="4353" max="4353" width="2.625" style="511" customWidth="1"/>
    <col min="4354" max="4354" width="25.625" style="511" customWidth="1"/>
    <col min="4355" max="4358" width="19.375" style="511" customWidth="1"/>
    <col min="4359" max="4359" width="2.625" style="511" customWidth="1"/>
    <col min="4360" max="4608" width="10.625" style="511"/>
    <col min="4609" max="4609" width="2.625" style="511" customWidth="1"/>
    <col min="4610" max="4610" width="25.625" style="511" customWidth="1"/>
    <col min="4611" max="4614" width="19.375" style="511" customWidth="1"/>
    <col min="4615" max="4615" width="2.625" style="511" customWidth="1"/>
    <col min="4616" max="4864" width="10.625" style="511"/>
    <col min="4865" max="4865" width="2.625" style="511" customWidth="1"/>
    <col min="4866" max="4866" width="25.625" style="511" customWidth="1"/>
    <col min="4867" max="4870" width="19.375" style="511" customWidth="1"/>
    <col min="4871" max="4871" width="2.625" style="511" customWidth="1"/>
    <col min="4872" max="5120" width="10.625" style="511"/>
    <col min="5121" max="5121" width="2.625" style="511" customWidth="1"/>
    <col min="5122" max="5122" width="25.625" style="511" customWidth="1"/>
    <col min="5123" max="5126" width="19.375" style="511" customWidth="1"/>
    <col min="5127" max="5127" width="2.625" style="511" customWidth="1"/>
    <col min="5128" max="5376" width="10.625" style="511"/>
    <col min="5377" max="5377" width="2.625" style="511" customWidth="1"/>
    <col min="5378" max="5378" width="25.625" style="511" customWidth="1"/>
    <col min="5379" max="5382" width="19.375" style="511" customWidth="1"/>
    <col min="5383" max="5383" width="2.625" style="511" customWidth="1"/>
    <col min="5384" max="5632" width="10.625" style="511"/>
    <col min="5633" max="5633" width="2.625" style="511" customWidth="1"/>
    <col min="5634" max="5634" width="25.625" style="511" customWidth="1"/>
    <col min="5635" max="5638" width="19.375" style="511" customWidth="1"/>
    <col min="5639" max="5639" width="2.625" style="511" customWidth="1"/>
    <col min="5640" max="5888" width="10.625" style="511"/>
    <col min="5889" max="5889" width="2.625" style="511" customWidth="1"/>
    <col min="5890" max="5890" width="25.625" style="511" customWidth="1"/>
    <col min="5891" max="5894" width="19.375" style="511" customWidth="1"/>
    <col min="5895" max="5895" width="2.625" style="511" customWidth="1"/>
    <col min="5896" max="6144" width="10.625" style="511"/>
    <col min="6145" max="6145" width="2.625" style="511" customWidth="1"/>
    <col min="6146" max="6146" width="25.625" style="511" customWidth="1"/>
    <col min="6147" max="6150" width="19.375" style="511" customWidth="1"/>
    <col min="6151" max="6151" width="2.625" style="511" customWidth="1"/>
    <col min="6152" max="6400" width="10.625" style="511"/>
    <col min="6401" max="6401" width="2.625" style="511" customWidth="1"/>
    <col min="6402" max="6402" width="25.625" style="511" customWidth="1"/>
    <col min="6403" max="6406" width="19.375" style="511" customWidth="1"/>
    <col min="6407" max="6407" width="2.625" style="511" customWidth="1"/>
    <col min="6408" max="6656" width="10.625" style="511"/>
    <col min="6657" max="6657" width="2.625" style="511" customWidth="1"/>
    <col min="6658" max="6658" width="25.625" style="511" customWidth="1"/>
    <col min="6659" max="6662" width="19.375" style="511" customWidth="1"/>
    <col min="6663" max="6663" width="2.625" style="511" customWidth="1"/>
    <col min="6664" max="6912" width="10.625" style="511"/>
    <col min="6913" max="6913" width="2.625" style="511" customWidth="1"/>
    <col min="6914" max="6914" width="25.625" style="511" customWidth="1"/>
    <col min="6915" max="6918" width="19.375" style="511" customWidth="1"/>
    <col min="6919" max="6919" width="2.625" style="511" customWidth="1"/>
    <col min="6920" max="7168" width="10.625" style="511"/>
    <col min="7169" max="7169" width="2.625" style="511" customWidth="1"/>
    <col min="7170" max="7170" width="25.625" style="511" customWidth="1"/>
    <col min="7171" max="7174" width="19.375" style="511" customWidth="1"/>
    <col min="7175" max="7175" width="2.625" style="511" customWidth="1"/>
    <col min="7176" max="7424" width="10.625" style="511"/>
    <col min="7425" max="7425" width="2.625" style="511" customWidth="1"/>
    <col min="7426" max="7426" width="25.625" style="511" customWidth="1"/>
    <col min="7427" max="7430" width="19.375" style="511" customWidth="1"/>
    <col min="7431" max="7431" width="2.625" style="511" customWidth="1"/>
    <col min="7432" max="7680" width="10.625" style="511"/>
    <col min="7681" max="7681" width="2.625" style="511" customWidth="1"/>
    <col min="7682" max="7682" width="25.625" style="511" customWidth="1"/>
    <col min="7683" max="7686" width="19.375" style="511" customWidth="1"/>
    <col min="7687" max="7687" width="2.625" style="511" customWidth="1"/>
    <col min="7688" max="7936" width="10.625" style="511"/>
    <col min="7937" max="7937" width="2.625" style="511" customWidth="1"/>
    <col min="7938" max="7938" width="25.625" style="511" customWidth="1"/>
    <col min="7939" max="7942" width="19.375" style="511" customWidth="1"/>
    <col min="7943" max="7943" width="2.625" style="511" customWidth="1"/>
    <col min="7944" max="8192" width="10.625" style="511"/>
    <col min="8193" max="8193" width="2.625" style="511" customWidth="1"/>
    <col min="8194" max="8194" width="25.625" style="511" customWidth="1"/>
    <col min="8195" max="8198" width="19.375" style="511" customWidth="1"/>
    <col min="8199" max="8199" width="2.625" style="511" customWidth="1"/>
    <col min="8200" max="8448" width="10.625" style="511"/>
    <col min="8449" max="8449" width="2.625" style="511" customWidth="1"/>
    <col min="8450" max="8450" width="25.625" style="511" customWidth="1"/>
    <col min="8451" max="8454" width="19.375" style="511" customWidth="1"/>
    <col min="8455" max="8455" width="2.625" style="511" customWidth="1"/>
    <col min="8456" max="8704" width="10.625" style="511"/>
    <col min="8705" max="8705" width="2.625" style="511" customWidth="1"/>
    <col min="8706" max="8706" width="25.625" style="511" customWidth="1"/>
    <col min="8707" max="8710" width="19.375" style="511" customWidth="1"/>
    <col min="8711" max="8711" width="2.625" style="511" customWidth="1"/>
    <col min="8712" max="8960" width="10.625" style="511"/>
    <col min="8961" max="8961" width="2.625" style="511" customWidth="1"/>
    <col min="8962" max="8962" width="25.625" style="511" customWidth="1"/>
    <col min="8963" max="8966" width="19.375" style="511" customWidth="1"/>
    <col min="8967" max="8967" width="2.625" style="511" customWidth="1"/>
    <col min="8968" max="9216" width="10.625" style="511"/>
    <col min="9217" max="9217" width="2.625" style="511" customWidth="1"/>
    <col min="9218" max="9218" width="25.625" style="511" customWidth="1"/>
    <col min="9219" max="9222" width="19.375" style="511" customWidth="1"/>
    <col min="9223" max="9223" width="2.625" style="511" customWidth="1"/>
    <col min="9224" max="9472" width="10.625" style="511"/>
    <col min="9473" max="9473" width="2.625" style="511" customWidth="1"/>
    <col min="9474" max="9474" width="25.625" style="511" customWidth="1"/>
    <col min="9475" max="9478" width="19.375" style="511" customWidth="1"/>
    <col min="9479" max="9479" width="2.625" style="511" customWidth="1"/>
    <col min="9480" max="9728" width="10.625" style="511"/>
    <col min="9729" max="9729" width="2.625" style="511" customWidth="1"/>
    <col min="9730" max="9730" width="25.625" style="511" customWidth="1"/>
    <col min="9731" max="9734" width="19.375" style="511" customWidth="1"/>
    <col min="9735" max="9735" width="2.625" style="511" customWidth="1"/>
    <col min="9736" max="9984" width="10.625" style="511"/>
    <col min="9985" max="9985" width="2.625" style="511" customWidth="1"/>
    <col min="9986" max="9986" width="25.625" style="511" customWidth="1"/>
    <col min="9987" max="9990" width="19.375" style="511" customWidth="1"/>
    <col min="9991" max="9991" width="2.625" style="511" customWidth="1"/>
    <col min="9992" max="10240" width="10.625" style="511"/>
    <col min="10241" max="10241" width="2.625" style="511" customWidth="1"/>
    <col min="10242" max="10242" width="25.625" style="511" customWidth="1"/>
    <col min="10243" max="10246" width="19.375" style="511" customWidth="1"/>
    <col min="10247" max="10247" width="2.625" style="511" customWidth="1"/>
    <col min="10248" max="10496" width="10.625" style="511"/>
    <col min="10497" max="10497" width="2.625" style="511" customWidth="1"/>
    <col min="10498" max="10498" width="25.625" style="511" customWidth="1"/>
    <col min="10499" max="10502" width="19.375" style="511" customWidth="1"/>
    <col min="10503" max="10503" width="2.625" style="511" customWidth="1"/>
    <col min="10504" max="10752" width="10.625" style="511"/>
    <col min="10753" max="10753" width="2.625" style="511" customWidth="1"/>
    <col min="10754" max="10754" width="25.625" style="511" customWidth="1"/>
    <col min="10755" max="10758" width="19.375" style="511" customWidth="1"/>
    <col min="10759" max="10759" width="2.625" style="511" customWidth="1"/>
    <col min="10760" max="11008" width="10.625" style="511"/>
    <col min="11009" max="11009" width="2.625" style="511" customWidth="1"/>
    <col min="11010" max="11010" width="25.625" style="511" customWidth="1"/>
    <col min="11011" max="11014" width="19.375" style="511" customWidth="1"/>
    <col min="11015" max="11015" width="2.625" style="511" customWidth="1"/>
    <col min="11016" max="11264" width="10.625" style="511"/>
    <col min="11265" max="11265" width="2.625" style="511" customWidth="1"/>
    <col min="11266" max="11266" width="25.625" style="511" customWidth="1"/>
    <col min="11267" max="11270" width="19.375" style="511" customWidth="1"/>
    <col min="11271" max="11271" width="2.625" style="511" customWidth="1"/>
    <col min="11272" max="11520" width="10.625" style="511"/>
    <col min="11521" max="11521" width="2.625" style="511" customWidth="1"/>
    <col min="11522" max="11522" width="25.625" style="511" customWidth="1"/>
    <col min="11523" max="11526" width="19.375" style="511" customWidth="1"/>
    <col min="11527" max="11527" width="2.625" style="511" customWidth="1"/>
    <col min="11528" max="11776" width="10.625" style="511"/>
    <col min="11777" max="11777" width="2.625" style="511" customWidth="1"/>
    <col min="11778" max="11778" width="25.625" style="511" customWidth="1"/>
    <col min="11779" max="11782" width="19.375" style="511" customWidth="1"/>
    <col min="11783" max="11783" width="2.625" style="511" customWidth="1"/>
    <col min="11784" max="12032" width="10.625" style="511"/>
    <col min="12033" max="12033" width="2.625" style="511" customWidth="1"/>
    <col min="12034" max="12034" width="25.625" style="511" customWidth="1"/>
    <col min="12035" max="12038" width="19.375" style="511" customWidth="1"/>
    <col min="12039" max="12039" width="2.625" style="511" customWidth="1"/>
    <col min="12040" max="12288" width="10.625" style="511"/>
    <col min="12289" max="12289" width="2.625" style="511" customWidth="1"/>
    <col min="12290" max="12290" width="25.625" style="511" customWidth="1"/>
    <col min="12291" max="12294" width="19.375" style="511" customWidth="1"/>
    <col min="12295" max="12295" width="2.625" style="511" customWidth="1"/>
    <col min="12296" max="12544" width="10.625" style="511"/>
    <col min="12545" max="12545" width="2.625" style="511" customWidth="1"/>
    <col min="12546" max="12546" width="25.625" style="511" customWidth="1"/>
    <col min="12547" max="12550" width="19.375" style="511" customWidth="1"/>
    <col min="12551" max="12551" width="2.625" style="511" customWidth="1"/>
    <col min="12552" max="12800" width="10.625" style="511"/>
    <col min="12801" max="12801" width="2.625" style="511" customWidth="1"/>
    <col min="12802" max="12802" width="25.625" style="511" customWidth="1"/>
    <col min="12803" max="12806" width="19.375" style="511" customWidth="1"/>
    <col min="12807" max="12807" width="2.625" style="511" customWidth="1"/>
    <col min="12808" max="13056" width="10.625" style="511"/>
    <col min="13057" max="13057" width="2.625" style="511" customWidth="1"/>
    <col min="13058" max="13058" width="25.625" style="511" customWidth="1"/>
    <col min="13059" max="13062" width="19.375" style="511" customWidth="1"/>
    <col min="13063" max="13063" width="2.625" style="511" customWidth="1"/>
    <col min="13064" max="13312" width="10.625" style="511"/>
    <col min="13313" max="13313" width="2.625" style="511" customWidth="1"/>
    <col min="13314" max="13314" width="25.625" style="511" customWidth="1"/>
    <col min="13315" max="13318" width="19.375" style="511" customWidth="1"/>
    <col min="13319" max="13319" width="2.625" style="511" customWidth="1"/>
    <col min="13320" max="13568" width="10.625" style="511"/>
    <col min="13569" max="13569" width="2.625" style="511" customWidth="1"/>
    <col min="13570" max="13570" width="25.625" style="511" customWidth="1"/>
    <col min="13571" max="13574" width="19.375" style="511" customWidth="1"/>
    <col min="13575" max="13575" width="2.625" style="511" customWidth="1"/>
    <col min="13576" max="13824" width="10.625" style="511"/>
    <col min="13825" max="13825" width="2.625" style="511" customWidth="1"/>
    <col min="13826" max="13826" width="25.625" style="511" customWidth="1"/>
    <col min="13827" max="13830" width="19.375" style="511" customWidth="1"/>
    <col min="13831" max="13831" width="2.625" style="511" customWidth="1"/>
    <col min="13832" max="14080" width="10.625" style="511"/>
    <col min="14081" max="14081" width="2.625" style="511" customWidth="1"/>
    <col min="14082" max="14082" width="25.625" style="511" customWidth="1"/>
    <col min="14083" max="14086" width="19.375" style="511" customWidth="1"/>
    <col min="14087" max="14087" width="2.625" style="511" customWidth="1"/>
    <col min="14088" max="14336" width="10.625" style="511"/>
    <col min="14337" max="14337" width="2.625" style="511" customWidth="1"/>
    <col min="14338" max="14338" width="25.625" style="511" customWidth="1"/>
    <col min="14339" max="14342" width="19.375" style="511" customWidth="1"/>
    <col min="14343" max="14343" width="2.625" style="511" customWidth="1"/>
    <col min="14344" max="14592" width="10.625" style="511"/>
    <col min="14593" max="14593" width="2.625" style="511" customWidth="1"/>
    <col min="14594" max="14594" width="25.625" style="511" customWidth="1"/>
    <col min="14595" max="14598" width="19.375" style="511" customWidth="1"/>
    <col min="14599" max="14599" width="2.625" style="511" customWidth="1"/>
    <col min="14600" max="14848" width="10.625" style="511"/>
    <col min="14849" max="14849" width="2.625" style="511" customWidth="1"/>
    <col min="14850" max="14850" width="25.625" style="511" customWidth="1"/>
    <col min="14851" max="14854" width="19.375" style="511" customWidth="1"/>
    <col min="14855" max="14855" width="2.625" style="511" customWidth="1"/>
    <col min="14856" max="15104" width="10.625" style="511"/>
    <col min="15105" max="15105" width="2.625" style="511" customWidth="1"/>
    <col min="15106" max="15106" width="25.625" style="511" customWidth="1"/>
    <col min="15107" max="15110" width="19.375" style="511" customWidth="1"/>
    <col min="15111" max="15111" width="2.625" style="511" customWidth="1"/>
    <col min="15112" max="15360" width="10.625" style="511"/>
    <col min="15361" max="15361" width="2.625" style="511" customWidth="1"/>
    <col min="15362" max="15362" width="25.625" style="511" customWidth="1"/>
    <col min="15363" max="15366" width="19.375" style="511" customWidth="1"/>
    <col min="15367" max="15367" width="2.625" style="511" customWidth="1"/>
    <col min="15368" max="15616" width="10.625" style="511"/>
    <col min="15617" max="15617" width="2.625" style="511" customWidth="1"/>
    <col min="15618" max="15618" width="25.625" style="511" customWidth="1"/>
    <col min="15619" max="15622" width="19.375" style="511" customWidth="1"/>
    <col min="15623" max="15623" width="2.625" style="511" customWidth="1"/>
    <col min="15624" max="15872" width="10.625" style="511"/>
    <col min="15873" max="15873" width="2.625" style="511" customWidth="1"/>
    <col min="15874" max="15874" width="25.625" style="511" customWidth="1"/>
    <col min="15875" max="15878" width="19.375" style="511" customWidth="1"/>
    <col min="15879" max="15879" width="2.625" style="511" customWidth="1"/>
    <col min="15880" max="16128" width="10.625" style="511"/>
    <col min="16129" max="16129" width="2.625" style="511" customWidth="1"/>
    <col min="16130" max="16130" width="25.625" style="511" customWidth="1"/>
    <col min="16131" max="16134" width="19.375" style="511" customWidth="1"/>
    <col min="16135" max="16135" width="2.625" style="511" customWidth="1"/>
    <col min="16136" max="16384" width="10.625" style="511"/>
  </cols>
  <sheetData>
    <row r="1" spans="1:9" ht="15" customHeight="1">
      <c r="A1" s="509"/>
      <c r="B1" s="510" t="s">
        <v>473</v>
      </c>
      <c r="C1" s="509"/>
      <c r="D1" s="509"/>
      <c r="E1" s="509"/>
      <c r="F1" s="509"/>
    </row>
    <row r="2" spans="1:9" ht="12" customHeight="1" thickBot="1">
      <c r="A2" s="509"/>
      <c r="B2" s="512"/>
      <c r="C2" s="512"/>
      <c r="D2" s="512"/>
      <c r="E2" s="513"/>
      <c r="F2" s="514"/>
    </row>
    <row r="3" spans="1:9" ht="8.25" customHeight="1">
      <c r="A3" s="509"/>
      <c r="B3" s="515"/>
      <c r="C3" s="676" t="s">
        <v>474</v>
      </c>
      <c r="D3" s="677"/>
      <c r="E3" s="676" t="s">
        <v>475</v>
      </c>
      <c r="F3" s="682"/>
    </row>
    <row r="4" spans="1:9" ht="8.25" customHeight="1">
      <c r="A4" s="509"/>
      <c r="B4" s="516"/>
      <c r="C4" s="678"/>
      <c r="D4" s="679"/>
      <c r="E4" s="678"/>
      <c r="F4" s="683"/>
    </row>
    <row r="5" spans="1:9" ht="4.5" customHeight="1">
      <c r="A5" s="509"/>
      <c r="B5" s="516"/>
      <c r="C5" s="680"/>
      <c r="D5" s="681"/>
      <c r="E5" s="680"/>
      <c r="F5" s="684"/>
    </row>
    <row r="6" spans="1:9" ht="17.25" customHeight="1">
      <c r="A6" s="509"/>
      <c r="B6" s="517"/>
      <c r="C6" s="518" t="s">
        <v>242</v>
      </c>
      <c r="D6" s="518" t="s">
        <v>476</v>
      </c>
      <c r="E6" s="518" t="s">
        <v>242</v>
      </c>
      <c r="F6" s="519" t="s">
        <v>476</v>
      </c>
    </row>
    <row r="7" spans="1:9" ht="15" customHeight="1">
      <c r="A7" s="509"/>
      <c r="B7" s="520" t="s">
        <v>477</v>
      </c>
      <c r="C7" s="521">
        <v>146</v>
      </c>
      <c r="D7" s="521">
        <v>1648</v>
      </c>
      <c r="E7" s="522">
        <v>100</v>
      </c>
      <c r="F7" s="523">
        <v>100</v>
      </c>
    </row>
    <row r="8" spans="1:9" ht="12.6" customHeight="1">
      <c r="A8" s="509"/>
      <c r="B8" s="520"/>
      <c r="C8" s="524"/>
      <c r="D8" s="524"/>
      <c r="E8" s="525"/>
      <c r="F8" s="523"/>
    </row>
    <row r="9" spans="1:9" ht="12.6" customHeight="1">
      <c r="A9" s="509"/>
      <c r="B9" s="520" t="s">
        <v>478</v>
      </c>
      <c r="C9" s="524">
        <v>134</v>
      </c>
      <c r="D9" s="524">
        <v>1115</v>
      </c>
      <c r="E9" s="525">
        <v>91.780821917808225</v>
      </c>
      <c r="F9" s="523">
        <v>67.65776699029125</v>
      </c>
    </row>
    <row r="10" spans="1:9" ht="12.6" customHeight="1">
      <c r="A10" s="509"/>
      <c r="B10" s="520" t="s">
        <v>479</v>
      </c>
      <c r="C10" s="524">
        <v>53</v>
      </c>
      <c r="D10" s="524">
        <v>160</v>
      </c>
      <c r="E10" s="525">
        <v>36.301369863013697</v>
      </c>
      <c r="F10" s="523">
        <v>9.7087378640776691</v>
      </c>
      <c r="I10" s="526"/>
    </row>
    <row r="11" spans="1:9" ht="12.6" customHeight="1">
      <c r="A11" s="509"/>
      <c r="B11" s="520" t="s">
        <v>480</v>
      </c>
      <c r="C11" s="524">
        <v>78</v>
      </c>
      <c r="D11" s="524">
        <v>192</v>
      </c>
      <c r="E11" s="525">
        <v>53.424657534246577</v>
      </c>
      <c r="F11" s="523">
        <v>11.650485436893204</v>
      </c>
    </row>
    <row r="12" spans="1:9" ht="12.6" customHeight="1">
      <c r="A12" s="509"/>
      <c r="B12" s="520" t="s">
        <v>481</v>
      </c>
      <c r="C12" s="524">
        <v>71</v>
      </c>
      <c r="D12" s="524">
        <v>300</v>
      </c>
      <c r="E12" s="525">
        <v>48.630136986301373</v>
      </c>
      <c r="F12" s="523">
        <v>18.203883495145632</v>
      </c>
      <c r="I12" s="527"/>
    </row>
    <row r="13" spans="1:9" ht="12.6" customHeight="1">
      <c r="A13" s="509"/>
      <c r="B13" s="520" t="s">
        <v>482</v>
      </c>
      <c r="C13" s="524">
        <v>21</v>
      </c>
      <c r="D13" s="524">
        <v>31</v>
      </c>
      <c r="E13" s="525">
        <v>14.383561643835616</v>
      </c>
      <c r="F13" s="523">
        <v>1.8810679611650485</v>
      </c>
    </row>
    <row r="14" spans="1:9" ht="12.6" customHeight="1">
      <c r="A14" s="509"/>
      <c r="B14" s="520" t="s">
        <v>483</v>
      </c>
      <c r="C14" s="524">
        <v>41</v>
      </c>
      <c r="D14" s="524">
        <v>47</v>
      </c>
      <c r="E14" s="525">
        <v>28.082191780821919</v>
      </c>
      <c r="F14" s="523">
        <v>2.8519417475728157</v>
      </c>
    </row>
    <row r="15" spans="1:9" ht="12.6" customHeight="1">
      <c r="A15" s="509"/>
      <c r="B15" s="520" t="s">
        <v>484</v>
      </c>
      <c r="C15" s="524">
        <v>32</v>
      </c>
      <c r="D15" s="524">
        <v>50</v>
      </c>
      <c r="E15" s="525">
        <v>21.917808219178081</v>
      </c>
      <c r="F15" s="523">
        <v>3.0339805825242721</v>
      </c>
    </row>
    <row r="16" spans="1:9" ht="12.6" customHeight="1">
      <c r="A16" s="509"/>
      <c r="B16" s="520" t="s">
        <v>485</v>
      </c>
      <c r="C16" s="524">
        <v>8</v>
      </c>
      <c r="D16" s="524">
        <v>7</v>
      </c>
      <c r="E16" s="525">
        <v>5.4794520547945202</v>
      </c>
      <c r="F16" s="523">
        <v>0.42475728155339804</v>
      </c>
    </row>
    <row r="17" spans="1:6" ht="12.6" customHeight="1">
      <c r="A17" s="509"/>
      <c r="B17" s="520" t="s">
        <v>486</v>
      </c>
      <c r="C17" s="524">
        <v>70</v>
      </c>
      <c r="D17" s="524">
        <v>151</v>
      </c>
      <c r="E17" s="525">
        <v>47.945205479452049</v>
      </c>
      <c r="F17" s="523">
        <v>9.1626213592233015</v>
      </c>
    </row>
    <row r="18" spans="1:6" ht="12.6" customHeight="1">
      <c r="A18" s="509"/>
      <c r="B18" s="520" t="s">
        <v>487</v>
      </c>
      <c r="C18" s="524">
        <v>12</v>
      </c>
      <c r="D18" s="524">
        <v>125</v>
      </c>
      <c r="E18" s="525">
        <v>8.2191780821917799</v>
      </c>
      <c r="F18" s="523">
        <v>7.5849514563106792</v>
      </c>
    </row>
    <row r="19" spans="1:6" ht="12.6" customHeight="1">
      <c r="A19" s="509"/>
      <c r="B19" s="520" t="s">
        <v>488</v>
      </c>
      <c r="C19" s="524">
        <v>26</v>
      </c>
      <c r="D19" s="524">
        <v>80</v>
      </c>
      <c r="E19" s="525">
        <v>17.80821917808219</v>
      </c>
      <c r="F19" s="523">
        <v>4.8543689320388346</v>
      </c>
    </row>
    <row r="20" spans="1:6" ht="12.6" customHeight="1">
      <c r="A20" s="509"/>
      <c r="B20" s="520" t="s">
        <v>489</v>
      </c>
      <c r="C20" s="524">
        <v>3</v>
      </c>
      <c r="D20" s="524">
        <v>7</v>
      </c>
      <c r="E20" s="525">
        <v>2.054794520547945</v>
      </c>
      <c r="F20" s="523">
        <v>0.42475728155339804</v>
      </c>
    </row>
    <row r="21" spans="1:6" ht="12.6" customHeight="1">
      <c r="A21" s="509"/>
      <c r="B21" s="520" t="s">
        <v>490</v>
      </c>
      <c r="C21" s="524">
        <v>51</v>
      </c>
      <c r="D21" s="524">
        <v>391</v>
      </c>
      <c r="E21" s="525">
        <v>34.93150684931507</v>
      </c>
      <c r="F21" s="523">
        <v>23.725728155339805</v>
      </c>
    </row>
    <row r="22" spans="1:6" ht="12.6" customHeight="1">
      <c r="A22" s="509"/>
      <c r="B22" s="520" t="s">
        <v>491</v>
      </c>
      <c r="C22" s="524">
        <v>33</v>
      </c>
      <c r="D22" s="524">
        <v>106</v>
      </c>
      <c r="E22" s="525">
        <v>22.602739726027394</v>
      </c>
      <c r="F22" s="523">
        <v>6.4320388349514559</v>
      </c>
    </row>
    <row r="23" spans="1:6" ht="12.6" customHeight="1">
      <c r="A23" s="509"/>
      <c r="B23" s="520" t="s">
        <v>492</v>
      </c>
      <c r="C23" s="524">
        <v>16</v>
      </c>
      <c r="D23" s="524">
        <v>77</v>
      </c>
      <c r="E23" s="525">
        <v>10.95890410958904</v>
      </c>
      <c r="F23" s="523">
        <v>4.6723300970873787</v>
      </c>
    </row>
    <row r="24" spans="1:6" ht="12.6" customHeight="1">
      <c r="A24" s="509"/>
      <c r="B24" s="520"/>
      <c r="C24" s="524"/>
      <c r="D24" s="524"/>
      <c r="E24" s="525"/>
      <c r="F24" s="523"/>
    </row>
    <row r="25" spans="1:6" ht="12.6" customHeight="1">
      <c r="A25" s="509"/>
      <c r="B25" s="520" t="s">
        <v>493</v>
      </c>
      <c r="C25" s="524">
        <v>102</v>
      </c>
      <c r="D25" s="524">
        <v>213</v>
      </c>
      <c r="E25" s="525">
        <v>69.863013698630141</v>
      </c>
      <c r="F25" s="523">
        <v>12.924757281553397</v>
      </c>
    </row>
    <row r="26" spans="1:6" ht="12.6" customHeight="1">
      <c r="A26" s="509"/>
      <c r="B26" s="520" t="s">
        <v>494</v>
      </c>
      <c r="C26" s="524">
        <v>16</v>
      </c>
      <c r="D26" s="524">
        <v>2</v>
      </c>
      <c r="E26" s="525">
        <v>10.95890410958904</v>
      </c>
      <c r="F26" s="523">
        <v>0.12135922330097086</v>
      </c>
    </row>
    <row r="27" spans="1:6" ht="12.6" customHeight="1">
      <c r="A27" s="509"/>
      <c r="B27" s="520" t="s">
        <v>495</v>
      </c>
      <c r="C27" s="524">
        <v>23</v>
      </c>
      <c r="D27" s="524">
        <v>5</v>
      </c>
      <c r="E27" s="525">
        <v>15.753424657534246</v>
      </c>
      <c r="F27" s="523">
        <v>0.30339805825242716</v>
      </c>
    </row>
    <row r="28" spans="1:6" ht="12.6" customHeight="1">
      <c r="A28" s="509"/>
      <c r="B28" s="520" t="s">
        <v>496</v>
      </c>
      <c r="C28" s="524">
        <v>17</v>
      </c>
      <c r="D28" s="524">
        <v>6</v>
      </c>
      <c r="E28" s="525">
        <v>11.643835616438356</v>
      </c>
      <c r="F28" s="523">
        <v>0.36407766990291263</v>
      </c>
    </row>
    <row r="29" spans="1:6" ht="12.6" customHeight="1">
      <c r="A29" s="509"/>
      <c r="B29" s="520" t="s">
        <v>497</v>
      </c>
      <c r="C29" s="524">
        <v>3</v>
      </c>
      <c r="D29" s="524">
        <v>8</v>
      </c>
      <c r="E29" s="525">
        <v>2.054794520547945</v>
      </c>
      <c r="F29" s="523">
        <v>0.48543689320388345</v>
      </c>
    </row>
    <row r="30" spans="1:6" ht="12.6" customHeight="1">
      <c r="A30" s="509"/>
      <c r="B30" s="520" t="s">
        <v>498</v>
      </c>
      <c r="C30" s="524">
        <v>46</v>
      </c>
      <c r="D30" s="524">
        <v>25</v>
      </c>
      <c r="E30" s="525">
        <v>31.506849315068493</v>
      </c>
      <c r="F30" s="523">
        <v>1.516990291262136</v>
      </c>
    </row>
    <row r="31" spans="1:6" ht="12.6" customHeight="1">
      <c r="A31" s="509"/>
      <c r="B31" s="520" t="s">
        <v>499</v>
      </c>
      <c r="C31" s="524">
        <v>55</v>
      </c>
      <c r="D31" s="524">
        <v>62</v>
      </c>
      <c r="E31" s="525">
        <v>37.671232876712331</v>
      </c>
      <c r="F31" s="523">
        <v>3.762135922330097</v>
      </c>
    </row>
    <row r="32" spans="1:6" ht="12.6" customHeight="1">
      <c r="A32" s="509"/>
      <c r="B32" s="520" t="s">
        <v>500</v>
      </c>
      <c r="C32" s="524">
        <v>27</v>
      </c>
      <c r="D32" s="524">
        <v>34</v>
      </c>
      <c r="E32" s="525">
        <v>18.493150684931507</v>
      </c>
      <c r="F32" s="523">
        <v>2.063106796116505</v>
      </c>
    </row>
    <row r="33" spans="1:6" ht="12.6" customHeight="1">
      <c r="A33" s="509"/>
      <c r="B33" s="520" t="s">
        <v>501</v>
      </c>
      <c r="C33" s="524">
        <v>56</v>
      </c>
      <c r="D33" s="524">
        <v>29</v>
      </c>
      <c r="E33" s="525">
        <v>38.356164383561641</v>
      </c>
      <c r="F33" s="523">
        <v>1.7597087378640777</v>
      </c>
    </row>
    <row r="34" spans="1:6" ht="12.6" customHeight="1">
      <c r="A34" s="509"/>
      <c r="B34" s="520" t="s">
        <v>502</v>
      </c>
      <c r="C34" s="524">
        <v>95</v>
      </c>
      <c r="D34" s="524">
        <v>211</v>
      </c>
      <c r="E34" s="525">
        <v>65.06849315068493</v>
      </c>
      <c r="F34" s="523">
        <v>12.803398058252426</v>
      </c>
    </row>
    <row r="35" spans="1:6" ht="12.6" customHeight="1">
      <c r="A35" s="509"/>
      <c r="B35" s="520" t="s">
        <v>503</v>
      </c>
      <c r="C35" s="524">
        <v>31</v>
      </c>
      <c r="D35" s="524">
        <v>21</v>
      </c>
      <c r="E35" s="525">
        <v>21.232876712328768</v>
      </c>
      <c r="F35" s="523">
        <v>1.2742718446601942</v>
      </c>
    </row>
    <row r="36" spans="1:6" ht="12.6" customHeight="1">
      <c r="A36" s="509"/>
      <c r="B36" s="520" t="s">
        <v>504</v>
      </c>
      <c r="C36" s="524">
        <v>7</v>
      </c>
      <c r="D36" s="524">
        <v>18</v>
      </c>
      <c r="E36" s="525">
        <v>4.7945205479452051</v>
      </c>
      <c r="F36" s="523">
        <v>1.0922330097087378</v>
      </c>
    </row>
    <row r="37" spans="1:6" ht="12.6" customHeight="1">
      <c r="A37" s="509"/>
      <c r="B37" s="520" t="s">
        <v>505</v>
      </c>
      <c r="C37" s="524">
        <v>59</v>
      </c>
      <c r="D37" s="524">
        <v>123</v>
      </c>
      <c r="E37" s="525">
        <v>40.410958904109592</v>
      </c>
      <c r="F37" s="523">
        <v>7.4635922330097078</v>
      </c>
    </row>
    <row r="38" spans="1:6" ht="12.6" customHeight="1">
      <c r="A38" s="509"/>
      <c r="B38" s="520" t="s">
        <v>506</v>
      </c>
      <c r="C38" s="524">
        <v>43</v>
      </c>
      <c r="D38" s="524">
        <v>102</v>
      </c>
      <c r="E38" s="525">
        <v>29.452054794520549</v>
      </c>
      <c r="F38" s="523">
        <v>6.1893203883495147</v>
      </c>
    </row>
    <row r="39" spans="1:6" ht="12.6" customHeight="1">
      <c r="A39" s="509"/>
      <c r="B39" s="520" t="s">
        <v>507</v>
      </c>
      <c r="C39" s="524">
        <v>5</v>
      </c>
      <c r="D39" s="524">
        <v>4</v>
      </c>
      <c r="E39" s="525">
        <v>3.4246575342465753</v>
      </c>
      <c r="F39" s="523">
        <v>0.24271844660194172</v>
      </c>
    </row>
    <row r="40" spans="1:6" ht="12.6" customHeight="1">
      <c r="A40" s="509"/>
      <c r="B40" s="520" t="s">
        <v>508</v>
      </c>
      <c r="C40" s="524">
        <v>22</v>
      </c>
      <c r="D40" s="524">
        <v>44</v>
      </c>
      <c r="E40" s="525">
        <v>15.068493150684931</v>
      </c>
      <c r="F40" s="523">
        <v>2.6699029126213589</v>
      </c>
    </row>
    <row r="41" spans="1:6" ht="12.6" customHeight="1">
      <c r="A41" s="509"/>
      <c r="B41" s="520" t="s">
        <v>509</v>
      </c>
      <c r="C41" s="524">
        <v>3</v>
      </c>
      <c r="D41" s="524">
        <v>4</v>
      </c>
      <c r="E41" s="525">
        <v>2.054794520547945</v>
      </c>
      <c r="F41" s="523">
        <v>0.24271844660194172</v>
      </c>
    </row>
    <row r="42" spans="1:6" ht="12.6" customHeight="1">
      <c r="A42" s="509"/>
      <c r="B42" s="520" t="s">
        <v>510</v>
      </c>
      <c r="C42" s="524">
        <v>21</v>
      </c>
      <c r="D42" s="524">
        <v>17</v>
      </c>
      <c r="E42" s="525">
        <v>14.383561643835616</v>
      </c>
      <c r="F42" s="523">
        <v>1.0315533980582525</v>
      </c>
    </row>
    <row r="43" spans="1:6" ht="12.6" customHeight="1">
      <c r="A43" s="509"/>
      <c r="B43" s="520"/>
      <c r="C43" s="524"/>
      <c r="D43" s="524"/>
      <c r="E43" s="525"/>
      <c r="F43" s="523"/>
    </row>
    <row r="44" spans="1:6" ht="12.6" customHeight="1">
      <c r="A44" s="509"/>
      <c r="B44" s="520" t="s">
        <v>511</v>
      </c>
      <c r="C44" s="524">
        <v>108</v>
      </c>
      <c r="D44" s="524">
        <v>250</v>
      </c>
      <c r="E44" s="525">
        <v>73.972602739726028</v>
      </c>
      <c r="F44" s="523">
        <v>15.169902912621358</v>
      </c>
    </row>
    <row r="45" spans="1:6" ht="12.6" customHeight="1">
      <c r="A45" s="509"/>
      <c r="B45" s="520" t="s">
        <v>512</v>
      </c>
      <c r="C45" s="524">
        <v>83</v>
      </c>
      <c r="D45" s="524">
        <v>108</v>
      </c>
      <c r="E45" s="525">
        <v>56.849315068493155</v>
      </c>
      <c r="F45" s="523">
        <v>6.5533980582524274</v>
      </c>
    </row>
    <row r="46" spans="1:6" ht="12.6" customHeight="1">
      <c r="A46" s="509"/>
      <c r="B46" s="520" t="s">
        <v>513</v>
      </c>
      <c r="C46" s="524">
        <v>67</v>
      </c>
      <c r="D46" s="524">
        <v>35</v>
      </c>
      <c r="E46" s="525">
        <v>45.890410958904113</v>
      </c>
      <c r="F46" s="523">
        <v>2.1237864077669903</v>
      </c>
    </row>
    <row r="47" spans="1:6" ht="12.6" customHeight="1">
      <c r="A47" s="509"/>
      <c r="B47" s="520" t="s">
        <v>514</v>
      </c>
      <c r="C47" s="524">
        <v>13</v>
      </c>
      <c r="D47" s="524">
        <v>0</v>
      </c>
      <c r="E47" s="525">
        <v>8.9041095890410951</v>
      </c>
      <c r="F47" s="523">
        <v>0</v>
      </c>
    </row>
    <row r="48" spans="1:6" ht="12.6" customHeight="1">
      <c r="A48" s="509"/>
      <c r="B48" s="520" t="s">
        <v>515</v>
      </c>
      <c r="C48" s="524">
        <v>5</v>
      </c>
      <c r="D48" s="524">
        <v>0</v>
      </c>
      <c r="E48" s="525">
        <v>3.4246575342465753</v>
      </c>
      <c r="F48" s="523">
        <v>0</v>
      </c>
    </row>
    <row r="49" spans="1:6" ht="12.6" customHeight="1">
      <c r="A49" s="509"/>
      <c r="B49" s="520" t="s">
        <v>516</v>
      </c>
      <c r="C49" s="524">
        <v>14</v>
      </c>
      <c r="D49" s="524">
        <v>2</v>
      </c>
      <c r="E49" s="525">
        <v>9.5890410958904102</v>
      </c>
      <c r="F49" s="523">
        <v>0.12135922330097086</v>
      </c>
    </row>
    <row r="50" spans="1:6" ht="12.6" customHeight="1">
      <c r="A50" s="509"/>
      <c r="B50" s="520" t="s">
        <v>517</v>
      </c>
      <c r="C50" s="524">
        <v>36</v>
      </c>
      <c r="D50" s="524">
        <v>32</v>
      </c>
      <c r="E50" s="525">
        <v>24.657534246575342</v>
      </c>
      <c r="F50" s="523">
        <v>1.9417475728155338</v>
      </c>
    </row>
    <row r="51" spans="1:6" ht="12.6" customHeight="1">
      <c r="A51" s="509"/>
      <c r="B51" s="520" t="s">
        <v>518</v>
      </c>
      <c r="C51" s="524">
        <v>5</v>
      </c>
      <c r="D51" s="524">
        <v>0</v>
      </c>
      <c r="E51" s="525">
        <v>3.4246575342465753</v>
      </c>
      <c r="F51" s="523">
        <v>0</v>
      </c>
    </row>
    <row r="52" spans="1:6" ht="12.6" customHeight="1">
      <c r="A52" s="512"/>
      <c r="B52" s="520" t="s">
        <v>519</v>
      </c>
      <c r="C52" s="524">
        <v>3</v>
      </c>
      <c r="D52" s="524">
        <v>5</v>
      </c>
      <c r="E52" s="525">
        <v>2.054794520547945</v>
      </c>
      <c r="F52" s="523">
        <v>0.30339805825242716</v>
      </c>
    </row>
    <row r="53" spans="1:6" ht="12.6" customHeight="1">
      <c r="A53" s="509"/>
      <c r="B53" s="520" t="s">
        <v>520</v>
      </c>
      <c r="C53" s="524">
        <v>8</v>
      </c>
      <c r="D53" s="524">
        <v>4</v>
      </c>
      <c r="E53" s="525">
        <v>5.4794520547945202</v>
      </c>
      <c r="F53" s="523">
        <v>0.24271844660194172</v>
      </c>
    </row>
    <row r="54" spans="1:6" ht="3.6" customHeight="1" thickBot="1">
      <c r="A54" s="509"/>
      <c r="B54" s="528"/>
      <c r="C54" s="529"/>
      <c r="D54" s="529"/>
      <c r="E54" s="530"/>
      <c r="F54" s="531"/>
    </row>
    <row r="55" spans="1:6" ht="13.9" customHeight="1">
      <c r="A55" s="509"/>
      <c r="B55" s="532" t="s">
        <v>521</v>
      </c>
      <c r="C55" s="533"/>
      <c r="D55" s="533"/>
      <c r="E55" s="533"/>
      <c r="F55" s="533"/>
    </row>
    <row r="56" spans="1:6" ht="14.1" customHeight="1">
      <c r="B56" s="532" t="s">
        <v>522</v>
      </c>
    </row>
    <row r="57" spans="1:6" ht="14.1" customHeight="1">
      <c r="B57" s="532" t="s">
        <v>523</v>
      </c>
    </row>
    <row r="58" spans="1:6" ht="14.1" customHeight="1">
      <c r="B58" s="532" t="s">
        <v>524</v>
      </c>
    </row>
    <row r="59" spans="1:6" ht="14.1" customHeight="1">
      <c r="B59" s="532" t="s">
        <v>472</v>
      </c>
    </row>
    <row r="60" spans="1:6" ht="10.5" customHeight="1"/>
    <row r="61" spans="1:6" ht="14.1" customHeight="1"/>
    <row r="62" spans="1:6" ht="15" customHeight="1">
      <c r="B62" s="510" t="s">
        <v>525</v>
      </c>
      <c r="E62" s="526"/>
    </row>
    <row r="63" spans="1:6" ht="12.6" customHeight="1" thickBot="1">
      <c r="B63" s="534"/>
      <c r="C63" s="534"/>
      <c r="D63" s="534"/>
      <c r="E63" s="514" t="s">
        <v>526</v>
      </c>
    </row>
    <row r="64" spans="1:6" ht="25.5" customHeight="1">
      <c r="B64" s="535"/>
      <c r="C64" s="536" t="s">
        <v>14</v>
      </c>
      <c r="D64" s="536" t="s">
        <v>527</v>
      </c>
      <c r="E64" s="537" t="s">
        <v>528</v>
      </c>
    </row>
    <row r="65" spans="2:6" ht="15" customHeight="1">
      <c r="B65" s="538" t="s">
        <v>360</v>
      </c>
      <c r="C65" s="539">
        <v>86</v>
      </c>
      <c r="D65" s="539">
        <v>4</v>
      </c>
      <c r="E65" s="540">
        <v>90</v>
      </c>
      <c r="F65" s="541"/>
    </row>
    <row r="66" spans="2:6" ht="12.95" customHeight="1">
      <c r="B66" s="538"/>
      <c r="C66" s="542"/>
      <c r="D66" s="543"/>
      <c r="E66" s="544"/>
    </row>
    <row r="67" spans="2:6" ht="12.95" customHeight="1">
      <c r="B67" s="545" t="s">
        <v>529</v>
      </c>
      <c r="C67" s="539">
        <v>24</v>
      </c>
      <c r="D67" s="539">
        <v>2</v>
      </c>
      <c r="E67" s="540">
        <v>26</v>
      </c>
    </row>
    <row r="68" spans="2:6" ht="12.95" customHeight="1">
      <c r="B68" s="546" t="s">
        <v>424</v>
      </c>
      <c r="C68" s="539">
        <v>22</v>
      </c>
      <c r="D68" s="539">
        <v>0</v>
      </c>
      <c r="E68" s="540">
        <v>22</v>
      </c>
    </row>
    <row r="69" spans="2:6" ht="12.95" customHeight="1">
      <c r="B69" s="538" t="s">
        <v>530</v>
      </c>
      <c r="C69" s="539">
        <v>11</v>
      </c>
      <c r="D69" s="539">
        <v>0</v>
      </c>
      <c r="E69" s="540">
        <v>11</v>
      </c>
    </row>
    <row r="70" spans="2:6" ht="12.95" customHeight="1">
      <c r="B70" s="538" t="s">
        <v>531</v>
      </c>
      <c r="C70" s="539">
        <v>11</v>
      </c>
      <c r="D70" s="539">
        <v>2</v>
      </c>
      <c r="E70" s="540">
        <v>13</v>
      </c>
    </row>
    <row r="71" spans="2:6" ht="12.95" customHeight="1">
      <c r="B71" s="538" t="s">
        <v>532</v>
      </c>
      <c r="C71" s="539">
        <v>5</v>
      </c>
      <c r="D71" s="539">
        <v>0</v>
      </c>
      <c r="E71" s="540">
        <v>5</v>
      </c>
    </row>
    <row r="72" spans="2:6" ht="12.95" customHeight="1">
      <c r="B72" s="538" t="s">
        <v>533</v>
      </c>
      <c r="C72" s="539">
        <v>6</v>
      </c>
      <c r="D72" s="539">
        <v>0</v>
      </c>
      <c r="E72" s="540">
        <v>6</v>
      </c>
    </row>
    <row r="73" spans="2:6" ht="12.95" customHeight="1">
      <c r="B73" s="538" t="s">
        <v>534</v>
      </c>
      <c r="C73" s="539">
        <v>7</v>
      </c>
      <c r="D73" s="539">
        <v>0</v>
      </c>
      <c r="E73" s="540">
        <v>7</v>
      </c>
    </row>
    <row r="74" spans="2:6" ht="5.25" customHeight="1" thickBot="1">
      <c r="B74" s="547"/>
      <c r="C74" s="529"/>
      <c r="D74" s="548"/>
      <c r="E74" s="549"/>
    </row>
    <row r="75" spans="2:6" ht="14.25" customHeight="1">
      <c r="B75" s="685" t="s">
        <v>535</v>
      </c>
      <c r="C75" s="686"/>
      <c r="D75" s="550"/>
      <c r="E75" s="550"/>
    </row>
    <row r="76" spans="2:6" ht="14.25" customHeight="1">
      <c r="B76" s="532" t="s">
        <v>536</v>
      </c>
      <c r="C76" s="551"/>
      <c r="D76" s="552"/>
      <c r="E76" s="552"/>
      <c r="F76" s="552"/>
    </row>
    <row r="77" spans="2:6" ht="12" customHeight="1">
      <c r="B77" s="532"/>
      <c r="C77" s="553"/>
      <c r="D77" s="553"/>
      <c r="E77" s="553"/>
      <c r="F77" s="553"/>
    </row>
  </sheetData>
  <mergeCells count="3">
    <mergeCell ref="C3:D5"/>
    <mergeCell ref="E3:F5"/>
    <mergeCell ref="B75:C75"/>
  </mergeCells>
  <phoneticPr fontId="2"/>
  <printOptions gridLinesSet="0"/>
  <pageMargins left="0.51181102362204722" right="0.51181102362204722" top="0.55118110236220474" bottom="0.39370078740157483" header="0.39370078740157483" footer="0.35433070866141736"/>
  <pageSetup paperSize="9" scale="79" firstPageNumber="17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Q83"/>
  <sheetViews>
    <sheetView showGridLines="0" view="pageBreakPreview" zoomScaleNormal="75" zoomScaleSheetLayoutView="100" workbookViewId="0">
      <selection activeCell="J86" sqref="J86"/>
    </sheetView>
  </sheetViews>
  <sheetFormatPr defaultColWidth="10.625" defaultRowHeight="16.5" customHeight="1"/>
  <cols>
    <col min="1" max="1" width="2.625" style="3" customWidth="1"/>
    <col min="2" max="2" width="7.375" style="3" customWidth="1"/>
    <col min="3" max="3" width="12.5" style="3" customWidth="1"/>
    <col min="4" max="9" width="7.75" style="3" customWidth="1"/>
    <col min="10" max="10" width="9.375" style="3" customWidth="1"/>
    <col min="11" max="12" width="7.75" style="3" customWidth="1"/>
    <col min="13" max="13" width="9.25" style="3" customWidth="1"/>
    <col min="14" max="15" width="7.75" style="3" customWidth="1"/>
    <col min="16" max="16" width="7" style="3" customWidth="1"/>
    <col min="17" max="17" width="2.625" style="3" customWidth="1"/>
    <col min="18" max="256" width="10.625" style="3"/>
    <col min="257" max="257" width="2.625" style="3" customWidth="1"/>
    <col min="258" max="258" width="7.375" style="3" customWidth="1"/>
    <col min="259" max="259" width="12.5" style="3" customWidth="1"/>
    <col min="260" max="265" width="7.75" style="3" customWidth="1"/>
    <col min="266" max="266" width="9.375" style="3" customWidth="1"/>
    <col min="267" max="268" width="7.75" style="3" customWidth="1"/>
    <col min="269" max="269" width="9.25" style="3" customWidth="1"/>
    <col min="270" max="271" width="7.75" style="3" customWidth="1"/>
    <col min="272" max="272" width="7" style="3" customWidth="1"/>
    <col min="273" max="273" width="2.625" style="3" customWidth="1"/>
    <col min="274" max="512" width="10.625" style="3"/>
    <col min="513" max="513" width="2.625" style="3" customWidth="1"/>
    <col min="514" max="514" width="7.375" style="3" customWidth="1"/>
    <col min="515" max="515" width="12.5" style="3" customWidth="1"/>
    <col min="516" max="521" width="7.75" style="3" customWidth="1"/>
    <col min="522" max="522" width="9.375" style="3" customWidth="1"/>
    <col min="523" max="524" width="7.75" style="3" customWidth="1"/>
    <col min="525" max="525" width="9.25" style="3" customWidth="1"/>
    <col min="526" max="527" width="7.75" style="3" customWidth="1"/>
    <col min="528" max="528" width="7" style="3" customWidth="1"/>
    <col min="529" max="529" width="2.625" style="3" customWidth="1"/>
    <col min="530" max="768" width="10.625" style="3"/>
    <col min="769" max="769" width="2.625" style="3" customWidth="1"/>
    <col min="770" max="770" width="7.375" style="3" customWidth="1"/>
    <col min="771" max="771" width="12.5" style="3" customWidth="1"/>
    <col min="772" max="777" width="7.75" style="3" customWidth="1"/>
    <col min="778" max="778" width="9.375" style="3" customWidth="1"/>
    <col min="779" max="780" width="7.75" style="3" customWidth="1"/>
    <col min="781" max="781" width="9.25" style="3" customWidth="1"/>
    <col min="782" max="783" width="7.75" style="3" customWidth="1"/>
    <col min="784" max="784" width="7" style="3" customWidth="1"/>
    <col min="785" max="785" width="2.625" style="3" customWidth="1"/>
    <col min="786" max="1024" width="10.625" style="3"/>
    <col min="1025" max="1025" width="2.625" style="3" customWidth="1"/>
    <col min="1026" max="1026" width="7.375" style="3" customWidth="1"/>
    <col min="1027" max="1027" width="12.5" style="3" customWidth="1"/>
    <col min="1028" max="1033" width="7.75" style="3" customWidth="1"/>
    <col min="1034" max="1034" width="9.375" style="3" customWidth="1"/>
    <col min="1035" max="1036" width="7.75" style="3" customWidth="1"/>
    <col min="1037" max="1037" width="9.25" style="3" customWidth="1"/>
    <col min="1038" max="1039" width="7.75" style="3" customWidth="1"/>
    <col min="1040" max="1040" width="7" style="3" customWidth="1"/>
    <col min="1041" max="1041" width="2.625" style="3" customWidth="1"/>
    <col min="1042" max="1280" width="10.625" style="3"/>
    <col min="1281" max="1281" width="2.625" style="3" customWidth="1"/>
    <col min="1282" max="1282" width="7.375" style="3" customWidth="1"/>
    <col min="1283" max="1283" width="12.5" style="3" customWidth="1"/>
    <col min="1284" max="1289" width="7.75" style="3" customWidth="1"/>
    <col min="1290" max="1290" width="9.375" style="3" customWidth="1"/>
    <col min="1291" max="1292" width="7.75" style="3" customWidth="1"/>
    <col min="1293" max="1293" width="9.25" style="3" customWidth="1"/>
    <col min="1294" max="1295" width="7.75" style="3" customWidth="1"/>
    <col min="1296" max="1296" width="7" style="3" customWidth="1"/>
    <col min="1297" max="1297" width="2.625" style="3" customWidth="1"/>
    <col min="1298" max="1536" width="10.625" style="3"/>
    <col min="1537" max="1537" width="2.625" style="3" customWidth="1"/>
    <col min="1538" max="1538" width="7.375" style="3" customWidth="1"/>
    <col min="1539" max="1539" width="12.5" style="3" customWidth="1"/>
    <col min="1540" max="1545" width="7.75" style="3" customWidth="1"/>
    <col min="1546" max="1546" width="9.375" style="3" customWidth="1"/>
    <col min="1547" max="1548" width="7.75" style="3" customWidth="1"/>
    <col min="1549" max="1549" width="9.25" style="3" customWidth="1"/>
    <col min="1550" max="1551" width="7.75" style="3" customWidth="1"/>
    <col min="1552" max="1552" width="7" style="3" customWidth="1"/>
    <col min="1553" max="1553" width="2.625" style="3" customWidth="1"/>
    <col min="1554" max="1792" width="10.625" style="3"/>
    <col min="1793" max="1793" width="2.625" style="3" customWidth="1"/>
    <col min="1794" max="1794" width="7.375" style="3" customWidth="1"/>
    <col min="1795" max="1795" width="12.5" style="3" customWidth="1"/>
    <col min="1796" max="1801" width="7.75" style="3" customWidth="1"/>
    <col min="1802" max="1802" width="9.375" style="3" customWidth="1"/>
    <col min="1803" max="1804" width="7.75" style="3" customWidth="1"/>
    <col min="1805" max="1805" width="9.25" style="3" customWidth="1"/>
    <col min="1806" max="1807" width="7.75" style="3" customWidth="1"/>
    <col min="1808" max="1808" width="7" style="3" customWidth="1"/>
    <col min="1809" max="1809" width="2.625" style="3" customWidth="1"/>
    <col min="1810" max="2048" width="10.625" style="3"/>
    <col min="2049" max="2049" width="2.625" style="3" customWidth="1"/>
    <col min="2050" max="2050" width="7.375" style="3" customWidth="1"/>
    <col min="2051" max="2051" width="12.5" style="3" customWidth="1"/>
    <col min="2052" max="2057" width="7.75" style="3" customWidth="1"/>
    <col min="2058" max="2058" width="9.375" style="3" customWidth="1"/>
    <col min="2059" max="2060" width="7.75" style="3" customWidth="1"/>
    <col min="2061" max="2061" width="9.25" style="3" customWidth="1"/>
    <col min="2062" max="2063" width="7.75" style="3" customWidth="1"/>
    <col min="2064" max="2064" width="7" style="3" customWidth="1"/>
    <col min="2065" max="2065" width="2.625" style="3" customWidth="1"/>
    <col min="2066" max="2304" width="10.625" style="3"/>
    <col min="2305" max="2305" width="2.625" style="3" customWidth="1"/>
    <col min="2306" max="2306" width="7.375" style="3" customWidth="1"/>
    <col min="2307" max="2307" width="12.5" style="3" customWidth="1"/>
    <col min="2308" max="2313" width="7.75" style="3" customWidth="1"/>
    <col min="2314" max="2314" width="9.375" style="3" customWidth="1"/>
    <col min="2315" max="2316" width="7.75" style="3" customWidth="1"/>
    <col min="2317" max="2317" width="9.25" style="3" customWidth="1"/>
    <col min="2318" max="2319" width="7.75" style="3" customWidth="1"/>
    <col min="2320" max="2320" width="7" style="3" customWidth="1"/>
    <col min="2321" max="2321" width="2.625" style="3" customWidth="1"/>
    <col min="2322" max="2560" width="10.625" style="3"/>
    <col min="2561" max="2561" width="2.625" style="3" customWidth="1"/>
    <col min="2562" max="2562" width="7.375" style="3" customWidth="1"/>
    <col min="2563" max="2563" width="12.5" style="3" customWidth="1"/>
    <col min="2564" max="2569" width="7.75" style="3" customWidth="1"/>
    <col min="2570" max="2570" width="9.375" style="3" customWidth="1"/>
    <col min="2571" max="2572" width="7.75" style="3" customWidth="1"/>
    <col min="2573" max="2573" width="9.25" style="3" customWidth="1"/>
    <col min="2574" max="2575" width="7.75" style="3" customWidth="1"/>
    <col min="2576" max="2576" width="7" style="3" customWidth="1"/>
    <col min="2577" max="2577" width="2.625" style="3" customWidth="1"/>
    <col min="2578" max="2816" width="10.625" style="3"/>
    <col min="2817" max="2817" width="2.625" style="3" customWidth="1"/>
    <col min="2818" max="2818" width="7.375" style="3" customWidth="1"/>
    <col min="2819" max="2819" width="12.5" style="3" customWidth="1"/>
    <col min="2820" max="2825" width="7.75" style="3" customWidth="1"/>
    <col min="2826" max="2826" width="9.375" style="3" customWidth="1"/>
    <col min="2827" max="2828" width="7.75" style="3" customWidth="1"/>
    <col min="2829" max="2829" width="9.25" style="3" customWidth="1"/>
    <col min="2830" max="2831" width="7.75" style="3" customWidth="1"/>
    <col min="2832" max="2832" width="7" style="3" customWidth="1"/>
    <col min="2833" max="2833" width="2.625" style="3" customWidth="1"/>
    <col min="2834" max="3072" width="10.625" style="3"/>
    <col min="3073" max="3073" width="2.625" style="3" customWidth="1"/>
    <col min="3074" max="3074" width="7.375" style="3" customWidth="1"/>
    <col min="3075" max="3075" width="12.5" style="3" customWidth="1"/>
    <col min="3076" max="3081" width="7.75" style="3" customWidth="1"/>
    <col min="3082" max="3082" width="9.375" style="3" customWidth="1"/>
    <col min="3083" max="3084" width="7.75" style="3" customWidth="1"/>
    <col min="3085" max="3085" width="9.25" style="3" customWidth="1"/>
    <col min="3086" max="3087" width="7.75" style="3" customWidth="1"/>
    <col min="3088" max="3088" width="7" style="3" customWidth="1"/>
    <col min="3089" max="3089" width="2.625" style="3" customWidth="1"/>
    <col min="3090" max="3328" width="10.625" style="3"/>
    <col min="3329" max="3329" width="2.625" style="3" customWidth="1"/>
    <col min="3330" max="3330" width="7.375" style="3" customWidth="1"/>
    <col min="3331" max="3331" width="12.5" style="3" customWidth="1"/>
    <col min="3332" max="3337" width="7.75" style="3" customWidth="1"/>
    <col min="3338" max="3338" width="9.375" style="3" customWidth="1"/>
    <col min="3339" max="3340" width="7.75" style="3" customWidth="1"/>
    <col min="3341" max="3341" width="9.25" style="3" customWidth="1"/>
    <col min="3342" max="3343" width="7.75" style="3" customWidth="1"/>
    <col min="3344" max="3344" width="7" style="3" customWidth="1"/>
    <col min="3345" max="3345" width="2.625" style="3" customWidth="1"/>
    <col min="3346" max="3584" width="10.625" style="3"/>
    <col min="3585" max="3585" width="2.625" style="3" customWidth="1"/>
    <col min="3586" max="3586" width="7.375" style="3" customWidth="1"/>
    <col min="3587" max="3587" width="12.5" style="3" customWidth="1"/>
    <col min="3588" max="3593" width="7.75" style="3" customWidth="1"/>
    <col min="3594" max="3594" width="9.375" style="3" customWidth="1"/>
    <col min="3595" max="3596" width="7.75" style="3" customWidth="1"/>
    <col min="3597" max="3597" width="9.25" style="3" customWidth="1"/>
    <col min="3598" max="3599" width="7.75" style="3" customWidth="1"/>
    <col min="3600" max="3600" width="7" style="3" customWidth="1"/>
    <col min="3601" max="3601" width="2.625" style="3" customWidth="1"/>
    <col min="3602" max="3840" width="10.625" style="3"/>
    <col min="3841" max="3841" width="2.625" style="3" customWidth="1"/>
    <col min="3842" max="3842" width="7.375" style="3" customWidth="1"/>
    <col min="3843" max="3843" width="12.5" style="3" customWidth="1"/>
    <col min="3844" max="3849" width="7.75" style="3" customWidth="1"/>
    <col min="3850" max="3850" width="9.375" style="3" customWidth="1"/>
    <col min="3851" max="3852" width="7.75" style="3" customWidth="1"/>
    <col min="3853" max="3853" width="9.25" style="3" customWidth="1"/>
    <col min="3854" max="3855" width="7.75" style="3" customWidth="1"/>
    <col min="3856" max="3856" width="7" style="3" customWidth="1"/>
    <col min="3857" max="3857" width="2.625" style="3" customWidth="1"/>
    <col min="3858" max="4096" width="10.625" style="3"/>
    <col min="4097" max="4097" width="2.625" style="3" customWidth="1"/>
    <col min="4098" max="4098" width="7.375" style="3" customWidth="1"/>
    <col min="4099" max="4099" width="12.5" style="3" customWidth="1"/>
    <col min="4100" max="4105" width="7.75" style="3" customWidth="1"/>
    <col min="4106" max="4106" width="9.375" style="3" customWidth="1"/>
    <col min="4107" max="4108" width="7.75" style="3" customWidth="1"/>
    <col min="4109" max="4109" width="9.25" style="3" customWidth="1"/>
    <col min="4110" max="4111" width="7.75" style="3" customWidth="1"/>
    <col min="4112" max="4112" width="7" style="3" customWidth="1"/>
    <col min="4113" max="4113" width="2.625" style="3" customWidth="1"/>
    <col min="4114" max="4352" width="10.625" style="3"/>
    <col min="4353" max="4353" width="2.625" style="3" customWidth="1"/>
    <col min="4354" max="4354" width="7.375" style="3" customWidth="1"/>
    <col min="4355" max="4355" width="12.5" style="3" customWidth="1"/>
    <col min="4356" max="4361" width="7.75" style="3" customWidth="1"/>
    <col min="4362" max="4362" width="9.375" style="3" customWidth="1"/>
    <col min="4363" max="4364" width="7.75" style="3" customWidth="1"/>
    <col min="4365" max="4365" width="9.25" style="3" customWidth="1"/>
    <col min="4366" max="4367" width="7.75" style="3" customWidth="1"/>
    <col min="4368" max="4368" width="7" style="3" customWidth="1"/>
    <col min="4369" max="4369" width="2.625" style="3" customWidth="1"/>
    <col min="4370" max="4608" width="10.625" style="3"/>
    <col min="4609" max="4609" width="2.625" style="3" customWidth="1"/>
    <col min="4610" max="4610" width="7.375" style="3" customWidth="1"/>
    <col min="4611" max="4611" width="12.5" style="3" customWidth="1"/>
    <col min="4612" max="4617" width="7.75" style="3" customWidth="1"/>
    <col min="4618" max="4618" width="9.375" style="3" customWidth="1"/>
    <col min="4619" max="4620" width="7.75" style="3" customWidth="1"/>
    <col min="4621" max="4621" width="9.25" style="3" customWidth="1"/>
    <col min="4622" max="4623" width="7.75" style="3" customWidth="1"/>
    <col min="4624" max="4624" width="7" style="3" customWidth="1"/>
    <col min="4625" max="4625" width="2.625" style="3" customWidth="1"/>
    <col min="4626" max="4864" width="10.625" style="3"/>
    <col min="4865" max="4865" width="2.625" style="3" customWidth="1"/>
    <col min="4866" max="4866" width="7.375" style="3" customWidth="1"/>
    <col min="4867" max="4867" width="12.5" style="3" customWidth="1"/>
    <col min="4868" max="4873" width="7.75" style="3" customWidth="1"/>
    <col min="4874" max="4874" width="9.375" style="3" customWidth="1"/>
    <col min="4875" max="4876" width="7.75" style="3" customWidth="1"/>
    <col min="4877" max="4877" width="9.25" style="3" customWidth="1"/>
    <col min="4878" max="4879" width="7.75" style="3" customWidth="1"/>
    <col min="4880" max="4880" width="7" style="3" customWidth="1"/>
    <col min="4881" max="4881" width="2.625" style="3" customWidth="1"/>
    <col min="4882" max="5120" width="10.625" style="3"/>
    <col min="5121" max="5121" width="2.625" style="3" customWidth="1"/>
    <col min="5122" max="5122" width="7.375" style="3" customWidth="1"/>
    <col min="5123" max="5123" width="12.5" style="3" customWidth="1"/>
    <col min="5124" max="5129" width="7.75" style="3" customWidth="1"/>
    <col min="5130" max="5130" width="9.375" style="3" customWidth="1"/>
    <col min="5131" max="5132" width="7.75" style="3" customWidth="1"/>
    <col min="5133" max="5133" width="9.25" style="3" customWidth="1"/>
    <col min="5134" max="5135" width="7.75" style="3" customWidth="1"/>
    <col min="5136" max="5136" width="7" style="3" customWidth="1"/>
    <col min="5137" max="5137" width="2.625" style="3" customWidth="1"/>
    <col min="5138" max="5376" width="10.625" style="3"/>
    <col min="5377" max="5377" width="2.625" style="3" customWidth="1"/>
    <col min="5378" max="5378" width="7.375" style="3" customWidth="1"/>
    <col min="5379" max="5379" width="12.5" style="3" customWidth="1"/>
    <col min="5380" max="5385" width="7.75" style="3" customWidth="1"/>
    <col min="5386" max="5386" width="9.375" style="3" customWidth="1"/>
    <col min="5387" max="5388" width="7.75" style="3" customWidth="1"/>
    <col min="5389" max="5389" width="9.25" style="3" customWidth="1"/>
    <col min="5390" max="5391" width="7.75" style="3" customWidth="1"/>
    <col min="5392" max="5392" width="7" style="3" customWidth="1"/>
    <col min="5393" max="5393" width="2.625" style="3" customWidth="1"/>
    <col min="5394" max="5632" width="10.625" style="3"/>
    <col min="5633" max="5633" width="2.625" style="3" customWidth="1"/>
    <col min="5634" max="5634" width="7.375" style="3" customWidth="1"/>
    <col min="5635" max="5635" width="12.5" style="3" customWidth="1"/>
    <col min="5636" max="5641" width="7.75" style="3" customWidth="1"/>
    <col min="5642" max="5642" width="9.375" style="3" customWidth="1"/>
    <col min="5643" max="5644" width="7.75" style="3" customWidth="1"/>
    <col min="5645" max="5645" width="9.25" style="3" customWidth="1"/>
    <col min="5646" max="5647" width="7.75" style="3" customWidth="1"/>
    <col min="5648" max="5648" width="7" style="3" customWidth="1"/>
    <col min="5649" max="5649" width="2.625" style="3" customWidth="1"/>
    <col min="5650" max="5888" width="10.625" style="3"/>
    <col min="5889" max="5889" width="2.625" style="3" customWidth="1"/>
    <col min="5890" max="5890" width="7.375" style="3" customWidth="1"/>
    <col min="5891" max="5891" width="12.5" style="3" customWidth="1"/>
    <col min="5892" max="5897" width="7.75" style="3" customWidth="1"/>
    <col min="5898" max="5898" width="9.375" style="3" customWidth="1"/>
    <col min="5899" max="5900" width="7.75" style="3" customWidth="1"/>
    <col min="5901" max="5901" width="9.25" style="3" customWidth="1"/>
    <col min="5902" max="5903" width="7.75" style="3" customWidth="1"/>
    <col min="5904" max="5904" width="7" style="3" customWidth="1"/>
    <col min="5905" max="5905" width="2.625" style="3" customWidth="1"/>
    <col min="5906" max="6144" width="10.625" style="3"/>
    <col min="6145" max="6145" width="2.625" style="3" customWidth="1"/>
    <col min="6146" max="6146" width="7.375" style="3" customWidth="1"/>
    <col min="6147" max="6147" width="12.5" style="3" customWidth="1"/>
    <col min="6148" max="6153" width="7.75" style="3" customWidth="1"/>
    <col min="6154" max="6154" width="9.375" style="3" customWidth="1"/>
    <col min="6155" max="6156" width="7.75" style="3" customWidth="1"/>
    <col min="6157" max="6157" width="9.25" style="3" customWidth="1"/>
    <col min="6158" max="6159" width="7.75" style="3" customWidth="1"/>
    <col min="6160" max="6160" width="7" style="3" customWidth="1"/>
    <col min="6161" max="6161" width="2.625" style="3" customWidth="1"/>
    <col min="6162" max="6400" width="10.625" style="3"/>
    <col min="6401" max="6401" width="2.625" style="3" customWidth="1"/>
    <col min="6402" max="6402" width="7.375" style="3" customWidth="1"/>
    <col min="6403" max="6403" width="12.5" style="3" customWidth="1"/>
    <col min="6404" max="6409" width="7.75" style="3" customWidth="1"/>
    <col min="6410" max="6410" width="9.375" style="3" customWidth="1"/>
    <col min="6411" max="6412" width="7.75" style="3" customWidth="1"/>
    <col min="6413" max="6413" width="9.25" style="3" customWidth="1"/>
    <col min="6414" max="6415" width="7.75" style="3" customWidth="1"/>
    <col min="6416" max="6416" width="7" style="3" customWidth="1"/>
    <col min="6417" max="6417" width="2.625" style="3" customWidth="1"/>
    <col min="6418" max="6656" width="10.625" style="3"/>
    <col min="6657" max="6657" width="2.625" style="3" customWidth="1"/>
    <col min="6658" max="6658" width="7.375" style="3" customWidth="1"/>
    <col min="6659" max="6659" width="12.5" style="3" customWidth="1"/>
    <col min="6660" max="6665" width="7.75" style="3" customWidth="1"/>
    <col min="6666" max="6666" width="9.375" style="3" customWidth="1"/>
    <col min="6667" max="6668" width="7.75" style="3" customWidth="1"/>
    <col min="6669" max="6669" width="9.25" style="3" customWidth="1"/>
    <col min="6670" max="6671" width="7.75" style="3" customWidth="1"/>
    <col min="6672" max="6672" width="7" style="3" customWidth="1"/>
    <col min="6673" max="6673" width="2.625" style="3" customWidth="1"/>
    <col min="6674" max="6912" width="10.625" style="3"/>
    <col min="6913" max="6913" width="2.625" style="3" customWidth="1"/>
    <col min="6914" max="6914" width="7.375" style="3" customWidth="1"/>
    <col min="6915" max="6915" width="12.5" style="3" customWidth="1"/>
    <col min="6916" max="6921" width="7.75" style="3" customWidth="1"/>
    <col min="6922" max="6922" width="9.375" style="3" customWidth="1"/>
    <col min="6923" max="6924" width="7.75" style="3" customWidth="1"/>
    <col min="6925" max="6925" width="9.25" style="3" customWidth="1"/>
    <col min="6926" max="6927" width="7.75" style="3" customWidth="1"/>
    <col min="6928" max="6928" width="7" style="3" customWidth="1"/>
    <col min="6929" max="6929" width="2.625" style="3" customWidth="1"/>
    <col min="6930" max="7168" width="10.625" style="3"/>
    <col min="7169" max="7169" width="2.625" style="3" customWidth="1"/>
    <col min="7170" max="7170" width="7.375" style="3" customWidth="1"/>
    <col min="7171" max="7171" width="12.5" style="3" customWidth="1"/>
    <col min="7172" max="7177" width="7.75" style="3" customWidth="1"/>
    <col min="7178" max="7178" width="9.375" style="3" customWidth="1"/>
    <col min="7179" max="7180" width="7.75" style="3" customWidth="1"/>
    <col min="7181" max="7181" width="9.25" style="3" customWidth="1"/>
    <col min="7182" max="7183" width="7.75" style="3" customWidth="1"/>
    <col min="7184" max="7184" width="7" style="3" customWidth="1"/>
    <col min="7185" max="7185" width="2.625" style="3" customWidth="1"/>
    <col min="7186" max="7424" width="10.625" style="3"/>
    <col min="7425" max="7425" width="2.625" style="3" customWidth="1"/>
    <col min="7426" max="7426" width="7.375" style="3" customWidth="1"/>
    <col min="7427" max="7427" width="12.5" style="3" customWidth="1"/>
    <col min="7428" max="7433" width="7.75" style="3" customWidth="1"/>
    <col min="7434" max="7434" width="9.375" style="3" customWidth="1"/>
    <col min="7435" max="7436" width="7.75" style="3" customWidth="1"/>
    <col min="7437" max="7437" width="9.25" style="3" customWidth="1"/>
    <col min="7438" max="7439" width="7.75" style="3" customWidth="1"/>
    <col min="7440" max="7440" width="7" style="3" customWidth="1"/>
    <col min="7441" max="7441" width="2.625" style="3" customWidth="1"/>
    <col min="7442" max="7680" width="10.625" style="3"/>
    <col min="7681" max="7681" width="2.625" style="3" customWidth="1"/>
    <col min="7682" max="7682" width="7.375" style="3" customWidth="1"/>
    <col min="7683" max="7683" width="12.5" style="3" customWidth="1"/>
    <col min="7684" max="7689" width="7.75" style="3" customWidth="1"/>
    <col min="7690" max="7690" width="9.375" style="3" customWidth="1"/>
    <col min="7691" max="7692" width="7.75" style="3" customWidth="1"/>
    <col min="7693" max="7693" width="9.25" style="3" customWidth="1"/>
    <col min="7694" max="7695" width="7.75" style="3" customWidth="1"/>
    <col min="7696" max="7696" width="7" style="3" customWidth="1"/>
    <col min="7697" max="7697" width="2.625" style="3" customWidth="1"/>
    <col min="7698" max="7936" width="10.625" style="3"/>
    <col min="7937" max="7937" width="2.625" style="3" customWidth="1"/>
    <col min="7938" max="7938" width="7.375" style="3" customWidth="1"/>
    <col min="7939" max="7939" width="12.5" style="3" customWidth="1"/>
    <col min="7940" max="7945" width="7.75" style="3" customWidth="1"/>
    <col min="7946" max="7946" width="9.375" style="3" customWidth="1"/>
    <col min="7947" max="7948" width="7.75" style="3" customWidth="1"/>
    <col min="7949" max="7949" width="9.25" style="3" customWidth="1"/>
    <col min="7950" max="7951" width="7.75" style="3" customWidth="1"/>
    <col min="7952" max="7952" width="7" style="3" customWidth="1"/>
    <col min="7953" max="7953" width="2.625" style="3" customWidth="1"/>
    <col min="7954" max="8192" width="10.625" style="3"/>
    <col min="8193" max="8193" width="2.625" style="3" customWidth="1"/>
    <col min="8194" max="8194" width="7.375" style="3" customWidth="1"/>
    <col min="8195" max="8195" width="12.5" style="3" customWidth="1"/>
    <col min="8196" max="8201" width="7.75" style="3" customWidth="1"/>
    <col min="8202" max="8202" width="9.375" style="3" customWidth="1"/>
    <col min="8203" max="8204" width="7.75" style="3" customWidth="1"/>
    <col min="8205" max="8205" width="9.25" style="3" customWidth="1"/>
    <col min="8206" max="8207" width="7.75" style="3" customWidth="1"/>
    <col min="8208" max="8208" width="7" style="3" customWidth="1"/>
    <col min="8209" max="8209" width="2.625" style="3" customWidth="1"/>
    <col min="8210" max="8448" width="10.625" style="3"/>
    <col min="8449" max="8449" width="2.625" style="3" customWidth="1"/>
    <col min="8450" max="8450" width="7.375" style="3" customWidth="1"/>
    <col min="8451" max="8451" width="12.5" style="3" customWidth="1"/>
    <col min="8452" max="8457" width="7.75" style="3" customWidth="1"/>
    <col min="8458" max="8458" width="9.375" style="3" customWidth="1"/>
    <col min="8459" max="8460" width="7.75" style="3" customWidth="1"/>
    <col min="8461" max="8461" width="9.25" style="3" customWidth="1"/>
    <col min="8462" max="8463" width="7.75" style="3" customWidth="1"/>
    <col min="8464" max="8464" width="7" style="3" customWidth="1"/>
    <col min="8465" max="8465" width="2.625" style="3" customWidth="1"/>
    <col min="8466" max="8704" width="10.625" style="3"/>
    <col min="8705" max="8705" width="2.625" style="3" customWidth="1"/>
    <col min="8706" max="8706" width="7.375" style="3" customWidth="1"/>
    <col min="8707" max="8707" width="12.5" style="3" customWidth="1"/>
    <col min="8708" max="8713" width="7.75" style="3" customWidth="1"/>
    <col min="8714" max="8714" width="9.375" style="3" customWidth="1"/>
    <col min="8715" max="8716" width="7.75" style="3" customWidth="1"/>
    <col min="8717" max="8717" width="9.25" style="3" customWidth="1"/>
    <col min="8718" max="8719" width="7.75" style="3" customWidth="1"/>
    <col min="8720" max="8720" width="7" style="3" customWidth="1"/>
    <col min="8721" max="8721" width="2.625" style="3" customWidth="1"/>
    <col min="8722" max="8960" width="10.625" style="3"/>
    <col min="8961" max="8961" width="2.625" style="3" customWidth="1"/>
    <col min="8962" max="8962" width="7.375" style="3" customWidth="1"/>
    <col min="8963" max="8963" width="12.5" style="3" customWidth="1"/>
    <col min="8964" max="8969" width="7.75" style="3" customWidth="1"/>
    <col min="8970" max="8970" width="9.375" style="3" customWidth="1"/>
    <col min="8971" max="8972" width="7.75" style="3" customWidth="1"/>
    <col min="8973" max="8973" width="9.25" style="3" customWidth="1"/>
    <col min="8974" max="8975" width="7.75" style="3" customWidth="1"/>
    <col min="8976" max="8976" width="7" style="3" customWidth="1"/>
    <col min="8977" max="8977" width="2.625" style="3" customWidth="1"/>
    <col min="8978" max="9216" width="10.625" style="3"/>
    <col min="9217" max="9217" width="2.625" style="3" customWidth="1"/>
    <col min="9218" max="9218" width="7.375" style="3" customWidth="1"/>
    <col min="9219" max="9219" width="12.5" style="3" customWidth="1"/>
    <col min="9220" max="9225" width="7.75" style="3" customWidth="1"/>
    <col min="9226" max="9226" width="9.375" style="3" customWidth="1"/>
    <col min="9227" max="9228" width="7.75" style="3" customWidth="1"/>
    <col min="9229" max="9229" width="9.25" style="3" customWidth="1"/>
    <col min="9230" max="9231" width="7.75" style="3" customWidth="1"/>
    <col min="9232" max="9232" width="7" style="3" customWidth="1"/>
    <col min="9233" max="9233" width="2.625" style="3" customWidth="1"/>
    <col min="9234" max="9472" width="10.625" style="3"/>
    <col min="9473" max="9473" width="2.625" style="3" customWidth="1"/>
    <col min="9474" max="9474" width="7.375" style="3" customWidth="1"/>
    <col min="9475" max="9475" width="12.5" style="3" customWidth="1"/>
    <col min="9476" max="9481" width="7.75" style="3" customWidth="1"/>
    <col min="9482" max="9482" width="9.375" style="3" customWidth="1"/>
    <col min="9483" max="9484" width="7.75" style="3" customWidth="1"/>
    <col min="9485" max="9485" width="9.25" style="3" customWidth="1"/>
    <col min="9486" max="9487" width="7.75" style="3" customWidth="1"/>
    <col min="9488" max="9488" width="7" style="3" customWidth="1"/>
    <col min="9489" max="9489" width="2.625" style="3" customWidth="1"/>
    <col min="9490" max="9728" width="10.625" style="3"/>
    <col min="9729" max="9729" width="2.625" style="3" customWidth="1"/>
    <col min="9730" max="9730" width="7.375" style="3" customWidth="1"/>
    <col min="9731" max="9731" width="12.5" style="3" customWidth="1"/>
    <col min="9732" max="9737" width="7.75" style="3" customWidth="1"/>
    <col min="9738" max="9738" width="9.375" style="3" customWidth="1"/>
    <col min="9739" max="9740" width="7.75" style="3" customWidth="1"/>
    <col min="9741" max="9741" width="9.25" style="3" customWidth="1"/>
    <col min="9742" max="9743" width="7.75" style="3" customWidth="1"/>
    <col min="9744" max="9744" width="7" style="3" customWidth="1"/>
    <col min="9745" max="9745" width="2.625" style="3" customWidth="1"/>
    <col min="9746" max="9984" width="10.625" style="3"/>
    <col min="9985" max="9985" width="2.625" style="3" customWidth="1"/>
    <col min="9986" max="9986" width="7.375" style="3" customWidth="1"/>
    <col min="9987" max="9987" width="12.5" style="3" customWidth="1"/>
    <col min="9988" max="9993" width="7.75" style="3" customWidth="1"/>
    <col min="9994" max="9994" width="9.375" style="3" customWidth="1"/>
    <col min="9995" max="9996" width="7.75" style="3" customWidth="1"/>
    <col min="9997" max="9997" width="9.25" style="3" customWidth="1"/>
    <col min="9998" max="9999" width="7.75" style="3" customWidth="1"/>
    <col min="10000" max="10000" width="7" style="3" customWidth="1"/>
    <col min="10001" max="10001" width="2.625" style="3" customWidth="1"/>
    <col min="10002" max="10240" width="10.625" style="3"/>
    <col min="10241" max="10241" width="2.625" style="3" customWidth="1"/>
    <col min="10242" max="10242" width="7.375" style="3" customWidth="1"/>
    <col min="10243" max="10243" width="12.5" style="3" customWidth="1"/>
    <col min="10244" max="10249" width="7.75" style="3" customWidth="1"/>
    <col min="10250" max="10250" width="9.375" style="3" customWidth="1"/>
    <col min="10251" max="10252" width="7.75" style="3" customWidth="1"/>
    <col min="10253" max="10253" width="9.25" style="3" customWidth="1"/>
    <col min="10254" max="10255" width="7.75" style="3" customWidth="1"/>
    <col min="10256" max="10256" width="7" style="3" customWidth="1"/>
    <col min="10257" max="10257" width="2.625" style="3" customWidth="1"/>
    <col min="10258" max="10496" width="10.625" style="3"/>
    <col min="10497" max="10497" width="2.625" style="3" customWidth="1"/>
    <col min="10498" max="10498" width="7.375" style="3" customWidth="1"/>
    <col min="10499" max="10499" width="12.5" style="3" customWidth="1"/>
    <col min="10500" max="10505" width="7.75" style="3" customWidth="1"/>
    <col min="10506" max="10506" width="9.375" style="3" customWidth="1"/>
    <col min="10507" max="10508" width="7.75" style="3" customWidth="1"/>
    <col min="10509" max="10509" width="9.25" style="3" customWidth="1"/>
    <col min="10510" max="10511" width="7.75" style="3" customWidth="1"/>
    <col min="10512" max="10512" width="7" style="3" customWidth="1"/>
    <col min="10513" max="10513" width="2.625" style="3" customWidth="1"/>
    <col min="10514" max="10752" width="10.625" style="3"/>
    <col min="10753" max="10753" width="2.625" style="3" customWidth="1"/>
    <col min="10754" max="10754" width="7.375" style="3" customWidth="1"/>
    <col min="10755" max="10755" width="12.5" style="3" customWidth="1"/>
    <col min="10756" max="10761" width="7.75" style="3" customWidth="1"/>
    <col min="10762" max="10762" width="9.375" style="3" customWidth="1"/>
    <col min="10763" max="10764" width="7.75" style="3" customWidth="1"/>
    <col min="10765" max="10765" width="9.25" style="3" customWidth="1"/>
    <col min="10766" max="10767" width="7.75" style="3" customWidth="1"/>
    <col min="10768" max="10768" width="7" style="3" customWidth="1"/>
    <col min="10769" max="10769" width="2.625" style="3" customWidth="1"/>
    <col min="10770" max="11008" width="10.625" style="3"/>
    <col min="11009" max="11009" width="2.625" style="3" customWidth="1"/>
    <col min="11010" max="11010" width="7.375" style="3" customWidth="1"/>
    <col min="11011" max="11011" width="12.5" style="3" customWidth="1"/>
    <col min="11012" max="11017" width="7.75" style="3" customWidth="1"/>
    <col min="11018" max="11018" width="9.375" style="3" customWidth="1"/>
    <col min="11019" max="11020" width="7.75" style="3" customWidth="1"/>
    <col min="11021" max="11021" width="9.25" style="3" customWidth="1"/>
    <col min="11022" max="11023" width="7.75" style="3" customWidth="1"/>
    <col min="11024" max="11024" width="7" style="3" customWidth="1"/>
    <col min="11025" max="11025" width="2.625" style="3" customWidth="1"/>
    <col min="11026" max="11264" width="10.625" style="3"/>
    <col min="11265" max="11265" width="2.625" style="3" customWidth="1"/>
    <col min="11266" max="11266" width="7.375" style="3" customWidth="1"/>
    <col min="11267" max="11267" width="12.5" style="3" customWidth="1"/>
    <col min="11268" max="11273" width="7.75" style="3" customWidth="1"/>
    <col min="11274" max="11274" width="9.375" style="3" customWidth="1"/>
    <col min="11275" max="11276" width="7.75" style="3" customWidth="1"/>
    <col min="11277" max="11277" width="9.25" style="3" customWidth="1"/>
    <col min="11278" max="11279" width="7.75" style="3" customWidth="1"/>
    <col min="11280" max="11280" width="7" style="3" customWidth="1"/>
    <col min="11281" max="11281" width="2.625" style="3" customWidth="1"/>
    <col min="11282" max="11520" width="10.625" style="3"/>
    <col min="11521" max="11521" width="2.625" style="3" customWidth="1"/>
    <col min="11522" max="11522" width="7.375" style="3" customWidth="1"/>
    <col min="11523" max="11523" width="12.5" style="3" customWidth="1"/>
    <col min="11524" max="11529" width="7.75" style="3" customWidth="1"/>
    <col min="11530" max="11530" width="9.375" style="3" customWidth="1"/>
    <col min="11531" max="11532" width="7.75" style="3" customWidth="1"/>
    <col min="11533" max="11533" width="9.25" style="3" customWidth="1"/>
    <col min="11534" max="11535" width="7.75" style="3" customWidth="1"/>
    <col min="11536" max="11536" width="7" style="3" customWidth="1"/>
    <col min="11537" max="11537" width="2.625" style="3" customWidth="1"/>
    <col min="11538" max="11776" width="10.625" style="3"/>
    <col min="11777" max="11777" width="2.625" style="3" customWidth="1"/>
    <col min="11778" max="11778" width="7.375" style="3" customWidth="1"/>
    <col min="11779" max="11779" width="12.5" style="3" customWidth="1"/>
    <col min="11780" max="11785" width="7.75" style="3" customWidth="1"/>
    <col min="11786" max="11786" width="9.375" style="3" customWidth="1"/>
    <col min="11787" max="11788" width="7.75" style="3" customWidth="1"/>
    <col min="11789" max="11789" width="9.25" style="3" customWidth="1"/>
    <col min="11790" max="11791" width="7.75" style="3" customWidth="1"/>
    <col min="11792" max="11792" width="7" style="3" customWidth="1"/>
    <col min="11793" max="11793" width="2.625" style="3" customWidth="1"/>
    <col min="11794" max="12032" width="10.625" style="3"/>
    <col min="12033" max="12033" width="2.625" style="3" customWidth="1"/>
    <col min="12034" max="12034" width="7.375" style="3" customWidth="1"/>
    <col min="12035" max="12035" width="12.5" style="3" customWidth="1"/>
    <col min="12036" max="12041" width="7.75" style="3" customWidth="1"/>
    <col min="12042" max="12042" width="9.375" style="3" customWidth="1"/>
    <col min="12043" max="12044" width="7.75" style="3" customWidth="1"/>
    <col min="12045" max="12045" width="9.25" style="3" customWidth="1"/>
    <col min="12046" max="12047" width="7.75" style="3" customWidth="1"/>
    <col min="12048" max="12048" width="7" style="3" customWidth="1"/>
    <col min="12049" max="12049" width="2.625" style="3" customWidth="1"/>
    <col min="12050" max="12288" width="10.625" style="3"/>
    <col min="12289" max="12289" width="2.625" style="3" customWidth="1"/>
    <col min="12290" max="12290" width="7.375" style="3" customWidth="1"/>
    <col min="12291" max="12291" width="12.5" style="3" customWidth="1"/>
    <col min="12292" max="12297" width="7.75" style="3" customWidth="1"/>
    <col min="12298" max="12298" width="9.375" style="3" customWidth="1"/>
    <col min="12299" max="12300" width="7.75" style="3" customWidth="1"/>
    <col min="12301" max="12301" width="9.25" style="3" customWidth="1"/>
    <col min="12302" max="12303" width="7.75" style="3" customWidth="1"/>
    <col min="12304" max="12304" width="7" style="3" customWidth="1"/>
    <col min="12305" max="12305" width="2.625" style="3" customWidth="1"/>
    <col min="12306" max="12544" width="10.625" style="3"/>
    <col min="12545" max="12545" width="2.625" style="3" customWidth="1"/>
    <col min="12546" max="12546" width="7.375" style="3" customWidth="1"/>
    <col min="12547" max="12547" width="12.5" style="3" customWidth="1"/>
    <col min="12548" max="12553" width="7.75" style="3" customWidth="1"/>
    <col min="12554" max="12554" width="9.375" style="3" customWidth="1"/>
    <col min="12555" max="12556" width="7.75" style="3" customWidth="1"/>
    <col min="12557" max="12557" width="9.25" style="3" customWidth="1"/>
    <col min="12558" max="12559" width="7.75" style="3" customWidth="1"/>
    <col min="12560" max="12560" width="7" style="3" customWidth="1"/>
    <col min="12561" max="12561" width="2.625" style="3" customWidth="1"/>
    <col min="12562" max="12800" width="10.625" style="3"/>
    <col min="12801" max="12801" width="2.625" style="3" customWidth="1"/>
    <col min="12802" max="12802" width="7.375" style="3" customWidth="1"/>
    <col min="12803" max="12803" width="12.5" style="3" customWidth="1"/>
    <col min="12804" max="12809" width="7.75" style="3" customWidth="1"/>
    <col min="12810" max="12810" width="9.375" style="3" customWidth="1"/>
    <col min="12811" max="12812" width="7.75" style="3" customWidth="1"/>
    <col min="12813" max="12813" width="9.25" style="3" customWidth="1"/>
    <col min="12814" max="12815" width="7.75" style="3" customWidth="1"/>
    <col min="12816" max="12816" width="7" style="3" customWidth="1"/>
    <col min="12817" max="12817" width="2.625" style="3" customWidth="1"/>
    <col min="12818" max="13056" width="10.625" style="3"/>
    <col min="13057" max="13057" width="2.625" style="3" customWidth="1"/>
    <col min="13058" max="13058" width="7.375" style="3" customWidth="1"/>
    <col min="13059" max="13059" width="12.5" style="3" customWidth="1"/>
    <col min="13060" max="13065" width="7.75" style="3" customWidth="1"/>
    <col min="13066" max="13066" width="9.375" style="3" customWidth="1"/>
    <col min="13067" max="13068" width="7.75" style="3" customWidth="1"/>
    <col min="13069" max="13069" width="9.25" style="3" customWidth="1"/>
    <col min="13070" max="13071" width="7.75" style="3" customWidth="1"/>
    <col min="13072" max="13072" width="7" style="3" customWidth="1"/>
    <col min="13073" max="13073" width="2.625" style="3" customWidth="1"/>
    <col min="13074" max="13312" width="10.625" style="3"/>
    <col min="13313" max="13313" width="2.625" style="3" customWidth="1"/>
    <col min="13314" max="13314" width="7.375" style="3" customWidth="1"/>
    <col min="13315" max="13315" width="12.5" style="3" customWidth="1"/>
    <col min="13316" max="13321" width="7.75" style="3" customWidth="1"/>
    <col min="13322" max="13322" width="9.375" style="3" customWidth="1"/>
    <col min="13323" max="13324" width="7.75" style="3" customWidth="1"/>
    <col min="13325" max="13325" width="9.25" style="3" customWidth="1"/>
    <col min="13326" max="13327" width="7.75" style="3" customWidth="1"/>
    <col min="13328" max="13328" width="7" style="3" customWidth="1"/>
    <col min="13329" max="13329" width="2.625" style="3" customWidth="1"/>
    <col min="13330" max="13568" width="10.625" style="3"/>
    <col min="13569" max="13569" width="2.625" style="3" customWidth="1"/>
    <col min="13570" max="13570" width="7.375" style="3" customWidth="1"/>
    <col min="13571" max="13571" width="12.5" style="3" customWidth="1"/>
    <col min="13572" max="13577" width="7.75" style="3" customWidth="1"/>
    <col min="13578" max="13578" width="9.375" style="3" customWidth="1"/>
    <col min="13579" max="13580" width="7.75" style="3" customWidth="1"/>
    <col min="13581" max="13581" width="9.25" style="3" customWidth="1"/>
    <col min="13582" max="13583" width="7.75" style="3" customWidth="1"/>
    <col min="13584" max="13584" width="7" style="3" customWidth="1"/>
    <col min="13585" max="13585" width="2.625" style="3" customWidth="1"/>
    <col min="13586" max="13824" width="10.625" style="3"/>
    <col min="13825" max="13825" width="2.625" style="3" customWidth="1"/>
    <col min="13826" max="13826" width="7.375" style="3" customWidth="1"/>
    <col min="13827" max="13827" width="12.5" style="3" customWidth="1"/>
    <col min="13828" max="13833" width="7.75" style="3" customWidth="1"/>
    <col min="13834" max="13834" width="9.375" style="3" customWidth="1"/>
    <col min="13835" max="13836" width="7.75" style="3" customWidth="1"/>
    <col min="13837" max="13837" width="9.25" style="3" customWidth="1"/>
    <col min="13838" max="13839" width="7.75" style="3" customWidth="1"/>
    <col min="13840" max="13840" width="7" style="3" customWidth="1"/>
    <col min="13841" max="13841" width="2.625" style="3" customWidth="1"/>
    <col min="13842" max="14080" width="10.625" style="3"/>
    <col min="14081" max="14081" width="2.625" style="3" customWidth="1"/>
    <col min="14082" max="14082" width="7.375" style="3" customWidth="1"/>
    <col min="14083" max="14083" width="12.5" style="3" customWidth="1"/>
    <col min="14084" max="14089" width="7.75" style="3" customWidth="1"/>
    <col min="14090" max="14090" width="9.375" style="3" customWidth="1"/>
    <col min="14091" max="14092" width="7.75" style="3" customWidth="1"/>
    <col min="14093" max="14093" width="9.25" style="3" customWidth="1"/>
    <col min="14094" max="14095" width="7.75" style="3" customWidth="1"/>
    <col min="14096" max="14096" width="7" style="3" customWidth="1"/>
    <col min="14097" max="14097" width="2.625" style="3" customWidth="1"/>
    <col min="14098" max="14336" width="10.625" style="3"/>
    <col min="14337" max="14337" width="2.625" style="3" customWidth="1"/>
    <col min="14338" max="14338" width="7.375" style="3" customWidth="1"/>
    <col min="14339" max="14339" width="12.5" style="3" customWidth="1"/>
    <col min="14340" max="14345" width="7.75" style="3" customWidth="1"/>
    <col min="14346" max="14346" width="9.375" style="3" customWidth="1"/>
    <col min="14347" max="14348" width="7.75" style="3" customWidth="1"/>
    <col min="14349" max="14349" width="9.25" style="3" customWidth="1"/>
    <col min="14350" max="14351" width="7.75" style="3" customWidth="1"/>
    <col min="14352" max="14352" width="7" style="3" customWidth="1"/>
    <col min="14353" max="14353" width="2.625" style="3" customWidth="1"/>
    <col min="14354" max="14592" width="10.625" style="3"/>
    <col min="14593" max="14593" width="2.625" style="3" customWidth="1"/>
    <col min="14594" max="14594" width="7.375" style="3" customWidth="1"/>
    <col min="14595" max="14595" width="12.5" style="3" customWidth="1"/>
    <col min="14596" max="14601" width="7.75" style="3" customWidth="1"/>
    <col min="14602" max="14602" width="9.375" style="3" customWidth="1"/>
    <col min="14603" max="14604" width="7.75" style="3" customWidth="1"/>
    <col min="14605" max="14605" width="9.25" style="3" customWidth="1"/>
    <col min="14606" max="14607" width="7.75" style="3" customWidth="1"/>
    <col min="14608" max="14608" width="7" style="3" customWidth="1"/>
    <col min="14609" max="14609" width="2.625" style="3" customWidth="1"/>
    <col min="14610" max="14848" width="10.625" style="3"/>
    <col min="14849" max="14849" width="2.625" style="3" customWidth="1"/>
    <col min="14850" max="14850" width="7.375" style="3" customWidth="1"/>
    <col min="14851" max="14851" width="12.5" style="3" customWidth="1"/>
    <col min="14852" max="14857" width="7.75" style="3" customWidth="1"/>
    <col min="14858" max="14858" width="9.375" style="3" customWidth="1"/>
    <col min="14859" max="14860" width="7.75" style="3" customWidth="1"/>
    <col min="14861" max="14861" width="9.25" style="3" customWidth="1"/>
    <col min="14862" max="14863" width="7.75" style="3" customWidth="1"/>
    <col min="14864" max="14864" width="7" style="3" customWidth="1"/>
    <col min="14865" max="14865" width="2.625" style="3" customWidth="1"/>
    <col min="14866" max="15104" width="10.625" style="3"/>
    <col min="15105" max="15105" width="2.625" style="3" customWidth="1"/>
    <col min="15106" max="15106" width="7.375" style="3" customWidth="1"/>
    <col min="15107" max="15107" width="12.5" style="3" customWidth="1"/>
    <col min="15108" max="15113" width="7.75" style="3" customWidth="1"/>
    <col min="15114" max="15114" width="9.375" style="3" customWidth="1"/>
    <col min="15115" max="15116" width="7.75" style="3" customWidth="1"/>
    <col min="15117" max="15117" width="9.25" style="3" customWidth="1"/>
    <col min="15118" max="15119" width="7.75" style="3" customWidth="1"/>
    <col min="15120" max="15120" width="7" style="3" customWidth="1"/>
    <col min="15121" max="15121" width="2.625" style="3" customWidth="1"/>
    <col min="15122" max="15360" width="10.625" style="3"/>
    <col min="15361" max="15361" width="2.625" style="3" customWidth="1"/>
    <col min="15362" max="15362" width="7.375" style="3" customWidth="1"/>
    <col min="15363" max="15363" width="12.5" style="3" customWidth="1"/>
    <col min="15364" max="15369" width="7.75" style="3" customWidth="1"/>
    <col min="15370" max="15370" width="9.375" style="3" customWidth="1"/>
    <col min="15371" max="15372" width="7.75" style="3" customWidth="1"/>
    <col min="15373" max="15373" width="9.25" style="3" customWidth="1"/>
    <col min="15374" max="15375" width="7.75" style="3" customWidth="1"/>
    <col min="15376" max="15376" width="7" style="3" customWidth="1"/>
    <col min="15377" max="15377" width="2.625" style="3" customWidth="1"/>
    <col min="15378" max="15616" width="10.625" style="3"/>
    <col min="15617" max="15617" width="2.625" style="3" customWidth="1"/>
    <col min="15618" max="15618" width="7.375" style="3" customWidth="1"/>
    <col min="15619" max="15619" width="12.5" style="3" customWidth="1"/>
    <col min="15620" max="15625" width="7.75" style="3" customWidth="1"/>
    <col min="15626" max="15626" width="9.375" style="3" customWidth="1"/>
    <col min="15627" max="15628" width="7.75" style="3" customWidth="1"/>
    <col min="15629" max="15629" width="9.25" style="3" customWidth="1"/>
    <col min="15630" max="15631" width="7.75" style="3" customWidth="1"/>
    <col min="15632" max="15632" width="7" style="3" customWidth="1"/>
    <col min="15633" max="15633" width="2.625" style="3" customWidth="1"/>
    <col min="15634" max="15872" width="10.625" style="3"/>
    <col min="15873" max="15873" width="2.625" style="3" customWidth="1"/>
    <col min="15874" max="15874" width="7.375" style="3" customWidth="1"/>
    <col min="15875" max="15875" width="12.5" style="3" customWidth="1"/>
    <col min="15876" max="15881" width="7.75" style="3" customWidth="1"/>
    <col min="15882" max="15882" width="9.375" style="3" customWidth="1"/>
    <col min="15883" max="15884" width="7.75" style="3" customWidth="1"/>
    <col min="15885" max="15885" width="9.25" style="3" customWidth="1"/>
    <col min="15886" max="15887" width="7.75" style="3" customWidth="1"/>
    <col min="15888" max="15888" width="7" style="3" customWidth="1"/>
    <col min="15889" max="15889" width="2.625" style="3" customWidth="1"/>
    <col min="15890" max="16128" width="10.625" style="3"/>
    <col min="16129" max="16129" width="2.625" style="3" customWidth="1"/>
    <col min="16130" max="16130" width="7.375" style="3" customWidth="1"/>
    <col min="16131" max="16131" width="12.5" style="3" customWidth="1"/>
    <col min="16132" max="16137" width="7.75" style="3" customWidth="1"/>
    <col min="16138" max="16138" width="9.375" style="3" customWidth="1"/>
    <col min="16139" max="16140" width="7.75" style="3" customWidth="1"/>
    <col min="16141" max="16141" width="9.25" style="3" customWidth="1"/>
    <col min="16142" max="16143" width="7.75" style="3" customWidth="1"/>
    <col min="16144" max="16144" width="7" style="3" customWidth="1"/>
    <col min="16145" max="16145" width="2.625" style="3" customWidth="1"/>
    <col min="16146" max="16384" width="10.625" style="3"/>
  </cols>
  <sheetData>
    <row r="1" spans="1:17" ht="18" customHeight="1">
      <c r="A1" s="1"/>
      <c r="B1" s="2" t="s">
        <v>169</v>
      </c>
    </row>
    <row r="2" spans="1:17" ht="18" customHeight="1" thickBot="1">
      <c r="B2" s="77" t="s">
        <v>170</v>
      </c>
      <c r="C2" s="78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18" customHeight="1">
      <c r="B3" s="6"/>
      <c r="C3" s="79"/>
      <c r="D3" s="8"/>
      <c r="E3" s="9"/>
      <c r="F3" s="9" t="s">
        <v>2</v>
      </c>
      <c r="G3" s="9" t="s">
        <v>2</v>
      </c>
      <c r="H3" s="9"/>
      <c r="I3" s="9"/>
      <c r="J3" s="9"/>
      <c r="K3" s="10"/>
      <c r="L3" s="11"/>
      <c r="M3" s="7"/>
      <c r="N3" s="10"/>
      <c r="O3" s="80"/>
      <c r="P3" s="15"/>
      <c r="Q3" s="79"/>
    </row>
    <row r="4" spans="1:17" ht="18" customHeight="1">
      <c r="B4" s="14"/>
      <c r="C4" s="79"/>
      <c r="D4" s="16"/>
      <c r="E4" s="557" t="s">
        <v>4</v>
      </c>
      <c r="F4" s="560" t="s">
        <v>5</v>
      </c>
      <c r="G4" s="557" t="s">
        <v>171</v>
      </c>
      <c r="H4" s="560" t="s">
        <v>7</v>
      </c>
      <c r="I4" s="560" t="s">
        <v>8</v>
      </c>
      <c r="J4" s="554" t="s">
        <v>9</v>
      </c>
      <c r="K4" s="16" t="s">
        <v>10</v>
      </c>
      <c r="L4" s="18"/>
      <c r="M4" s="554" t="s">
        <v>172</v>
      </c>
      <c r="N4" s="16" t="s">
        <v>12</v>
      </c>
      <c r="O4" s="81"/>
      <c r="P4" s="15"/>
      <c r="Q4" s="79"/>
    </row>
    <row r="5" spans="1:17" ht="18" customHeight="1">
      <c r="B5" s="14"/>
      <c r="C5" s="79"/>
      <c r="D5" s="16" t="s">
        <v>14</v>
      </c>
      <c r="E5" s="558"/>
      <c r="F5" s="558"/>
      <c r="G5" s="558"/>
      <c r="H5" s="558"/>
      <c r="I5" s="558"/>
      <c r="J5" s="555"/>
      <c r="K5" s="18"/>
      <c r="L5" s="16" t="s">
        <v>15</v>
      </c>
      <c r="M5" s="555"/>
      <c r="N5" s="18"/>
      <c r="O5" s="82" t="s">
        <v>15</v>
      </c>
      <c r="P5" s="15"/>
      <c r="Q5" s="79"/>
    </row>
    <row r="6" spans="1:17" ht="18" customHeight="1">
      <c r="B6" s="14"/>
      <c r="C6" s="79"/>
      <c r="D6" s="16"/>
      <c r="E6" s="558"/>
      <c r="F6" s="558"/>
      <c r="G6" s="558"/>
      <c r="H6" s="558"/>
      <c r="I6" s="558"/>
      <c r="J6" s="555"/>
      <c r="K6" s="16" t="s">
        <v>18</v>
      </c>
      <c r="L6" s="16" t="s">
        <v>173</v>
      </c>
      <c r="M6" s="555"/>
      <c r="N6" s="16" t="s">
        <v>18</v>
      </c>
      <c r="O6" s="82" t="s">
        <v>20</v>
      </c>
      <c r="P6" s="15"/>
      <c r="Q6" s="79"/>
    </row>
    <row r="7" spans="1:17" ht="18" customHeight="1">
      <c r="B7" s="23"/>
      <c r="C7" s="83"/>
      <c r="D7" s="25"/>
      <c r="E7" s="559"/>
      <c r="F7" s="559"/>
      <c r="G7" s="559"/>
      <c r="H7" s="559"/>
      <c r="I7" s="559"/>
      <c r="J7" s="556"/>
      <c r="K7" s="26"/>
      <c r="L7" s="25"/>
      <c r="M7" s="556"/>
      <c r="N7" s="26"/>
      <c r="O7" s="84"/>
      <c r="P7" s="15"/>
      <c r="Q7" s="79"/>
    </row>
    <row r="8" spans="1:17" ht="21" customHeight="1">
      <c r="B8" s="29" t="s">
        <v>23</v>
      </c>
      <c r="C8" s="30" t="s">
        <v>24</v>
      </c>
      <c r="D8" s="85">
        <v>6.9294241115530673</v>
      </c>
      <c r="E8" s="85">
        <v>0.29612923553645587</v>
      </c>
      <c r="F8" s="85">
        <v>5.9225847107291174E-2</v>
      </c>
      <c r="G8" s="85">
        <v>0.88838770660936761</v>
      </c>
      <c r="H8" s="85">
        <v>0.11845169421458235</v>
      </c>
      <c r="I8" s="85">
        <v>5.5672296280853706</v>
      </c>
      <c r="J8" s="32" t="s">
        <v>25</v>
      </c>
      <c r="K8" s="85">
        <v>60.943396673402617</v>
      </c>
      <c r="L8" s="85">
        <v>17.826979979294645</v>
      </c>
      <c r="M8" s="32" t="s">
        <v>25</v>
      </c>
      <c r="N8" s="85">
        <v>34.647120557765341</v>
      </c>
      <c r="O8" s="86" t="s">
        <v>26</v>
      </c>
      <c r="P8" s="87"/>
      <c r="Q8" s="88"/>
    </row>
    <row r="9" spans="1:17" ht="21" customHeight="1">
      <c r="B9" s="29" t="s">
        <v>27</v>
      </c>
      <c r="C9" s="35" t="s">
        <v>28</v>
      </c>
      <c r="D9" s="85">
        <v>7.2703457374494915</v>
      </c>
      <c r="E9" s="85">
        <v>0.41375951351338569</v>
      </c>
      <c r="F9" s="85">
        <v>5.910850193048367E-2</v>
      </c>
      <c r="G9" s="85">
        <v>0.82751902702677138</v>
      </c>
      <c r="H9" s="85">
        <v>0.11821700386096734</v>
      </c>
      <c r="I9" s="85">
        <v>5.8517416911178834</v>
      </c>
      <c r="J9" s="32" t="s">
        <v>25</v>
      </c>
      <c r="K9" s="85">
        <v>60.231563467162864</v>
      </c>
      <c r="L9" s="89" t="s">
        <v>174</v>
      </c>
      <c r="M9" s="32" t="s">
        <v>25</v>
      </c>
      <c r="N9" s="85">
        <v>33.573629096514729</v>
      </c>
      <c r="O9" s="86" t="s">
        <v>26</v>
      </c>
      <c r="P9" s="87"/>
      <c r="Q9" s="88"/>
    </row>
    <row r="10" spans="1:17" ht="21" customHeight="1">
      <c r="B10" s="29" t="s">
        <v>30</v>
      </c>
      <c r="C10" s="35" t="s">
        <v>31</v>
      </c>
      <c r="D10" s="85">
        <v>7.574860930287608</v>
      </c>
      <c r="E10" s="85">
        <v>0.4734288081429755</v>
      </c>
      <c r="F10" s="85">
        <v>5.9178601017871937E-2</v>
      </c>
      <c r="G10" s="85">
        <v>0.82850041425020715</v>
      </c>
      <c r="H10" s="85">
        <v>0.11835720203574387</v>
      </c>
      <c r="I10" s="85">
        <v>6.0953959048408093</v>
      </c>
      <c r="J10" s="32" t="s">
        <v>25</v>
      </c>
      <c r="K10" s="85">
        <v>60.362173038229379</v>
      </c>
      <c r="L10" s="85">
        <v>17.694401704343708</v>
      </c>
      <c r="M10" s="32" t="s">
        <v>25</v>
      </c>
      <c r="N10" s="85">
        <v>33.37673097407977</v>
      </c>
      <c r="O10" s="86" t="s">
        <v>26</v>
      </c>
      <c r="P10" s="87"/>
      <c r="Q10" s="88"/>
    </row>
    <row r="11" spans="1:17" ht="21" customHeight="1">
      <c r="B11" s="29" t="s">
        <v>32</v>
      </c>
      <c r="C11" s="35" t="s">
        <v>33</v>
      </c>
      <c r="D11" s="85">
        <v>7.9781811519902606</v>
      </c>
      <c r="E11" s="85">
        <v>0.47278110530312656</v>
      </c>
      <c r="F11" s="85">
        <v>5.909763816289082E-2</v>
      </c>
      <c r="G11" s="85">
        <v>0.94556221060625312</v>
      </c>
      <c r="H11" s="85">
        <v>0.11819527632578164</v>
      </c>
      <c r="I11" s="85">
        <v>6.382544921592209</v>
      </c>
      <c r="J11" s="32" t="s">
        <v>25</v>
      </c>
      <c r="K11" s="85">
        <v>61.28425077491778</v>
      </c>
      <c r="L11" s="85">
        <v>17.670193810704355</v>
      </c>
      <c r="M11" s="32" t="s">
        <v>25</v>
      </c>
      <c r="N11" s="85">
        <v>33.626556114684874</v>
      </c>
      <c r="O11" s="86" t="s">
        <v>26</v>
      </c>
      <c r="P11" s="87"/>
      <c r="Q11" s="88"/>
    </row>
    <row r="12" spans="1:17" ht="21" customHeight="1">
      <c r="B12" s="29" t="s">
        <v>34</v>
      </c>
      <c r="C12" s="35" t="s">
        <v>35</v>
      </c>
      <c r="D12" s="85">
        <v>8.3002755098592456</v>
      </c>
      <c r="E12" s="85">
        <v>0.4743014577062426</v>
      </c>
      <c r="F12" s="85">
        <v>5.9287682213280325E-2</v>
      </c>
      <c r="G12" s="85">
        <v>0.8893152331992048</v>
      </c>
      <c r="H12" s="85">
        <v>0.11857536442656065</v>
      </c>
      <c r="I12" s="85">
        <v>6.7587957723139569</v>
      </c>
      <c r="J12" s="32" t="s">
        <v>25</v>
      </c>
      <c r="K12" s="85">
        <v>62.429929370584176</v>
      </c>
      <c r="L12" s="85">
        <v>19.090633672676265</v>
      </c>
      <c r="M12" s="32" t="s">
        <v>25</v>
      </c>
      <c r="N12" s="85">
        <v>34.208992637062742</v>
      </c>
      <c r="O12" s="90">
        <v>5.9287682213280325E-2</v>
      </c>
      <c r="P12" s="87"/>
      <c r="Q12" s="88"/>
    </row>
    <row r="13" spans="1:17" ht="21" customHeight="1">
      <c r="B13" s="29" t="s">
        <v>36</v>
      </c>
      <c r="C13" s="35" t="s">
        <v>37</v>
      </c>
      <c r="D13" s="85">
        <v>8.4486092518221039</v>
      </c>
      <c r="E13" s="85">
        <v>0.47597798601814667</v>
      </c>
      <c r="F13" s="85">
        <v>5.9497248252268334E-2</v>
      </c>
      <c r="G13" s="85">
        <v>0.95195597203629334</v>
      </c>
      <c r="H13" s="85">
        <v>0.11899449650453667</v>
      </c>
      <c r="I13" s="85">
        <v>6.8421835490108585</v>
      </c>
      <c r="J13" s="32" t="s">
        <v>25</v>
      </c>
      <c r="K13" s="85">
        <v>63.483563885170312</v>
      </c>
      <c r="L13" s="85">
        <v>21.121523129555257</v>
      </c>
      <c r="M13" s="32" t="s">
        <v>25</v>
      </c>
      <c r="N13" s="85">
        <v>34.32991224155883</v>
      </c>
      <c r="O13" s="86" t="s">
        <v>26</v>
      </c>
      <c r="P13" s="87"/>
      <c r="Q13" s="88"/>
    </row>
    <row r="14" spans="1:17" ht="21" customHeight="1">
      <c r="B14" s="29" t="s">
        <v>38</v>
      </c>
      <c r="C14" s="35" t="s">
        <v>39</v>
      </c>
      <c r="D14" s="85">
        <v>8.5944135118504423</v>
      </c>
      <c r="E14" s="85">
        <v>0.47746741732502462</v>
      </c>
      <c r="F14" s="85">
        <v>5.9683427165628078E-2</v>
      </c>
      <c r="G14" s="85">
        <v>0.83556798031879309</v>
      </c>
      <c r="H14" s="85">
        <v>0.11936685433125616</v>
      </c>
      <c r="I14" s="85">
        <v>7.102327832709741</v>
      </c>
      <c r="J14" s="32" t="s">
        <v>25</v>
      </c>
      <c r="K14" s="85">
        <v>64.458101338878322</v>
      </c>
      <c r="L14" s="85">
        <v>21.784450915454247</v>
      </c>
      <c r="M14" s="32" t="s">
        <v>25</v>
      </c>
      <c r="N14" s="85">
        <v>33.900186630076746</v>
      </c>
      <c r="O14" s="86" t="s">
        <v>26</v>
      </c>
      <c r="P14" s="87"/>
      <c r="Q14" s="88"/>
    </row>
    <row r="15" spans="1:17" ht="21" customHeight="1">
      <c r="B15" s="29" t="s">
        <v>40</v>
      </c>
      <c r="C15" s="35" t="s">
        <v>41</v>
      </c>
      <c r="D15" s="85">
        <v>8.9795947688472708</v>
      </c>
      <c r="E15" s="85">
        <v>0.47891172100518781</v>
      </c>
      <c r="F15" s="85">
        <v>5.9863965125648476E-2</v>
      </c>
      <c r="G15" s="85">
        <v>0.8380955117590787</v>
      </c>
      <c r="H15" s="85">
        <v>0.11972793025129695</v>
      </c>
      <c r="I15" s="85">
        <v>7.4829956407060596</v>
      </c>
      <c r="J15" s="32" t="s">
        <v>25</v>
      </c>
      <c r="K15" s="85">
        <v>65.311585952082481</v>
      </c>
      <c r="L15" s="85">
        <v>22.628578817495125</v>
      </c>
      <c r="M15" s="32" t="s">
        <v>25</v>
      </c>
      <c r="N15" s="85">
        <v>33.942868226242688</v>
      </c>
      <c r="O15" s="86" t="s">
        <v>26</v>
      </c>
      <c r="P15" s="87"/>
      <c r="Q15" s="88"/>
    </row>
    <row r="16" spans="1:17" ht="21" customHeight="1">
      <c r="B16" s="29" t="s">
        <v>42</v>
      </c>
      <c r="C16" s="35" t="s">
        <v>43</v>
      </c>
      <c r="D16" s="85">
        <v>9.3816133608607508</v>
      </c>
      <c r="E16" s="85">
        <v>0.48110837748003854</v>
      </c>
      <c r="F16" s="85">
        <v>6.0138547185004818E-2</v>
      </c>
      <c r="G16" s="85">
        <v>0.78180111340506253</v>
      </c>
      <c r="H16" s="85">
        <v>0.12027709437000964</v>
      </c>
      <c r="I16" s="85">
        <v>7.9382882284206353</v>
      </c>
      <c r="J16" s="32" t="s">
        <v>25</v>
      </c>
      <c r="K16" s="85">
        <v>66.874064469725354</v>
      </c>
      <c r="L16" s="85">
        <v>22.792509383116826</v>
      </c>
      <c r="M16" s="32" t="s">
        <v>25</v>
      </c>
      <c r="N16" s="85">
        <v>33.858002065157713</v>
      </c>
      <c r="O16" s="86" t="s">
        <v>26</v>
      </c>
      <c r="P16" s="87"/>
      <c r="Q16" s="88"/>
    </row>
    <row r="17" spans="2:17" ht="21" customHeight="1">
      <c r="B17" s="29" t="s">
        <v>44</v>
      </c>
      <c r="C17" s="35" t="s">
        <v>45</v>
      </c>
      <c r="D17" s="85">
        <v>9.6188282210370435</v>
      </c>
      <c r="E17" s="85">
        <v>0.4839661998006059</v>
      </c>
      <c r="F17" s="85">
        <v>6.0495774975075738E-2</v>
      </c>
      <c r="G17" s="85">
        <v>0.84694084965106042</v>
      </c>
      <c r="H17" s="85">
        <v>0.12099154995015148</v>
      </c>
      <c r="I17" s="85">
        <v>8.1064338466601491</v>
      </c>
      <c r="J17" s="32" t="s">
        <v>25</v>
      </c>
      <c r="K17" s="85">
        <v>67.089814447358989</v>
      </c>
      <c r="L17" s="85">
        <v>23.835335340179842</v>
      </c>
      <c r="M17" s="32" t="s">
        <v>25</v>
      </c>
      <c r="N17" s="85">
        <v>34.05912131096764</v>
      </c>
      <c r="O17" s="86" t="s">
        <v>26</v>
      </c>
      <c r="P17" s="87"/>
      <c r="Q17" s="88"/>
    </row>
    <row r="18" spans="2:17" ht="21" customHeight="1">
      <c r="B18" s="29" t="s">
        <v>46</v>
      </c>
      <c r="C18" s="35" t="s">
        <v>47</v>
      </c>
      <c r="D18" s="85">
        <v>9.9654066706244731</v>
      </c>
      <c r="E18" s="85">
        <v>0.54688207338792838</v>
      </c>
      <c r="F18" s="85">
        <v>6.076467482088093E-2</v>
      </c>
      <c r="G18" s="85">
        <v>0.78994077267145213</v>
      </c>
      <c r="H18" s="85">
        <v>0.12152934964176186</v>
      </c>
      <c r="I18" s="85">
        <v>8.4462898001024485</v>
      </c>
      <c r="J18" s="32" t="s">
        <v>25</v>
      </c>
      <c r="K18" s="85">
        <v>67.99567112456576</v>
      </c>
      <c r="L18" s="85">
        <v>24.488163952815015</v>
      </c>
      <c r="M18" s="32" t="s">
        <v>25</v>
      </c>
      <c r="N18" s="85">
        <v>34.332041273797728</v>
      </c>
      <c r="O18" s="86" t="s">
        <v>26</v>
      </c>
      <c r="P18" s="87"/>
      <c r="Q18" s="88"/>
    </row>
    <row r="19" spans="2:17" ht="21" customHeight="1">
      <c r="B19" s="29" t="s">
        <v>48</v>
      </c>
      <c r="C19" s="35" t="s">
        <v>49</v>
      </c>
      <c r="D19" s="85">
        <v>10.162440835729925</v>
      </c>
      <c r="E19" s="85">
        <v>0.66938233049718066</v>
      </c>
      <c r="F19" s="85">
        <v>6.0852939136107335E-2</v>
      </c>
      <c r="G19" s="85">
        <v>0.66938233049718066</v>
      </c>
      <c r="H19" s="85">
        <v>0.12170587827221467</v>
      </c>
      <c r="I19" s="85">
        <v>8.6411173573272411</v>
      </c>
      <c r="J19" s="32" t="s">
        <v>25</v>
      </c>
      <c r="K19" s="85">
        <v>69.737468249979003</v>
      </c>
      <c r="L19" s="85">
        <v>25.13226386321233</v>
      </c>
      <c r="M19" s="32" t="s">
        <v>25</v>
      </c>
      <c r="N19" s="85">
        <v>34.50361649017286</v>
      </c>
      <c r="O19" s="86" t="s">
        <v>26</v>
      </c>
      <c r="P19" s="87"/>
      <c r="Q19" s="88"/>
    </row>
    <row r="20" spans="2:17" ht="21" customHeight="1">
      <c r="B20" s="29" t="s">
        <v>50</v>
      </c>
      <c r="C20" s="35" t="s">
        <v>51</v>
      </c>
      <c r="D20" s="85">
        <v>10.272713181593</v>
      </c>
      <c r="E20" s="85">
        <v>0.72942342117820114</v>
      </c>
      <c r="F20" s="85">
        <v>6.0785285098183435E-2</v>
      </c>
      <c r="G20" s="85">
        <v>0.60785285098183428</v>
      </c>
      <c r="H20" s="85">
        <v>0.12157057019636687</v>
      </c>
      <c r="I20" s="85">
        <v>8.7530810541384145</v>
      </c>
      <c r="J20" s="32" t="s">
        <v>25</v>
      </c>
      <c r="K20" s="85">
        <v>71.057998279776427</v>
      </c>
      <c r="L20" s="85">
        <v>24.98275217535339</v>
      </c>
      <c r="M20" s="32" t="s">
        <v>25</v>
      </c>
      <c r="N20" s="85">
        <v>34.404471365571823</v>
      </c>
      <c r="O20" s="90">
        <v>6.0785285098183435E-2</v>
      </c>
      <c r="P20" s="87"/>
      <c r="Q20" s="88"/>
    </row>
    <row r="21" spans="2:17" ht="21" customHeight="1">
      <c r="B21" s="36" t="s">
        <v>52</v>
      </c>
      <c r="C21" s="35" t="s">
        <v>53</v>
      </c>
      <c r="D21" s="85">
        <v>10.437596221590168</v>
      </c>
      <c r="E21" s="85">
        <v>0.72820438755280237</v>
      </c>
      <c r="F21" s="85">
        <v>6.0683698962733533E-2</v>
      </c>
      <c r="G21" s="85">
        <v>0.54615329066460183</v>
      </c>
      <c r="H21" s="85">
        <v>0.12136739792546707</v>
      </c>
      <c r="I21" s="85">
        <v>8.9811874464845634</v>
      </c>
      <c r="J21" s="32" t="s">
        <v>25</v>
      </c>
      <c r="K21" s="85">
        <v>72.274285464615645</v>
      </c>
      <c r="L21" s="85">
        <v>26.09399055397542</v>
      </c>
      <c r="M21" s="32" t="s">
        <v>25</v>
      </c>
      <c r="N21" s="85">
        <v>33.497401827428909</v>
      </c>
      <c r="O21" s="86" t="s">
        <v>26</v>
      </c>
      <c r="P21" s="87"/>
      <c r="Q21" s="88"/>
    </row>
    <row r="22" spans="2:17" ht="21" customHeight="1">
      <c r="B22" s="36" t="s">
        <v>54</v>
      </c>
      <c r="C22" s="35" t="s">
        <v>55</v>
      </c>
      <c r="D22" s="85">
        <v>10.664372320350514</v>
      </c>
      <c r="E22" s="85">
        <v>0.90376036613139954</v>
      </c>
      <c r="F22" s="85">
        <v>6.0250691075426632E-2</v>
      </c>
      <c r="G22" s="85">
        <v>0.54225621967883975</v>
      </c>
      <c r="H22" s="85">
        <v>0.12050138215085326</v>
      </c>
      <c r="I22" s="85">
        <v>9.0376036613139945</v>
      </c>
      <c r="J22" s="32" t="s">
        <v>25</v>
      </c>
      <c r="K22" s="85">
        <v>71.336818233305138</v>
      </c>
      <c r="L22" s="85">
        <v>27.353813748243692</v>
      </c>
      <c r="M22" s="32" t="s">
        <v>25</v>
      </c>
      <c r="N22" s="85">
        <v>33.499384237937207</v>
      </c>
      <c r="O22" s="86" t="s">
        <v>26</v>
      </c>
      <c r="P22" s="87"/>
      <c r="Q22" s="88"/>
    </row>
    <row r="23" spans="2:17" ht="21" customHeight="1">
      <c r="B23" s="36" t="s">
        <v>56</v>
      </c>
      <c r="C23" s="35" t="s">
        <v>57</v>
      </c>
      <c r="D23" s="85">
        <v>10.946593186912182</v>
      </c>
      <c r="E23" s="85">
        <v>1.0168966348497654</v>
      </c>
      <c r="F23" s="85">
        <v>5.9817449108809734E-2</v>
      </c>
      <c r="G23" s="85">
        <v>0.53835704197928758</v>
      </c>
      <c r="H23" s="85">
        <v>0.11963489821761947</v>
      </c>
      <c r="I23" s="85">
        <v>9.2118871627566996</v>
      </c>
      <c r="J23" s="32" t="s">
        <v>25</v>
      </c>
      <c r="K23" s="85">
        <v>72.199661074333349</v>
      </c>
      <c r="L23" s="85">
        <v>26.439312506093902</v>
      </c>
      <c r="M23" s="32" t="s">
        <v>25</v>
      </c>
      <c r="N23" s="85">
        <v>32.779962111627732</v>
      </c>
      <c r="O23" s="86" t="s">
        <v>26</v>
      </c>
      <c r="P23" s="87"/>
      <c r="Q23" s="88"/>
    </row>
    <row r="24" spans="2:17" ht="21" customHeight="1">
      <c r="B24" s="36" t="s">
        <v>58</v>
      </c>
      <c r="C24" s="35" t="s">
        <v>59</v>
      </c>
      <c r="D24" s="85">
        <v>10.734679062749834</v>
      </c>
      <c r="E24" s="85">
        <v>1.0082295252306472</v>
      </c>
      <c r="F24" s="85">
        <v>5.9307619131214552E-2</v>
      </c>
      <c r="G24" s="85">
        <v>0.53376857218093099</v>
      </c>
      <c r="H24" s="85">
        <v>0.1186152382624291</v>
      </c>
      <c r="I24" s="85">
        <v>9.014758107944612</v>
      </c>
      <c r="J24" s="32" t="s">
        <v>25</v>
      </c>
      <c r="K24" s="85">
        <v>72.711141054869032</v>
      </c>
      <c r="L24" s="85">
        <v>27.459427657752336</v>
      </c>
      <c r="M24" s="32" t="s">
        <v>25</v>
      </c>
      <c r="N24" s="85">
        <v>32.441267664774358</v>
      </c>
      <c r="O24" s="86" t="s">
        <v>26</v>
      </c>
      <c r="P24" s="87"/>
      <c r="Q24" s="88"/>
    </row>
    <row r="25" spans="2:17" ht="21" customHeight="1">
      <c r="B25" s="36" t="s">
        <v>60</v>
      </c>
      <c r="C25" s="35" t="s">
        <v>61</v>
      </c>
      <c r="D25" s="85">
        <v>10.661817687604055</v>
      </c>
      <c r="E25" s="85">
        <v>0.99588406972125787</v>
      </c>
      <c r="F25" s="85">
        <v>5.8581415865956346E-2</v>
      </c>
      <c r="G25" s="85">
        <v>0.41006991106169444</v>
      </c>
      <c r="H25" s="85">
        <v>0.11716283173191269</v>
      </c>
      <c r="I25" s="85">
        <v>9.0801194592232335</v>
      </c>
      <c r="J25" s="32" t="s">
        <v>25</v>
      </c>
      <c r="K25" s="85">
        <v>72.523792842053965</v>
      </c>
      <c r="L25" s="85">
        <v>27.533265456999484</v>
      </c>
      <c r="M25" s="32" t="s">
        <v>25</v>
      </c>
      <c r="N25" s="85">
        <v>32.336941558007901</v>
      </c>
      <c r="O25" s="90">
        <v>5.8581415865956346E-2</v>
      </c>
      <c r="P25" s="87"/>
      <c r="Q25" s="88"/>
    </row>
    <row r="26" spans="2:17" ht="21" customHeight="1">
      <c r="B26" s="36" t="s">
        <v>62</v>
      </c>
      <c r="C26" s="35" t="s">
        <v>63</v>
      </c>
      <c r="D26" s="85">
        <v>10.564270597729895</v>
      </c>
      <c r="E26" s="85">
        <v>0.98138032875086445</v>
      </c>
      <c r="F26" s="85">
        <v>5.7728254632403796E-2</v>
      </c>
      <c r="G26" s="85">
        <v>0.34636952779442276</v>
      </c>
      <c r="H26" s="85">
        <v>0.11545650926480759</v>
      </c>
      <c r="I26" s="85">
        <v>9.0633359772873963</v>
      </c>
      <c r="J26" s="32" t="s">
        <v>25</v>
      </c>
      <c r="K26" s="85">
        <v>71.640763998813114</v>
      </c>
      <c r="L26" s="85">
        <v>28.113660005980648</v>
      </c>
      <c r="M26" s="32" t="s">
        <v>25</v>
      </c>
      <c r="N26" s="85">
        <v>31.519627029292472</v>
      </c>
      <c r="O26" s="86" t="s">
        <v>26</v>
      </c>
      <c r="P26" s="87"/>
      <c r="Q26" s="88"/>
    </row>
    <row r="27" spans="2:17" ht="21" customHeight="1">
      <c r="B27" s="36" t="s">
        <v>64</v>
      </c>
      <c r="C27" s="35" t="s">
        <v>65</v>
      </c>
      <c r="D27" s="85">
        <v>10.612773557076466</v>
      </c>
      <c r="E27" s="85">
        <v>0.96998467994784909</v>
      </c>
      <c r="F27" s="85">
        <v>5.7057922349873474E-2</v>
      </c>
      <c r="G27" s="85">
        <v>0.39940545644911429</v>
      </c>
      <c r="H27" s="85">
        <v>0.11411584469974695</v>
      </c>
      <c r="I27" s="85">
        <v>9.0722096536298817</v>
      </c>
      <c r="J27" s="32" t="s">
        <v>25</v>
      </c>
      <c r="K27" s="85">
        <v>70.865939558542848</v>
      </c>
      <c r="L27" s="85">
        <v>27.159571038539774</v>
      </c>
      <c r="M27" s="32" t="s">
        <v>25</v>
      </c>
      <c r="N27" s="85">
        <v>30.811278068931674</v>
      </c>
      <c r="O27" s="86" t="s">
        <v>26</v>
      </c>
      <c r="P27" s="87"/>
      <c r="Q27" s="88"/>
    </row>
    <row r="28" spans="2:17" ht="21" customHeight="1">
      <c r="B28" s="36" t="s">
        <v>66</v>
      </c>
      <c r="C28" s="35" t="s">
        <v>67</v>
      </c>
      <c r="D28" s="85">
        <v>10.437718416310373</v>
      </c>
      <c r="E28" s="85">
        <v>0.90272159276197828</v>
      </c>
      <c r="F28" s="85">
        <v>5.6420099547623642E-2</v>
      </c>
      <c r="G28" s="85">
        <v>0.39494069683336547</v>
      </c>
      <c r="H28" s="85">
        <v>0.11284019909524728</v>
      </c>
      <c r="I28" s="85">
        <v>8.9707958280721591</v>
      </c>
      <c r="J28" s="32" t="s">
        <v>25</v>
      </c>
      <c r="K28" s="85">
        <v>70.976485230910541</v>
      </c>
      <c r="L28" s="89" t="s">
        <v>174</v>
      </c>
      <c r="M28" s="32" t="s">
        <v>25</v>
      </c>
      <c r="N28" s="85">
        <v>30.861794452550132</v>
      </c>
      <c r="O28" s="86" t="s">
        <v>26</v>
      </c>
      <c r="P28" s="87"/>
      <c r="Q28" s="88"/>
    </row>
    <row r="29" spans="2:17" ht="21" customHeight="1">
      <c r="B29" s="36" t="s">
        <v>68</v>
      </c>
      <c r="C29" s="35" t="s">
        <v>69</v>
      </c>
      <c r="D29" s="85">
        <v>10.417804082887837</v>
      </c>
      <c r="E29" s="85">
        <v>0.89136291618291663</v>
      </c>
      <c r="F29" s="85">
        <v>5.5710182261432289E-2</v>
      </c>
      <c r="G29" s="85">
        <v>0.389971275830026</v>
      </c>
      <c r="H29" s="85">
        <v>0.11142036452286458</v>
      </c>
      <c r="I29" s="85">
        <v>8.9693393440905975</v>
      </c>
      <c r="J29" s="32" t="s">
        <v>25</v>
      </c>
      <c r="K29" s="85">
        <v>70.863351836541867</v>
      </c>
      <c r="L29" s="89" t="s">
        <v>174</v>
      </c>
      <c r="M29" s="32" t="s">
        <v>25</v>
      </c>
      <c r="N29" s="85">
        <v>30.752020608310623</v>
      </c>
      <c r="O29" s="86" t="s">
        <v>26</v>
      </c>
      <c r="P29" s="87"/>
      <c r="Q29" s="88"/>
    </row>
    <row r="30" spans="2:17" ht="21" customHeight="1">
      <c r="B30" s="36" t="s">
        <v>70</v>
      </c>
      <c r="C30" s="35" t="s">
        <v>71</v>
      </c>
      <c r="D30" s="85">
        <v>10.362094576160017</v>
      </c>
      <c r="E30" s="85">
        <v>0.88188038946042702</v>
      </c>
      <c r="F30" s="85">
        <v>5.5117524341276689E-2</v>
      </c>
      <c r="G30" s="85">
        <v>0.38582267038893681</v>
      </c>
      <c r="H30" s="85">
        <v>0.11023504868255338</v>
      </c>
      <c r="I30" s="85">
        <v>8.9290389432868231</v>
      </c>
      <c r="J30" s="32" t="s">
        <v>25</v>
      </c>
      <c r="K30" s="85">
        <v>69.723668291715015</v>
      </c>
      <c r="L30" s="85">
        <v>25.905236440400042</v>
      </c>
      <c r="M30" s="32" t="s">
        <v>25</v>
      </c>
      <c r="N30" s="85">
        <v>30.09416829033707</v>
      </c>
      <c r="O30" s="86" t="s">
        <v>26</v>
      </c>
      <c r="P30" s="87"/>
      <c r="Q30" s="88"/>
    </row>
    <row r="31" spans="2:17" ht="21" customHeight="1">
      <c r="B31" s="36" t="s">
        <v>72</v>
      </c>
      <c r="C31" s="35" t="s">
        <v>73</v>
      </c>
      <c r="D31" s="85">
        <v>10.226419489914946</v>
      </c>
      <c r="E31" s="85">
        <v>0.87498776384299004</v>
      </c>
      <c r="F31" s="85">
        <v>5.4686735240186878E-2</v>
      </c>
      <c r="G31" s="85">
        <v>0.32812041144112125</v>
      </c>
      <c r="H31" s="85">
        <v>0.10937347048037376</v>
      </c>
      <c r="I31" s="85">
        <v>8.8592511089102732</v>
      </c>
      <c r="J31" s="32" t="s">
        <v>25</v>
      </c>
      <c r="K31" s="85">
        <v>69.999021107439205</v>
      </c>
      <c r="L31" s="85">
        <v>25.593392092407459</v>
      </c>
      <c r="M31" s="32" t="s">
        <v>25</v>
      </c>
      <c r="N31" s="85">
        <v>30.023017646862595</v>
      </c>
      <c r="O31" s="90">
        <v>5.4686735240186878E-2</v>
      </c>
      <c r="P31" s="87"/>
      <c r="Q31" s="88"/>
    </row>
    <row r="32" spans="2:17" ht="21" customHeight="1">
      <c r="B32" s="36" t="s">
        <v>74</v>
      </c>
      <c r="C32" s="35" t="s">
        <v>75</v>
      </c>
      <c r="D32" s="85">
        <v>10.219690734763148</v>
      </c>
      <c r="E32" s="85">
        <v>0.86976091359686369</v>
      </c>
      <c r="F32" s="85">
        <v>5.4360057099803981E-2</v>
      </c>
      <c r="G32" s="85">
        <v>0.32616034259882387</v>
      </c>
      <c r="H32" s="85">
        <v>0.10872011419960796</v>
      </c>
      <c r="I32" s="85">
        <v>8.8606893072680482</v>
      </c>
      <c r="J32" s="32" t="s">
        <v>25</v>
      </c>
      <c r="K32" s="85">
        <v>69.907033430347909</v>
      </c>
      <c r="L32" s="85">
        <v>25.821027122406889</v>
      </c>
      <c r="M32" s="32" t="s">
        <v>25</v>
      </c>
      <c r="N32" s="85">
        <v>30.169831690391206</v>
      </c>
      <c r="O32" s="86" t="s">
        <v>26</v>
      </c>
      <c r="P32" s="87"/>
      <c r="Q32" s="88"/>
    </row>
    <row r="33" spans="1:17" ht="21" customHeight="1">
      <c r="B33" s="36" t="s">
        <v>76</v>
      </c>
      <c r="C33" s="35" t="s">
        <v>77</v>
      </c>
      <c r="D33" s="85">
        <v>10.160624337938042</v>
      </c>
      <c r="E33" s="85">
        <v>0.81068811206952462</v>
      </c>
      <c r="F33" s="85">
        <v>5.4045874137968304E-2</v>
      </c>
      <c r="G33" s="85">
        <v>0.32427524482780984</v>
      </c>
      <c r="H33" s="85">
        <v>0.10809174827593661</v>
      </c>
      <c r="I33" s="85">
        <v>8.8635233586268019</v>
      </c>
      <c r="J33" s="32" t="s">
        <v>25</v>
      </c>
      <c r="K33" s="85">
        <v>69.989407008668962</v>
      </c>
      <c r="L33" s="85">
        <v>25.725836089672914</v>
      </c>
      <c r="M33" s="32" t="s">
        <v>25</v>
      </c>
      <c r="N33" s="85">
        <v>30.752102384503967</v>
      </c>
      <c r="O33" s="86" t="s">
        <v>26</v>
      </c>
      <c r="P33" s="87"/>
      <c r="Q33" s="88"/>
    </row>
    <row r="34" spans="1:17" ht="21" customHeight="1">
      <c r="B34" s="36" t="s">
        <v>78</v>
      </c>
      <c r="C34" s="35" t="s">
        <v>79</v>
      </c>
      <c r="D34" s="85">
        <v>10.315786645891819</v>
      </c>
      <c r="E34" s="85">
        <v>0.75219277626294512</v>
      </c>
      <c r="F34" s="85">
        <v>5.3728055447353221E-2</v>
      </c>
      <c r="G34" s="85">
        <v>0.32236833268411935</v>
      </c>
      <c r="H34" s="85">
        <v>0.10745611089470644</v>
      </c>
      <c r="I34" s="85">
        <v>9.0800413706026948</v>
      </c>
      <c r="J34" s="32" t="s">
        <v>25</v>
      </c>
      <c r="K34" s="85">
        <v>70.92103319050625</v>
      </c>
      <c r="L34" s="85">
        <v>25.896922725624254</v>
      </c>
      <c r="M34" s="32" t="s">
        <v>25</v>
      </c>
      <c r="N34" s="85">
        <v>31.377184381254281</v>
      </c>
      <c r="O34" s="86" t="s">
        <v>26</v>
      </c>
      <c r="P34" s="87"/>
      <c r="Q34" s="88"/>
    </row>
    <row r="35" spans="1:17" ht="21" customHeight="1">
      <c r="B35" s="36" t="s">
        <v>80</v>
      </c>
      <c r="C35" s="35" t="s">
        <v>81</v>
      </c>
      <c r="D35" s="85">
        <v>10.58244607361855</v>
      </c>
      <c r="E35" s="85">
        <v>0.74825376278110955</v>
      </c>
      <c r="F35" s="85">
        <v>5.344669734150783E-2</v>
      </c>
      <c r="G35" s="85">
        <v>0.21378678936603132</v>
      </c>
      <c r="H35" s="85">
        <v>0.10689339468301566</v>
      </c>
      <c r="I35" s="85">
        <v>9.4600654294468853</v>
      </c>
      <c r="J35" s="32" t="s">
        <v>25</v>
      </c>
      <c r="K35" s="85">
        <v>72.153041411035574</v>
      </c>
      <c r="L35" s="85">
        <v>26.509561881387881</v>
      </c>
      <c r="M35" s="32" t="s">
        <v>25</v>
      </c>
      <c r="N35" s="85">
        <v>32.442145286295251</v>
      </c>
      <c r="O35" s="86" t="s">
        <v>26</v>
      </c>
      <c r="P35" s="87"/>
      <c r="Q35" s="88"/>
    </row>
    <row r="36" spans="1:17" ht="21" customHeight="1">
      <c r="B36" s="36" t="s">
        <v>82</v>
      </c>
      <c r="C36" s="35" t="s">
        <v>83</v>
      </c>
      <c r="D36" s="85">
        <v>10.577955010203199</v>
      </c>
      <c r="E36" s="85">
        <v>0.7973332922263725</v>
      </c>
      <c r="F36" s="85">
        <v>5.3155552815091496E-2</v>
      </c>
      <c r="G36" s="85">
        <v>0.1594666584452745</v>
      </c>
      <c r="H36" s="85">
        <v>0.10631110563018299</v>
      </c>
      <c r="I36" s="85">
        <v>9.4616884010862865</v>
      </c>
      <c r="J36" s="32" t="s">
        <v>25</v>
      </c>
      <c r="K36" s="85">
        <v>71.919462958818798</v>
      </c>
      <c r="L36" s="85">
        <v>24.664176506202455</v>
      </c>
      <c r="M36" s="32" t="s">
        <v>25</v>
      </c>
      <c r="N36" s="85">
        <v>32.850131639726548</v>
      </c>
      <c r="O36" s="90">
        <v>0.21262221126036598</v>
      </c>
      <c r="P36" s="87"/>
      <c r="Q36" s="88"/>
    </row>
    <row r="37" spans="1:17" ht="21" customHeight="1">
      <c r="B37" s="36" t="s">
        <v>84</v>
      </c>
      <c r="C37" s="35" t="s">
        <v>85</v>
      </c>
      <c r="D37" s="85">
        <v>10.68128063267023</v>
      </c>
      <c r="E37" s="85">
        <v>0.79316440341610617</v>
      </c>
      <c r="F37" s="85">
        <v>5.287762689440708E-2</v>
      </c>
      <c r="G37" s="85">
        <v>0.15863288068322123</v>
      </c>
      <c r="H37" s="85">
        <v>0.10575525378881416</v>
      </c>
      <c r="I37" s="85">
        <v>9.5708504678876825</v>
      </c>
      <c r="J37" s="32" t="s">
        <v>25</v>
      </c>
      <c r="K37" s="85">
        <v>72.33659359154889</v>
      </c>
      <c r="L37" s="85">
        <v>24.535218879004887</v>
      </c>
      <c r="M37" s="32" t="s">
        <v>25</v>
      </c>
      <c r="N37" s="85">
        <v>34.211824600681382</v>
      </c>
      <c r="O37" s="90">
        <v>0.21151050757762832</v>
      </c>
      <c r="P37" s="87"/>
      <c r="Q37" s="88"/>
    </row>
    <row r="38" spans="1:17" ht="21" customHeight="1">
      <c r="B38" s="36" t="s">
        <v>86</v>
      </c>
      <c r="C38" s="35" t="s">
        <v>87</v>
      </c>
      <c r="D38" s="85">
        <v>10.627277696553342</v>
      </c>
      <c r="E38" s="85">
        <v>0.78915428439752544</v>
      </c>
      <c r="F38" s="85">
        <v>5.2610285626501697E-2</v>
      </c>
      <c r="G38" s="85">
        <v>0.15783085687950507</v>
      </c>
      <c r="H38" s="85">
        <v>0.10522057125300339</v>
      </c>
      <c r="I38" s="85">
        <v>9.5224616983968069</v>
      </c>
      <c r="J38" s="32" t="s">
        <v>25</v>
      </c>
      <c r="K38" s="85">
        <v>71.865650165801313</v>
      </c>
      <c r="L38" s="85">
        <v>24.253341673817282</v>
      </c>
      <c r="M38" s="32" t="s">
        <v>25</v>
      </c>
      <c r="N38" s="85">
        <v>34.670178227864618</v>
      </c>
      <c r="O38" s="90">
        <v>0.21044114250600679</v>
      </c>
      <c r="P38" s="87"/>
      <c r="Q38" s="88"/>
    </row>
    <row r="39" spans="1:17" ht="21" customHeight="1">
      <c r="B39" s="36" t="s">
        <v>88</v>
      </c>
      <c r="C39" s="35" t="s">
        <v>89</v>
      </c>
      <c r="D39" s="85">
        <v>10.475986942729875</v>
      </c>
      <c r="E39" s="85">
        <v>0.83807895541838995</v>
      </c>
      <c r="F39" s="85">
        <v>5.2379934713649372E-2</v>
      </c>
      <c r="G39" s="85">
        <v>0.15713980414094811</v>
      </c>
      <c r="H39" s="85">
        <v>0.10475986942729874</v>
      </c>
      <c r="I39" s="85">
        <v>9.3236283790295875</v>
      </c>
      <c r="J39" s="32" t="s">
        <v>25</v>
      </c>
      <c r="K39" s="85">
        <v>71.970030296554242</v>
      </c>
      <c r="L39" s="85">
        <v>24.147149902992361</v>
      </c>
      <c r="M39" s="32" t="s">
        <v>25</v>
      </c>
      <c r="N39" s="85">
        <v>34.780276649863183</v>
      </c>
      <c r="O39" s="90">
        <v>0.10475986942729874</v>
      </c>
      <c r="P39" s="87"/>
      <c r="Q39" s="88"/>
    </row>
    <row r="40" spans="1:17" ht="21" customHeight="1">
      <c r="B40" s="36" t="s">
        <v>90</v>
      </c>
      <c r="C40" s="35" t="s">
        <v>91</v>
      </c>
      <c r="D40" s="85">
        <v>10.329144986765131</v>
      </c>
      <c r="E40" s="85">
        <v>0.8346783827688995</v>
      </c>
      <c r="F40" s="85">
        <v>5.2167398923056219E-2</v>
      </c>
      <c r="G40" s="85">
        <v>0.15650219676916866</v>
      </c>
      <c r="H40" s="85">
        <v>0.10433479784611244</v>
      </c>
      <c r="I40" s="85">
        <v>9.1814622104578945</v>
      </c>
      <c r="J40" s="32" t="s">
        <v>25</v>
      </c>
      <c r="K40" s="85">
        <v>71.886675715971464</v>
      </c>
      <c r="L40" s="85">
        <v>23.997003504605861</v>
      </c>
      <c r="M40" s="32" t="s">
        <v>25</v>
      </c>
      <c r="N40" s="85">
        <v>35.004324677370718</v>
      </c>
      <c r="O40" s="90">
        <v>0.10433479784611244</v>
      </c>
      <c r="P40" s="87"/>
      <c r="Q40" s="88"/>
    </row>
    <row r="41" spans="1:17" ht="21" customHeight="1">
      <c r="B41" s="36" t="s">
        <v>92</v>
      </c>
      <c r="C41" s="35" t="s">
        <v>93</v>
      </c>
      <c r="D41" s="85">
        <v>10.19315508833461</v>
      </c>
      <c r="E41" s="85">
        <v>0.88410018623310394</v>
      </c>
      <c r="F41" s="85">
        <v>5.2005893307829641E-2</v>
      </c>
      <c r="G41" s="85">
        <v>0.10401178661565928</v>
      </c>
      <c r="H41" s="85">
        <v>0.10401178661565928</v>
      </c>
      <c r="I41" s="85">
        <v>9.0490254355623581</v>
      </c>
      <c r="J41" s="32" t="s">
        <v>25</v>
      </c>
      <c r="K41" s="85">
        <v>72.080168124651891</v>
      </c>
      <c r="L41" s="85">
        <v>23.974716814909467</v>
      </c>
      <c r="M41" s="32" t="s">
        <v>25</v>
      </c>
      <c r="N41" s="85">
        <v>36.092089955633774</v>
      </c>
      <c r="O41" s="90">
        <v>0.10401178661565928</v>
      </c>
      <c r="P41" s="87"/>
      <c r="Q41" s="88"/>
    </row>
    <row r="42" spans="1:17" ht="21" customHeight="1">
      <c r="B42" s="36" t="s">
        <v>94</v>
      </c>
      <c r="C42" s="35" t="s">
        <v>95</v>
      </c>
      <c r="D42" s="85">
        <v>10.428215742662765</v>
      </c>
      <c r="E42" s="85">
        <v>0.88198839614560698</v>
      </c>
      <c r="F42" s="85">
        <v>5.1881670361506288E-2</v>
      </c>
      <c r="G42" s="85">
        <v>0.10376334072301258</v>
      </c>
      <c r="H42" s="85">
        <v>0.10376334072301258</v>
      </c>
      <c r="I42" s="85">
        <v>9.2868189947096269</v>
      </c>
      <c r="J42" s="32" t="s">
        <v>25</v>
      </c>
      <c r="K42" s="85">
        <v>71.596705098878687</v>
      </c>
      <c r="L42" s="85">
        <v>23.606160014485361</v>
      </c>
      <c r="M42" s="32" t="s">
        <v>25</v>
      </c>
      <c r="N42" s="85">
        <v>37.095394308476997</v>
      </c>
      <c r="O42" s="90">
        <v>5.1881670361506288E-2</v>
      </c>
      <c r="P42" s="87"/>
      <c r="Q42" s="88"/>
    </row>
    <row r="43" spans="1:17" ht="21" customHeight="1" thickBot="1">
      <c r="B43" s="37" t="s">
        <v>96</v>
      </c>
      <c r="C43" s="38" t="s">
        <v>97</v>
      </c>
      <c r="D43" s="91">
        <v>10.677032717849045</v>
      </c>
      <c r="E43" s="91">
        <v>0.88111435050210563</v>
      </c>
      <c r="F43" s="91">
        <v>5.1830255911888563E-2</v>
      </c>
      <c r="G43" s="91">
        <v>5.1830255911888563E-2</v>
      </c>
      <c r="H43" s="91">
        <v>0.10366051182377713</v>
      </c>
      <c r="I43" s="91">
        <v>9.5885973436993837</v>
      </c>
      <c r="J43" s="40" t="s">
        <v>25</v>
      </c>
      <c r="K43" s="91">
        <v>71.73307418205377</v>
      </c>
      <c r="L43" s="91">
        <v>23.427275672173632</v>
      </c>
      <c r="M43" s="40" t="s">
        <v>25</v>
      </c>
      <c r="N43" s="91">
        <v>38.717201166180757</v>
      </c>
      <c r="O43" s="92">
        <v>5.1830255911888563E-2</v>
      </c>
      <c r="P43" s="87"/>
      <c r="Q43" s="88"/>
    </row>
    <row r="44" spans="1:17" ht="18" customHeight="1">
      <c r="B44" s="71"/>
      <c r="C44" s="73"/>
      <c r="D44" s="73"/>
      <c r="E44" s="74"/>
      <c r="F44" s="75"/>
      <c r="G44" s="76"/>
      <c r="H44" s="73"/>
      <c r="I44" s="73"/>
      <c r="J44" s="73"/>
      <c r="K44" s="73"/>
      <c r="L44" s="74"/>
      <c r="M44" s="73"/>
      <c r="N44" s="73"/>
    </row>
    <row r="45" spans="1:17" ht="18" customHeight="1">
      <c r="A45" s="1"/>
      <c r="B45" s="2" t="s">
        <v>175</v>
      </c>
    </row>
    <row r="46" spans="1:17" ht="18" customHeight="1" thickBot="1">
      <c r="B46" s="77" t="s">
        <v>170</v>
      </c>
      <c r="C46" s="7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7" ht="18" customHeight="1">
      <c r="B47" s="6"/>
      <c r="C47" s="79"/>
      <c r="D47" s="8"/>
      <c r="E47" s="9"/>
      <c r="F47" s="9" t="s">
        <v>2</v>
      </c>
      <c r="G47" s="9" t="s">
        <v>2</v>
      </c>
      <c r="H47" s="9"/>
      <c r="I47" s="9"/>
      <c r="J47" s="9"/>
      <c r="K47" s="10"/>
      <c r="L47" s="11"/>
      <c r="M47" s="7"/>
      <c r="N47" s="10"/>
      <c r="O47" s="80"/>
      <c r="P47" s="15"/>
      <c r="Q47" s="79"/>
    </row>
    <row r="48" spans="1:17" ht="18" customHeight="1">
      <c r="B48" s="14"/>
      <c r="C48" s="79"/>
      <c r="D48" s="16"/>
      <c r="E48" s="557" t="s">
        <v>4</v>
      </c>
      <c r="F48" s="560" t="s">
        <v>5</v>
      </c>
      <c r="G48" s="560" t="s">
        <v>6</v>
      </c>
      <c r="H48" s="560" t="s">
        <v>7</v>
      </c>
      <c r="I48" s="560" t="s">
        <v>8</v>
      </c>
      <c r="J48" s="554" t="s">
        <v>9</v>
      </c>
      <c r="K48" s="16" t="s">
        <v>10</v>
      </c>
      <c r="L48" s="18"/>
      <c r="M48" s="554" t="s">
        <v>172</v>
      </c>
      <c r="N48" s="16" t="s">
        <v>12</v>
      </c>
      <c r="O48" s="81"/>
      <c r="P48" s="15"/>
      <c r="Q48" s="79"/>
    </row>
    <row r="49" spans="1:17" ht="18" customHeight="1">
      <c r="B49" s="14"/>
      <c r="C49" s="79"/>
      <c r="D49" s="16" t="s">
        <v>14</v>
      </c>
      <c r="E49" s="558"/>
      <c r="F49" s="558"/>
      <c r="G49" s="558"/>
      <c r="H49" s="558"/>
      <c r="I49" s="558"/>
      <c r="J49" s="555"/>
      <c r="K49" s="18"/>
      <c r="L49" s="16" t="s">
        <v>15</v>
      </c>
      <c r="M49" s="555"/>
      <c r="N49" s="18"/>
      <c r="O49" s="82" t="s">
        <v>15</v>
      </c>
      <c r="P49" s="15"/>
      <c r="Q49" s="79"/>
    </row>
    <row r="50" spans="1:17" ht="18" customHeight="1">
      <c r="B50" s="14"/>
      <c r="C50" s="79"/>
      <c r="D50" s="16"/>
      <c r="E50" s="558"/>
      <c r="F50" s="558"/>
      <c r="G50" s="558"/>
      <c r="H50" s="558"/>
      <c r="I50" s="558"/>
      <c r="J50" s="555"/>
      <c r="K50" s="16" t="s">
        <v>18</v>
      </c>
      <c r="L50" s="16" t="s">
        <v>173</v>
      </c>
      <c r="M50" s="555"/>
      <c r="N50" s="16" t="s">
        <v>18</v>
      </c>
      <c r="O50" s="82" t="s">
        <v>20</v>
      </c>
      <c r="P50" s="15"/>
      <c r="Q50" s="79"/>
    </row>
    <row r="51" spans="1:17" ht="18" customHeight="1">
      <c r="B51" s="23"/>
      <c r="C51" s="83"/>
      <c r="D51" s="25"/>
      <c r="E51" s="559"/>
      <c r="F51" s="559"/>
      <c r="G51" s="559"/>
      <c r="H51" s="559"/>
      <c r="I51" s="559"/>
      <c r="J51" s="556"/>
      <c r="K51" s="26"/>
      <c r="L51" s="25"/>
      <c r="M51" s="556"/>
      <c r="N51" s="26"/>
      <c r="O51" s="84"/>
      <c r="P51" s="15"/>
      <c r="Q51" s="79"/>
    </row>
    <row r="52" spans="1:17" ht="21" customHeight="1">
      <c r="A52" s="5"/>
      <c r="B52" s="29" t="s">
        <v>100</v>
      </c>
      <c r="C52" s="35" t="s">
        <v>101</v>
      </c>
      <c r="D52" s="85">
        <v>10.665567664484023</v>
      </c>
      <c r="E52" s="85">
        <v>0.88016820532149698</v>
      </c>
      <c r="F52" s="85">
        <v>5.1774600313029231E-2</v>
      </c>
      <c r="G52" s="89" t="s">
        <v>26</v>
      </c>
      <c r="H52" s="85">
        <v>0.10354920062605846</v>
      </c>
      <c r="I52" s="85">
        <v>9.6300756582234381</v>
      </c>
      <c r="J52" s="32" t="s">
        <v>25</v>
      </c>
      <c r="K52" s="85">
        <v>72.691538839493049</v>
      </c>
      <c r="L52" s="85">
        <v>23.557443142428301</v>
      </c>
      <c r="M52" s="32" t="s">
        <v>25</v>
      </c>
      <c r="N52" s="85">
        <v>39.762893040406453</v>
      </c>
      <c r="O52" s="90">
        <v>5.1774600313029231E-2</v>
      </c>
      <c r="P52" s="87"/>
      <c r="Q52" s="88"/>
    </row>
    <row r="53" spans="1:17" ht="21" customHeight="1">
      <c r="A53" s="5"/>
      <c r="B53" s="29" t="s">
        <v>102</v>
      </c>
      <c r="C53" s="35" t="s">
        <v>103</v>
      </c>
      <c r="D53" s="85">
        <v>10.748349972506032</v>
      </c>
      <c r="E53" s="85">
        <v>0.88271473204155826</v>
      </c>
      <c r="F53" s="85">
        <v>5.1924396002444598E-2</v>
      </c>
      <c r="G53" s="89" t="s">
        <v>26</v>
      </c>
      <c r="H53" s="85">
        <v>0.1038487920048892</v>
      </c>
      <c r="I53" s="85">
        <v>9.7098620524571402</v>
      </c>
      <c r="J53" s="32" t="s">
        <v>25</v>
      </c>
      <c r="K53" s="85">
        <v>73.52494473946156</v>
      </c>
      <c r="L53" s="85">
        <v>23.002507429082957</v>
      </c>
      <c r="M53" s="32" t="s">
        <v>25</v>
      </c>
      <c r="N53" s="85">
        <v>41.12412163393612</v>
      </c>
      <c r="O53" s="90">
        <v>5.1924396002444598E-2</v>
      </c>
      <c r="P53" s="87"/>
      <c r="Q53" s="88"/>
    </row>
    <row r="54" spans="1:17" ht="21" customHeight="1">
      <c r="A54" s="5"/>
      <c r="B54" s="29" t="s">
        <v>104</v>
      </c>
      <c r="C54" s="35" t="s">
        <v>105</v>
      </c>
      <c r="D54" s="85">
        <v>10.731493875790475</v>
      </c>
      <c r="E54" s="85">
        <v>0.88133041491999076</v>
      </c>
      <c r="F54" s="85">
        <v>5.1842965583528869E-2</v>
      </c>
      <c r="G54" s="89" t="s">
        <v>26</v>
      </c>
      <c r="H54" s="85">
        <v>0.10368593116705774</v>
      </c>
      <c r="I54" s="85">
        <v>9.6946345641198981</v>
      </c>
      <c r="J54" s="32" t="s">
        <v>25</v>
      </c>
      <c r="K54" s="85">
        <v>74.809399337032161</v>
      </c>
      <c r="L54" s="85">
        <v>22.862747822336232</v>
      </c>
      <c r="M54" s="32" t="s">
        <v>25</v>
      </c>
      <c r="N54" s="85">
        <v>42.148331019408971</v>
      </c>
      <c r="O54" s="90">
        <v>5.1842965583528869E-2</v>
      </c>
      <c r="P54" s="87"/>
      <c r="Q54" s="88"/>
    </row>
    <row r="55" spans="1:17" s="5" customFormat="1" ht="21" customHeight="1">
      <c r="B55" s="29" t="s">
        <v>106</v>
      </c>
      <c r="C55" s="35" t="s">
        <v>107</v>
      </c>
      <c r="D55" s="85">
        <v>10.662128533512208</v>
      </c>
      <c r="E55" s="85">
        <v>0.93164229904475615</v>
      </c>
      <c r="F55" s="32" t="s">
        <v>26</v>
      </c>
      <c r="G55" s="89" t="s">
        <v>26</v>
      </c>
      <c r="H55" s="85">
        <v>0.1035158110049729</v>
      </c>
      <c r="I55" s="85">
        <v>9.6269704234624793</v>
      </c>
      <c r="J55" s="32" t="s">
        <v>25</v>
      </c>
      <c r="K55" s="85">
        <v>76.032363183152597</v>
      </c>
      <c r="L55" s="85">
        <v>22.876994232099012</v>
      </c>
      <c r="M55" s="32" t="s">
        <v>25</v>
      </c>
      <c r="N55" s="85">
        <v>43.476640622088617</v>
      </c>
      <c r="O55" s="90">
        <v>5.1757905502486448E-2</v>
      </c>
      <c r="P55" s="87"/>
      <c r="Q55" s="87"/>
    </row>
    <row r="56" spans="1:17" ht="21" customHeight="1">
      <c r="A56" s="5"/>
      <c r="B56" s="29" t="s">
        <v>108</v>
      </c>
      <c r="C56" s="35" t="s">
        <v>109</v>
      </c>
      <c r="D56" s="85">
        <v>10.4</v>
      </c>
      <c r="E56" s="85">
        <v>0.9</v>
      </c>
      <c r="F56" s="32" t="s">
        <v>26</v>
      </c>
      <c r="G56" s="89" t="s">
        <v>26</v>
      </c>
      <c r="H56" s="85">
        <v>0.1</v>
      </c>
      <c r="I56" s="85">
        <v>9.4</v>
      </c>
      <c r="J56" s="85">
        <v>0.2</v>
      </c>
      <c r="K56" s="85">
        <v>77.8</v>
      </c>
      <c r="L56" s="85">
        <v>22.4</v>
      </c>
      <c r="M56" s="32" t="s">
        <v>25</v>
      </c>
      <c r="N56" s="85">
        <v>44.5</v>
      </c>
      <c r="O56" s="90">
        <v>0.1</v>
      </c>
      <c r="P56" s="87"/>
      <c r="Q56" s="88"/>
    </row>
    <row r="57" spans="1:17" ht="21" customHeight="1">
      <c r="A57" s="5"/>
      <c r="B57" s="29" t="s">
        <v>110</v>
      </c>
      <c r="C57" s="35" t="s">
        <v>111</v>
      </c>
      <c r="D57" s="85">
        <v>10.4</v>
      </c>
      <c r="E57" s="85">
        <v>0.9</v>
      </c>
      <c r="F57" s="32" t="s">
        <v>26</v>
      </c>
      <c r="G57" s="89" t="s">
        <v>26</v>
      </c>
      <c r="H57" s="85">
        <v>0.1</v>
      </c>
      <c r="I57" s="85">
        <v>9.4</v>
      </c>
      <c r="J57" s="89" t="s">
        <v>174</v>
      </c>
      <c r="K57" s="85">
        <v>79.099999999999994</v>
      </c>
      <c r="L57" s="85">
        <v>22.3</v>
      </c>
      <c r="M57" s="32" t="s">
        <v>25</v>
      </c>
      <c r="N57" s="85">
        <v>45.2</v>
      </c>
      <c r="O57" s="90">
        <v>0.1</v>
      </c>
      <c r="P57" s="87"/>
      <c r="Q57" s="88"/>
    </row>
    <row r="58" spans="1:17" ht="21" customHeight="1">
      <c r="A58" s="5"/>
      <c r="B58" s="36" t="s">
        <v>112</v>
      </c>
      <c r="C58" s="35" t="s">
        <v>113</v>
      </c>
      <c r="D58" s="93">
        <v>10.3</v>
      </c>
      <c r="E58" s="93">
        <v>0.9</v>
      </c>
      <c r="F58" s="32" t="s">
        <v>26</v>
      </c>
      <c r="G58" s="89" t="s">
        <v>26</v>
      </c>
      <c r="H58" s="93">
        <v>0.1</v>
      </c>
      <c r="I58" s="93">
        <v>9.3000000000000007</v>
      </c>
      <c r="J58" s="89" t="s">
        <v>174</v>
      </c>
      <c r="K58" s="85">
        <v>80.3</v>
      </c>
      <c r="L58" s="93">
        <v>21.7</v>
      </c>
      <c r="M58" s="32" t="s">
        <v>25</v>
      </c>
      <c r="N58" s="93">
        <v>45.9</v>
      </c>
      <c r="O58" s="94">
        <v>0.1</v>
      </c>
    </row>
    <row r="59" spans="1:17" ht="21" customHeight="1">
      <c r="A59" s="5"/>
      <c r="B59" s="36" t="s">
        <v>114</v>
      </c>
      <c r="C59" s="35" t="s">
        <v>115</v>
      </c>
      <c r="D59" s="93">
        <v>10.199999999999999</v>
      </c>
      <c r="E59" s="93">
        <v>0.9</v>
      </c>
      <c r="F59" s="32" t="s">
        <v>26</v>
      </c>
      <c r="G59" s="89" t="s">
        <v>26</v>
      </c>
      <c r="H59" s="32" t="s">
        <v>25</v>
      </c>
      <c r="I59" s="93">
        <v>9.3000000000000007</v>
      </c>
      <c r="J59" s="85">
        <v>0.8</v>
      </c>
      <c r="K59" s="85">
        <v>79.900000000000006</v>
      </c>
      <c r="L59" s="93">
        <v>19.8</v>
      </c>
      <c r="M59" s="32" t="s">
        <v>25</v>
      </c>
      <c r="N59" s="93">
        <v>46.1</v>
      </c>
      <c r="O59" s="94">
        <v>0.1</v>
      </c>
    </row>
    <row r="60" spans="1:17" s="5" customFormat="1" ht="21" customHeight="1">
      <c r="B60" s="36" t="s">
        <v>116</v>
      </c>
      <c r="C60" s="35" t="s">
        <v>117</v>
      </c>
      <c r="D60" s="93">
        <v>10.1</v>
      </c>
      <c r="E60" s="93">
        <v>0.9</v>
      </c>
      <c r="F60" s="32" t="s">
        <v>26</v>
      </c>
      <c r="G60" s="89" t="s">
        <v>26</v>
      </c>
      <c r="H60" s="32" t="s">
        <v>25</v>
      </c>
      <c r="I60" s="93">
        <v>9.1999999999999993</v>
      </c>
      <c r="J60" s="85">
        <v>0.9</v>
      </c>
      <c r="K60" s="85">
        <v>80.599999999999994</v>
      </c>
      <c r="L60" s="93">
        <v>19.100000000000001</v>
      </c>
      <c r="M60" s="32" t="s">
        <v>25</v>
      </c>
      <c r="N60" s="95">
        <v>46.7</v>
      </c>
      <c r="O60" s="94">
        <v>0.1</v>
      </c>
    </row>
    <row r="61" spans="1:17" ht="21" customHeight="1">
      <c r="A61" s="5"/>
      <c r="B61" s="36" t="s">
        <v>118</v>
      </c>
      <c r="C61" s="35" t="s">
        <v>119</v>
      </c>
      <c r="D61" s="96">
        <v>10.061287027579162</v>
      </c>
      <c r="E61" s="96">
        <v>0.91930541368743612</v>
      </c>
      <c r="F61" s="32" t="s">
        <v>120</v>
      </c>
      <c r="G61" s="89" t="s">
        <v>120</v>
      </c>
      <c r="H61" s="32" t="s">
        <v>25</v>
      </c>
      <c r="I61" s="96">
        <v>9.1419816138917263</v>
      </c>
      <c r="J61" s="96">
        <v>2.1450459652706844</v>
      </c>
      <c r="K61" s="96">
        <v>81.409601634320737</v>
      </c>
      <c r="L61" s="96">
        <v>18.998978549540347</v>
      </c>
      <c r="M61" s="57" t="s">
        <v>120</v>
      </c>
      <c r="N61" s="96">
        <v>46.833503575076612</v>
      </c>
      <c r="O61" s="97">
        <v>5.1072522982635343E-2</v>
      </c>
    </row>
    <row r="62" spans="1:17" ht="21" customHeight="1">
      <c r="A62" s="5"/>
      <c r="B62" s="36" t="s">
        <v>121</v>
      </c>
      <c r="C62" s="35" t="s">
        <v>122</v>
      </c>
      <c r="D62" s="96">
        <v>10.056151097498724</v>
      </c>
      <c r="E62" s="96">
        <v>0.96988259315977543</v>
      </c>
      <c r="F62" s="32" t="s">
        <v>25</v>
      </c>
      <c r="G62" s="89" t="s">
        <v>120</v>
      </c>
      <c r="H62" s="32" t="s">
        <v>25</v>
      </c>
      <c r="I62" s="96">
        <v>9.0862685043389497</v>
      </c>
      <c r="J62" s="96">
        <v>3.215926493108729</v>
      </c>
      <c r="K62" s="96">
        <v>81.72537008677898</v>
      </c>
      <c r="L62" s="96">
        <v>18.478815722307299</v>
      </c>
      <c r="M62" s="96">
        <v>1.7866258295048496</v>
      </c>
      <c r="N62" s="96">
        <v>47.932618683001536</v>
      </c>
      <c r="O62" s="97">
        <v>5.1046452271567129E-2</v>
      </c>
    </row>
    <row r="63" spans="1:17" ht="21" customHeight="1">
      <c r="A63" s="5"/>
      <c r="B63" s="36" t="s">
        <v>123</v>
      </c>
      <c r="C63" s="35" t="s">
        <v>124</v>
      </c>
      <c r="D63" s="96">
        <v>10.047015933747106</v>
      </c>
      <c r="E63" s="96">
        <v>0.97394542214895419</v>
      </c>
      <c r="F63" s="32" t="s">
        <v>25</v>
      </c>
      <c r="G63" s="89" t="s">
        <v>120</v>
      </c>
      <c r="H63" s="32" t="s">
        <v>25</v>
      </c>
      <c r="I63" s="96">
        <v>9.0730705115981518</v>
      </c>
      <c r="J63" s="96">
        <v>4.1520831154771205</v>
      </c>
      <c r="K63" s="96">
        <v>82.118977172769718</v>
      </c>
      <c r="L63" s="96">
        <v>18.043620452443783</v>
      </c>
      <c r="M63" s="96">
        <v>3.075617122575645</v>
      </c>
      <c r="N63" s="96">
        <v>49.004832819705271</v>
      </c>
      <c r="O63" s="97">
        <v>5.1260285376260747E-2</v>
      </c>
    </row>
    <row r="64" spans="1:17" ht="21" customHeight="1">
      <c r="A64" s="5"/>
      <c r="B64" s="36" t="s">
        <v>125</v>
      </c>
      <c r="C64" s="35" t="s">
        <v>126</v>
      </c>
      <c r="D64" s="96">
        <v>9.8310291858678962</v>
      </c>
      <c r="E64" s="96">
        <v>0.97286226318484392</v>
      </c>
      <c r="F64" s="32" t="s">
        <v>25</v>
      </c>
      <c r="G64" s="89" t="s">
        <v>120</v>
      </c>
      <c r="H64" s="32" t="s">
        <v>25</v>
      </c>
      <c r="I64" s="96">
        <v>8.8581669226830524</v>
      </c>
      <c r="J64" s="96">
        <v>4.5058883768561193</v>
      </c>
      <c r="K64" s="96">
        <v>82.027649769585253</v>
      </c>
      <c r="L64" s="96">
        <v>17.869943676395291</v>
      </c>
      <c r="M64" s="96">
        <v>3.2770097286226321</v>
      </c>
      <c r="N64" s="96">
        <v>49.359959037378395</v>
      </c>
      <c r="O64" s="97">
        <v>5.1203277009728626E-2</v>
      </c>
    </row>
    <row r="65" spans="1:15" ht="21" customHeight="1">
      <c r="A65" s="5"/>
      <c r="B65" s="36" t="s">
        <v>127</v>
      </c>
      <c r="C65" s="35" t="s">
        <v>128</v>
      </c>
      <c r="D65" s="96">
        <v>9.779825908858168</v>
      </c>
      <c r="E65" s="96">
        <v>1.0240655401945724</v>
      </c>
      <c r="F65" s="32" t="s">
        <v>25</v>
      </c>
      <c r="G65" s="89" t="s">
        <v>120</v>
      </c>
      <c r="H65" s="32" t="s">
        <v>25</v>
      </c>
      <c r="I65" s="96">
        <v>8.7557603686635943</v>
      </c>
      <c r="J65" s="96">
        <v>4.5058883768561193</v>
      </c>
      <c r="K65" s="96">
        <v>81.464413722478241</v>
      </c>
      <c r="L65" s="96">
        <v>15.770609318996417</v>
      </c>
      <c r="M65" s="96">
        <v>3.2770097286226321</v>
      </c>
      <c r="N65" s="96">
        <v>49.257552483358936</v>
      </c>
      <c r="O65" s="98" t="s">
        <v>120</v>
      </c>
    </row>
    <row r="66" spans="1:15" ht="21" customHeight="1">
      <c r="A66" s="5"/>
      <c r="B66" s="36" t="s">
        <v>129</v>
      </c>
      <c r="C66" s="35" t="s">
        <v>130</v>
      </c>
      <c r="D66" s="96">
        <v>9.67741935483871</v>
      </c>
      <c r="E66" s="96">
        <v>1.0240655401945724</v>
      </c>
      <c r="F66" s="32" t="s">
        <v>139</v>
      </c>
      <c r="G66" s="89" t="s">
        <v>26</v>
      </c>
      <c r="H66" s="32" t="s">
        <v>139</v>
      </c>
      <c r="I66" s="96">
        <v>8.653353814644138</v>
      </c>
      <c r="J66" s="96">
        <v>4.9667178699436771</v>
      </c>
      <c r="K66" s="96">
        <v>82.283666154633906</v>
      </c>
      <c r="L66" s="96">
        <v>15.104966717869944</v>
      </c>
      <c r="M66" s="96">
        <v>3.2770097286226321</v>
      </c>
      <c r="N66" s="96">
        <v>49.718381976446494</v>
      </c>
      <c r="O66" s="98" t="s">
        <v>26</v>
      </c>
    </row>
    <row r="67" spans="1:15" ht="21" customHeight="1">
      <c r="A67" s="5"/>
      <c r="B67" s="36" t="s">
        <v>131</v>
      </c>
      <c r="C67" s="35" t="s">
        <v>132</v>
      </c>
      <c r="D67" s="96">
        <v>9.4774590163934427</v>
      </c>
      <c r="E67" s="96">
        <v>0.92213114754098369</v>
      </c>
      <c r="F67" s="32" t="s">
        <v>139</v>
      </c>
      <c r="G67" s="89" t="s">
        <v>26</v>
      </c>
      <c r="H67" s="32" t="s">
        <v>139</v>
      </c>
      <c r="I67" s="96">
        <v>8.5553278688524586</v>
      </c>
      <c r="J67" s="96">
        <v>4.9692622950819674</v>
      </c>
      <c r="K67" s="96">
        <v>83.196721311475414</v>
      </c>
      <c r="L67" s="96">
        <v>14.702868852459018</v>
      </c>
      <c r="M67" s="96">
        <v>3.278688524590164</v>
      </c>
      <c r="N67" s="96">
        <v>50.358606557377051</v>
      </c>
      <c r="O67" s="98" t="s">
        <v>26</v>
      </c>
    </row>
    <row r="68" spans="1:15" ht="21" customHeight="1">
      <c r="A68" s="5"/>
      <c r="B68" s="36" t="s">
        <v>133</v>
      </c>
      <c r="C68" s="35" t="s">
        <v>134</v>
      </c>
      <c r="D68" s="96">
        <v>9.3497862322098602</v>
      </c>
      <c r="E68" s="96">
        <v>0.91965110480752721</v>
      </c>
      <c r="F68" s="32" t="s">
        <v>139</v>
      </c>
      <c r="G68" s="89" t="s">
        <v>26</v>
      </c>
      <c r="H68" s="32" t="s">
        <v>139</v>
      </c>
      <c r="I68" s="96">
        <v>8.4301351274023322</v>
      </c>
      <c r="J68" s="96">
        <v>4.9558976203516742</v>
      </c>
      <c r="K68" s="96">
        <v>82.564232520497995</v>
      </c>
      <c r="L68" s="96">
        <v>14.152408668426947</v>
      </c>
      <c r="M68" s="96">
        <v>3.4231457790057958</v>
      </c>
      <c r="N68" s="96">
        <v>50.734085948548582</v>
      </c>
      <c r="O68" s="98" t="s">
        <v>26</v>
      </c>
    </row>
    <row r="69" spans="1:15" ht="21" customHeight="1">
      <c r="A69" s="5"/>
      <c r="B69" s="36" t="s">
        <v>135</v>
      </c>
      <c r="C69" s="35" t="s">
        <v>136</v>
      </c>
      <c r="D69" s="99">
        <v>9.3094629156010225</v>
      </c>
      <c r="E69" s="99">
        <v>0.92071611253196928</v>
      </c>
      <c r="F69" s="57" t="s">
        <v>139</v>
      </c>
      <c r="G69" s="100" t="s">
        <v>26</v>
      </c>
      <c r="H69" s="57" t="s">
        <v>139</v>
      </c>
      <c r="I69" s="99">
        <v>8.3887468030690542</v>
      </c>
      <c r="J69" s="99">
        <v>4.859335038363171</v>
      </c>
      <c r="K69" s="99">
        <v>83.171355498721226</v>
      </c>
      <c r="L69" s="99">
        <v>12.583120204603579</v>
      </c>
      <c r="M69" s="99">
        <v>2.8644501278772379</v>
      </c>
      <c r="N69" s="99">
        <v>50.997442455242968</v>
      </c>
      <c r="O69" s="98" t="s">
        <v>26</v>
      </c>
    </row>
    <row r="70" spans="1:15" ht="21" customHeight="1">
      <c r="A70" s="5"/>
      <c r="B70" s="36" t="s">
        <v>137</v>
      </c>
      <c r="C70" s="35" t="s">
        <v>138</v>
      </c>
      <c r="D70" s="99">
        <v>9.2677931387608812</v>
      </c>
      <c r="E70" s="99">
        <v>0.92165898617511521</v>
      </c>
      <c r="F70" s="57" t="s">
        <v>139</v>
      </c>
      <c r="G70" s="100" t="s">
        <v>26</v>
      </c>
      <c r="H70" s="57" t="s">
        <v>139</v>
      </c>
      <c r="I70" s="99">
        <v>8.3461341525857655</v>
      </c>
      <c r="J70" s="99">
        <v>4.7619047619047619</v>
      </c>
      <c r="K70" s="99">
        <v>83.205325140809023</v>
      </c>
      <c r="L70" s="99">
        <v>11.827956989247312</v>
      </c>
      <c r="M70" s="99">
        <v>2.6113671274961598</v>
      </c>
      <c r="N70" s="99">
        <v>50.844854070660524</v>
      </c>
      <c r="O70" s="98" t="s">
        <v>26</v>
      </c>
    </row>
    <row r="71" spans="1:15" ht="21" customHeight="1">
      <c r="A71" s="5"/>
      <c r="B71" s="36" t="s">
        <v>140</v>
      </c>
      <c r="C71" s="35" t="s">
        <v>141</v>
      </c>
      <c r="D71" s="99">
        <v>9.1889117043121153</v>
      </c>
      <c r="E71" s="99">
        <v>0.92402464065708412</v>
      </c>
      <c r="F71" s="57" t="s">
        <v>139</v>
      </c>
      <c r="G71" s="100" t="s">
        <v>26</v>
      </c>
      <c r="H71" s="57" t="s">
        <v>139</v>
      </c>
      <c r="I71" s="99">
        <v>8.2648870636550296</v>
      </c>
      <c r="J71" s="99">
        <v>4.6714579055441474</v>
      </c>
      <c r="K71" s="99">
        <v>83.470225872689937</v>
      </c>
      <c r="L71" s="99">
        <v>10.934291581108829</v>
      </c>
      <c r="M71" s="99">
        <v>2.2587268993839835</v>
      </c>
      <c r="N71" s="99">
        <v>50.872689938398352</v>
      </c>
      <c r="O71" s="98" t="s">
        <v>26</v>
      </c>
    </row>
    <row r="72" spans="1:15" ht="21" customHeight="1">
      <c r="A72" s="5"/>
      <c r="B72" s="36" t="s">
        <v>142</v>
      </c>
      <c r="C72" s="35" t="s">
        <v>143</v>
      </c>
      <c r="D72" s="99">
        <v>9.0628218331616885</v>
      </c>
      <c r="E72" s="99">
        <v>0.87538619979402688</v>
      </c>
      <c r="F72" s="57" t="s">
        <v>139</v>
      </c>
      <c r="G72" s="100" t="s">
        <v>26</v>
      </c>
      <c r="H72" s="57" t="s">
        <v>139</v>
      </c>
      <c r="I72" s="99">
        <v>8.187435633367663</v>
      </c>
      <c r="J72" s="99">
        <v>4.5829042224510816</v>
      </c>
      <c r="K72" s="99">
        <v>83.57363542739445</v>
      </c>
      <c r="L72" s="99">
        <v>10.607621009268795</v>
      </c>
      <c r="M72" s="99">
        <v>2.2142121524201857</v>
      </c>
      <c r="N72" s="99">
        <v>51.750772399588058</v>
      </c>
      <c r="O72" s="98" t="s">
        <v>26</v>
      </c>
    </row>
    <row r="73" spans="1:15" ht="21" customHeight="1">
      <c r="A73" s="5"/>
      <c r="B73" s="36" t="s">
        <v>144</v>
      </c>
      <c r="C73" s="35" t="s">
        <v>145</v>
      </c>
      <c r="D73" s="99">
        <v>8.9</v>
      </c>
      <c r="E73" s="99">
        <v>0.87391197958541611</v>
      </c>
      <c r="F73" s="57" t="s">
        <v>139</v>
      </c>
      <c r="G73" s="100" t="s">
        <v>26</v>
      </c>
      <c r="H73" s="57" t="s">
        <v>139</v>
      </c>
      <c r="I73" s="99">
        <v>8.0708341644064898</v>
      </c>
      <c r="J73" s="99">
        <v>4.4209664849615171</v>
      </c>
      <c r="K73" s="99">
        <v>83.6</v>
      </c>
      <c r="L73" s="99">
        <v>10.178504232818376</v>
      </c>
      <c r="M73" s="99">
        <v>2.2104832424807586</v>
      </c>
      <c r="N73" s="99">
        <v>51.7</v>
      </c>
      <c r="O73" s="98" t="s">
        <v>26</v>
      </c>
    </row>
    <row r="74" spans="1:15" ht="21" customHeight="1">
      <c r="A74" s="5"/>
      <c r="B74" s="36" t="s">
        <v>146</v>
      </c>
      <c r="C74" s="35" t="s">
        <v>147</v>
      </c>
      <c r="D74" s="99">
        <v>8.9644513137557951</v>
      </c>
      <c r="E74" s="99">
        <v>0.87583719732096854</v>
      </c>
      <c r="F74" s="57" t="s">
        <v>139</v>
      </c>
      <c r="G74" s="100" t="s">
        <v>26</v>
      </c>
      <c r="H74" s="57" t="s">
        <v>139</v>
      </c>
      <c r="I74" s="99">
        <v>8.0886141164348277</v>
      </c>
      <c r="J74" s="99">
        <v>4.4307058217413697</v>
      </c>
      <c r="K74" s="99">
        <v>83.565172591447705</v>
      </c>
      <c r="L74" s="99">
        <v>9.8402885110767642</v>
      </c>
      <c r="M74" s="99">
        <v>2.1638330757341575</v>
      </c>
      <c r="N74" s="99">
        <v>51.622874806800617</v>
      </c>
      <c r="O74" s="98" t="s">
        <v>26</v>
      </c>
    </row>
    <row r="75" spans="1:15" ht="21" customHeight="1">
      <c r="A75" s="5"/>
      <c r="B75" s="36" t="s">
        <v>148</v>
      </c>
      <c r="C75" s="35" t="s">
        <v>149</v>
      </c>
      <c r="D75" s="99">
        <v>8.8326446280991746</v>
      </c>
      <c r="E75" s="99">
        <v>0.87809917355371903</v>
      </c>
      <c r="F75" s="57" t="s">
        <v>139</v>
      </c>
      <c r="G75" s="100" t="s">
        <v>26</v>
      </c>
      <c r="H75" s="57" t="s">
        <v>139</v>
      </c>
      <c r="I75" s="99">
        <v>7.954545454545455</v>
      </c>
      <c r="J75" s="99">
        <v>4.4421487603305785</v>
      </c>
      <c r="K75" s="99">
        <v>84.245867768595048</v>
      </c>
      <c r="L75" s="99">
        <v>9.8140495867768589</v>
      </c>
      <c r="M75" s="99">
        <v>2.169421487603306</v>
      </c>
      <c r="N75" s="99">
        <v>51.807851239669425</v>
      </c>
      <c r="O75" s="98" t="s">
        <v>26</v>
      </c>
    </row>
    <row r="76" spans="1:15" ht="21" customHeight="1">
      <c r="A76" s="5"/>
      <c r="B76" s="36" t="s">
        <v>150</v>
      </c>
      <c r="C76" s="35" t="s">
        <v>151</v>
      </c>
      <c r="D76" s="99">
        <v>8.9</v>
      </c>
      <c r="E76" s="99">
        <v>0.9</v>
      </c>
      <c r="F76" s="57" t="s">
        <v>139</v>
      </c>
      <c r="G76" s="100" t="s">
        <v>26</v>
      </c>
      <c r="H76" s="57" t="s">
        <v>139</v>
      </c>
      <c r="I76" s="99">
        <v>7.9</v>
      </c>
      <c r="J76" s="99">
        <v>4.4000000000000004</v>
      </c>
      <c r="K76" s="99">
        <v>84.9</v>
      </c>
      <c r="L76" s="99">
        <v>9.4</v>
      </c>
      <c r="M76" s="99">
        <v>1.9170984455958548</v>
      </c>
      <c r="N76" s="99">
        <v>52.1</v>
      </c>
      <c r="O76" s="98" t="s">
        <v>26</v>
      </c>
    </row>
    <row r="77" spans="1:15" ht="21" customHeight="1">
      <c r="A77" s="5"/>
      <c r="B77" s="36" t="s">
        <v>152</v>
      </c>
      <c r="C77" s="35" t="s">
        <v>153</v>
      </c>
      <c r="D77" s="99">
        <v>8.6798336798336795</v>
      </c>
      <c r="E77" s="99">
        <v>0.88357588357588357</v>
      </c>
      <c r="F77" s="57" t="s">
        <v>139</v>
      </c>
      <c r="G77" s="100" t="s">
        <v>26</v>
      </c>
      <c r="H77" s="57" t="s">
        <v>139</v>
      </c>
      <c r="I77" s="99">
        <v>7.7962577962577964</v>
      </c>
      <c r="J77" s="99">
        <v>4.3659043659043659</v>
      </c>
      <c r="K77" s="99">
        <v>85.914760914760919</v>
      </c>
      <c r="L77" s="99">
        <v>8.8357588357588366</v>
      </c>
      <c r="M77" s="99">
        <v>1.9230769230769231</v>
      </c>
      <c r="N77" s="99">
        <v>51.455301455301459</v>
      </c>
      <c r="O77" s="98" t="s">
        <v>26</v>
      </c>
    </row>
    <row r="78" spans="1:15" ht="21" customHeight="1">
      <c r="A78" s="5"/>
      <c r="B78" s="36" t="s">
        <v>154</v>
      </c>
      <c r="C78" s="35" t="s">
        <v>155</v>
      </c>
      <c r="D78" s="99">
        <v>8.5348876543370498</v>
      </c>
      <c r="E78" s="99">
        <v>0.88471396416908454</v>
      </c>
      <c r="F78" s="57" t="s">
        <v>139</v>
      </c>
      <c r="G78" s="100" t="s">
        <v>26</v>
      </c>
      <c r="H78" s="57" t="s">
        <v>139</v>
      </c>
      <c r="I78" s="99">
        <v>7.650173690167966</v>
      </c>
      <c r="J78" s="99">
        <v>4.2154018292762263</v>
      </c>
      <c r="K78" s="99">
        <v>86.337674503324195</v>
      </c>
      <c r="L78" s="99">
        <v>8.6910136480139482</v>
      </c>
      <c r="M78" s="99">
        <v>1.8214699262304681</v>
      </c>
      <c r="N78" s="99">
        <v>51.833829900729889</v>
      </c>
      <c r="O78" s="98" t="s">
        <v>26</v>
      </c>
    </row>
    <row r="79" spans="1:15" ht="21" customHeight="1">
      <c r="A79" s="5"/>
      <c r="B79" s="36" t="s">
        <v>176</v>
      </c>
      <c r="C79" s="35" t="s">
        <v>157</v>
      </c>
      <c r="D79" s="99">
        <v>8.5639686684073109</v>
      </c>
      <c r="E79" s="99">
        <v>0.8877284595300261</v>
      </c>
      <c r="F79" s="57" t="s">
        <v>139</v>
      </c>
      <c r="G79" s="100" t="s">
        <v>26</v>
      </c>
      <c r="H79" s="57" t="s">
        <v>139</v>
      </c>
      <c r="I79" s="99">
        <v>7.6762402088772843</v>
      </c>
      <c r="J79" s="99">
        <v>4.2297650130548297</v>
      </c>
      <c r="K79" s="99">
        <v>86.736292428198425</v>
      </c>
      <c r="L79" s="99">
        <v>8.3028720626631856</v>
      </c>
      <c r="M79" s="99">
        <v>1.7754569190600522</v>
      </c>
      <c r="N79" s="99">
        <v>52.21932114882506</v>
      </c>
      <c r="O79" s="98" t="s">
        <v>26</v>
      </c>
    </row>
    <row r="80" spans="1:15" ht="21" customHeight="1">
      <c r="A80" s="43"/>
      <c r="B80" s="36" t="s">
        <v>27</v>
      </c>
      <c r="C80" s="35" t="s">
        <v>158</v>
      </c>
      <c r="D80" s="99">
        <v>8.5474567383324587</v>
      </c>
      <c r="E80" s="99">
        <v>0.89145254326166745</v>
      </c>
      <c r="F80" s="57" t="s">
        <v>139</v>
      </c>
      <c r="G80" s="100" t="s">
        <v>26</v>
      </c>
      <c r="H80" s="57" t="s">
        <v>139</v>
      </c>
      <c r="I80" s="99">
        <v>7.6560041950707918</v>
      </c>
      <c r="J80" s="99">
        <v>4.1426324069218667</v>
      </c>
      <c r="K80" s="99">
        <v>86.418458311484002</v>
      </c>
      <c r="L80" s="99">
        <v>8.0230728893550083</v>
      </c>
      <c r="M80" s="99">
        <v>1.7304667016255899</v>
      </c>
      <c r="N80" s="99">
        <v>51.599370739381222</v>
      </c>
      <c r="O80" s="98" t="s">
        <v>26</v>
      </c>
    </row>
    <row r="81" spans="1:15" ht="21" customHeight="1" thickBot="1">
      <c r="A81" s="43"/>
      <c r="B81" s="37" t="s">
        <v>30</v>
      </c>
      <c r="C81" s="101" t="s">
        <v>159</v>
      </c>
      <c r="D81" s="102">
        <v>8.5879873551106432</v>
      </c>
      <c r="E81" s="102">
        <v>0.89567966280295053</v>
      </c>
      <c r="F81" s="63" t="s">
        <v>139</v>
      </c>
      <c r="G81" s="103" t="s">
        <v>26</v>
      </c>
      <c r="H81" s="63" t="s">
        <v>139</v>
      </c>
      <c r="I81" s="102">
        <v>7.6923076923076925</v>
      </c>
      <c r="J81" s="102">
        <v>4.0042149631190727</v>
      </c>
      <c r="K81" s="102">
        <v>87.144362486828243</v>
      </c>
      <c r="L81" s="102">
        <v>7.903055848261328</v>
      </c>
      <c r="M81" s="102">
        <v>1.6859852476290833</v>
      </c>
      <c r="N81" s="102">
        <v>51.844046364594313</v>
      </c>
      <c r="O81" s="104" t="s">
        <v>26</v>
      </c>
    </row>
    <row r="82" spans="1:15" ht="16.5" customHeight="1">
      <c r="D82" s="5"/>
    </row>
    <row r="83" spans="1:15" ht="16.5" customHeight="1">
      <c r="D83" s="5"/>
    </row>
  </sheetData>
  <mergeCells count="14"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24" top="0.55118110236220474" bottom="0.39370078740157483" header="0.51181102362204722" footer="0.51181102362204722"/>
  <pageSetup paperSize="9" scale="75" firstPageNumber="160" fitToHeight="0" orientation="portrait" useFirstPageNumber="1" horizontalDpi="300" verticalDpi="300" r:id="rId1"/>
  <headerFooter alignWithMargins="0"/>
  <rowBreaks count="1" manualBreakCount="1">
    <brk id="4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8"/>
  <sheetViews>
    <sheetView view="pageBreakPreview" zoomScaleNormal="100" zoomScaleSheetLayoutView="100" workbookViewId="0">
      <selection activeCell="Q12" sqref="Q12"/>
    </sheetView>
  </sheetViews>
  <sheetFormatPr defaultColWidth="8.75" defaultRowHeight="14.25"/>
  <cols>
    <col min="1" max="1" width="6.625" style="108" customWidth="1"/>
    <col min="2" max="2" width="10.625" style="108" customWidth="1"/>
    <col min="3" max="14" width="9.125" style="108" customWidth="1"/>
    <col min="15" max="256" width="8.75" style="108"/>
    <col min="257" max="257" width="6.625" style="108" customWidth="1"/>
    <col min="258" max="258" width="10.625" style="108" customWidth="1"/>
    <col min="259" max="270" width="9.125" style="108" customWidth="1"/>
    <col min="271" max="512" width="8.75" style="108"/>
    <col min="513" max="513" width="6.625" style="108" customWidth="1"/>
    <col min="514" max="514" width="10.625" style="108" customWidth="1"/>
    <col min="515" max="526" width="9.125" style="108" customWidth="1"/>
    <col min="527" max="768" width="8.75" style="108"/>
    <col min="769" max="769" width="6.625" style="108" customWidth="1"/>
    <col min="770" max="770" width="10.625" style="108" customWidth="1"/>
    <col min="771" max="782" width="9.125" style="108" customWidth="1"/>
    <col min="783" max="1024" width="8.75" style="108"/>
    <col min="1025" max="1025" width="6.625" style="108" customWidth="1"/>
    <col min="1026" max="1026" width="10.625" style="108" customWidth="1"/>
    <col min="1027" max="1038" width="9.125" style="108" customWidth="1"/>
    <col min="1039" max="1280" width="8.75" style="108"/>
    <col min="1281" max="1281" width="6.625" style="108" customWidth="1"/>
    <col min="1282" max="1282" width="10.625" style="108" customWidth="1"/>
    <col min="1283" max="1294" width="9.125" style="108" customWidth="1"/>
    <col min="1295" max="1536" width="8.75" style="108"/>
    <col min="1537" max="1537" width="6.625" style="108" customWidth="1"/>
    <col min="1538" max="1538" width="10.625" style="108" customWidth="1"/>
    <col min="1539" max="1550" width="9.125" style="108" customWidth="1"/>
    <col min="1551" max="1792" width="8.75" style="108"/>
    <col min="1793" max="1793" width="6.625" style="108" customWidth="1"/>
    <col min="1794" max="1794" width="10.625" style="108" customWidth="1"/>
    <col min="1795" max="1806" width="9.125" style="108" customWidth="1"/>
    <col min="1807" max="2048" width="8.75" style="108"/>
    <col min="2049" max="2049" width="6.625" style="108" customWidth="1"/>
    <col min="2050" max="2050" width="10.625" style="108" customWidth="1"/>
    <col min="2051" max="2062" width="9.125" style="108" customWidth="1"/>
    <col min="2063" max="2304" width="8.75" style="108"/>
    <col min="2305" max="2305" width="6.625" style="108" customWidth="1"/>
    <col min="2306" max="2306" width="10.625" style="108" customWidth="1"/>
    <col min="2307" max="2318" width="9.125" style="108" customWidth="1"/>
    <col min="2319" max="2560" width="8.75" style="108"/>
    <col min="2561" max="2561" width="6.625" style="108" customWidth="1"/>
    <col min="2562" max="2562" width="10.625" style="108" customWidth="1"/>
    <col min="2563" max="2574" width="9.125" style="108" customWidth="1"/>
    <col min="2575" max="2816" width="8.75" style="108"/>
    <col min="2817" max="2817" width="6.625" style="108" customWidth="1"/>
    <col min="2818" max="2818" width="10.625" style="108" customWidth="1"/>
    <col min="2819" max="2830" width="9.125" style="108" customWidth="1"/>
    <col min="2831" max="3072" width="8.75" style="108"/>
    <col min="3073" max="3073" width="6.625" style="108" customWidth="1"/>
    <col min="3074" max="3074" width="10.625" style="108" customWidth="1"/>
    <col min="3075" max="3086" width="9.125" style="108" customWidth="1"/>
    <col min="3087" max="3328" width="8.75" style="108"/>
    <col min="3329" max="3329" width="6.625" style="108" customWidth="1"/>
    <col min="3330" max="3330" width="10.625" style="108" customWidth="1"/>
    <col min="3331" max="3342" width="9.125" style="108" customWidth="1"/>
    <col min="3343" max="3584" width="8.75" style="108"/>
    <col min="3585" max="3585" width="6.625" style="108" customWidth="1"/>
    <col min="3586" max="3586" width="10.625" style="108" customWidth="1"/>
    <col min="3587" max="3598" width="9.125" style="108" customWidth="1"/>
    <col min="3599" max="3840" width="8.75" style="108"/>
    <col min="3841" max="3841" width="6.625" style="108" customWidth="1"/>
    <col min="3842" max="3842" width="10.625" style="108" customWidth="1"/>
    <col min="3843" max="3854" width="9.125" style="108" customWidth="1"/>
    <col min="3855" max="4096" width="8.75" style="108"/>
    <col min="4097" max="4097" width="6.625" style="108" customWidth="1"/>
    <col min="4098" max="4098" width="10.625" style="108" customWidth="1"/>
    <col min="4099" max="4110" width="9.125" style="108" customWidth="1"/>
    <col min="4111" max="4352" width="8.75" style="108"/>
    <col min="4353" max="4353" width="6.625" style="108" customWidth="1"/>
    <col min="4354" max="4354" width="10.625" style="108" customWidth="1"/>
    <col min="4355" max="4366" width="9.125" style="108" customWidth="1"/>
    <col min="4367" max="4608" width="8.75" style="108"/>
    <col min="4609" max="4609" width="6.625" style="108" customWidth="1"/>
    <col min="4610" max="4610" width="10.625" style="108" customWidth="1"/>
    <col min="4611" max="4622" width="9.125" style="108" customWidth="1"/>
    <col min="4623" max="4864" width="8.75" style="108"/>
    <col min="4865" max="4865" width="6.625" style="108" customWidth="1"/>
    <col min="4866" max="4866" width="10.625" style="108" customWidth="1"/>
    <col min="4867" max="4878" width="9.125" style="108" customWidth="1"/>
    <col min="4879" max="5120" width="8.75" style="108"/>
    <col min="5121" max="5121" width="6.625" style="108" customWidth="1"/>
    <col min="5122" max="5122" width="10.625" style="108" customWidth="1"/>
    <col min="5123" max="5134" width="9.125" style="108" customWidth="1"/>
    <col min="5135" max="5376" width="8.75" style="108"/>
    <col min="5377" max="5377" width="6.625" style="108" customWidth="1"/>
    <col min="5378" max="5378" width="10.625" style="108" customWidth="1"/>
    <col min="5379" max="5390" width="9.125" style="108" customWidth="1"/>
    <col min="5391" max="5632" width="8.75" style="108"/>
    <col min="5633" max="5633" width="6.625" style="108" customWidth="1"/>
    <col min="5634" max="5634" width="10.625" style="108" customWidth="1"/>
    <col min="5635" max="5646" width="9.125" style="108" customWidth="1"/>
    <col min="5647" max="5888" width="8.75" style="108"/>
    <col min="5889" max="5889" width="6.625" style="108" customWidth="1"/>
    <col min="5890" max="5890" width="10.625" style="108" customWidth="1"/>
    <col min="5891" max="5902" width="9.125" style="108" customWidth="1"/>
    <col min="5903" max="6144" width="8.75" style="108"/>
    <col min="6145" max="6145" width="6.625" style="108" customWidth="1"/>
    <col min="6146" max="6146" width="10.625" style="108" customWidth="1"/>
    <col min="6147" max="6158" width="9.125" style="108" customWidth="1"/>
    <col min="6159" max="6400" width="8.75" style="108"/>
    <col min="6401" max="6401" width="6.625" style="108" customWidth="1"/>
    <col min="6402" max="6402" width="10.625" style="108" customWidth="1"/>
    <col min="6403" max="6414" width="9.125" style="108" customWidth="1"/>
    <col min="6415" max="6656" width="8.75" style="108"/>
    <col min="6657" max="6657" width="6.625" style="108" customWidth="1"/>
    <col min="6658" max="6658" width="10.625" style="108" customWidth="1"/>
    <col min="6659" max="6670" width="9.125" style="108" customWidth="1"/>
    <col min="6671" max="6912" width="8.75" style="108"/>
    <col min="6913" max="6913" width="6.625" style="108" customWidth="1"/>
    <col min="6914" max="6914" width="10.625" style="108" customWidth="1"/>
    <col min="6915" max="6926" width="9.125" style="108" customWidth="1"/>
    <col min="6927" max="7168" width="8.75" style="108"/>
    <col min="7169" max="7169" width="6.625" style="108" customWidth="1"/>
    <col min="7170" max="7170" width="10.625" style="108" customWidth="1"/>
    <col min="7171" max="7182" width="9.125" style="108" customWidth="1"/>
    <col min="7183" max="7424" width="8.75" style="108"/>
    <col min="7425" max="7425" width="6.625" style="108" customWidth="1"/>
    <col min="7426" max="7426" width="10.625" style="108" customWidth="1"/>
    <col min="7427" max="7438" width="9.125" style="108" customWidth="1"/>
    <col min="7439" max="7680" width="8.75" style="108"/>
    <col min="7681" max="7681" width="6.625" style="108" customWidth="1"/>
    <col min="7682" max="7682" width="10.625" style="108" customWidth="1"/>
    <col min="7683" max="7694" width="9.125" style="108" customWidth="1"/>
    <col min="7695" max="7936" width="8.75" style="108"/>
    <col min="7937" max="7937" width="6.625" style="108" customWidth="1"/>
    <col min="7938" max="7938" width="10.625" style="108" customWidth="1"/>
    <col min="7939" max="7950" width="9.125" style="108" customWidth="1"/>
    <col min="7951" max="8192" width="8.75" style="108"/>
    <col min="8193" max="8193" width="6.625" style="108" customWidth="1"/>
    <col min="8194" max="8194" width="10.625" style="108" customWidth="1"/>
    <col min="8195" max="8206" width="9.125" style="108" customWidth="1"/>
    <col min="8207" max="8448" width="8.75" style="108"/>
    <col min="8449" max="8449" width="6.625" style="108" customWidth="1"/>
    <col min="8450" max="8450" width="10.625" style="108" customWidth="1"/>
    <col min="8451" max="8462" width="9.125" style="108" customWidth="1"/>
    <col min="8463" max="8704" width="8.75" style="108"/>
    <col min="8705" max="8705" width="6.625" style="108" customWidth="1"/>
    <col min="8706" max="8706" width="10.625" style="108" customWidth="1"/>
    <col min="8707" max="8718" width="9.125" style="108" customWidth="1"/>
    <col min="8719" max="8960" width="8.75" style="108"/>
    <col min="8961" max="8961" width="6.625" style="108" customWidth="1"/>
    <col min="8962" max="8962" width="10.625" style="108" customWidth="1"/>
    <col min="8963" max="8974" width="9.125" style="108" customWidth="1"/>
    <col min="8975" max="9216" width="8.75" style="108"/>
    <col min="9217" max="9217" width="6.625" style="108" customWidth="1"/>
    <col min="9218" max="9218" width="10.625" style="108" customWidth="1"/>
    <col min="9219" max="9230" width="9.125" style="108" customWidth="1"/>
    <col min="9231" max="9472" width="8.75" style="108"/>
    <col min="9473" max="9473" width="6.625" style="108" customWidth="1"/>
    <col min="9474" max="9474" width="10.625" style="108" customWidth="1"/>
    <col min="9475" max="9486" width="9.125" style="108" customWidth="1"/>
    <col min="9487" max="9728" width="8.75" style="108"/>
    <col min="9729" max="9729" width="6.625" style="108" customWidth="1"/>
    <col min="9730" max="9730" width="10.625" style="108" customWidth="1"/>
    <col min="9731" max="9742" width="9.125" style="108" customWidth="1"/>
    <col min="9743" max="9984" width="8.75" style="108"/>
    <col min="9985" max="9985" width="6.625" style="108" customWidth="1"/>
    <col min="9986" max="9986" width="10.625" style="108" customWidth="1"/>
    <col min="9987" max="9998" width="9.125" style="108" customWidth="1"/>
    <col min="9999" max="10240" width="8.75" style="108"/>
    <col min="10241" max="10241" width="6.625" style="108" customWidth="1"/>
    <col min="10242" max="10242" width="10.625" style="108" customWidth="1"/>
    <col min="10243" max="10254" width="9.125" style="108" customWidth="1"/>
    <col min="10255" max="10496" width="8.75" style="108"/>
    <col min="10497" max="10497" width="6.625" style="108" customWidth="1"/>
    <col min="10498" max="10498" width="10.625" style="108" customWidth="1"/>
    <col min="10499" max="10510" width="9.125" style="108" customWidth="1"/>
    <col min="10511" max="10752" width="8.75" style="108"/>
    <col min="10753" max="10753" width="6.625" style="108" customWidth="1"/>
    <col min="10754" max="10754" width="10.625" style="108" customWidth="1"/>
    <col min="10755" max="10766" width="9.125" style="108" customWidth="1"/>
    <col min="10767" max="11008" width="8.75" style="108"/>
    <col min="11009" max="11009" width="6.625" style="108" customWidth="1"/>
    <col min="11010" max="11010" width="10.625" style="108" customWidth="1"/>
    <col min="11011" max="11022" width="9.125" style="108" customWidth="1"/>
    <col min="11023" max="11264" width="8.75" style="108"/>
    <col min="11265" max="11265" width="6.625" style="108" customWidth="1"/>
    <col min="11266" max="11266" width="10.625" style="108" customWidth="1"/>
    <col min="11267" max="11278" width="9.125" style="108" customWidth="1"/>
    <col min="11279" max="11520" width="8.75" style="108"/>
    <col min="11521" max="11521" width="6.625" style="108" customWidth="1"/>
    <col min="11522" max="11522" width="10.625" style="108" customWidth="1"/>
    <col min="11523" max="11534" width="9.125" style="108" customWidth="1"/>
    <col min="11535" max="11776" width="8.75" style="108"/>
    <col min="11777" max="11777" width="6.625" style="108" customWidth="1"/>
    <col min="11778" max="11778" width="10.625" style="108" customWidth="1"/>
    <col min="11779" max="11790" width="9.125" style="108" customWidth="1"/>
    <col min="11791" max="12032" width="8.75" style="108"/>
    <col min="12033" max="12033" width="6.625" style="108" customWidth="1"/>
    <col min="12034" max="12034" width="10.625" style="108" customWidth="1"/>
    <col min="12035" max="12046" width="9.125" style="108" customWidth="1"/>
    <col min="12047" max="12288" width="8.75" style="108"/>
    <col min="12289" max="12289" width="6.625" style="108" customWidth="1"/>
    <col min="12290" max="12290" width="10.625" style="108" customWidth="1"/>
    <col min="12291" max="12302" width="9.125" style="108" customWidth="1"/>
    <col min="12303" max="12544" width="8.75" style="108"/>
    <col min="12545" max="12545" width="6.625" style="108" customWidth="1"/>
    <col min="12546" max="12546" width="10.625" style="108" customWidth="1"/>
    <col min="12547" max="12558" width="9.125" style="108" customWidth="1"/>
    <col min="12559" max="12800" width="8.75" style="108"/>
    <col min="12801" max="12801" width="6.625" style="108" customWidth="1"/>
    <col min="12802" max="12802" width="10.625" style="108" customWidth="1"/>
    <col min="12803" max="12814" width="9.125" style="108" customWidth="1"/>
    <col min="12815" max="13056" width="8.75" style="108"/>
    <col min="13057" max="13057" width="6.625" style="108" customWidth="1"/>
    <col min="13058" max="13058" width="10.625" style="108" customWidth="1"/>
    <col min="13059" max="13070" width="9.125" style="108" customWidth="1"/>
    <col min="13071" max="13312" width="8.75" style="108"/>
    <col min="13313" max="13313" width="6.625" style="108" customWidth="1"/>
    <col min="13314" max="13314" width="10.625" style="108" customWidth="1"/>
    <col min="13315" max="13326" width="9.125" style="108" customWidth="1"/>
    <col min="13327" max="13568" width="8.75" style="108"/>
    <col min="13569" max="13569" width="6.625" style="108" customWidth="1"/>
    <col min="13570" max="13570" width="10.625" style="108" customWidth="1"/>
    <col min="13571" max="13582" width="9.125" style="108" customWidth="1"/>
    <col min="13583" max="13824" width="8.75" style="108"/>
    <col min="13825" max="13825" width="6.625" style="108" customWidth="1"/>
    <col min="13826" max="13826" width="10.625" style="108" customWidth="1"/>
    <col min="13827" max="13838" width="9.125" style="108" customWidth="1"/>
    <col min="13839" max="14080" width="8.75" style="108"/>
    <col min="14081" max="14081" width="6.625" style="108" customWidth="1"/>
    <col min="14082" max="14082" width="10.625" style="108" customWidth="1"/>
    <col min="14083" max="14094" width="9.125" style="108" customWidth="1"/>
    <col min="14095" max="14336" width="8.75" style="108"/>
    <col min="14337" max="14337" width="6.625" style="108" customWidth="1"/>
    <col min="14338" max="14338" width="10.625" style="108" customWidth="1"/>
    <col min="14339" max="14350" width="9.125" style="108" customWidth="1"/>
    <col min="14351" max="14592" width="8.75" style="108"/>
    <col min="14593" max="14593" width="6.625" style="108" customWidth="1"/>
    <col min="14594" max="14594" width="10.625" style="108" customWidth="1"/>
    <col min="14595" max="14606" width="9.125" style="108" customWidth="1"/>
    <col min="14607" max="14848" width="8.75" style="108"/>
    <col min="14849" max="14849" width="6.625" style="108" customWidth="1"/>
    <col min="14850" max="14850" width="10.625" style="108" customWidth="1"/>
    <col min="14851" max="14862" width="9.125" style="108" customWidth="1"/>
    <col min="14863" max="15104" width="8.75" style="108"/>
    <col min="15105" max="15105" width="6.625" style="108" customWidth="1"/>
    <col min="15106" max="15106" width="10.625" style="108" customWidth="1"/>
    <col min="15107" max="15118" width="9.125" style="108" customWidth="1"/>
    <col min="15119" max="15360" width="8.75" style="108"/>
    <col min="15361" max="15361" width="6.625" style="108" customWidth="1"/>
    <col min="15362" max="15362" width="10.625" style="108" customWidth="1"/>
    <col min="15363" max="15374" width="9.125" style="108" customWidth="1"/>
    <col min="15375" max="15616" width="8.75" style="108"/>
    <col min="15617" max="15617" width="6.625" style="108" customWidth="1"/>
    <col min="15618" max="15618" width="10.625" style="108" customWidth="1"/>
    <col min="15619" max="15630" width="9.125" style="108" customWidth="1"/>
    <col min="15631" max="15872" width="8.75" style="108"/>
    <col min="15873" max="15873" width="6.625" style="108" customWidth="1"/>
    <col min="15874" max="15874" width="10.625" style="108" customWidth="1"/>
    <col min="15875" max="15886" width="9.125" style="108" customWidth="1"/>
    <col min="15887" max="16128" width="8.75" style="108"/>
    <col min="16129" max="16129" width="6.625" style="108" customWidth="1"/>
    <col min="16130" max="16130" width="10.625" style="108" customWidth="1"/>
    <col min="16131" max="16142" width="9.125" style="108" customWidth="1"/>
    <col min="16143" max="16384" width="8.75" style="108"/>
  </cols>
  <sheetData>
    <row r="1" spans="1:14">
      <c r="A1" s="106" t="s">
        <v>177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ht="15" thickBot="1">
      <c r="A2" s="109" t="s">
        <v>178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>
      <c r="A3" s="112"/>
      <c r="C3" s="113"/>
      <c r="D3" s="114"/>
      <c r="E3" s="114"/>
      <c r="F3" s="114"/>
      <c r="G3" s="114"/>
      <c r="H3" s="115"/>
      <c r="I3" s="115"/>
      <c r="J3" s="115"/>
      <c r="K3" s="115"/>
      <c r="L3" s="561" t="s">
        <v>179</v>
      </c>
      <c r="M3" s="116"/>
      <c r="N3" s="564" t="s">
        <v>180</v>
      </c>
    </row>
    <row r="4" spans="1:14">
      <c r="A4" s="117"/>
      <c r="C4" s="118" t="s">
        <v>181</v>
      </c>
      <c r="D4" s="567" t="s">
        <v>182</v>
      </c>
      <c r="E4" s="569" t="s">
        <v>183</v>
      </c>
      <c r="F4" s="567" t="s">
        <v>184</v>
      </c>
      <c r="G4" s="567" t="s">
        <v>185</v>
      </c>
      <c r="H4" s="570" t="s">
        <v>186</v>
      </c>
      <c r="I4" s="119"/>
      <c r="J4" s="567" t="s">
        <v>187</v>
      </c>
      <c r="K4" s="567" t="s">
        <v>188</v>
      </c>
      <c r="L4" s="562"/>
      <c r="M4" s="572" t="s">
        <v>189</v>
      </c>
      <c r="N4" s="565"/>
    </row>
    <row r="5" spans="1:14" ht="38.25">
      <c r="A5" s="120"/>
      <c r="C5" s="121"/>
      <c r="D5" s="568"/>
      <c r="E5" s="568"/>
      <c r="F5" s="568"/>
      <c r="G5" s="568"/>
      <c r="H5" s="571"/>
      <c r="I5" s="122" t="s">
        <v>190</v>
      </c>
      <c r="J5" s="568"/>
      <c r="K5" s="568"/>
      <c r="L5" s="563"/>
      <c r="M5" s="573"/>
      <c r="N5" s="566"/>
    </row>
    <row r="6" spans="1:14">
      <c r="A6" s="123" t="s">
        <v>191</v>
      </c>
      <c r="B6" s="124" t="s">
        <v>24</v>
      </c>
      <c r="C6" s="125">
        <v>11019</v>
      </c>
      <c r="D6" s="126">
        <v>710</v>
      </c>
      <c r="E6" s="127">
        <v>184</v>
      </c>
      <c r="F6" s="127">
        <v>3685</v>
      </c>
      <c r="G6" s="127">
        <v>3360</v>
      </c>
      <c r="H6" s="127">
        <v>3080</v>
      </c>
      <c r="I6" s="128" t="s">
        <v>139</v>
      </c>
      <c r="J6" s="128" t="s">
        <v>139</v>
      </c>
      <c r="K6" s="128" t="s">
        <v>139</v>
      </c>
      <c r="L6" s="127">
        <v>1714</v>
      </c>
      <c r="M6" s="128" t="s">
        <v>139</v>
      </c>
      <c r="N6" s="129" t="s">
        <v>26</v>
      </c>
    </row>
    <row r="7" spans="1:14">
      <c r="A7" s="130" t="s">
        <v>27</v>
      </c>
      <c r="B7" s="108" t="s">
        <v>192</v>
      </c>
      <c r="C7" s="125">
        <v>13022</v>
      </c>
      <c r="D7" s="126">
        <v>1332</v>
      </c>
      <c r="E7" s="127">
        <v>171</v>
      </c>
      <c r="F7" s="127">
        <v>4411</v>
      </c>
      <c r="G7" s="127">
        <v>3510</v>
      </c>
      <c r="H7" s="127">
        <v>3598</v>
      </c>
      <c r="I7" s="128" t="s">
        <v>139</v>
      </c>
      <c r="J7" s="128" t="s">
        <v>139</v>
      </c>
      <c r="K7" s="128" t="s">
        <v>139</v>
      </c>
      <c r="L7" s="127">
        <v>1790</v>
      </c>
      <c r="M7" s="128" t="s">
        <v>139</v>
      </c>
      <c r="N7" s="129" t="s">
        <v>26</v>
      </c>
    </row>
    <row r="8" spans="1:14">
      <c r="A8" s="130" t="s">
        <v>30</v>
      </c>
      <c r="B8" s="108" t="s">
        <v>193</v>
      </c>
      <c r="C8" s="125">
        <v>13949</v>
      </c>
      <c r="D8" s="126">
        <v>1453</v>
      </c>
      <c r="E8" s="127">
        <v>171</v>
      </c>
      <c r="F8" s="127">
        <v>4709</v>
      </c>
      <c r="G8" s="127">
        <v>3510</v>
      </c>
      <c r="H8" s="127">
        <v>4106</v>
      </c>
      <c r="I8" s="128" t="s">
        <v>139</v>
      </c>
      <c r="J8" s="128" t="s">
        <v>139</v>
      </c>
      <c r="K8" s="128" t="s">
        <v>139</v>
      </c>
      <c r="L8" s="127">
        <v>1682</v>
      </c>
      <c r="M8" s="128" t="s">
        <v>139</v>
      </c>
      <c r="N8" s="129" t="s">
        <v>26</v>
      </c>
    </row>
    <row r="9" spans="1:14">
      <c r="A9" s="130" t="s">
        <v>32</v>
      </c>
      <c r="B9" s="108" t="s">
        <v>33</v>
      </c>
      <c r="C9" s="125">
        <v>15053</v>
      </c>
      <c r="D9" s="126">
        <v>1649</v>
      </c>
      <c r="E9" s="127">
        <v>146</v>
      </c>
      <c r="F9" s="127">
        <v>5358</v>
      </c>
      <c r="G9" s="127">
        <v>3510</v>
      </c>
      <c r="H9" s="127">
        <v>4390</v>
      </c>
      <c r="I9" s="128" t="s">
        <v>139</v>
      </c>
      <c r="J9" s="128" t="s">
        <v>139</v>
      </c>
      <c r="K9" s="128" t="s">
        <v>139</v>
      </c>
      <c r="L9" s="127">
        <v>1795</v>
      </c>
      <c r="M9" s="128" t="s">
        <v>139</v>
      </c>
      <c r="N9" s="129" t="s">
        <v>26</v>
      </c>
    </row>
    <row r="10" spans="1:14">
      <c r="A10" s="130" t="s">
        <v>34</v>
      </c>
      <c r="B10" s="108" t="s">
        <v>35</v>
      </c>
      <c r="C10" s="125">
        <v>15681</v>
      </c>
      <c r="D10" s="126">
        <v>1831</v>
      </c>
      <c r="E10" s="127">
        <v>140</v>
      </c>
      <c r="F10" s="127">
        <v>5577</v>
      </c>
      <c r="G10" s="127">
        <v>3510</v>
      </c>
      <c r="H10" s="127">
        <v>4623</v>
      </c>
      <c r="I10" s="128" t="s">
        <v>139</v>
      </c>
      <c r="J10" s="128" t="s">
        <v>139</v>
      </c>
      <c r="K10" s="128" t="s">
        <v>139</v>
      </c>
      <c r="L10" s="127">
        <v>1990</v>
      </c>
      <c r="M10" s="128" t="s">
        <v>139</v>
      </c>
      <c r="N10" s="131">
        <v>1</v>
      </c>
    </row>
    <row r="11" spans="1:14">
      <c r="A11" s="130" t="s">
        <v>36</v>
      </c>
      <c r="B11" s="108" t="s">
        <v>37</v>
      </c>
      <c r="C11" s="125">
        <v>16188</v>
      </c>
      <c r="D11" s="126">
        <v>1942</v>
      </c>
      <c r="E11" s="127">
        <v>126</v>
      </c>
      <c r="F11" s="127">
        <v>5559</v>
      </c>
      <c r="G11" s="127">
        <v>3510</v>
      </c>
      <c r="H11" s="127">
        <v>5051</v>
      </c>
      <c r="I11" s="128" t="s">
        <v>139</v>
      </c>
      <c r="J11" s="128" t="s">
        <v>139</v>
      </c>
      <c r="K11" s="128" t="s">
        <v>139</v>
      </c>
      <c r="L11" s="127">
        <v>2161</v>
      </c>
      <c r="M11" s="128" t="s">
        <v>139</v>
      </c>
      <c r="N11" s="129" t="s">
        <v>26</v>
      </c>
    </row>
    <row r="12" spans="1:14">
      <c r="A12" s="130" t="s">
        <v>38</v>
      </c>
      <c r="B12" s="108" t="s">
        <v>39</v>
      </c>
      <c r="C12" s="125">
        <v>16603</v>
      </c>
      <c r="D12" s="126">
        <v>1969</v>
      </c>
      <c r="E12" s="127">
        <v>155</v>
      </c>
      <c r="F12" s="127">
        <v>5447</v>
      </c>
      <c r="G12" s="127">
        <v>3510</v>
      </c>
      <c r="H12" s="127">
        <v>5522</v>
      </c>
      <c r="I12" s="128" t="s">
        <v>139</v>
      </c>
      <c r="J12" s="128" t="s">
        <v>139</v>
      </c>
      <c r="K12" s="128" t="s">
        <v>139</v>
      </c>
      <c r="L12" s="127">
        <v>2295</v>
      </c>
      <c r="M12" s="128" t="s">
        <v>139</v>
      </c>
      <c r="N12" s="129" t="s">
        <v>26</v>
      </c>
    </row>
    <row r="13" spans="1:14">
      <c r="A13" s="130" t="s">
        <v>40</v>
      </c>
      <c r="B13" s="108" t="s">
        <v>41</v>
      </c>
      <c r="C13" s="125">
        <v>17570</v>
      </c>
      <c r="D13" s="126">
        <v>2128</v>
      </c>
      <c r="E13" s="127">
        <v>155</v>
      </c>
      <c r="F13" s="127">
        <v>5218</v>
      </c>
      <c r="G13" s="127">
        <v>3510</v>
      </c>
      <c r="H13" s="127">
        <v>6559</v>
      </c>
      <c r="I13" s="128" t="s">
        <v>139</v>
      </c>
      <c r="J13" s="128" t="s">
        <v>139</v>
      </c>
      <c r="K13" s="128" t="s">
        <v>139</v>
      </c>
      <c r="L13" s="127">
        <v>2402</v>
      </c>
      <c r="M13" s="128" t="s">
        <v>139</v>
      </c>
      <c r="N13" s="129" t="s">
        <v>26</v>
      </c>
    </row>
    <row r="14" spans="1:14">
      <c r="A14" s="130" t="s">
        <v>42</v>
      </c>
      <c r="B14" s="108" t="s">
        <v>43</v>
      </c>
      <c r="C14" s="125">
        <v>18346</v>
      </c>
      <c r="D14" s="126">
        <v>2157</v>
      </c>
      <c r="E14" s="127">
        <v>179</v>
      </c>
      <c r="F14" s="127">
        <v>4989</v>
      </c>
      <c r="G14" s="127">
        <v>3510</v>
      </c>
      <c r="H14" s="127">
        <v>7511</v>
      </c>
      <c r="I14" s="128" t="s">
        <v>139</v>
      </c>
      <c r="J14" s="128" t="s">
        <v>139</v>
      </c>
      <c r="K14" s="128" t="s">
        <v>139</v>
      </c>
      <c r="L14" s="127">
        <v>2425</v>
      </c>
      <c r="M14" s="128" t="s">
        <v>139</v>
      </c>
      <c r="N14" s="129" t="s">
        <v>26</v>
      </c>
    </row>
    <row r="15" spans="1:14">
      <c r="A15" s="130" t="s">
        <v>44</v>
      </c>
      <c r="B15" s="108" t="s">
        <v>45</v>
      </c>
      <c r="C15" s="125">
        <v>19197</v>
      </c>
      <c r="D15" s="126">
        <v>2241</v>
      </c>
      <c r="E15" s="127">
        <v>175</v>
      </c>
      <c r="F15" s="127">
        <v>4974</v>
      </c>
      <c r="G15" s="127">
        <v>3510</v>
      </c>
      <c r="H15" s="127">
        <v>8297</v>
      </c>
      <c r="I15" s="128" t="s">
        <v>139</v>
      </c>
      <c r="J15" s="128" t="s">
        <v>139</v>
      </c>
      <c r="K15" s="128" t="s">
        <v>139</v>
      </c>
      <c r="L15" s="127">
        <v>2626</v>
      </c>
      <c r="M15" s="128" t="s">
        <v>139</v>
      </c>
      <c r="N15" s="131">
        <v>16</v>
      </c>
    </row>
    <row r="16" spans="1:14">
      <c r="A16" s="130" t="s">
        <v>46</v>
      </c>
      <c r="B16" s="108" t="s">
        <v>47</v>
      </c>
      <c r="C16" s="125">
        <v>20515</v>
      </c>
      <c r="D16" s="126">
        <v>2775</v>
      </c>
      <c r="E16" s="127">
        <v>210</v>
      </c>
      <c r="F16" s="127">
        <v>4677</v>
      </c>
      <c r="G16" s="127">
        <v>3510</v>
      </c>
      <c r="H16" s="127">
        <v>9343</v>
      </c>
      <c r="I16" s="128" t="s">
        <v>139</v>
      </c>
      <c r="J16" s="128" t="s">
        <v>139</v>
      </c>
      <c r="K16" s="128" t="s">
        <v>139</v>
      </c>
      <c r="L16" s="127">
        <v>2608</v>
      </c>
      <c r="M16" s="128" t="s">
        <v>139</v>
      </c>
      <c r="N16" s="129" t="s">
        <v>26</v>
      </c>
    </row>
    <row r="17" spans="1:14">
      <c r="A17" s="130" t="s">
        <v>48</v>
      </c>
      <c r="B17" s="108" t="s">
        <v>49</v>
      </c>
      <c r="C17" s="125">
        <v>21201</v>
      </c>
      <c r="D17" s="126">
        <v>3051</v>
      </c>
      <c r="E17" s="127">
        <v>294</v>
      </c>
      <c r="F17" s="127">
        <v>4392</v>
      </c>
      <c r="G17" s="127">
        <v>3360</v>
      </c>
      <c r="H17" s="127">
        <v>10104</v>
      </c>
      <c r="I17" s="128" t="s">
        <v>139</v>
      </c>
      <c r="J17" s="128" t="s">
        <v>139</v>
      </c>
      <c r="K17" s="128" t="s">
        <v>139</v>
      </c>
      <c r="L17" s="127">
        <v>2779</v>
      </c>
      <c r="M17" s="128" t="s">
        <v>139</v>
      </c>
      <c r="N17" s="129" t="s">
        <v>26</v>
      </c>
    </row>
    <row r="18" spans="1:14">
      <c r="A18" s="130" t="s">
        <v>50</v>
      </c>
      <c r="B18" s="108" t="s">
        <v>51</v>
      </c>
      <c r="C18" s="125">
        <v>21856</v>
      </c>
      <c r="D18" s="126">
        <v>3171</v>
      </c>
      <c r="E18" s="127">
        <v>358</v>
      </c>
      <c r="F18" s="127">
        <v>4324</v>
      </c>
      <c r="G18" s="127">
        <v>3360</v>
      </c>
      <c r="H18" s="127">
        <v>10643</v>
      </c>
      <c r="I18" s="128" t="s">
        <v>139</v>
      </c>
      <c r="J18" s="128" t="s">
        <v>139</v>
      </c>
      <c r="K18" s="128" t="s">
        <v>139</v>
      </c>
      <c r="L18" s="127">
        <v>2849</v>
      </c>
      <c r="M18" s="128" t="s">
        <v>139</v>
      </c>
      <c r="N18" s="131">
        <v>2</v>
      </c>
    </row>
    <row r="19" spans="1:14">
      <c r="A19" s="132" t="s">
        <v>52</v>
      </c>
      <c r="B19" s="108" t="s">
        <v>53</v>
      </c>
      <c r="C19" s="125">
        <v>23083</v>
      </c>
      <c r="D19" s="126">
        <v>3369</v>
      </c>
      <c r="E19" s="127">
        <v>393</v>
      </c>
      <c r="F19" s="127">
        <v>4277</v>
      </c>
      <c r="G19" s="127">
        <v>3360</v>
      </c>
      <c r="H19" s="127">
        <v>11684</v>
      </c>
      <c r="I19" s="128" t="s">
        <v>139</v>
      </c>
      <c r="J19" s="128" t="s">
        <v>139</v>
      </c>
      <c r="K19" s="128" t="s">
        <v>139</v>
      </c>
      <c r="L19" s="127">
        <v>3048</v>
      </c>
      <c r="M19" s="128" t="s">
        <v>139</v>
      </c>
      <c r="N19" s="129" t="s">
        <v>26</v>
      </c>
    </row>
    <row r="20" spans="1:14">
      <c r="A20" s="132" t="s">
        <v>54</v>
      </c>
      <c r="B20" s="108" t="s">
        <v>55</v>
      </c>
      <c r="C20" s="125">
        <v>24431</v>
      </c>
      <c r="D20" s="126">
        <v>4120</v>
      </c>
      <c r="E20" s="127">
        <v>393</v>
      </c>
      <c r="F20" s="127">
        <v>4209</v>
      </c>
      <c r="G20" s="127">
        <v>3360</v>
      </c>
      <c r="H20" s="127">
        <v>12349</v>
      </c>
      <c r="I20" s="128" t="s">
        <v>139</v>
      </c>
      <c r="J20" s="128" t="s">
        <v>139</v>
      </c>
      <c r="K20" s="128" t="s">
        <v>139</v>
      </c>
      <c r="L20" s="127">
        <v>3373</v>
      </c>
      <c r="M20" s="128" t="s">
        <v>139</v>
      </c>
      <c r="N20" s="129" t="s">
        <v>26</v>
      </c>
    </row>
    <row r="21" spans="1:14">
      <c r="A21" s="132" t="s">
        <v>56</v>
      </c>
      <c r="B21" s="108" t="s">
        <v>57</v>
      </c>
      <c r="C21" s="125">
        <v>24981</v>
      </c>
      <c r="D21" s="126">
        <v>4439</v>
      </c>
      <c r="E21" s="127">
        <v>419</v>
      </c>
      <c r="F21" s="127">
        <v>4049</v>
      </c>
      <c r="G21" s="127">
        <v>3360</v>
      </c>
      <c r="H21" s="127">
        <v>12714</v>
      </c>
      <c r="I21" s="128" t="s">
        <v>139</v>
      </c>
      <c r="J21" s="128" t="s">
        <v>139</v>
      </c>
      <c r="K21" s="128" t="s">
        <v>139</v>
      </c>
      <c r="L21" s="127">
        <v>3432</v>
      </c>
      <c r="M21" s="128" t="s">
        <v>139</v>
      </c>
      <c r="N21" s="129" t="s">
        <v>26</v>
      </c>
    </row>
    <row r="22" spans="1:14">
      <c r="A22" s="132" t="s">
        <v>58</v>
      </c>
      <c r="B22" s="108" t="s">
        <v>59</v>
      </c>
      <c r="C22" s="125">
        <v>25438</v>
      </c>
      <c r="D22" s="126">
        <v>4549</v>
      </c>
      <c r="E22" s="127">
        <v>446</v>
      </c>
      <c r="F22" s="127">
        <v>3930</v>
      </c>
      <c r="G22" s="127">
        <v>3360</v>
      </c>
      <c r="H22" s="127">
        <v>13153</v>
      </c>
      <c r="I22" s="128" t="s">
        <v>139</v>
      </c>
      <c r="J22" s="128" t="s">
        <v>139</v>
      </c>
      <c r="K22" s="128" t="s">
        <v>139</v>
      </c>
      <c r="L22" s="127">
        <v>3798</v>
      </c>
      <c r="M22" s="128" t="s">
        <v>139</v>
      </c>
      <c r="N22" s="129" t="s">
        <v>26</v>
      </c>
    </row>
    <row r="23" spans="1:14">
      <c r="A23" s="132" t="s">
        <v>60</v>
      </c>
      <c r="B23" s="108" t="s">
        <v>61</v>
      </c>
      <c r="C23" s="125">
        <v>25872</v>
      </c>
      <c r="D23" s="126">
        <v>4549</v>
      </c>
      <c r="E23" s="127">
        <v>446</v>
      </c>
      <c r="F23" s="127">
        <v>3768</v>
      </c>
      <c r="G23" s="127">
        <v>3360</v>
      </c>
      <c r="H23" s="127">
        <v>13749</v>
      </c>
      <c r="I23" s="128" t="s">
        <v>139</v>
      </c>
      <c r="J23" s="128" t="s">
        <v>139</v>
      </c>
      <c r="K23" s="128" t="s">
        <v>139</v>
      </c>
      <c r="L23" s="127">
        <v>4000</v>
      </c>
      <c r="M23" s="128" t="s">
        <v>139</v>
      </c>
      <c r="N23" s="133">
        <v>1</v>
      </c>
    </row>
    <row r="24" spans="1:14">
      <c r="A24" s="132" t="s">
        <v>62</v>
      </c>
      <c r="B24" s="108" t="s">
        <v>63</v>
      </c>
      <c r="C24" s="125">
        <v>26180</v>
      </c>
      <c r="D24" s="126">
        <v>4646</v>
      </c>
      <c r="E24" s="127">
        <v>429</v>
      </c>
      <c r="F24" s="127">
        <v>3622</v>
      </c>
      <c r="G24" s="127">
        <v>3360</v>
      </c>
      <c r="H24" s="127">
        <v>14123</v>
      </c>
      <c r="I24" s="128" t="s">
        <v>139</v>
      </c>
      <c r="J24" s="128" t="s">
        <v>139</v>
      </c>
      <c r="K24" s="128" t="s">
        <v>139</v>
      </c>
      <c r="L24" s="127">
        <v>4333</v>
      </c>
      <c r="M24" s="128" t="s">
        <v>139</v>
      </c>
      <c r="N24" s="129" t="s">
        <v>26</v>
      </c>
    </row>
    <row r="25" spans="1:14">
      <c r="A25" s="132" t="s">
        <v>64</v>
      </c>
      <c r="B25" s="108" t="s">
        <v>65</v>
      </c>
      <c r="C25" s="125">
        <v>26558</v>
      </c>
      <c r="D25" s="126">
        <v>4660</v>
      </c>
      <c r="E25" s="127">
        <v>429</v>
      </c>
      <c r="F25" s="127">
        <v>3526</v>
      </c>
      <c r="G25" s="127">
        <v>3360</v>
      </c>
      <c r="H25" s="127">
        <v>14583</v>
      </c>
      <c r="I25" s="128" t="s">
        <v>139</v>
      </c>
      <c r="J25" s="128" t="s">
        <v>139</v>
      </c>
      <c r="K25" s="128" t="s">
        <v>139</v>
      </c>
      <c r="L25" s="127">
        <v>4223</v>
      </c>
      <c r="M25" s="128" t="s">
        <v>139</v>
      </c>
      <c r="N25" s="129" t="s">
        <v>26</v>
      </c>
    </row>
    <row r="26" spans="1:14">
      <c r="A26" s="132" t="s">
        <v>66</v>
      </c>
      <c r="B26" s="108" t="s">
        <v>67</v>
      </c>
      <c r="C26" s="125">
        <v>26734</v>
      </c>
      <c r="D26" s="126">
        <v>4694</v>
      </c>
      <c r="E26" s="127">
        <v>391</v>
      </c>
      <c r="F26" s="127">
        <v>3394</v>
      </c>
      <c r="G26" s="127">
        <v>3360</v>
      </c>
      <c r="H26" s="127">
        <v>14895</v>
      </c>
      <c r="I26" s="128" t="s">
        <v>139</v>
      </c>
      <c r="J26" s="128" t="s">
        <v>139</v>
      </c>
      <c r="K26" s="128" t="s">
        <v>139</v>
      </c>
      <c r="L26" s="127">
        <v>4412</v>
      </c>
      <c r="M26" s="128" t="s">
        <v>139</v>
      </c>
      <c r="N26" s="129" t="s">
        <v>26</v>
      </c>
    </row>
    <row r="27" spans="1:14">
      <c r="A27" s="132" t="s">
        <v>68</v>
      </c>
      <c r="B27" s="108" t="s">
        <v>69</v>
      </c>
      <c r="C27" s="125">
        <v>27132</v>
      </c>
      <c r="D27" s="126">
        <v>4694</v>
      </c>
      <c r="E27" s="127">
        <v>391</v>
      </c>
      <c r="F27" s="127">
        <v>3341</v>
      </c>
      <c r="G27" s="127">
        <v>3275</v>
      </c>
      <c r="H27" s="127">
        <v>15431</v>
      </c>
      <c r="I27" s="128" t="s">
        <v>139</v>
      </c>
      <c r="J27" s="128" t="s">
        <v>139</v>
      </c>
      <c r="K27" s="128" t="s">
        <v>139</v>
      </c>
      <c r="L27" s="134" t="s">
        <v>194</v>
      </c>
      <c r="M27" s="128" t="s">
        <v>139</v>
      </c>
      <c r="N27" s="129" t="s">
        <v>26</v>
      </c>
    </row>
    <row r="28" spans="1:14">
      <c r="A28" s="132" t="s">
        <v>70</v>
      </c>
      <c r="B28" s="108" t="s">
        <v>71</v>
      </c>
      <c r="C28" s="125">
        <v>27392</v>
      </c>
      <c r="D28" s="126">
        <v>4680</v>
      </c>
      <c r="E28" s="127">
        <v>390</v>
      </c>
      <c r="F28" s="127">
        <v>2866</v>
      </c>
      <c r="G28" s="127">
        <v>3201</v>
      </c>
      <c r="H28" s="127">
        <v>16255</v>
      </c>
      <c r="I28" s="128" t="s">
        <v>139</v>
      </c>
      <c r="J28" s="128" t="s">
        <v>139</v>
      </c>
      <c r="K28" s="128" t="s">
        <v>139</v>
      </c>
      <c r="L28" s="127">
        <v>4419</v>
      </c>
      <c r="M28" s="128" t="s">
        <v>139</v>
      </c>
      <c r="N28" s="133">
        <v>1</v>
      </c>
    </row>
    <row r="29" spans="1:14">
      <c r="A29" s="132" t="s">
        <v>72</v>
      </c>
      <c r="B29" s="108" t="s">
        <v>73</v>
      </c>
      <c r="C29" s="125">
        <v>27578</v>
      </c>
      <c r="D29" s="126">
        <v>4680</v>
      </c>
      <c r="E29" s="127">
        <v>390</v>
      </c>
      <c r="F29" s="127">
        <v>2779</v>
      </c>
      <c r="G29" s="127">
        <v>3049</v>
      </c>
      <c r="H29" s="127">
        <v>16680</v>
      </c>
      <c r="I29" s="128" t="s">
        <v>139</v>
      </c>
      <c r="J29" s="128" t="s">
        <v>139</v>
      </c>
      <c r="K29" s="128" t="s">
        <v>139</v>
      </c>
      <c r="L29" s="127">
        <v>4459</v>
      </c>
      <c r="M29" s="128" t="s">
        <v>139</v>
      </c>
      <c r="N29" s="133">
        <v>1</v>
      </c>
    </row>
    <row r="30" spans="1:14">
      <c r="A30" s="132" t="s">
        <v>74</v>
      </c>
      <c r="B30" s="108" t="s">
        <v>75</v>
      </c>
      <c r="C30" s="125">
        <v>28013</v>
      </c>
      <c r="D30" s="126">
        <v>4680</v>
      </c>
      <c r="E30" s="127">
        <v>367</v>
      </c>
      <c r="F30" s="127">
        <v>2462</v>
      </c>
      <c r="G30" s="127">
        <v>2953</v>
      </c>
      <c r="H30" s="127">
        <v>17551</v>
      </c>
      <c r="I30" s="128" t="s">
        <v>139</v>
      </c>
      <c r="J30" s="128" t="s">
        <v>139</v>
      </c>
      <c r="K30" s="128" t="s">
        <v>139</v>
      </c>
      <c r="L30" s="127">
        <v>4582</v>
      </c>
      <c r="M30" s="128" t="s">
        <v>139</v>
      </c>
      <c r="N30" s="129" t="s">
        <v>26</v>
      </c>
    </row>
    <row r="31" spans="1:14">
      <c r="A31" s="132" t="s">
        <v>76</v>
      </c>
      <c r="B31" s="108" t="s">
        <v>77</v>
      </c>
      <c r="C31" s="125">
        <v>28273</v>
      </c>
      <c r="D31" s="126">
        <v>4658</v>
      </c>
      <c r="E31" s="127">
        <v>355</v>
      </c>
      <c r="F31" s="127">
        <v>2238</v>
      </c>
      <c r="G31" s="127">
        <v>2872</v>
      </c>
      <c r="H31" s="127">
        <v>18150</v>
      </c>
      <c r="I31" s="128" t="s">
        <v>139</v>
      </c>
      <c r="J31" s="128" t="s">
        <v>139</v>
      </c>
      <c r="K31" s="128" t="s">
        <v>139</v>
      </c>
      <c r="L31" s="127">
        <v>4723</v>
      </c>
      <c r="M31" s="128" t="s">
        <v>139</v>
      </c>
      <c r="N31" s="129" t="s">
        <v>26</v>
      </c>
    </row>
    <row r="32" spans="1:14">
      <c r="A32" s="132" t="s">
        <v>78</v>
      </c>
      <c r="B32" s="108" t="s">
        <v>79</v>
      </c>
      <c r="C32" s="125">
        <v>29400</v>
      </c>
      <c r="D32" s="126">
        <v>4688</v>
      </c>
      <c r="E32" s="127">
        <v>332</v>
      </c>
      <c r="F32" s="127">
        <v>2206</v>
      </c>
      <c r="G32" s="127">
        <v>2908</v>
      </c>
      <c r="H32" s="127">
        <v>19266</v>
      </c>
      <c r="I32" s="128" t="s">
        <v>139</v>
      </c>
      <c r="J32" s="128" t="s">
        <v>139</v>
      </c>
      <c r="K32" s="128" t="s">
        <v>139</v>
      </c>
      <c r="L32" s="127">
        <v>4929</v>
      </c>
      <c r="M32" s="128" t="s">
        <v>139</v>
      </c>
      <c r="N32" s="129" t="s">
        <v>26</v>
      </c>
    </row>
    <row r="33" spans="1:14">
      <c r="A33" s="132" t="s">
        <v>80</v>
      </c>
      <c r="B33" s="108" t="s">
        <v>81</v>
      </c>
      <c r="C33" s="125">
        <v>29868</v>
      </c>
      <c r="D33" s="126">
        <v>4918</v>
      </c>
      <c r="E33" s="127">
        <v>252</v>
      </c>
      <c r="F33" s="127">
        <v>1867</v>
      </c>
      <c r="G33" s="127">
        <v>2721</v>
      </c>
      <c r="H33" s="127">
        <v>20110</v>
      </c>
      <c r="I33" s="128" t="s">
        <v>139</v>
      </c>
      <c r="J33" s="128" t="s">
        <v>139</v>
      </c>
      <c r="K33" s="128" t="s">
        <v>139</v>
      </c>
      <c r="L33" s="127">
        <v>5208</v>
      </c>
      <c r="M33" s="128" t="s">
        <v>139</v>
      </c>
      <c r="N33" s="129" t="s">
        <v>26</v>
      </c>
    </row>
    <row r="34" spans="1:14">
      <c r="A34" s="132" t="s">
        <v>82</v>
      </c>
      <c r="B34" s="108" t="s">
        <v>83</v>
      </c>
      <c r="C34" s="125">
        <v>30161</v>
      </c>
      <c r="D34" s="126">
        <v>4958</v>
      </c>
      <c r="E34" s="127">
        <v>289</v>
      </c>
      <c r="F34" s="127">
        <v>1423</v>
      </c>
      <c r="G34" s="127">
        <v>2700</v>
      </c>
      <c r="H34" s="127">
        <v>20791</v>
      </c>
      <c r="I34" s="128" t="s">
        <v>139</v>
      </c>
      <c r="J34" s="128" t="s">
        <v>139</v>
      </c>
      <c r="K34" s="128" t="s">
        <v>139</v>
      </c>
      <c r="L34" s="127">
        <v>5146</v>
      </c>
      <c r="M34" s="128" t="s">
        <v>139</v>
      </c>
      <c r="N34" s="133">
        <v>12</v>
      </c>
    </row>
    <row r="35" spans="1:14">
      <c r="A35" s="132" t="s">
        <v>84</v>
      </c>
      <c r="B35" s="108" t="s">
        <v>85</v>
      </c>
      <c r="C35" s="125">
        <v>30939</v>
      </c>
      <c r="D35" s="126">
        <v>5160</v>
      </c>
      <c r="E35" s="127">
        <v>289</v>
      </c>
      <c r="F35" s="127">
        <v>1296</v>
      </c>
      <c r="G35" s="127">
        <v>2702</v>
      </c>
      <c r="H35" s="127">
        <v>21492</v>
      </c>
      <c r="I35" s="128" t="s">
        <v>139</v>
      </c>
      <c r="J35" s="128" t="s">
        <v>139</v>
      </c>
      <c r="K35" s="128" t="s">
        <v>139</v>
      </c>
      <c r="L35" s="127">
        <v>5184</v>
      </c>
      <c r="M35" s="128" t="s">
        <v>139</v>
      </c>
      <c r="N35" s="133">
        <v>12</v>
      </c>
    </row>
    <row r="36" spans="1:14">
      <c r="A36" s="132" t="s">
        <v>86</v>
      </c>
      <c r="B36" s="108" t="s">
        <v>87</v>
      </c>
      <c r="C36" s="125">
        <v>30979</v>
      </c>
      <c r="D36" s="126">
        <v>5160</v>
      </c>
      <c r="E36" s="127">
        <v>289</v>
      </c>
      <c r="F36" s="127">
        <v>1182</v>
      </c>
      <c r="G36" s="127">
        <v>2519</v>
      </c>
      <c r="H36" s="127">
        <v>21829</v>
      </c>
      <c r="I36" s="128" t="s">
        <v>139</v>
      </c>
      <c r="J36" s="128" t="s">
        <v>139</v>
      </c>
      <c r="K36" s="128" t="s">
        <v>139</v>
      </c>
      <c r="L36" s="127">
        <v>5214</v>
      </c>
      <c r="M36" s="128" t="s">
        <v>139</v>
      </c>
      <c r="N36" s="133">
        <v>12</v>
      </c>
    </row>
    <row r="37" spans="1:14">
      <c r="A37" s="132" t="s">
        <v>88</v>
      </c>
      <c r="B37" s="108" t="s">
        <v>89</v>
      </c>
      <c r="C37" s="125">
        <v>31165</v>
      </c>
      <c r="D37" s="126">
        <v>5313</v>
      </c>
      <c r="E37" s="127">
        <v>289</v>
      </c>
      <c r="F37" s="127">
        <v>1185</v>
      </c>
      <c r="G37" s="127">
        <v>2349</v>
      </c>
      <c r="H37" s="127">
        <v>22029</v>
      </c>
      <c r="I37" s="128" t="s">
        <v>139</v>
      </c>
      <c r="J37" s="128" t="s">
        <v>139</v>
      </c>
      <c r="K37" s="128" t="s">
        <v>139</v>
      </c>
      <c r="L37" s="127">
        <v>5332</v>
      </c>
      <c r="M37" s="128" t="s">
        <v>139</v>
      </c>
      <c r="N37" s="133">
        <v>12</v>
      </c>
    </row>
    <row r="38" spans="1:14">
      <c r="A38" s="132" t="s">
        <v>90</v>
      </c>
      <c r="B38" s="108" t="s">
        <v>91</v>
      </c>
      <c r="C38" s="125">
        <v>31215</v>
      </c>
      <c r="D38" s="126">
        <v>5325</v>
      </c>
      <c r="E38" s="127">
        <v>289</v>
      </c>
      <c r="F38" s="127">
        <v>1145</v>
      </c>
      <c r="G38" s="127">
        <v>2257</v>
      </c>
      <c r="H38" s="127">
        <v>22199</v>
      </c>
      <c r="I38" s="128" t="s">
        <v>139</v>
      </c>
      <c r="J38" s="128" t="s">
        <v>139</v>
      </c>
      <c r="K38" s="128" t="s">
        <v>139</v>
      </c>
      <c r="L38" s="127">
        <v>5362</v>
      </c>
      <c r="M38" s="128" t="s">
        <v>139</v>
      </c>
      <c r="N38" s="133">
        <v>12</v>
      </c>
    </row>
    <row r="39" spans="1:14">
      <c r="A39" s="132" t="s">
        <v>92</v>
      </c>
      <c r="B39" s="108" t="s">
        <v>93</v>
      </c>
      <c r="C39" s="125">
        <v>31555</v>
      </c>
      <c r="D39" s="126">
        <v>5454</v>
      </c>
      <c r="E39" s="127">
        <v>235</v>
      </c>
      <c r="F39" s="127">
        <v>1063</v>
      </c>
      <c r="G39" s="127">
        <v>2168</v>
      </c>
      <c r="H39" s="127">
        <v>22635</v>
      </c>
      <c r="I39" s="128" t="s">
        <v>139</v>
      </c>
      <c r="J39" s="128" t="s">
        <v>139</v>
      </c>
      <c r="K39" s="128" t="s">
        <v>139</v>
      </c>
      <c r="L39" s="127">
        <v>5433</v>
      </c>
      <c r="M39" s="128" t="s">
        <v>139</v>
      </c>
      <c r="N39" s="133">
        <v>12</v>
      </c>
    </row>
    <row r="40" spans="1:14">
      <c r="A40" s="132" t="s">
        <v>94</v>
      </c>
      <c r="B40" s="108" t="s">
        <v>95</v>
      </c>
      <c r="C40" s="125">
        <v>32316</v>
      </c>
      <c r="D40" s="126">
        <v>5672</v>
      </c>
      <c r="E40" s="127">
        <v>225</v>
      </c>
      <c r="F40" s="127">
        <v>987</v>
      </c>
      <c r="G40" s="127">
        <v>2151</v>
      </c>
      <c r="H40" s="127">
        <v>23281</v>
      </c>
      <c r="I40" s="128" t="s">
        <v>139</v>
      </c>
      <c r="J40" s="128" t="s">
        <v>139</v>
      </c>
      <c r="K40" s="128" t="s">
        <v>139</v>
      </c>
      <c r="L40" s="127">
        <v>5350</v>
      </c>
      <c r="M40" s="128" t="s">
        <v>139</v>
      </c>
      <c r="N40" s="133">
        <v>4</v>
      </c>
    </row>
    <row r="41" spans="1:14" ht="15" thickBot="1">
      <c r="A41" s="135" t="s">
        <v>96</v>
      </c>
      <c r="B41" s="136" t="s">
        <v>97</v>
      </c>
      <c r="C41" s="137">
        <v>32959</v>
      </c>
      <c r="D41" s="138">
        <v>5744</v>
      </c>
      <c r="E41" s="139">
        <v>199</v>
      </c>
      <c r="F41" s="139">
        <v>921</v>
      </c>
      <c r="G41" s="139">
        <v>2067</v>
      </c>
      <c r="H41" s="139">
        <v>24028</v>
      </c>
      <c r="I41" s="140" t="s">
        <v>139</v>
      </c>
      <c r="J41" s="140" t="s">
        <v>139</v>
      </c>
      <c r="K41" s="140" t="s">
        <v>139</v>
      </c>
      <c r="L41" s="139">
        <v>5336</v>
      </c>
      <c r="M41" s="140" t="s">
        <v>139</v>
      </c>
      <c r="N41" s="141">
        <v>4</v>
      </c>
    </row>
    <row r="42" spans="1:14">
      <c r="A42" s="142"/>
      <c r="B42" s="126"/>
      <c r="C42" s="126"/>
      <c r="D42" s="126"/>
      <c r="E42" s="126"/>
      <c r="F42" s="126"/>
      <c r="G42" s="126"/>
      <c r="H42" s="143"/>
      <c r="I42" s="143"/>
      <c r="J42" s="143"/>
      <c r="K42" s="126"/>
      <c r="L42" s="143"/>
      <c r="M42" s="126"/>
    </row>
    <row r="43" spans="1:14">
      <c r="A43" s="142"/>
      <c r="B43" s="126"/>
      <c r="C43" s="126"/>
      <c r="D43" s="126"/>
      <c r="E43" s="126"/>
      <c r="F43" s="126"/>
      <c r="G43" s="126"/>
      <c r="H43" s="143"/>
      <c r="I43" s="143"/>
      <c r="J43" s="143"/>
      <c r="K43" s="126"/>
      <c r="L43" s="143"/>
      <c r="M43" s="126"/>
    </row>
    <row r="44" spans="1:14">
      <c r="A44" s="106" t="s">
        <v>195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4" ht="15" thickBot="1">
      <c r="A45" s="109" t="s">
        <v>178</v>
      </c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4">
      <c r="A46" s="112"/>
      <c r="C46" s="113"/>
      <c r="D46" s="114"/>
      <c r="E46" s="114"/>
      <c r="F46" s="114"/>
      <c r="G46" s="114"/>
      <c r="H46" s="115"/>
      <c r="I46" s="115"/>
      <c r="J46" s="115"/>
      <c r="K46" s="115"/>
      <c r="L46" s="561" t="s">
        <v>179</v>
      </c>
      <c r="M46" s="116"/>
      <c r="N46" s="564" t="s">
        <v>180</v>
      </c>
    </row>
    <row r="47" spans="1:14">
      <c r="A47" s="117"/>
      <c r="C47" s="118" t="s">
        <v>181</v>
      </c>
      <c r="D47" s="567" t="s">
        <v>182</v>
      </c>
      <c r="E47" s="569" t="s">
        <v>183</v>
      </c>
      <c r="F47" s="567" t="s">
        <v>184</v>
      </c>
      <c r="G47" s="567" t="s">
        <v>185</v>
      </c>
      <c r="H47" s="570" t="s">
        <v>186</v>
      </c>
      <c r="I47" s="119"/>
      <c r="J47" s="567" t="s">
        <v>187</v>
      </c>
      <c r="K47" s="567" t="s">
        <v>188</v>
      </c>
      <c r="L47" s="562"/>
      <c r="M47" s="572" t="s">
        <v>189</v>
      </c>
      <c r="N47" s="565"/>
    </row>
    <row r="48" spans="1:14" ht="38.25">
      <c r="A48" s="120"/>
      <c r="B48" s="144"/>
      <c r="C48" s="121"/>
      <c r="D48" s="568"/>
      <c r="E48" s="574"/>
      <c r="F48" s="568"/>
      <c r="G48" s="568"/>
      <c r="H48" s="571"/>
      <c r="I48" s="122" t="s">
        <v>190</v>
      </c>
      <c r="J48" s="568"/>
      <c r="K48" s="568"/>
      <c r="L48" s="563"/>
      <c r="M48" s="573"/>
      <c r="N48" s="566"/>
    </row>
    <row r="49" spans="1:14">
      <c r="A49" s="130" t="s">
        <v>100</v>
      </c>
      <c r="B49" s="108" t="s">
        <v>101</v>
      </c>
      <c r="C49" s="125">
        <v>33271</v>
      </c>
      <c r="D49" s="126">
        <v>5884</v>
      </c>
      <c r="E49" s="127">
        <v>199</v>
      </c>
      <c r="F49" s="127">
        <v>846</v>
      </c>
      <c r="G49" s="127">
        <v>2025</v>
      </c>
      <c r="H49" s="127">
        <v>24317</v>
      </c>
      <c r="I49" s="128" t="s">
        <v>139</v>
      </c>
      <c r="J49" s="128" t="s">
        <v>139</v>
      </c>
      <c r="K49" s="128" t="s">
        <v>139</v>
      </c>
      <c r="L49" s="127">
        <v>5433</v>
      </c>
      <c r="M49" s="128" t="s">
        <v>139</v>
      </c>
      <c r="N49" s="133">
        <v>4</v>
      </c>
    </row>
    <row r="50" spans="1:14">
      <c r="A50" s="130" t="s">
        <v>102</v>
      </c>
      <c r="B50" s="108" t="s">
        <v>196</v>
      </c>
      <c r="C50" s="125">
        <v>33302</v>
      </c>
      <c r="D50" s="126">
        <v>5930</v>
      </c>
      <c r="E50" s="127">
        <v>199</v>
      </c>
      <c r="F50" s="127">
        <v>846</v>
      </c>
      <c r="G50" s="127">
        <v>1890</v>
      </c>
      <c r="H50" s="127">
        <v>24437</v>
      </c>
      <c r="I50" s="128" t="s">
        <v>139</v>
      </c>
      <c r="J50" s="128" t="s">
        <v>139</v>
      </c>
      <c r="K50" s="128" t="s">
        <v>139</v>
      </c>
      <c r="L50" s="127">
        <v>5417</v>
      </c>
      <c r="M50" s="128" t="s">
        <v>139</v>
      </c>
      <c r="N50" s="133">
        <v>4</v>
      </c>
    </row>
    <row r="51" spans="1:14">
      <c r="A51" s="130" t="s">
        <v>104</v>
      </c>
      <c r="B51" s="108" t="s">
        <v>197</v>
      </c>
      <c r="C51" s="125">
        <v>33431</v>
      </c>
      <c r="D51" s="126">
        <v>6012</v>
      </c>
      <c r="E51" s="127">
        <v>199</v>
      </c>
      <c r="F51" s="127">
        <v>865</v>
      </c>
      <c r="G51" s="127">
        <v>1890</v>
      </c>
      <c r="H51" s="127">
        <v>24465</v>
      </c>
      <c r="I51" s="128" t="s">
        <v>139</v>
      </c>
      <c r="J51" s="128" t="s">
        <v>139</v>
      </c>
      <c r="K51" s="128" t="s">
        <v>139</v>
      </c>
      <c r="L51" s="127">
        <v>5382</v>
      </c>
      <c r="M51" s="128" t="s">
        <v>139</v>
      </c>
      <c r="N51" s="133">
        <v>4</v>
      </c>
    </row>
    <row r="52" spans="1:14">
      <c r="A52" s="130" t="s">
        <v>106</v>
      </c>
      <c r="B52" s="108" t="s">
        <v>107</v>
      </c>
      <c r="C52" s="145">
        <v>33461</v>
      </c>
      <c r="D52" s="146">
        <v>6121</v>
      </c>
      <c r="E52" s="147">
        <v>149</v>
      </c>
      <c r="F52" s="147">
        <v>865</v>
      </c>
      <c r="G52" s="147">
        <v>1890</v>
      </c>
      <c r="H52" s="147">
        <v>24436</v>
      </c>
      <c r="I52" s="128" t="s">
        <v>139</v>
      </c>
      <c r="J52" s="128" t="s">
        <v>139</v>
      </c>
      <c r="K52" s="128" t="s">
        <v>139</v>
      </c>
      <c r="L52" s="147">
        <v>5424</v>
      </c>
      <c r="M52" s="128" t="s">
        <v>139</v>
      </c>
      <c r="N52" s="131">
        <v>4</v>
      </c>
    </row>
    <row r="53" spans="1:14">
      <c r="A53" s="130" t="s">
        <v>108</v>
      </c>
      <c r="B53" s="108" t="s">
        <v>109</v>
      </c>
      <c r="C53" s="145">
        <v>33149</v>
      </c>
      <c r="D53" s="146">
        <v>6080</v>
      </c>
      <c r="E53" s="147">
        <v>149</v>
      </c>
      <c r="F53" s="147">
        <v>795</v>
      </c>
      <c r="G53" s="147">
        <v>1789</v>
      </c>
      <c r="H53" s="147">
        <v>24336</v>
      </c>
      <c r="I53" s="128">
        <v>154</v>
      </c>
      <c r="J53" s="128" t="s">
        <v>139</v>
      </c>
      <c r="K53" s="128" t="s">
        <v>139</v>
      </c>
      <c r="L53" s="147">
        <v>5401</v>
      </c>
      <c r="M53" s="128" t="s">
        <v>139</v>
      </c>
      <c r="N53" s="131">
        <v>4</v>
      </c>
    </row>
    <row r="54" spans="1:14">
      <c r="A54" s="130" t="s">
        <v>110</v>
      </c>
      <c r="B54" s="108" t="s">
        <v>111</v>
      </c>
      <c r="C54" s="145">
        <v>33081</v>
      </c>
      <c r="D54" s="146">
        <v>6045</v>
      </c>
      <c r="E54" s="147">
        <v>149</v>
      </c>
      <c r="F54" s="147">
        <v>795</v>
      </c>
      <c r="G54" s="147">
        <v>1771</v>
      </c>
      <c r="H54" s="147">
        <v>24321</v>
      </c>
      <c r="I54" s="128" t="s">
        <v>174</v>
      </c>
      <c r="J54" s="128" t="s">
        <v>139</v>
      </c>
      <c r="K54" s="128" t="s">
        <v>139</v>
      </c>
      <c r="L54" s="147">
        <v>5411</v>
      </c>
      <c r="M54" s="128" t="s">
        <v>139</v>
      </c>
      <c r="N54" s="131">
        <v>4</v>
      </c>
    </row>
    <row r="55" spans="1:14">
      <c r="A55" s="132" t="s">
        <v>112</v>
      </c>
      <c r="B55" s="108" t="s">
        <v>113</v>
      </c>
      <c r="C55" s="145">
        <v>32785</v>
      </c>
      <c r="D55" s="146">
        <v>6045</v>
      </c>
      <c r="E55" s="147">
        <v>149</v>
      </c>
      <c r="F55" s="147">
        <v>694</v>
      </c>
      <c r="G55" s="147">
        <v>1761</v>
      </c>
      <c r="H55" s="147">
        <v>24136</v>
      </c>
      <c r="I55" s="128" t="s">
        <v>174</v>
      </c>
      <c r="J55" s="128" t="s">
        <v>139</v>
      </c>
      <c r="K55" s="128" t="s">
        <v>139</v>
      </c>
      <c r="L55" s="147">
        <v>5347</v>
      </c>
      <c r="M55" s="128" t="s">
        <v>139</v>
      </c>
      <c r="N55" s="131">
        <v>4</v>
      </c>
    </row>
    <row r="56" spans="1:14">
      <c r="A56" s="132" t="s">
        <v>114</v>
      </c>
      <c r="B56" s="108" t="s">
        <v>115</v>
      </c>
      <c r="C56" s="145">
        <v>32541</v>
      </c>
      <c r="D56" s="146">
        <v>5984</v>
      </c>
      <c r="E56" s="147">
        <v>149</v>
      </c>
      <c r="F56" s="147">
        <v>703</v>
      </c>
      <c r="G56" s="148" t="s">
        <v>139</v>
      </c>
      <c r="H56" s="147">
        <v>25705</v>
      </c>
      <c r="I56" s="148">
        <v>871</v>
      </c>
      <c r="J56" s="128" t="s">
        <v>139</v>
      </c>
      <c r="K56" s="128" t="s">
        <v>139</v>
      </c>
      <c r="L56" s="147">
        <v>4872</v>
      </c>
      <c r="M56" s="148" t="s">
        <v>139</v>
      </c>
      <c r="N56" s="131">
        <v>4</v>
      </c>
    </row>
    <row r="57" spans="1:14">
      <c r="A57" s="132" t="s">
        <v>116</v>
      </c>
      <c r="B57" s="108" t="s">
        <v>117</v>
      </c>
      <c r="C57" s="145">
        <v>32517</v>
      </c>
      <c r="D57" s="146">
        <v>5990</v>
      </c>
      <c r="E57" s="147">
        <v>149</v>
      </c>
      <c r="F57" s="147">
        <v>703</v>
      </c>
      <c r="G57" s="148" t="s">
        <v>139</v>
      </c>
      <c r="H57" s="147">
        <v>25675</v>
      </c>
      <c r="I57" s="148">
        <v>1025</v>
      </c>
      <c r="J57" s="128" t="s">
        <v>139</v>
      </c>
      <c r="K57" s="128" t="s">
        <v>139</v>
      </c>
      <c r="L57" s="147">
        <v>4715</v>
      </c>
      <c r="M57" s="148" t="s">
        <v>139</v>
      </c>
      <c r="N57" s="131">
        <v>4</v>
      </c>
    </row>
    <row r="58" spans="1:14">
      <c r="A58" s="132" t="s">
        <v>198</v>
      </c>
      <c r="B58" s="108" t="s">
        <v>119</v>
      </c>
      <c r="C58" s="145">
        <v>32306</v>
      </c>
      <c r="D58" s="146">
        <v>5985</v>
      </c>
      <c r="E58" s="147">
        <v>149</v>
      </c>
      <c r="F58" s="147">
        <v>593</v>
      </c>
      <c r="G58" s="148" t="s">
        <v>139</v>
      </c>
      <c r="H58" s="147">
        <v>25579</v>
      </c>
      <c r="I58" s="148">
        <v>2165</v>
      </c>
      <c r="J58" s="128" t="s">
        <v>139</v>
      </c>
      <c r="K58" s="128" t="s">
        <v>139</v>
      </c>
      <c r="L58" s="147">
        <v>4700</v>
      </c>
      <c r="M58" s="148" t="s">
        <v>26</v>
      </c>
      <c r="N58" s="131">
        <v>4</v>
      </c>
    </row>
    <row r="59" spans="1:14">
      <c r="A59" s="132" t="s">
        <v>199</v>
      </c>
      <c r="B59" s="108" t="s">
        <v>122</v>
      </c>
      <c r="C59" s="145">
        <v>32075</v>
      </c>
      <c r="D59" s="146">
        <v>6096</v>
      </c>
      <c r="E59" s="148">
        <v>55</v>
      </c>
      <c r="F59" s="147">
        <v>530</v>
      </c>
      <c r="G59" s="148" t="s">
        <v>139</v>
      </c>
      <c r="H59" s="147">
        <v>25394</v>
      </c>
      <c r="I59" s="148">
        <v>3462</v>
      </c>
      <c r="J59" s="128" t="s">
        <v>139</v>
      </c>
      <c r="K59" s="128" t="s">
        <v>139</v>
      </c>
      <c r="L59" s="147">
        <v>4606</v>
      </c>
      <c r="M59" s="148">
        <v>335</v>
      </c>
      <c r="N59" s="131">
        <v>4</v>
      </c>
    </row>
    <row r="60" spans="1:14">
      <c r="A60" s="132" t="s">
        <v>200</v>
      </c>
      <c r="B60" s="108" t="s">
        <v>124</v>
      </c>
      <c r="C60" s="145">
        <v>31772</v>
      </c>
      <c r="D60" s="146">
        <v>6054</v>
      </c>
      <c r="E60" s="148">
        <v>28</v>
      </c>
      <c r="F60" s="147">
        <v>488</v>
      </c>
      <c r="G60" s="148" t="s">
        <v>139</v>
      </c>
      <c r="H60" s="147">
        <v>25202</v>
      </c>
      <c r="I60" s="148">
        <v>4380</v>
      </c>
      <c r="J60" s="128" t="s">
        <v>139</v>
      </c>
      <c r="K60" s="128" t="s">
        <v>139</v>
      </c>
      <c r="L60" s="147">
        <v>4454</v>
      </c>
      <c r="M60" s="148">
        <v>553</v>
      </c>
      <c r="N60" s="131">
        <v>4</v>
      </c>
    </row>
    <row r="61" spans="1:14">
      <c r="A61" s="132" t="s">
        <v>201</v>
      </c>
      <c r="B61" s="108" t="s">
        <v>126</v>
      </c>
      <c r="C61" s="145">
        <v>31508</v>
      </c>
      <c r="D61" s="146">
        <v>6153</v>
      </c>
      <c r="E61" s="148">
        <v>28</v>
      </c>
      <c r="F61" s="147">
        <v>488</v>
      </c>
      <c r="G61" s="148" t="s">
        <v>139</v>
      </c>
      <c r="H61" s="147">
        <v>24839</v>
      </c>
      <c r="I61" s="148">
        <v>4641</v>
      </c>
      <c r="J61" s="128" t="s">
        <v>139</v>
      </c>
      <c r="K61" s="128" t="s">
        <v>139</v>
      </c>
      <c r="L61" s="147">
        <v>4419</v>
      </c>
      <c r="M61" s="148">
        <v>612</v>
      </c>
      <c r="N61" s="131">
        <v>4</v>
      </c>
    </row>
    <row r="62" spans="1:14">
      <c r="A62" s="132" t="s">
        <v>202</v>
      </c>
      <c r="B62" s="108" t="s">
        <v>128</v>
      </c>
      <c r="C62" s="145">
        <v>31473</v>
      </c>
      <c r="D62" s="146">
        <v>6013</v>
      </c>
      <c r="E62" s="148">
        <v>24</v>
      </c>
      <c r="F62" s="147">
        <v>423</v>
      </c>
      <c r="G62" s="148" t="s">
        <v>139</v>
      </c>
      <c r="H62" s="147">
        <v>25013</v>
      </c>
      <c r="I62" s="148">
        <v>4839</v>
      </c>
      <c r="J62" s="128" t="s">
        <v>139</v>
      </c>
      <c r="K62" s="128" t="s">
        <v>139</v>
      </c>
      <c r="L62" s="147">
        <v>3978</v>
      </c>
      <c r="M62" s="148">
        <v>626</v>
      </c>
      <c r="N62" s="149" t="s">
        <v>26</v>
      </c>
    </row>
    <row r="63" spans="1:14">
      <c r="A63" s="132" t="s">
        <v>203</v>
      </c>
      <c r="B63" s="108" t="s">
        <v>130</v>
      </c>
      <c r="C63" s="145">
        <v>31340</v>
      </c>
      <c r="D63" s="146">
        <v>6005</v>
      </c>
      <c r="E63" s="148">
        <v>26</v>
      </c>
      <c r="F63" s="147">
        <v>371</v>
      </c>
      <c r="G63" s="148" t="s">
        <v>139</v>
      </c>
      <c r="H63" s="128" t="s">
        <v>139</v>
      </c>
      <c r="I63" s="150" t="s">
        <v>139</v>
      </c>
      <c r="J63" s="148">
        <v>5425</v>
      </c>
      <c r="K63" s="148">
        <v>19513</v>
      </c>
      <c r="L63" s="147">
        <v>3870</v>
      </c>
      <c r="M63" s="148">
        <v>653</v>
      </c>
      <c r="N63" s="149" t="s">
        <v>26</v>
      </c>
    </row>
    <row r="64" spans="1:14">
      <c r="A64" s="132" t="s">
        <v>204</v>
      </c>
      <c r="B64" s="108" t="s">
        <v>132</v>
      </c>
      <c r="C64" s="145">
        <v>31136</v>
      </c>
      <c r="D64" s="146">
        <v>5895</v>
      </c>
      <c r="E64" s="148">
        <v>26</v>
      </c>
      <c r="F64" s="147">
        <v>371</v>
      </c>
      <c r="G64" s="148" t="s">
        <v>139</v>
      </c>
      <c r="H64" s="128" t="s">
        <v>139</v>
      </c>
      <c r="I64" s="150" t="s">
        <v>139</v>
      </c>
      <c r="J64" s="148">
        <v>5462</v>
      </c>
      <c r="K64" s="148">
        <v>19382</v>
      </c>
      <c r="L64" s="147">
        <v>3808</v>
      </c>
      <c r="M64" s="148">
        <v>650</v>
      </c>
      <c r="N64" s="149" t="s">
        <v>26</v>
      </c>
    </row>
    <row r="65" spans="1:14">
      <c r="A65" s="132" t="s">
        <v>205</v>
      </c>
      <c r="B65" s="108" t="s">
        <v>134</v>
      </c>
      <c r="C65" s="145">
        <v>30861</v>
      </c>
      <c r="D65" s="146">
        <v>5800</v>
      </c>
      <c r="E65" s="148">
        <v>26</v>
      </c>
      <c r="F65" s="147">
        <v>331</v>
      </c>
      <c r="G65" s="148" t="s">
        <v>139</v>
      </c>
      <c r="H65" s="128" t="s">
        <v>139</v>
      </c>
      <c r="I65" s="150" t="s">
        <v>139</v>
      </c>
      <c r="J65" s="148">
        <v>5516</v>
      </c>
      <c r="K65" s="148">
        <v>19188</v>
      </c>
      <c r="L65" s="147">
        <v>3768</v>
      </c>
      <c r="M65" s="148">
        <v>698</v>
      </c>
      <c r="N65" s="149" t="s">
        <v>26</v>
      </c>
    </row>
    <row r="66" spans="1:14">
      <c r="A66" s="132" t="s">
        <v>206</v>
      </c>
      <c r="B66" s="108" t="s">
        <v>136</v>
      </c>
      <c r="C66" s="145">
        <v>30830</v>
      </c>
      <c r="D66" s="146">
        <v>5858</v>
      </c>
      <c r="E66" s="148">
        <v>26</v>
      </c>
      <c r="F66" s="147">
        <v>301</v>
      </c>
      <c r="G66" s="148" t="s">
        <v>139</v>
      </c>
      <c r="H66" s="128" t="s">
        <v>139</v>
      </c>
      <c r="I66" s="150" t="s">
        <v>139</v>
      </c>
      <c r="J66" s="148">
        <v>5430</v>
      </c>
      <c r="K66" s="148">
        <v>19215</v>
      </c>
      <c r="L66" s="147">
        <v>3427</v>
      </c>
      <c r="M66" s="148">
        <v>620</v>
      </c>
      <c r="N66" s="149" t="s">
        <v>26</v>
      </c>
    </row>
    <row r="67" spans="1:14">
      <c r="A67" s="132" t="s">
        <v>207</v>
      </c>
      <c r="B67" s="108" t="s">
        <v>138</v>
      </c>
      <c r="C67" s="145">
        <v>30616</v>
      </c>
      <c r="D67" s="146">
        <v>5858</v>
      </c>
      <c r="E67" s="148">
        <v>26</v>
      </c>
      <c r="F67" s="147">
        <v>281</v>
      </c>
      <c r="G67" s="148" t="s">
        <v>139</v>
      </c>
      <c r="H67" s="128" t="s">
        <v>139</v>
      </c>
      <c r="I67" s="150" t="s">
        <v>139</v>
      </c>
      <c r="J67" s="148">
        <v>5284</v>
      </c>
      <c r="K67" s="148">
        <v>19167</v>
      </c>
      <c r="L67" s="147">
        <v>3200</v>
      </c>
      <c r="M67" s="148">
        <v>567</v>
      </c>
      <c r="N67" s="149" t="s">
        <v>26</v>
      </c>
    </row>
    <row r="68" spans="1:14">
      <c r="A68" s="151" t="s">
        <v>208</v>
      </c>
      <c r="B68" s="108" t="s">
        <v>141</v>
      </c>
      <c r="C68" s="145">
        <v>30461</v>
      </c>
      <c r="D68" s="145">
        <v>5878</v>
      </c>
      <c r="E68" s="152">
        <v>26</v>
      </c>
      <c r="F68" s="145">
        <v>281</v>
      </c>
      <c r="G68" s="152" t="s">
        <v>139</v>
      </c>
      <c r="H68" s="150" t="s">
        <v>139</v>
      </c>
      <c r="I68" s="150" t="s">
        <v>139</v>
      </c>
      <c r="J68" s="152">
        <v>5164</v>
      </c>
      <c r="K68" s="152">
        <v>19112</v>
      </c>
      <c r="L68" s="145">
        <v>3011</v>
      </c>
      <c r="M68" s="152">
        <v>480</v>
      </c>
      <c r="N68" s="149" t="s">
        <v>26</v>
      </c>
    </row>
    <row r="69" spans="1:14">
      <c r="A69" s="151" t="s">
        <v>209</v>
      </c>
      <c r="B69" s="108" t="s">
        <v>143</v>
      </c>
      <c r="C69" s="145">
        <v>30248</v>
      </c>
      <c r="D69" s="145">
        <v>5843</v>
      </c>
      <c r="E69" s="152">
        <v>26</v>
      </c>
      <c r="F69" s="145">
        <v>281</v>
      </c>
      <c r="G69" s="152" t="s">
        <v>139</v>
      </c>
      <c r="H69" s="150" t="s">
        <v>139</v>
      </c>
      <c r="I69" s="150" t="s">
        <v>139</v>
      </c>
      <c r="J69" s="152">
        <v>5100</v>
      </c>
      <c r="K69" s="152">
        <v>18998</v>
      </c>
      <c r="L69" s="145">
        <v>2913</v>
      </c>
      <c r="M69" s="152">
        <v>476</v>
      </c>
      <c r="N69" s="149" t="s">
        <v>26</v>
      </c>
    </row>
    <row r="70" spans="1:14">
      <c r="A70" s="151" t="s">
        <v>210</v>
      </c>
      <c r="B70" s="108" t="s">
        <v>145</v>
      </c>
      <c r="C70" s="145">
        <v>29971</v>
      </c>
      <c r="D70" s="145">
        <v>5831</v>
      </c>
      <c r="E70" s="152">
        <v>26</v>
      </c>
      <c r="F70" s="145">
        <v>244</v>
      </c>
      <c r="G70" s="152" t="s">
        <v>139</v>
      </c>
      <c r="H70" s="150" t="s">
        <v>139</v>
      </c>
      <c r="I70" s="150" t="s">
        <v>139</v>
      </c>
      <c r="J70" s="152">
        <v>4891</v>
      </c>
      <c r="K70" s="152">
        <v>18979</v>
      </c>
      <c r="L70" s="145">
        <v>2838</v>
      </c>
      <c r="M70" s="152">
        <v>473</v>
      </c>
      <c r="N70" s="149" t="s">
        <v>26</v>
      </c>
    </row>
    <row r="71" spans="1:14">
      <c r="A71" s="151" t="s">
        <v>211</v>
      </c>
      <c r="B71" s="108" t="s">
        <v>147</v>
      </c>
      <c r="C71" s="145">
        <v>29776</v>
      </c>
      <c r="D71" s="145">
        <v>5820</v>
      </c>
      <c r="E71" s="152">
        <v>26</v>
      </c>
      <c r="F71" s="145">
        <v>236</v>
      </c>
      <c r="G71" s="152" t="s">
        <v>139</v>
      </c>
      <c r="H71" s="150" t="s">
        <v>139</v>
      </c>
      <c r="I71" s="150" t="s">
        <v>139</v>
      </c>
      <c r="J71" s="152">
        <v>4906</v>
      </c>
      <c r="K71" s="152">
        <v>18788</v>
      </c>
      <c r="L71" s="145">
        <v>2778</v>
      </c>
      <c r="M71" s="152">
        <v>469</v>
      </c>
      <c r="N71" s="149" t="s">
        <v>26</v>
      </c>
    </row>
    <row r="72" spans="1:14">
      <c r="A72" s="153" t="s">
        <v>212</v>
      </c>
      <c r="B72" s="108" t="s">
        <v>149</v>
      </c>
      <c r="C72" s="145">
        <v>29574</v>
      </c>
      <c r="D72" s="145">
        <v>5749</v>
      </c>
      <c r="E72" s="152">
        <v>26</v>
      </c>
      <c r="F72" s="145">
        <v>216</v>
      </c>
      <c r="G72" s="152" t="s">
        <v>139</v>
      </c>
      <c r="H72" s="150" t="s">
        <v>139</v>
      </c>
      <c r="I72" s="150" t="s">
        <v>139</v>
      </c>
      <c r="J72" s="152">
        <v>4881</v>
      </c>
      <c r="K72" s="152">
        <v>18702</v>
      </c>
      <c r="L72" s="145">
        <v>2762</v>
      </c>
      <c r="M72" s="152">
        <v>457</v>
      </c>
      <c r="N72" s="149" t="s">
        <v>26</v>
      </c>
    </row>
    <row r="73" spans="1:14" ht="14.25" customHeight="1">
      <c r="A73" s="153" t="s">
        <v>213</v>
      </c>
      <c r="B73" s="154" t="s">
        <v>151</v>
      </c>
      <c r="C73" s="145">
        <v>29378</v>
      </c>
      <c r="D73" s="145">
        <v>5720</v>
      </c>
      <c r="E73" s="152">
        <v>26</v>
      </c>
      <c r="F73" s="145">
        <v>216</v>
      </c>
      <c r="G73" s="152" t="s">
        <v>139</v>
      </c>
      <c r="H73" s="150" t="s">
        <v>139</v>
      </c>
      <c r="I73" s="150" t="s">
        <v>139</v>
      </c>
      <c r="J73" s="152">
        <v>4861</v>
      </c>
      <c r="K73" s="152">
        <v>18555</v>
      </c>
      <c r="L73" s="145">
        <v>2664</v>
      </c>
      <c r="M73" s="152">
        <v>442</v>
      </c>
      <c r="N73" s="149" t="s">
        <v>26</v>
      </c>
    </row>
    <row r="74" spans="1:14" ht="14.25" customHeight="1">
      <c r="A74" s="153" t="s">
        <v>214</v>
      </c>
      <c r="B74" s="154" t="s">
        <v>153</v>
      </c>
      <c r="C74" s="145">
        <v>29088</v>
      </c>
      <c r="D74" s="145">
        <v>5698</v>
      </c>
      <c r="E74" s="152">
        <v>26</v>
      </c>
      <c r="F74" s="145">
        <v>141</v>
      </c>
      <c r="G74" s="152" t="s">
        <v>139</v>
      </c>
      <c r="H74" s="150" t="s">
        <v>139</v>
      </c>
      <c r="I74" s="150" t="s">
        <v>139</v>
      </c>
      <c r="J74" s="152">
        <v>4854</v>
      </c>
      <c r="K74" s="152">
        <v>18369</v>
      </c>
      <c r="L74" s="145">
        <v>2513</v>
      </c>
      <c r="M74" s="152">
        <v>419</v>
      </c>
      <c r="N74" s="149" t="s">
        <v>26</v>
      </c>
    </row>
    <row r="75" spans="1:14" ht="14.25" customHeight="1">
      <c r="A75" s="153" t="s">
        <v>215</v>
      </c>
      <c r="B75" s="154" t="s">
        <v>155</v>
      </c>
      <c r="C75" s="145">
        <v>28813</v>
      </c>
      <c r="D75" s="145">
        <v>5608</v>
      </c>
      <c r="E75" s="152">
        <v>26</v>
      </c>
      <c r="F75" s="145">
        <v>136</v>
      </c>
      <c r="G75" s="152" t="s">
        <v>216</v>
      </c>
      <c r="H75" s="150" t="s">
        <v>139</v>
      </c>
      <c r="I75" s="150" t="s">
        <v>139</v>
      </c>
      <c r="J75" s="152">
        <v>4722</v>
      </c>
      <c r="K75" s="152">
        <v>18321</v>
      </c>
      <c r="L75" s="145">
        <v>2448</v>
      </c>
      <c r="M75" s="152">
        <v>406</v>
      </c>
      <c r="N75" s="149" t="s">
        <v>217</v>
      </c>
    </row>
    <row r="76" spans="1:14" ht="14.25" customHeight="1">
      <c r="A76" s="153" t="s">
        <v>218</v>
      </c>
      <c r="B76" s="155" t="s">
        <v>219</v>
      </c>
      <c r="C76" s="147">
        <v>28615</v>
      </c>
      <c r="D76" s="147">
        <v>5513</v>
      </c>
      <c r="E76" s="152">
        <v>26</v>
      </c>
      <c r="F76" s="145">
        <v>136</v>
      </c>
      <c r="G76" s="152" t="s">
        <v>216</v>
      </c>
      <c r="H76" s="150" t="s">
        <v>216</v>
      </c>
      <c r="I76" s="143" t="s">
        <v>216</v>
      </c>
      <c r="J76" s="152">
        <v>4715</v>
      </c>
      <c r="K76" s="156">
        <v>18225</v>
      </c>
      <c r="L76" s="145">
        <v>2305</v>
      </c>
      <c r="M76" s="152">
        <v>388</v>
      </c>
      <c r="N76" s="149" t="s">
        <v>217</v>
      </c>
    </row>
    <row r="77" spans="1:14" ht="14.25" customHeight="1">
      <c r="A77" s="153" t="s">
        <v>27</v>
      </c>
      <c r="B77" s="155" t="s">
        <v>158</v>
      </c>
      <c r="C77" s="145">
        <v>28226</v>
      </c>
      <c r="D77" s="145">
        <v>5445</v>
      </c>
      <c r="E77" s="152">
        <v>26</v>
      </c>
      <c r="F77" s="145">
        <v>136</v>
      </c>
      <c r="G77" s="152" t="s">
        <v>216</v>
      </c>
      <c r="H77" s="150" t="s">
        <v>216</v>
      </c>
      <c r="I77" s="157" t="s">
        <v>216</v>
      </c>
      <c r="J77" s="152">
        <v>4686</v>
      </c>
      <c r="K77" s="152">
        <v>17933</v>
      </c>
      <c r="L77" s="145">
        <v>2234</v>
      </c>
      <c r="M77" s="152">
        <v>380</v>
      </c>
      <c r="N77" s="149" t="s">
        <v>217</v>
      </c>
    </row>
    <row r="78" spans="1:14" ht="14.25" customHeight="1" thickBot="1">
      <c r="A78" s="158" t="s">
        <v>30</v>
      </c>
      <c r="B78" s="136" t="s">
        <v>159</v>
      </c>
      <c r="C78" s="159">
        <v>28002</v>
      </c>
      <c r="D78" s="159">
        <v>5437</v>
      </c>
      <c r="E78" s="160">
        <v>26</v>
      </c>
      <c r="F78" s="159">
        <v>135</v>
      </c>
      <c r="G78" s="160" t="s">
        <v>216</v>
      </c>
      <c r="H78" s="161" t="s">
        <v>216</v>
      </c>
      <c r="I78" s="162" t="s">
        <v>216</v>
      </c>
      <c r="J78" s="160">
        <v>4464</v>
      </c>
      <c r="K78" s="160">
        <v>17940</v>
      </c>
      <c r="L78" s="159">
        <v>2162</v>
      </c>
      <c r="M78" s="160">
        <v>368</v>
      </c>
      <c r="N78" s="163" t="s">
        <v>217</v>
      </c>
    </row>
    <row r="79" spans="1:14">
      <c r="A79" s="164" t="s">
        <v>220</v>
      </c>
      <c r="B79" s="107"/>
      <c r="C79" s="107"/>
      <c r="D79" s="107"/>
      <c r="E79" s="107"/>
      <c r="F79" s="107"/>
      <c r="G79" s="107"/>
      <c r="H79" s="107"/>
      <c r="I79" s="107"/>
      <c r="J79" s="165"/>
      <c r="K79" s="107"/>
      <c r="L79" s="107"/>
      <c r="M79" s="107"/>
    </row>
    <row r="80" spans="1:14">
      <c r="A80" s="166" t="s">
        <v>221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</row>
    <row r="81" spans="1:13">
      <c r="A81" s="166" t="s">
        <v>222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1:13">
      <c r="A82" s="166" t="s">
        <v>223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</row>
    <row r="83" spans="1:13">
      <c r="A83" s="166" t="s">
        <v>224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</row>
    <row r="84" spans="1:13">
      <c r="A84" s="166" t="s">
        <v>225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</row>
    <row r="85" spans="1:13">
      <c r="A85" s="164" t="s">
        <v>226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</row>
    <row r="86" spans="1:13">
      <c r="A86" s="16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</row>
    <row r="87" spans="1:13">
      <c r="A87" s="107"/>
      <c r="B87" s="168"/>
      <c r="C87" s="168"/>
      <c r="D87" s="107"/>
      <c r="E87" s="107"/>
      <c r="F87" s="107"/>
      <c r="G87" s="107"/>
      <c r="H87" s="107"/>
      <c r="I87" s="107"/>
      <c r="J87" s="107"/>
      <c r="K87" s="107"/>
      <c r="L87" s="107"/>
      <c r="M87" s="107"/>
    </row>
    <row r="88" spans="1:13">
      <c r="A88" s="107"/>
      <c r="B88" s="169"/>
      <c r="C88" s="169"/>
      <c r="D88" s="107"/>
      <c r="E88" s="107"/>
      <c r="F88" s="107"/>
      <c r="G88" s="107"/>
      <c r="H88" s="107"/>
      <c r="I88" s="107"/>
      <c r="J88" s="107"/>
      <c r="K88" s="107"/>
      <c r="L88" s="107"/>
      <c r="M88" s="107"/>
    </row>
  </sheetData>
  <mergeCells count="20">
    <mergeCell ref="L46:L48"/>
    <mergeCell ref="N46:N48"/>
    <mergeCell ref="D47:D48"/>
    <mergeCell ref="E47:E48"/>
    <mergeCell ref="F47:F48"/>
    <mergeCell ref="G47:G48"/>
    <mergeCell ref="H47:H48"/>
    <mergeCell ref="J47:J48"/>
    <mergeCell ref="K47:K48"/>
    <mergeCell ref="M47:M48"/>
    <mergeCell ref="L3:L5"/>
    <mergeCell ref="N3:N5"/>
    <mergeCell ref="D4:D5"/>
    <mergeCell ref="E4:E5"/>
    <mergeCell ref="F4:F5"/>
    <mergeCell ref="G4:G5"/>
    <mergeCell ref="H4:H5"/>
    <mergeCell ref="J4:J5"/>
    <mergeCell ref="K4:K5"/>
    <mergeCell ref="M4:M5"/>
  </mergeCells>
  <phoneticPr fontId="2"/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0"/>
  <sheetViews>
    <sheetView view="pageBreakPreview" zoomScaleNormal="100" zoomScaleSheetLayoutView="100" workbookViewId="0">
      <selection activeCell="L15" sqref="L15"/>
    </sheetView>
  </sheetViews>
  <sheetFormatPr defaultColWidth="8.75" defaultRowHeight="14.25"/>
  <cols>
    <col min="1" max="1" width="6.625" style="108" customWidth="1"/>
    <col min="2" max="2" width="10.625" style="108" customWidth="1"/>
    <col min="3" max="14" width="9.125" style="108" customWidth="1"/>
    <col min="15" max="256" width="8.75" style="108"/>
    <col min="257" max="257" width="6.625" style="108" customWidth="1"/>
    <col min="258" max="258" width="10.625" style="108" customWidth="1"/>
    <col min="259" max="270" width="9.125" style="108" customWidth="1"/>
    <col min="271" max="512" width="8.75" style="108"/>
    <col min="513" max="513" width="6.625" style="108" customWidth="1"/>
    <col min="514" max="514" width="10.625" style="108" customWidth="1"/>
    <col min="515" max="526" width="9.125" style="108" customWidth="1"/>
    <col min="527" max="768" width="8.75" style="108"/>
    <col min="769" max="769" width="6.625" style="108" customWidth="1"/>
    <col min="770" max="770" width="10.625" style="108" customWidth="1"/>
    <col min="771" max="782" width="9.125" style="108" customWidth="1"/>
    <col min="783" max="1024" width="8.75" style="108"/>
    <col min="1025" max="1025" width="6.625" style="108" customWidth="1"/>
    <col min="1026" max="1026" width="10.625" style="108" customWidth="1"/>
    <col min="1027" max="1038" width="9.125" style="108" customWidth="1"/>
    <col min="1039" max="1280" width="8.75" style="108"/>
    <col min="1281" max="1281" width="6.625" style="108" customWidth="1"/>
    <col min="1282" max="1282" width="10.625" style="108" customWidth="1"/>
    <col min="1283" max="1294" width="9.125" style="108" customWidth="1"/>
    <col min="1295" max="1536" width="8.75" style="108"/>
    <col min="1537" max="1537" width="6.625" style="108" customWidth="1"/>
    <col min="1538" max="1538" width="10.625" style="108" customWidth="1"/>
    <col min="1539" max="1550" width="9.125" style="108" customWidth="1"/>
    <col min="1551" max="1792" width="8.75" style="108"/>
    <col min="1793" max="1793" width="6.625" style="108" customWidth="1"/>
    <col min="1794" max="1794" width="10.625" style="108" customWidth="1"/>
    <col min="1795" max="1806" width="9.125" style="108" customWidth="1"/>
    <col min="1807" max="2048" width="8.75" style="108"/>
    <col min="2049" max="2049" width="6.625" style="108" customWidth="1"/>
    <col min="2050" max="2050" width="10.625" style="108" customWidth="1"/>
    <col min="2051" max="2062" width="9.125" style="108" customWidth="1"/>
    <col min="2063" max="2304" width="8.75" style="108"/>
    <col min="2305" max="2305" width="6.625" style="108" customWidth="1"/>
    <col min="2306" max="2306" width="10.625" style="108" customWidth="1"/>
    <col min="2307" max="2318" width="9.125" style="108" customWidth="1"/>
    <col min="2319" max="2560" width="8.75" style="108"/>
    <col min="2561" max="2561" width="6.625" style="108" customWidth="1"/>
    <col min="2562" max="2562" width="10.625" style="108" customWidth="1"/>
    <col min="2563" max="2574" width="9.125" style="108" customWidth="1"/>
    <col min="2575" max="2816" width="8.75" style="108"/>
    <col min="2817" max="2817" width="6.625" style="108" customWidth="1"/>
    <col min="2818" max="2818" width="10.625" style="108" customWidth="1"/>
    <col min="2819" max="2830" width="9.125" style="108" customWidth="1"/>
    <col min="2831" max="3072" width="8.75" style="108"/>
    <col min="3073" max="3073" width="6.625" style="108" customWidth="1"/>
    <col min="3074" max="3074" width="10.625" style="108" customWidth="1"/>
    <col min="3075" max="3086" width="9.125" style="108" customWidth="1"/>
    <col min="3087" max="3328" width="8.75" style="108"/>
    <col min="3329" max="3329" width="6.625" style="108" customWidth="1"/>
    <col min="3330" max="3330" width="10.625" style="108" customWidth="1"/>
    <col min="3331" max="3342" width="9.125" style="108" customWidth="1"/>
    <col min="3343" max="3584" width="8.75" style="108"/>
    <col min="3585" max="3585" width="6.625" style="108" customWidth="1"/>
    <col min="3586" max="3586" width="10.625" style="108" customWidth="1"/>
    <col min="3587" max="3598" width="9.125" style="108" customWidth="1"/>
    <col min="3599" max="3840" width="8.75" style="108"/>
    <col min="3841" max="3841" width="6.625" style="108" customWidth="1"/>
    <col min="3842" max="3842" width="10.625" style="108" customWidth="1"/>
    <col min="3843" max="3854" width="9.125" style="108" customWidth="1"/>
    <col min="3855" max="4096" width="8.75" style="108"/>
    <col min="4097" max="4097" width="6.625" style="108" customWidth="1"/>
    <col min="4098" max="4098" width="10.625" style="108" customWidth="1"/>
    <col min="4099" max="4110" width="9.125" style="108" customWidth="1"/>
    <col min="4111" max="4352" width="8.75" style="108"/>
    <col min="4353" max="4353" width="6.625" style="108" customWidth="1"/>
    <col min="4354" max="4354" width="10.625" style="108" customWidth="1"/>
    <col min="4355" max="4366" width="9.125" style="108" customWidth="1"/>
    <col min="4367" max="4608" width="8.75" style="108"/>
    <col min="4609" max="4609" width="6.625" style="108" customWidth="1"/>
    <col min="4610" max="4610" width="10.625" style="108" customWidth="1"/>
    <col min="4611" max="4622" width="9.125" style="108" customWidth="1"/>
    <col min="4623" max="4864" width="8.75" style="108"/>
    <col min="4865" max="4865" width="6.625" style="108" customWidth="1"/>
    <col min="4866" max="4866" width="10.625" style="108" customWidth="1"/>
    <col min="4867" max="4878" width="9.125" style="108" customWidth="1"/>
    <col min="4879" max="5120" width="8.75" style="108"/>
    <col min="5121" max="5121" width="6.625" style="108" customWidth="1"/>
    <col min="5122" max="5122" width="10.625" style="108" customWidth="1"/>
    <col min="5123" max="5134" width="9.125" style="108" customWidth="1"/>
    <col min="5135" max="5376" width="8.75" style="108"/>
    <col min="5377" max="5377" width="6.625" style="108" customWidth="1"/>
    <col min="5378" max="5378" width="10.625" style="108" customWidth="1"/>
    <col min="5379" max="5390" width="9.125" style="108" customWidth="1"/>
    <col min="5391" max="5632" width="8.75" style="108"/>
    <col min="5633" max="5633" width="6.625" style="108" customWidth="1"/>
    <col min="5634" max="5634" width="10.625" style="108" customWidth="1"/>
    <col min="5635" max="5646" width="9.125" style="108" customWidth="1"/>
    <col min="5647" max="5888" width="8.75" style="108"/>
    <col min="5889" max="5889" width="6.625" style="108" customWidth="1"/>
    <col min="5890" max="5890" width="10.625" style="108" customWidth="1"/>
    <col min="5891" max="5902" width="9.125" style="108" customWidth="1"/>
    <col min="5903" max="6144" width="8.75" style="108"/>
    <col min="6145" max="6145" width="6.625" style="108" customWidth="1"/>
    <col min="6146" max="6146" width="10.625" style="108" customWidth="1"/>
    <col min="6147" max="6158" width="9.125" style="108" customWidth="1"/>
    <col min="6159" max="6400" width="8.75" style="108"/>
    <col min="6401" max="6401" width="6.625" style="108" customWidth="1"/>
    <col min="6402" max="6402" width="10.625" style="108" customWidth="1"/>
    <col min="6403" max="6414" width="9.125" style="108" customWidth="1"/>
    <col min="6415" max="6656" width="8.75" style="108"/>
    <col min="6657" max="6657" width="6.625" style="108" customWidth="1"/>
    <col min="6658" max="6658" width="10.625" style="108" customWidth="1"/>
    <col min="6659" max="6670" width="9.125" style="108" customWidth="1"/>
    <col min="6671" max="6912" width="8.75" style="108"/>
    <col min="6913" max="6913" width="6.625" style="108" customWidth="1"/>
    <col min="6914" max="6914" width="10.625" style="108" customWidth="1"/>
    <col min="6915" max="6926" width="9.125" style="108" customWidth="1"/>
    <col min="6927" max="7168" width="8.75" style="108"/>
    <col min="7169" max="7169" width="6.625" style="108" customWidth="1"/>
    <col min="7170" max="7170" width="10.625" style="108" customWidth="1"/>
    <col min="7171" max="7182" width="9.125" style="108" customWidth="1"/>
    <col min="7183" max="7424" width="8.75" style="108"/>
    <col min="7425" max="7425" width="6.625" style="108" customWidth="1"/>
    <col min="7426" max="7426" width="10.625" style="108" customWidth="1"/>
    <col min="7427" max="7438" width="9.125" style="108" customWidth="1"/>
    <col min="7439" max="7680" width="8.75" style="108"/>
    <col min="7681" max="7681" width="6.625" style="108" customWidth="1"/>
    <col min="7682" max="7682" width="10.625" style="108" customWidth="1"/>
    <col min="7683" max="7694" width="9.125" style="108" customWidth="1"/>
    <col min="7695" max="7936" width="8.75" style="108"/>
    <col min="7937" max="7937" width="6.625" style="108" customWidth="1"/>
    <col min="7938" max="7938" width="10.625" style="108" customWidth="1"/>
    <col min="7939" max="7950" width="9.125" style="108" customWidth="1"/>
    <col min="7951" max="8192" width="8.75" style="108"/>
    <col min="8193" max="8193" width="6.625" style="108" customWidth="1"/>
    <col min="8194" max="8194" width="10.625" style="108" customWidth="1"/>
    <col min="8195" max="8206" width="9.125" style="108" customWidth="1"/>
    <col min="8207" max="8448" width="8.75" style="108"/>
    <col min="8449" max="8449" width="6.625" style="108" customWidth="1"/>
    <col min="8450" max="8450" width="10.625" style="108" customWidth="1"/>
    <col min="8451" max="8462" width="9.125" style="108" customWidth="1"/>
    <col min="8463" max="8704" width="8.75" style="108"/>
    <col min="8705" max="8705" width="6.625" style="108" customWidth="1"/>
    <col min="8706" max="8706" width="10.625" style="108" customWidth="1"/>
    <col min="8707" max="8718" width="9.125" style="108" customWidth="1"/>
    <col min="8719" max="8960" width="8.75" style="108"/>
    <col min="8961" max="8961" width="6.625" style="108" customWidth="1"/>
    <col min="8962" max="8962" width="10.625" style="108" customWidth="1"/>
    <col min="8963" max="8974" width="9.125" style="108" customWidth="1"/>
    <col min="8975" max="9216" width="8.75" style="108"/>
    <col min="9217" max="9217" width="6.625" style="108" customWidth="1"/>
    <col min="9218" max="9218" width="10.625" style="108" customWidth="1"/>
    <col min="9219" max="9230" width="9.125" style="108" customWidth="1"/>
    <col min="9231" max="9472" width="8.75" style="108"/>
    <col min="9473" max="9473" width="6.625" style="108" customWidth="1"/>
    <col min="9474" max="9474" width="10.625" style="108" customWidth="1"/>
    <col min="9475" max="9486" width="9.125" style="108" customWidth="1"/>
    <col min="9487" max="9728" width="8.75" style="108"/>
    <col min="9729" max="9729" width="6.625" style="108" customWidth="1"/>
    <col min="9730" max="9730" width="10.625" style="108" customWidth="1"/>
    <col min="9731" max="9742" width="9.125" style="108" customWidth="1"/>
    <col min="9743" max="9984" width="8.75" style="108"/>
    <col min="9985" max="9985" width="6.625" style="108" customWidth="1"/>
    <col min="9986" max="9986" width="10.625" style="108" customWidth="1"/>
    <col min="9987" max="9998" width="9.125" style="108" customWidth="1"/>
    <col min="9999" max="10240" width="8.75" style="108"/>
    <col min="10241" max="10241" width="6.625" style="108" customWidth="1"/>
    <col min="10242" max="10242" width="10.625" style="108" customWidth="1"/>
    <col min="10243" max="10254" width="9.125" style="108" customWidth="1"/>
    <col min="10255" max="10496" width="8.75" style="108"/>
    <col min="10497" max="10497" width="6.625" style="108" customWidth="1"/>
    <col min="10498" max="10498" width="10.625" style="108" customWidth="1"/>
    <col min="10499" max="10510" width="9.125" style="108" customWidth="1"/>
    <col min="10511" max="10752" width="8.75" style="108"/>
    <col min="10753" max="10753" width="6.625" style="108" customWidth="1"/>
    <col min="10754" max="10754" width="10.625" style="108" customWidth="1"/>
    <col min="10755" max="10766" width="9.125" style="108" customWidth="1"/>
    <col min="10767" max="11008" width="8.75" style="108"/>
    <col min="11009" max="11009" width="6.625" style="108" customWidth="1"/>
    <col min="11010" max="11010" width="10.625" style="108" customWidth="1"/>
    <col min="11011" max="11022" width="9.125" style="108" customWidth="1"/>
    <col min="11023" max="11264" width="8.75" style="108"/>
    <col min="11265" max="11265" width="6.625" style="108" customWidth="1"/>
    <col min="11266" max="11266" width="10.625" style="108" customWidth="1"/>
    <col min="11267" max="11278" width="9.125" style="108" customWidth="1"/>
    <col min="11279" max="11520" width="8.75" style="108"/>
    <col min="11521" max="11521" width="6.625" style="108" customWidth="1"/>
    <col min="11522" max="11522" width="10.625" style="108" customWidth="1"/>
    <col min="11523" max="11534" width="9.125" style="108" customWidth="1"/>
    <col min="11535" max="11776" width="8.75" style="108"/>
    <col min="11777" max="11777" width="6.625" style="108" customWidth="1"/>
    <col min="11778" max="11778" width="10.625" style="108" customWidth="1"/>
    <col min="11779" max="11790" width="9.125" style="108" customWidth="1"/>
    <col min="11791" max="12032" width="8.75" style="108"/>
    <col min="12033" max="12033" width="6.625" style="108" customWidth="1"/>
    <col min="12034" max="12034" width="10.625" style="108" customWidth="1"/>
    <col min="12035" max="12046" width="9.125" style="108" customWidth="1"/>
    <col min="12047" max="12288" width="8.75" style="108"/>
    <col min="12289" max="12289" width="6.625" style="108" customWidth="1"/>
    <col min="12290" max="12290" width="10.625" style="108" customWidth="1"/>
    <col min="12291" max="12302" width="9.125" style="108" customWidth="1"/>
    <col min="12303" max="12544" width="8.75" style="108"/>
    <col min="12545" max="12545" width="6.625" style="108" customWidth="1"/>
    <col min="12546" max="12546" width="10.625" style="108" customWidth="1"/>
    <col min="12547" max="12558" width="9.125" style="108" customWidth="1"/>
    <col min="12559" max="12800" width="8.75" style="108"/>
    <col min="12801" max="12801" width="6.625" style="108" customWidth="1"/>
    <col min="12802" max="12802" width="10.625" style="108" customWidth="1"/>
    <col min="12803" max="12814" width="9.125" style="108" customWidth="1"/>
    <col min="12815" max="13056" width="8.75" style="108"/>
    <col min="13057" max="13057" width="6.625" style="108" customWidth="1"/>
    <col min="13058" max="13058" width="10.625" style="108" customWidth="1"/>
    <col min="13059" max="13070" width="9.125" style="108" customWidth="1"/>
    <col min="13071" max="13312" width="8.75" style="108"/>
    <col min="13313" max="13313" width="6.625" style="108" customWidth="1"/>
    <col min="13314" max="13314" width="10.625" style="108" customWidth="1"/>
    <col min="13315" max="13326" width="9.125" style="108" customWidth="1"/>
    <col min="13327" max="13568" width="8.75" style="108"/>
    <col min="13569" max="13569" width="6.625" style="108" customWidth="1"/>
    <col min="13570" max="13570" width="10.625" style="108" customWidth="1"/>
    <col min="13571" max="13582" width="9.125" style="108" customWidth="1"/>
    <col min="13583" max="13824" width="8.75" style="108"/>
    <col min="13825" max="13825" width="6.625" style="108" customWidth="1"/>
    <col min="13826" max="13826" width="10.625" style="108" customWidth="1"/>
    <col min="13827" max="13838" width="9.125" style="108" customWidth="1"/>
    <col min="13839" max="14080" width="8.75" style="108"/>
    <col min="14081" max="14081" width="6.625" style="108" customWidth="1"/>
    <col min="14082" max="14082" width="10.625" style="108" customWidth="1"/>
    <col min="14083" max="14094" width="9.125" style="108" customWidth="1"/>
    <col min="14095" max="14336" width="8.75" style="108"/>
    <col min="14337" max="14337" width="6.625" style="108" customWidth="1"/>
    <col min="14338" max="14338" width="10.625" style="108" customWidth="1"/>
    <col min="14339" max="14350" width="9.125" style="108" customWidth="1"/>
    <col min="14351" max="14592" width="8.75" style="108"/>
    <col min="14593" max="14593" width="6.625" style="108" customWidth="1"/>
    <col min="14594" max="14594" width="10.625" style="108" customWidth="1"/>
    <col min="14595" max="14606" width="9.125" style="108" customWidth="1"/>
    <col min="14607" max="14848" width="8.75" style="108"/>
    <col min="14849" max="14849" width="6.625" style="108" customWidth="1"/>
    <col min="14850" max="14850" width="10.625" style="108" customWidth="1"/>
    <col min="14851" max="14862" width="9.125" style="108" customWidth="1"/>
    <col min="14863" max="15104" width="8.75" style="108"/>
    <col min="15105" max="15105" width="6.625" style="108" customWidth="1"/>
    <col min="15106" max="15106" width="10.625" style="108" customWidth="1"/>
    <col min="15107" max="15118" width="9.125" style="108" customWidth="1"/>
    <col min="15119" max="15360" width="8.75" style="108"/>
    <col min="15361" max="15361" width="6.625" style="108" customWidth="1"/>
    <col min="15362" max="15362" width="10.625" style="108" customWidth="1"/>
    <col min="15363" max="15374" width="9.125" style="108" customWidth="1"/>
    <col min="15375" max="15616" width="8.75" style="108"/>
    <col min="15617" max="15617" width="6.625" style="108" customWidth="1"/>
    <col min="15618" max="15618" width="10.625" style="108" customWidth="1"/>
    <col min="15619" max="15630" width="9.125" style="108" customWidth="1"/>
    <col min="15631" max="15872" width="8.75" style="108"/>
    <col min="15873" max="15873" width="6.625" style="108" customWidth="1"/>
    <col min="15874" max="15874" width="10.625" style="108" customWidth="1"/>
    <col min="15875" max="15886" width="9.125" style="108" customWidth="1"/>
    <col min="15887" max="16128" width="8.75" style="108"/>
    <col min="16129" max="16129" width="6.625" style="108" customWidth="1"/>
    <col min="16130" max="16130" width="10.625" style="108" customWidth="1"/>
    <col min="16131" max="16142" width="9.125" style="108" customWidth="1"/>
    <col min="16143" max="16384" width="8.75" style="108"/>
  </cols>
  <sheetData>
    <row r="1" spans="1:14">
      <c r="A1" s="106" t="s">
        <v>227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3" spans="1:14" ht="15" thickBot="1">
      <c r="A3" s="109" t="s">
        <v>170</v>
      </c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07"/>
      <c r="M3" s="107"/>
    </row>
    <row r="4" spans="1:14">
      <c r="A4" s="112"/>
      <c r="C4" s="113"/>
      <c r="D4" s="114"/>
      <c r="E4" s="114"/>
      <c r="F4" s="114"/>
      <c r="G4" s="114"/>
      <c r="H4" s="115"/>
      <c r="I4" s="115"/>
      <c r="J4" s="115"/>
      <c r="K4" s="115"/>
      <c r="L4" s="561" t="s">
        <v>179</v>
      </c>
      <c r="M4" s="116"/>
      <c r="N4" s="564" t="s">
        <v>180</v>
      </c>
    </row>
    <row r="5" spans="1:14">
      <c r="A5" s="117"/>
      <c r="C5" s="118" t="s">
        <v>181</v>
      </c>
      <c r="D5" s="567" t="s">
        <v>182</v>
      </c>
      <c r="E5" s="569" t="s">
        <v>183</v>
      </c>
      <c r="F5" s="567" t="s">
        <v>184</v>
      </c>
      <c r="G5" s="567" t="s">
        <v>185</v>
      </c>
      <c r="H5" s="570" t="s">
        <v>186</v>
      </c>
      <c r="I5" s="119"/>
      <c r="J5" s="567" t="s">
        <v>187</v>
      </c>
      <c r="K5" s="567" t="s">
        <v>188</v>
      </c>
      <c r="L5" s="562"/>
      <c r="M5" s="572" t="s">
        <v>189</v>
      </c>
      <c r="N5" s="565"/>
    </row>
    <row r="6" spans="1:14" ht="26.25" customHeight="1">
      <c r="A6" s="120"/>
      <c r="C6" s="121"/>
      <c r="D6" s="568"/>
      <c r="E6" s="568"/>
      <c r="F6" s="568"/>
      <c r="G6" s="568"/>
      <c r="H6" s="571"/>
      <c r="I6" s="170" t="s">
        <v>190</v>
      </c>
      <c r="J6" s="568"/>
      <c r="K6" s="568"/>
      <c r="L6" s="563"/>
      <c r="M6" s="573"/>
      <c r="N6" s="566"/>
    </row>
    <row r="7" spans="1:14">
      <c r="A7" s="123" t="s">
        <v>191</v>
      </c>
      <c r="B7" s="124" t="s">
        <v>24</v>
      </c>
      <c r="C7" s="171">
        <v>652.6096092752415</v>
      </c>
      <c r="D7" s="172">
        <v>42.050351446176734</v>
      </c>
      <c r="E7" s="171">
        <v>10.897555867741577</v>
      </c>
      <c r="F7" s="171">
        <v>218.24724659036798</v>
      </c>
      <c r="G7" s="171">
        <v>198.99884628049836</v>
      </c>
      <c r="H7" s="171">
        <v>182.41560909045683</v>
      </c>
      <c r="I7" s="128" t="s">
        <v>139</v>
      </c>
      <c r="J7" s="128" t="s">
        <v>139</v>
      </c>
      <c r="K7" s="128" t="s">
        <v>139</v>
      </c>
      <c r="L7" s="171">
        <v>101.51310194189708</v>
      </c>
      <c r="M7" s="128" t="s">
        <v>139</v>
      </c>
      <c r="N7" s="129" t="s">
        <v>26</v>
      </c>
    </row>
    <row r="8" spans="1:14">
      <c r="A8" s="130" t="s">
        <v>27</v>
      </c>
      <c r="B8" s="108" t="s">
        <v>192</v>
      </c>
      <c r="C8" s="171">
        <v>769.71091213875843</v>
      </c>
      <c r="D8" s="173">
        <v>78.732524571404255</v>
      </c>
      <c r="E8" s="171">
        <v>10.107553830112709</v>
      </c>
      <c r="F8" s="171">
        <v>260.72760201536346</v>
      </c>
      <c r="G8" s="171">
        <v>207.47084177599768</v>
      </c>
      <c r="H8" s="171">
        <v>212.67238994588027</v>
      </c>
      <c r="I8" s="128" t="s">
        <v>139</v>
      </c>
      <c r="J8" s="128" t="s">
        <v>139</v>
      </c>
      <c r="K8" s="128" t="s">
        <v>139</v>
      </c>
      <c r="L8" s="171">
        <v>105.80421845556577</v>
      </c>
      <c r="M8" s="128" t="s">
        <v>139</v>
      </c>
      <c r="N8" s="129" t="s">
        <v>26</v>
      </c>
    </row>
    <row r="9" spans="1:14">
      <c r="A9" s="130" t="s">
        <v>30</v>
      </c>
      <c r="B9" s="108" t="s">
        <v>193</v>
      </c>
      <c r="C9" s="171">
        <v>825.48230559829562</v>
      </c>
      <c r="D9" s="173">
        <v>85.98650727896792</v>
      </c>
      <c r="E9" s="171">
        <v>10.119540774056102</v>
      </c>
      <c r="F9" s="171">
        <v>278.67203219315894</v>
      </c>
      <c r="G9" s="171">
        <v>207.71688957273051</v>
      </c>
      <c r="H9" s="171">
        <v>242.98733577938216</v>
      </c>
      <c r="I9" s="128" t="s">
        <v>139</v>
      </c>
      <c r="J9" s="128" t="s">
        <v>139</v>
      </c>
      <c r="K9" s="128" t="s">
        <v>139</v>
      </c>
      <c r="L9" s="171">
        <v>99.538406912060594</v>
      </c>
      <c r="M9" s="128" t="s">
        <v>139</v>
      </c>
      <c r="N9" s="129" t="s">
        <v>26</v>
      </c>
    </row>
    <row r="10" spans="1:14">
      <c r="A10" s="130" t="s">
        <v>32</v>
      </c>
      <c r="B10" s="108" t="s">
        <v>33</v>
      </c>
      <c r="C10" s="171">
        <v>889.59674726599553</v>
      </c>
      <c r="D10" s="173">
        <v>97.452005330606966</v>
      </c>
      <c r="E10" s="171">
        <v>8.6282551717820599</v>
      </c>
      <c r="F10" s="171">
        <v>316.64514527676903</v>
      </c>
      <c r="G10" s="171">
        <v>207.43270995174677</v>
      </c>
      <c r="H10" s="171">
        <v>259.43863153509068</v>
      </c>
      <c r="I10" s="128" t="s">
        <v>139</v>
      </c>
      <c r="J10" s="128" t="s">
        <v>139</v>
      </c>
      <c r="K10" s="128" t="s">
        <v>139</v>
      </c>
      <c r="L10" s="171">
        <v>106.08026050238902</v>
      </c>
      <c r="M10" s="128" t="s">
        <v>139</v>
      </c>
      <c r="N10" s="129" t="s">
        <v>26</v>
      </c>
    </row>
    <row r="11" spans="1:14">
      <c r="A11" s="130" t="s">
        <v>34</v>
      </c>
      <c r="B11" s="108" t="s">
        <v>35</v>
      </c>
      <c r="C11" s="171">
        <v>929.69014478644874</v>
      </c>
      <c r="D11" s="173">
        <v>108.55574613251628</v>
      </c>
      <c r="E11" s="171">
        <v>8.3002755098592456</v>
      </c>
      <c r="F11" s="171">
        <v>330.64740370346436</v>
      </c>
      <c r="G11" s="171">
        <v>208.09976456861392</v>
      </c>
      <c r="H11" s="171">
        <v>274.08695487199492</v>
      </c>
      <c r="I11" s="128" t="s">
        <v>139</v>
      </c>
      <c r="J11" s="128" t="s">
        <v>139</v>
      </c>
      <c r="K11" s="128" t="s">
        <v>139</v>
      </c>
      <c r="L11" s="171">
        <v>117.98248760442785</v>
      </c>
      <c r="M11" s="128" t="s">
        <v>139</v>
      </c>
      <c r="N11" s="174">
        <v>5.9287682213280325E-2</v>
      </c>
    </row>
    <row r="12" spans="1:14">
      <c r="A12" s="130" t="s">
        <v>36</v>
      </c>
      <c r="B12" s="108" t="s">
        <v>37</v>
      </c>
      <c r="C12" s="171">
        <v>963.14145470771973</v>
      </c>
      <c r="D12" s="173">
        <v>115.5436561059051</v>
      </c>
      <c r="E12" s="171">
        <v>7.4966532797858099</v>
      </c>
      <c r="F12" s="171">
        <v>330.74520303435963</v>
      </c>
      <c r="G12" s="171">
        <v>208.83534136546186</v>
      </c>
      <c r="H12" s="171">
        <v>300.52060092220734</v>
      </c>
      <c r="I12" s="128" t="s">
        <v>139</v>
      </c>
      <c r="J12" s="128" t="s">
        <v>139</v>
      </c>
      <c r="K12" s="128" t="s">
        <v>139</v>
      </c>
      <c r="L12" s="171">
        <v>128.57355347315186</v>
      </c>
      <c r="M12" s="128" t="s">
        <v>139</v>
      </c>
      <c r="N12" s="129" t="s">
        <v>26</v>
      </c>
    </row>
    <row r="13" spans="1:14">
      <c r="A13" s="130" t="s">
        <v>38</v>
      </c>
      <c r="B13" s="108" t="s">
        <v>39</v>
      </c>
      <c r="C13" s="171">
        <v>990.92394123092299</v>
      </c>
      <c r="D13" s="173">
        <v>117.51666808912168</v>
      </c>
      <c r="E13" s="171">
        <v>9.250931210672352</v>
      </c>
      <c r="F13" s="171">
        <v>325.09562777117611</v>
      </c>
      <c r="G13" s="171">
        <v>209.48882935135455</v>
      </c>
      <c r="H13" s="171">
        <v>329.57188480859821</v>
      </c>
      <c r="I13" s="128" t="s">
        <v>139</v>
      </c>
      <c r="J13" s="128" t="s">
        <v>139</v>
      </c>
      <c r="K13" s="128" t="s">
        <v>139</v>
      </c>
      <c r="L13" s="171">
        <v>136.97346534511644</v>
      </c>
      <c r="M13" s="128" t="s">
        <v>139</v>
      </c>
      <c r="N13" s="129" t="s">
        <v>26</v>
      </c>
    </row>
    <row r="14" spans="1:14">
      <c r="A14" s="130" t="s">
        <v>40</v>
      </c>
      <c r="B14" s="108" t="s">
        <v>41</v>
      </c>
      <c r="C14" s="171">
        <v>1051.8098672576436</v>
      </c>
      <c r="D14" s="173">
        <v>127.39051778737996</v>
      </c>
      <c r="E14" s="171">
        <v>9.2789145944755145</v>
      </c>
      <c r="F14" s="171">
        <v>312.37017002563374</v>
      </c>
      <c r="G14" s="171">
        <v>210.12251759102614</v>
      </c>
      <c r="H14" s="171">
        <v>392.64774725912838</v>
      </c>
      <c r="I14" s="128" t="s">
        <v>139</v>
      </c>
      <c r="J14" s="128" t="s">
        <v>139</v>
      </c>
      <c r="K14" s="128" t="s">
        <v>139</v>
      </c>
      <c r="L14" s="171">
        <v>143.79324423180765</v>
      </c>
      <c r="M14" s="128" t="s">
        <v>139</v>
      </c>
      <c r="N14" s="129" t="s">
        <v>26</v>
      </c>
    </row>
    <row r="15" spans="1:14">
      <c r="A15" s="130" t="s">
        <v>42</v>
      </c>
      <c r="B15" s="108" t="s">
        <v>43</v>
      </c>
      <c r="C15" s="171">
        <v>1103.3017866560983</v>
      </c>
      <c r="D15" s="173">
        <v>129.71884627805539</v>
      </c>
      <c r="E15" s="171">
        <v>10.764799946115861</v>
      </c>
      <c r="F15" s="171">
        <v>300.03121190598904</v>
      </c>
      <c r="G15" s="171">
        <v>211.08630061936691</v>
      </c>
      <c r="H15" s="171">
        <v>451.70062790657119</v>
      </c>
      <c r="I15" s="128" t="s">
        <v>139</v>
      </c>
      <c r="J15" s="128" t="s">
        <v>139</v>
      </c>
      <c r="K15" s="128" t="s">
        <v>139</v>
      </c>
      <c r="L15" s="171">
        <v>145.83597692363668</v>
      </c>
      <c r="M15" s="128" t="s">
        <v>139</v>
      </c>
      <c r="N15" s="129" t="s">
        <v>26</v>
      </c>
    </row>
    <row r="16" spans="1:14">
      <c r="A16" s="130" t="s">
        <v>44</v>
      </c>
      <c r="B16" s="108" t="s">
        <v>45</v>
      </c>
      <c r="C16" s="171">
        <v>1161.337392196529</v>
      </c>
      <c r="D16" s="173">
        <v>135.57103171914474</v>
      </c>
      <c r="E16" s="171">
        <v>10.586760620638255</v>
      </c>
      <c r="F16" s="171">
        <v>300.90598472602676</v>
      </c>
      <c r="G16" s="171">
        <v>212.34017016251585</v>
      </c>
      <c r="H16" s="171">
        <v>501.93344496820345</v>
      </c>
      <c r="I16" s="128" t="s">
        <v>139</v>
      </c>
      <c r="J16" s="128" t="s">
        <v>139</v>
      </c>
      <c r="K16" s="128" t="s">
        <v>139</v>
      </c>
      <c r="L16" s="171">
        <v>158.86190508454891</v>
      </c>
      <c r="M16" s="128" t="s">
        <v>139</v>
      </c>
      <c r="N16" s="174">
        <v>0.9679323996012118</v>
      </c>
    </row>
    <row r="17" spans="1:14">
      <c r="A17" s="130" t="s">
        <v>46</v>
      </c>
      <c r="B17" s="108" t="s">
        <v>47</v>
      </c>
      <c r="C17" s="171">
        <v>1246.5873039503722</v>
      </c>
      <c r="D17" s="173">
        <v>168.62197262794459</v>
      </c>
      <c r="E17" s="171">
        <v>12.760581712384996</v>
      </c>
      <c r="F17" s="171">
        <v>284.19638413726011</v>
      </c>
      <c r="G17" s="171">
        <v>213.28400862129206</v>
      </c>
      <c r="H17" s="171">
        <v>567.72435685149048</v>
      </c>
      <c r="I17" s="128" t="s">
        <v>139</v>
      </c>
      <c r="J17" s="128" t="s">
        <v>139</v>
      </c>
      <c r="K17" s="128" t="s">
        <v>139</v>
      </c>
      <c r="L17" s="171">
        <v>158.47427193285748</v>
      </c>
      <c r="M17" s="128" t="s">
        <v>139</v>
      </c>
      <c r="N17" s="129" t="s">
        <v>26</v>
      </c>
    </row>
    <row r="18" spans="1:14">
      <c r="A18" s="130" t="s">
        <v>48</v>
      </c>
      <c r="B18" s="108" t="s">
        <v>49</v>
      </c>
      <c r="C18" s="171">
        <v>1290.1431626246117</v>
      </c>
      <c r="D18" s="173">
        <v>185.66231730426347</v>
      </c>
      <c r="E18" s="171">
        <v>17.890764106015556</v>
      </c>
      <c r="F18" s="171">
        <v>267.26610868578342</v>
      </c>
      <c r="G18" s="171">
        <v>204.46587549732064</v>
      </c>
      <c r="H18" s="171">
        <v>614.85809703122857</v>
      </c>
      <c r="I18" s="128" t="s">
        <v>139</v>
      </c>
      <c r="J18" s="128" t="s">
        <v>139</v>
      </c>
      <c r="K18" s="128" t="s">
        <v>139</v>
      </c>
      <c r="L18" s="171">
        <v>169.11031785924229</v>
      </c>
      <c r="M18" s="128" t="s">
        <v>139</v>
      </c>
      <c r="N18" s="129" t="s">
        <v>26</v>
      </c>
    </row>
    <row r="19" spans="1:14">
      <c r="A19" s="130" t="s">
        <v>50</v>
      </c>
      <c r="B19" s="108" t="s">
        <v>51</v>
      </c>
      <c r="C19" s="171">
        <v>1328.523191105897</v>
      </c>
      <c r="D19" s="173">
        <v>192.75013904633965</v>
      </c>
      <c r="E19" s="171">
        <v>21.761132065149667</v>
      </c>
      <c r="F19" s="171">
        <v>262.83557276454513</v>
      </c>
      <c r="G19" s="171">
        <v>204.23855792989633</v>
      </c>
      <c r="H19" s="171">
        <v>646.93778929996631</v>
      </c>
      <c r="I19" s="128" t="s">
        <v>139</v>
      </c>
      <c r="J19" s="128" t="s">
        <v>139</v>
      </c>
      <c r="K19" s="128" t="s">
        <v>139</v>
      </c>
      <c r="L19" s="171">
        <v>173.17727724472459</v>
      </c>
      <c r="M19" s="128" t="s">
        <v>139</v>
      </c>
      <c r="N19" s="174">
        <v>0.12157057019636687</v>
      </c>
    </row>
    <row r="20" spans="1:14">
      <c r="A20" s="132" t="s">
        <v>52</v>
      </c>
      <c r="B20" s="108" t="s">
        <v>53</v>
      </c>
      <c r="C20" s="171">
        <v>1400.7618231567781</v>
      </c>
      <c r="D20" s="173">
        <v>204.44338180544926</v>
      </c>
      <c r="E20" s="171">
        <v>23.848693692354278</v>
      </c>
      <c r="F20" s="171">
        <v>259.54418046361133</v>
      </c>
      <c r="G20" s="171">
        <v>203.89722851478467</v>
      </c>
      <c r="H20" s="171">
        <v>709.0283386805786</v>
      </c>
      <c r="I20" s="128" t="s">
        <v>139</v>
      </c>
      <c r="J20" s="128" t="s">
        <v>139</v>
      </c>
      <c r="K20" s="128" t="s">
        <v>139</v>
      </c>
      <c r="L20" s="171">
        <v>184.96391443841182</v>
      </c>
      <c r="M20" s="128" t="s">
        <v>139</v>
      </c>
      <c r="N20" s="129" t="s">
        <v>26</v>
      </c>
    </row>
    <row r="21" spans="1:14">
      <c r="A21" s="132" t="s">
        <v>54</v>
      </c>
      <c r="B21" s="108" t="s">
        <v>55</v>
      </c>
      <c r="C21" s="171">
        <v>1471.9846336637481</v>
      </c>
      <c r="D21" s="173">
        <v>248.23284723075773</v>
      </c>
      <c r="E21" s="171">
        <v>23.678521592642667</v>
      </c>
      <c r="F21" s="171">
        <v>253.59515873647069</v>
      </c>
      <c r="G21" s="171">
        <v>202.44232201343348</v>
      </c>
      <c r="H21" s="171">
        <v>744.03578409044349</v>
      </c>
      <c r="I21" s="128" t="s">
        <v>139</v>
      </c>
      <c r="J21" s="128" t="s">
        <v>139</v>
      </c>
      <c r="K21" s="128" t="s">
        <v>139</v>
      </c>
      <c r="L21" s="171">
        <v>203.22558099741403</v>
      </c>
      <c r="M21" s="128" t="s">
        <v>139</v>
      </c>
      <c r="N21" s="129" t="s">
        <v>26</v>
      </c>
    </row>
    <row r="22" spans="1:14">
      <c r="A22" s="132" t="s">
        <v>56</v>
      </c>
      <c r="B22" s="108" t="s">
        <v>57</v>
      </c>
      <c r="C22" s="171">
        <v>1494.2996961871759</v>
      </c>
      <c r="D22" s="173">
        <v>265.52965659400638</v>
      </c>
      <c r="E22" s="171">
        <v>25.06351117659128</v>
      </c>
      <c r="F22" s="171">
        <v>242.20085144157062</v>
      </c>
      <c r="G22" s="171">
        <v>200.98662900560072</v>
      </c>
      <c r="H22" s="171">
        <v>760.51904796940698</v>
      </c>
      <c r="I22" s="128" t="s">
        <v>139</v>
      </c>
      <c r="J22" s="128" t="s">
        <v>139</v>
      </c>
      <c r="K22" s="128" t="s">
        <v>139</v>
      </c>
      <c r="L22" s="171">
        <v>205.293485341435</v>
      </c>
      <c r="M22" s="128" t="s">
        <v>139</v>
      </c>
      <c r="N22" s="129" t="s">
        <v>26</v>
      </c>
    </row>
    <row r="23" spans="1:14">
      <c r="A23" s="132" t="s">
        <v>58</v>
      </c>
      <c r="B23" s="108" t="s">
        <v>59</v>
      </c>
      <c r="C23" s="171">
        <v>1508.6672154598357</v>
      </c>
      <c r="D23" s="173">
        <v>269.790359427895</v>
      </c>
      <c r="E23" s="171">
        <v>26.451198132521689</v>
      </c>
      <c r="F23" s="171">
        <v>233.07894318567318</v>
      </c>
      <c r="G23" s="171">
        <v>199.27360028088088</v>
      </c>
      <c r="H23" s="171">
        <v>780.07311443286494</v>
      </c>
      <c r="I23" s="128" t="s">
        <v>139</v>
      </c>
      <c r="J23" s="128" t="s">
        <v>139</v>
      </c>
      <c r="K23" s="128" t="s">
        <v>139</v>
      </c>
      <c r="L23" s="171">
        <v>225.25033746035285</v>
      </c>
      <c r="M23" s="128" t="s">
        <v>139</v>
      </c>
      <c r="N23" s="129" t="s">
        <v>26</v>
      </c>
    </row>
    <row r="24" spans="1:14">
      <c r="A24" s="132" t="s">
        <v>60</v>
      </c>
      <c r="B24" s="108" t="s">
        <v>61</v>
      </c>
      <c r="C24" s="171">
        <v>1515.6183912840227</v>
      </c>
      <c r="D24" s="173">
        <v>266.48686077423542</v>
      </c>
      <c r="E24" s="171">
        <v>26.12731147621653</v>
      </c>
      <c r="F24" s="171">
        <v>220.73477498292351</v>
      </c>
      <c r="G24" s="171">
        <v>196.83355730961333</v>
      </c>
      <c r="H24" s="171">
        <v>805.43588674103387</v>
      </c>
      <c r="I24" s="128" t="s">
        <v>139</v>
      </c>
      <c r="J24" s="128" t="s">
        <v>139</v>
      </c>
      <c r="K24" s="128" t="s">
        <v>139</v>
      </c>
      <c r="L24" s="171">
        <v>234.32566346382538</v>
      </c>
      <c r="M24" s="128" t="s">
        <v>139</v>
      </c>
      <c r="N24" s="174">
        <v>5.8581415865956346E-2</v>
      </c>
    </row>
    <row r="25" spans="1:14">
      <c r="A25" s="132" t="s">
        <v>62</v>
      </c>
      <c r="B25" s="108" t="s">
        <v>63</v>
      </c>
      <c r="C25" s="171">
        <v>1511.3257062763314</v>
      </c>
      <c r="D25" s="173">
        <v>268.205471022148</v>
      </c>
      <c r="E25" s="171">
        <v>24.765421237301226</v>
      </c>
      <c r="F25" s="171">
        <v>209.09173827856654</v>
      </c>
      <c r="G25" s="171">
        <v>193.96693556487674</v>
      </c>
      <c r="H25" s="171">
        <v>815.29614017343874</v>
      </c>
      <c r="I25" s="128" t="s">
        <v>139</v>
      </c>
      <c r="J25" s="128" t="s">
        <v>139</v>
      </c>
      <c r="K25" s="128" t="s">
        <v>139</v>
      </c>
      <c r="L25" s="171">
        <v>250.13652732220564</v>
      </c>
      <c r="M25" s="128" t="s">
        <v>139</v>
      </c>
      <c r="N25" s="129" t="s">
        <v>26</v>
      </c>
    </row>
    <row r="26" spans="1:14">
      <c r="A26" s="132" t="s">
        <v>64</v>
      </c>
      <c r="B26" s="108" t="s">
        <v>65</v>
      </c>
      <c r="C26" s="171">
        <v>1515.3443017679397</v>
      </c>
      <c r="D26" s="173">
        <v>265.88991815041038</v>
      </c>
      <c r="E26" s="171">
        <v>24.477848688095719</v>
      </c>
      <c r="F26" s="171">
        <v>201.18623420565388</v>
      </c>
      <c r="G26" s="171">
        <v>191.71461909557488</v>
      </c>
      <c r="H26" s="171">
        <v>832.07568162820485</v>
      </c>
      <c r="I26" s="128" t="s">
        <v>139</v>
      </c>
      <c r="J26" s="128" t="s">
        <v>139</v>
      </c>
      <c r="K26" s="128" t="s">
        <v>139</v>
      </c>
      <c r="L26" s="171">
        <v>240.95560608351568</v>
      </c>
      <c r="M26" s="128" t="s">
        <v>139</v>
      </c>
      <c r="N26" s="129" t="s">
        <v>26</v>
      </c>
    </row>
    <row r="27" spans="1:14">
      <c r="A27" s="132" t="s">
        <v>66</v>
      </c>
      <c r="B27" s="108" t="s">
        <v>67</v>
      </c>
      <c r="C27" s="171">
        <v>1508.3349413061705</v>
      </c>
      <c r="D27" s="173">
        <v>264.83594727654537</v>
      </c>
      <c r="E27" s="171">
        <v>22.060258923120845</v>
      </c>
      <c r="F27" s="171">
        <v>191.48981786463463</v>
      </c>
      <c r="G27" s="171">
        <v>189.57153448001543</v>
      </c>
      <c r="H27" s="171">
        <v>840.37738276185416</v>
      </c>
      <c r="I27" s="128" t="s">
        <v>139</v>
      </c>
      <c r="J27" s="128" t="s">
        <v>139</v>
      </c>
      <c r="K27" s="128" t="s">
        <v>139</v>
      </c>
      <c r="L27" s="171">
        <v>248.9254792041155</v>
      </c>
      <c r="M27" s="128" t="s">
        <v>139</v>
      </c>
      <c r="N27" s="129" t="s">
        <v>26</v>
      </c>
    </row>
    <row r="28" spans="1:14">
      <c r="A28" s="132" t="s">
        <v>68</v>
      </c>
      <c r="B28" s="108" t="s">
        <v>69</v>
      </c>
      <c r="C28" s="171">
        <v>1511.5286651171807</v>
      </c>
      <c r="D28" s="173">
        <v>261.50359553516313</v>
      </c>
      <c r="E28" s="171">
        <v>21.782681264220024</v>
      </c>
      <c r="F28" s="171">
        <v>186.12771893544527</v>
      </c>
      <c r="G28" s="171">
        <v>182.45084690619075</v>
      </c>
      <c r="H28" s="171">
        <v>859.66382247616161</v>
      </c>
      <c r="I28" s="128" t="s">
        <v>139</v>
      </c>
      <c r="J28" s="128" t="s">
        <v>139</v>
      </c>
      <c r="K28" s="128" t="s">
        <v>139</v>
      </c>
      <c r="L28" s="175" t="s">
        <v>194</v>
      </c>
      <c r="M28" s="128" t="s">
        <v>139</v>
      </c>
      <c r="N28" s="129" t="s">
        <v>26</v>
      </c>
    </row>
    <row r="29" spans="1:14">
      <c r="A29" s="132" t="s">
        <v>70</v>
      </c>
      <c r="B29" s="108" t="s">
        <v>71</v>
      </c>
      <c r="C29" s="171">
        <v>1509.7792267562511</v>
      </c>
      <c r="D29" s="173">
        <v>257.95001391717489</v>
      </c>
      <c r="E29" s="171">
        <v>21.49583449309791</v>
      </c>
      <c r="F29" s="171">
        <v>157.96682476209898</v>
      </c>
      <c r="G29" s="171">
        <v>176.43119541642668</v>
      </c>
      <c r="H29" s="171">
        <v>895.93535816745259</v>
      </c>
      <c r="I29" s="128" t="s">
        <v>139</v>
      </c>
      <c r="J29" s="128" t="s">
        <v>139</v>
      </c>
      <c r="K29" s="128" t="s">
        <v>139</v>
      </c>
      <c r="L29" s="171">
        <v>243.56434006410169</v>
      </c>
      <c r="M29" s="128" t="s">
        <v>139</v>
      </c>
      <c r="N29" s="174">
        <v>5.5117524341276689E-2</v>
      </c>
    </row>
    <row r="30" spans="1:14">
      <c r="A30" s="132" t="s">
        <v>72</v>
      </c>
      <c r="B30" s="108" t="s">
        <v>73</v>
      </c>
      <c r="C30" s="171">
        <v>1508.1507844538737</v>
      </c>
      <c r="D30" s="173">
        <v>255.93392092407458</v>
      </c>
      <c r="E30" s="171">
        <v>21.327826743672883</v>
      </c>
      <c r="F30" s="171">
        <v>151.97443723247932</v>
      </c>
      <c r="G30" s="171">
        <v>166.73985574732978</v>
      </c>
      <c r="H30" s="171">
        <v>912.17474380631711</v>
      </c>
      <c r="I30" s="128" t="s">
        <v>139</v>
      </c>
      <c r="J30" s="128" t="s">
        <v>139</v>
      </c>
      <c r="K30" s="128" t="s">
        <v>139</v>
      </c>
      <c r="L30" s="171">
        <v>243.84815243599328</v>
      </c>
      <c r="M30" s="128" t="s">
        <v>139</v>
      </c>
      <c r="N30" s="174">
        <v>5.4686735240186878E-2</v>
      </c>
    </row>
    <row r="31" spans="1:14">
      <c r="A31" s="132" t="s">
        <v>74</v>
      </c>
      <c r="B31" s="108" t="s">
        <v>75</v>
      </c>
      <c r="C31" s="171">
        <v>1522.7882795368089</v>
      </c>
      <c r="D31" s="173">
        <v>254.40506722708261</v>
      </c>
      <c r="E31" s="171">
        <v>19.950140955628061</v>
      </c>
      <c r="F31" s="171">
        <v>133.83446057971739</v>
      </c>
      <c r="G31" s="171">
        <v>160.52524861572115</v>
      </c>
      <c r="H31" s="171">
        <v>954.07336215865962</v>
      </c>
      <c r="I31" s="128" t="s">
        <v>139</v>
      </c>
      <c r="J31" s="128" t="s">
        <v>139</v>
      </c>
      <c r="K31" s="128" t="s">
        <v>139</v>
      </c>
      <c r="L31" s="171">
        <v>249.07778163130183</v>
      </c>
      <c r="M31" s="128" t="s">
        <v>139</v>
      </c>
      <c r="N31" s="129" t="s">
        <v>26</v>
      </c>
    </row>
    <row r="32" spans="1:14">
      <c r="A32" s="132" t="s">
        <v>76</v>
      </c>
      <c r="B32" s="108" t="s">
        <v>77</v>
      </c>
      <c r="C32" s="171">
        <v>1528.0389995027779</v>
      </c>
      <c r="D32" s="173">
        <v>251.74568173465639</v>
      </c>
      <c r="E32" s="171">
        <v>19.186285318978751</v>
      </c>
      <c r="F32" s="171">
        <v>120.95466632077307</v>
      </c>
      <c r="G32" s="171">
        <v>155.21975052424497</v>
      </c>
      <c r="H32" s="171">
        <v>980.93261560412475</v>
      </c>
      <c r="I32" s="128" t="s">
        <v>139</v>
      </c>
      <c r="J32" s="128" t="s">
        <v>139</v>
      </c>
      <c r="K32" s="128" t="s">
        <v>139</v>
      </c>
      <c r="L32" s="171">
        <v>255.2586635536243</v>
      </c>
      <c r="M32" s="128" t="s">
        <v>139</v>
      </c>
      <c r="N32" s="129" t="s">
        <v>26</v>
      </c>
    </row>
    <row r="33" spans="1:14">
      <c r="A33" s="132" t="s">
        <v>78</v>
      </c>
      <c r="B33" s="108" t="s">
        <v>79</v>
      </c>
      <c r="C33" s="171">
        <v>1579.6048301521846</v>
      </c>
      <c r="D33" s="173">
        <v>251.8771239371919</v>
      </c>
      <c r="E33" s="171">
        <v>17.837714408521268</v>
      </c>
      <c r="F33" s="171">
        <v>118.5240903168612</v>
      </c>
      <c r="G33" s="171">
        <v>156.24118524090318</v>
      </c>
      <c r="H33" s="171">
        <v>1035.1247162487073</v>
      </c>
      <c r="I33" s="128" t="s">
        <v>139</v>
      </c>
      <c r="J33" s="128" t="s">
        <v>139</v>
      </c>
      <c r="K33" s="128" t="s">
        <v>139</v>
      </c>
      <c r="L33" s="171">
        <v>264.82558530000404</v>
      </c>
      <c r="M33" s="128" t="s">
        <v>139</v>
      </c>
      <c r="N33" s="129" t="s">
        <v>26</v>
      </c>
    </row>
    <row r="34" spans="1:14">
      <c r="A34" s="132" t="s">
        <v>80</v>
      </c>
      <c r="B34" s="108" t="s">
        <v>81</v>
      </c>
      <c r="C34" s="171">
        <v>1596.3459561961558</v>
      </c>
      <c r="D34" s="173">
        <v>262.8508575255355</v>
      </c>
      <c r="E34" s="171">
        <v>13.468567730059972</v>
      </c>
      <c r="F34" s="171">
        <v>99.784983936595111</v>
      </c>
      <c r="G34" s="171">
        <v>145.42846346624279</v>
      </c>
      <c r="H34" s="171">
        <v>1074.8130835377224</v>
      </c>
      <c r="I34" s="128" t="s">
        <v>139</v>
      </c>
      <c r="J34" s="128" t="s">
        <v>139</v>
      </c>
      <c r="K34" s="128" t="s">
        <v>139</v>
      </c>
      <c r="L34" s="171">
        <v>278.35039975457278</v>
      </c>
      <c r="M34" s="128" t="s">
        <v>139</v>
      </c>
      <c r="N34" s="129" t="s">
        <v>26</v>
      </c>
    </row>
    <row r="35" spans="1:14">
      <c r="A35" s="132" t="s">
        <v>82</v>
      </c>
      <c r="B35" s="108" t="s">
        <v>83</v>
      </c>
      <c r="C35" s="171">
        <v>1603.2246284559747</v>
      </c>
      <c r="D35" s="173">
        <v>263.54523085722366</v>
      </c>
      <c r="E35" s="171">
        <v>15.361954763561444</v>
      </c>
      <c r="F35" s="171">
        <v>75.640351655875207</v>
      </c>
      <c r="G35" s="171">
        <v>143.51999260074706</v>
      </c>
      <c r="H35" s="171">
        <v>1105.1570985785675</v>
      </c>
      <c r="I35" s="128" t="s">
        <v>139</v>
      </c>
      <c r="J35" s="128" t="s">
        <v>139</v>
      </c>
      <c r="K35" s="128" t="s">
        <v>139</v>
      </c>
      <c r="L35" s="171">
        <v>273.53847478646088</v>
      </c>
      <c r="M35" s="128" t="s">
        <v>139</v>
      </c>
      <c r="N35" s="174">
        <v>0.63786663378109798</v>
      </c>
    </row>
    <row r="36" spans="1:14">
      <c r="A36" s="132" t="s">
        <v>84</v>
      </c>
      <c r="B36" s="108" t="s">
        <v>85</v>
      </c>
      <c r="C36" s="171">
        <v>1635.9808984860606</v>
      </c>
      <c r="D36" s="173">
        <v>272.84855477514054</v>
      </c>
      <c r="E36" s="171">
        <v>15.281634172483646</v>
      </c>
      <c r="F36" s="171">
        <v>68.529404455151578</v>
      </c>
      <c r="G36" s="171">
        <v>142.87534786868792</v>
      </c>
      <c r="H36" s="171">
        <v>1136.445957214597</v>
      </c>
      <c r="I36" s="128" t="s">
        <v>139</v>
      </c>
      <c r="J36" s="128" t="s">
        <v>139</v>
      </c>
      <c r="K36" s="128" t="s">
        <v>139</v>
      </c>
      <c r="L36" s="171">
        <v>274.11761782060631</v>
      </c>
      <c r="M36" s="128" t="s">
        <v>139</v>
      </c>
      <c r="N36" s="174">
        <v>0.63453152273288493</v>
      </c>
    </row>
    <row r="37" spans="1:14">
      <c r="A37" s="132" t="s">
        <v>86</v>
      </c>
      <c r="B37" s="108" t="s">
        <v>87</v>
      </c>
      <c r="C37" s="171">
        <v>1629.8140384233959</v>
      </c>
      <c r="D37" s="173">
        <v>271.46907383274873</v>
      </c>
      <c r="E37" s="171">
        <v>15.204372546058989</v>
      </c>
      <c r="F37" s="171">
        <v>62.185357610525003</v>
      </c>
      <c r="G37" s="171">
        <v>132.52530949315778</v>
      </c>
      <c r="H37" s="171">
        <v>1148.4299249409055</v>
      </c>
      <c r="I37" s="128" t="s">
        <v>139</v>
      </c>
      <c r="J37" s="128" t="s">
        <v>139</v>
      </c>
      <c r="K37" s="128" t="s">
        <v>139</v>
      </c>
      <c r="L37" s="171">
        <v>274.31002925657981</v>
      </c>
      <c r="M37" s="128" t="s">
        <v>139</v>
      </c>
      <c r="N37" s="174">
        <v>0.63132342751802029</v>
      </c>
    </row>
    <row r="38" spans="1:14">
      <c r="A38" s="132" t="s">
        <v>88</v>
      </c>
      <c r="B38" s="108" t="s">
        <v>89</v>
      </c>
      <c r="C38" s="171">
        <v>1632.4206653508827</v>
      </c>
      <c r="D38" s="173">
        <v>278.29459313361912</v>
      </c>
      <c r="E38" s="171">
        <v>15.137801132244668</v>
      </c>
      <c r="F38" s="171">
        <v>62.070222635674504</v>
      </c>
      <c r="G38" s="171">
        <v>123.04046664236238</v>
      </c>
      <c r="H38" s="171">
        <v>1153.8775818069821</v>
      </c>
      <c r="I38" s="128" t="s">
        <v>139</v>
      </c>
      <c r="J38" s="128" t="s">
        <v>139</v>
      </c>
      <c r="K38" s="128" t="s">
        <v>139</v>
      </c>
      <c r="L38" s="171">
        <v>279.28981189317847</v>
      </c>
      <c r="M38" s="128" t="s">
        <v>139</v>
      </c>
      <c r="N38" s="174">
        <v>0.62855921656379243</v>
      </c>
    </row>
    <row r="39" spans="1:14">
      <c r="A39" s="132" t="s">
        <v>90</v>
      </c>
      <c r="B39" s="108" t="s">
        <v>91</v>
      </c>
      <c r="C39" s="171">
        <v>1628.4053573831998</v>
      </c>
      <c r="D39" s="173">
        <v>277.79139926527438</v>
      </c>
      <c r="E39" s="171">
        <v>15.076378288763246</v>
      </c>
      <c r="F39" s="171">
        <v>59.731671766899368</v>
      </c>
      <c r="G39" s="171">
        <v>117.74181936933788</v>
      </c>
      <c r="H39" s="171">
        <v>1158.064088692925</v>
      </c>
      <c r="I39" s="128" t="s">
        <v>139</v>
      </c>
      <c r="J39" s="128" t="s">
        <v>139</v>
      </c>
      <c r="K39" s="128" t="s">
        <v>139</v>
      </c>
      <c r="L39" s="171">
        <v>279.72159302542741</v>
      </c>
      <c r="M39" s="128" t="s">
        <v>139</v>
      </c>
      <c r="N39" s="174">
        <v>0.62600878707667462</v>
      </c>
    </row>
    <row r="40" spans="1:14">
      <c r="A40" s="132" t="s">
        <v>92</v>
      </c>
      <c r="B40" s="108" t="s">
        <v>93</v>
      </c>
      <c r="C40" s="171">
        <v>1641.0459633285643</v>
      </c>
      <c r="D40" s="173">
        <v>283.64014210090289</v>
      </c>
      <c r="E40" s="171">
        <v>12.221384927339965</v>
      </c>
      <c r="F40" s="171">
        <v>55.282264586222908</v>
      </c>
      <c r="G40" s="171">
        <v>112.74877669137467</v>
      </c>
      <c r="H40" s="171">
        <v>1177.153395022724</v>
      </c>
      <c r="I40" s="128" t="s">
        <v>139</v>
      </c>
      <c r="J40" s="128" t="s">
        <v>139</v>
      </c>
      <c r="K40" s="128" t="s">
        <v>139</v>
      </c>
      <c r="L40" s="171">
        <v>282.54801834143848</v>
      </c>
      <c r="M40" s="128" t="s">
        <v>139</v>
      </c>
      <c r="N40" s="174">
        <v>0.62407071969395567</v>
      </c>
    </row>
    <row r="41" spans="1:14">
      <c r="A41" s="132" t="s">
        <v>94</v>
      </c>
      <c r="B41" s="108" t="s">
        <v>95</v>
      </c>
      <c r="C41" s="171">
        <v>1676.6080594024372</v>
      </c>
      <c r="D41" s="173">
        <v>294.27283429046366</v>
      </c>
      <c r="E41" s="171">
        <v>11.673375831338916</v>
      </c>
      <c r="F41" s="171">
        <v>51.207208646806706</v>
      </c>
      <c r="G41" s="171">
        <v>111.59747294760002</v>
      </c>
      <c r="H41" s="171">
        <v>1207.857167686228</v>
      </c>
      <c r="I41" s="128" t="s">
        <v>139</v>
      </c>
      <c r="J41" s="128" t="s">
        <v>139</v>
      </c>
      <c r="K41" s="128" t="s">
        <v>139</v>
      </c>
      <c r="L41" s="171">
        <v>277.56693643405868</v>
      </c>
      <c r="M41" s="128" t="s">
        <v>139</v>
      </c>
      <c r="N41" s="174">
        <v>0.20752668144602515</v>
      </c>
    </row>
    <row r="42" spans="1:14" ht="15" thickBot="1">
      <c r="A42" s="135" t="s">
        <v>96</v>
      </c>
      <c r="B42" s="136" t="s">
        <v>97</v>
      </c>
      <c r="C42" s="176">
        <v>1708.2734045999352</v>
      </c>
      <c r="D42" s="177">
        <v>297.71298995788794</v>
      </c>
      <c r="E42" s="176">
        <v>10.314220926465824</v>
      </c>
      <c r="F42" s="176">
        <v>47.735665694849367</v>
      </c>
      <c r="G42" s="176">
        <v>107.13313896987367</v>
      </c>
      <c r="H42" s="176">
        <v>1245.3773890508585</v>
      </c>
      <c r="I42" s="140" t="s">
        <v>139</v>
      </c>
      <c r="J42" s="140" t="s">
        <v>139</v>
      </c>
      <c r="K42" s="140" t="s">
        <v>139</v>
      </c>
      <c r="L42" s="176">
        <v>276.56624554583738</v>
      </c>
      <c r="M42" s="140" t="s">
        <v>139</v>
      </c>
      <c r="N42" s="178">
        <v>0.20732102364755425</v>
      </c>
    </row>
    <row r="43" spans="1:14">
      <c r="A43" s="142"/>
      <c r="B43" s="179"/>
      <c r="C43" s="179"/>
      <c r="D43" s="179"/>
      <c r="E43" s="179"/>
      <c r="F43" s="179"/>
      <c r="G43" s="179"/>
      <c r="H43" s="143"/>
      <c r="I43" s="179"/>
      <c r="J43" s="143"/>
      <c r="K43" s="179"/>
      <c r="L43" s="107"/>
      <c r="M43" s="107"/>
    </row>
    <row r="44" spans="1:14">
      <c r="A44" s="106" t="s">
        <v>228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6" spans="1:14" ht="15" thickBot="1">
      <c r="A46" s="109" t="s">
        <v>170</v>
      </c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07"/>
      <c r="M46" s="107"/>
    </row>
    <row r="47" spans="1:14">
      <c r="A47" s="112"/>
      <c r="C47" s="113"/>
      <c r="D47" s="114"/>
      <c r="E47" s="114"/>
      <c r="F47" s="114"/>
      <c r="G47" s="114"/>
      <c r="H47" s="115"/>
      <c r="I47" s="115"/>
      <c r="J47" s="115"/>
      <c r="K47" s="115"/>
      <c r="L47" s="561" t="s">
        <v>179</v>
      </c>
      <c r="M47" s="116"/>
      <c r="N47" s="564" t="s">
        <v>180</v>
      </c>
    </row>
    <row r="48" spans="1:14">
      <c r="A48" s="117"/>
      <c r="C48" s="118" t="s">
        <v>181</v>
      </c>
      <c r="D48" s="567" t="s">
        <v>182</v>
      </c>
      <c r="E48" s="569" t="s">
        <v>183</v>
      </c>
      <c r="F48" s="567" t="s">
        <v>184</v>
      </c>
      <c r="G48" s="567" t="s">
        <v>185</v>
      </c>
      <c r="H48" s="570" t="s">
        <v>186</v>
      </c>
      <c r="I48" s="119"/>
      <c r="J48" s="567" t="s">
        <v>187</v>
      </c>
      <c r="K48" s="567" t="s">
        <v>188</v>
      </c>
      <c r="L48" s="562"/>
      <c r="M48" s="572" t="s">
        <v>189</v>
      </c>
      <c r="N48" s="565"/>
    </row>
    <row r="49" spans="1:14" ht="26.25" customHeight="1">
      <c r="A49" s="120"/>
      <c r="B49" s="144"/>
      <c r="C49" s="121"/>
      <c r="D49" s="568"/>
      <c r="E49" s="568"/>
      <c r="F49" s="568"/>
      <c r="G49" s="568"/>
      <c r="H49" s="571"/>
      <c r="I49" s="170" t="s">
        <v>190</v>
      </c>
      <c r="J49" s="568"/>
      <c r="K49" s="568"/>
      <c r="L49" s="563"/>
      <c r="M49" s="573"/>
      <c r="N49" s="566"/>
    </row>
    <row r="50" spans="1:14">
      <c r="A50" s="123" t="s">
        <v>229</v>
      </c>
      <c r="B50" s="108" t="s">
        <v>101</v>
      </c>
      <c r="C50" s="171">
        <v>1722.5927270147956</v>
      </c>
      <c r="D50" s="173">
        <v>304.64174824186404</v>
      </c>
      <c r="E50" s="171">
        <v>10.303145462292818</v>
      </c>
      <c r="F50" s="171">
        <v>43.801311864822729</v>
      </c>
      <c r="G50" s="171">
        <v>104.8435656338842</v>
      </c>
      <c r="H50" s="171">
        <v>1259.0029558119318</v>
      </c>
      <c r="I50" s="128" t="s">
        <v>139</v>
      </c>
      <c r="J50" s="128" t="s">
        <v>139</v>
      </c>
      <c r="K50" s="128" t="s">
        <v>139</v>
      </c>
      <c r="L50" s="171">
        <v>281.29140350068781</v>
      </c>
      <c r="M50" s="128" t="s">
        <v>139</v>
      </c>
      <c r="N50" s="174">
        <v>0.20709840125211693</v>
      </c>
    </row>
    <row r="51" spans="1:14">
      <c r="A51" s="130" t="s">
        <v>102</v>
      </c>
      <c r="B51" s="108" t="s">
        <v>196</v>
      </c>
      <c r="C51" s="171">
        <v>1729.18623567341</v>
      </c>
      <c r="D51" s="173">
        <v>307.91166829449651</v>
      </c>
      <c r="E51" s="171">
        <v>10.332954804486475</v>
      </c>
      <c r="F51" s="171">
        <v>43.928039018068134</v>
      </c>
      <c r="G51" s="171">
        <v>98.137108444620296</v>
      </c>
      <c r="H51" s="171">
        <v>1268.8764651117388</v>
      </c>
      <c r="I51" s="128" t="s">
        <v>139</v>
      </c>
      <c r="J51" s="128" t="s">
        <v>139</v>
      </c>
      <c r="K51" s="128" t="s">
        <v>139</v>
      </c>
      <c r="L51" s="171">
        <v>281.27445314524238</v>
      </c>
      <c r="M51" s="128" t="s">
        <v>139</v>
      </c>
      <c r="N51" s="174">
        <v>0.20769758400977839</v>
      </c>
    </row>
    <row r="52" spans="1:14">
      <c r="A52" s="130" t="s">
        <v>104</v>
      </c>
      <c r="B52" s="108" t="s">
        <v>197</v>
      </c>
      <c r="C52" s="171">
        <v>1733.1621824229535</v>
      </c>
      <c r="D52" s="173">
        <v>311.67990908817558</v>
      </c>
      <c r="E52" s="171">
        <v>10.316750151122244</v>
      </c>
      <c r="F52" s="171">
        <v>44.84416522975247</v>
      </c>
      <c r="G52" s="171">
        <v>97.983204952869556</v>
      </c>
      <c r="H52" s="171">
        <v>1268.3381530010338</v>
      </c>
      <c r="I52" s="128" t="s">
        <v>139</v>
      </c>
      <c r="J52" s="128" t="s">
        <v>139</v>
      </c>
      <c r="K52" s="128" t="s">
        <v>139</v>
      </c>
      <c r="L52" s="171">
        <v>279.01884077055234</v>
      </c>
      <c r="M52" s="128" t="s">
        <v>139</v>
      </c>
      <c r="N52" s="174">
        <v>0.20737186233411548</v>
      </c>
    </row>
    <row r="53" spans="1:14">
      <c r="A53" s="130" t="s">
        <v>106</v>
      </c>
      <c r="B53" s="108" t="s">
        <v>107</v>
      </c>
      <c r="C53" s="180">
        <v>1731.8712760186991</v>
      </c>
      <c r="D53" s="181">
        <v>316.81013958071958</v>
      </c>
      <c r="E53" s="180">
        <v>7.7119279198704813</v>
      </c>
      <c r="F53" s="180">
        <v>44.770588259650779</v>
      </c>
      <c r="G53" s="180">
        <v>97.822441399699386</v>
      </c>
      <c r="H53" s="180">
        <v>1264.7561788587589</v>
      </c>
      <c r="I53" s="128" t="s">
        <v>139</v>
      </c>
      <c r="J53" s="128" t="s">
        <v>139</v>
      </c>
      <c r="K53" s="128" t="s">
        <v>139</v>
      </c>
      <c r="L53" s="180">
        <v>280.73487944548651</v>
      </c>
      <c r="M53" s="128" t="s">
        <v>139</v>
      </c>
      <c r="N53" s="182">
        <v>0.20703162200994579</v>
      </c>
    </row>
    <row r="54" spans="1:14">
      <c r="A54" s="130" t="s">
        <v>108</v>
      </c>
      <c r="B54" s="108" t="s">
        <v>109</v>
      </c>
      <c r="C54" s="180">
        <v>1712.2</v>
      </c>
      <c r="D54" s="181">
        <v>314</v>
      </c>
      <c r="E54" s="180">
        <v>7.7</v>
      </c>
      <c r="F54" s="180">
        <v>41.1</v>
      </c>
      <c r="G54" s="180">
        <v>92.4</v>
      </c>
      <c r="H54" s="180">
        <v>1257</v>
      </c>
      <c r="I54" s="183">
        <v>8</v>
      </c>
      <c r="J54" s="128" t="s">
        <v>139</v>
      </c>
      <c r="K54" s="128" t="s">
        <v>139</v>
      </c>
      <c r="L54" s="180">
        <v>279</v>
      </c>
      <c r="M54" s="128" t="s">
        <v>139</v>
      </c>
      <c r="N54" s="182">
        <v>0.2</v>
      </c>
    </row>
    <row r="55" spans="1:14">
      <c r="A55" s="130" t="s">
        <v>110</v>
      </c>
      <c r="B55" s="108" t="s">
        <v>111</v>
      </c>
      <c r="C55" s="180">
        <v>1706.1</v>
      </c>
      <c r="D55" s="181">
        <v>311.8</v>
      </c>
      <c r="E55" s="180">
        <v>7.7</v>
      </c>
      <c r="F55" s="180">
        <v>41</v>
      </c>
      <c r="G55" s="180">
        <v>91.3</v>
      </c>
      <c r="H55" s="180">
        <v>1254.3</v>
      </c>
      <c r="I55" s="128" t="s">
        <v>174</v>
      </c>
      <c r="J55" s="128" t="s">
        <v>139</v>
      </c>
      <c r="K55" s="128" t="s">
        <v>139</v>
      </c>
      <c r="L55" s="180">
        <v>279.10000000000002</v>
      </c>
      <c r="M55" s="128" t="s">
        <v>139</v>
      </c>
      <c r="N55" s="182">
        <v>0.2</v>
      </c>
    </row>
    <row r="56" spans="1:14">
      <c r="A56" s="132" t="s">
        <v>112</v>
      </c>
      <c r="B56" s="108" t="s">
        <v>113</v>
      </c>
      <c r="C56" s="180">
        <v>1691.8</v>
      </c>
      <c r="D56" s="181">
        <v>311.89999999999998</v>
      </c>
      <c r="E56" s="180">
        <v>7.7</v>
      </c>
      <c r="F56" s="180">
        <v>35.799999999999997</v>
      </c>
      <c r="G56" s="180">
        <v>90.9</v>
      </c>
      <c r="H56" s="180">
        <v>1245.4000000000001</v>
      </c>
      <c r="I56" s="128" t="s">
        <v>174</v>
      </c>
      <c r="J56" s="128" t="s">
        <v>139</v>
      </c>
      <c r="K56" s="128" t="s">
        <v>139</v>
      </c>
      <c r="L56" s="180">
        <v>275.89999999999998</v>
      </c>
      <c r="M56" s="128" t="s">
        <v>139</v>
      </c>
      <c r="N56" s="182">
        <v>0.2</v>
      </c>
    </row>
    <row r="57" spans="1:14">
      <c r="A57" s="132" t="s">
        <v>114</v>
      </c>
      <c r="B57" s="108" t="s">
        <v>115</v>
      </c>
      <c r="C57" s="180">
        <v>1666.2058371735793</v>
      </c>
      <c r="D57" s="181">
        <v>306.40040962621612</v>
      </c>
      <c r="E57" s="180">
        <v>7.6292882744495651</v>
      </c>
      <c r="F57" s="180">
        <v>35.995903737839221</v>
      </c>
      <c r="G57" s="184" t="s">
        <v>139</v>
      </c>
      <c r="H57" s="180">
        <v>1316.1802355350744</v>
      </c>
      <c r="I57" s="183">
        <v>44.6</v>
      </c>
      <c r="J57" s="128" t="s">
        <v>139</v>
      </c>
      <c r="K57" s="128" t="s">
        <v>139</v>
      </c>
      <c r="L57" s="180">
        <v>249.46236559139786</v>
      </c>
      <c r="M57" s="128" t="s">
        <v>139</v>
      </c>
      <c r="N57" s="182">
        <v>0.2048131080389145</v>
      </c>
    </row>
    <row r="58" spans="1:14">
      <c r="A58" s="132" t="s">
        <v>116</v>
      </c>
      <c r="B58" s="108" t="s">
        <v>117</v>
      </c>
      <c r="C58" s="180">
        <v>1662.4233128834355</v>
      </c>
      <c r="D58" s="181">
        <v>306.23721881390594</v>
      </c>
      <c r="E58" s="180">
        <v>7.6175869120654394</v>
      </c>
      <c r="F58" s="180">
        <v>35.940695296523515</v>
      </c>
      <c r="G58" s="184" t="s">
        <v>139</v>
      </c>
      <c r="H58" s="180">
        <v>1312.6278118609407</v>
      </c>
      <c r="I58" s="183">
        <v>52.4</v>
      </c>
      <c r="J58" s="128" t="s">
        <v>139</v>
      </c>
      <c r="K58" s="128" t="s">
        <v>139</v>
      </c>
      <c r="L58" s="180">
        <v>241.05316973415134</v>
      </c>
      <c r="M58" s="148" t="s">
        <v>139</v>
      </c>
      <c r="N58" s="182">
        <v>0.20449897750511248</v>
      </c>
    </row>
    <row r="59" spans="1:14">
      <c r="A59" s="132" t="s">
        <v>198</v>
      </c>
      <c r="B59" s="108" t="s">
        <v>119</v>
      </c>
      <c r="C59" s="180">
        <v>1649.9489274770174</v>
      </c>
      <c r="D59" s="181">
        <v>305.66905005107253</v>
      </c>
      <c r="E59" s="180">
        <v>7.6098059244126661</v>
      </c>
      <c r="F59" s="180">
        <v>30.286006128702759</v>
      </c>
      <c r="G59" s="184" t="s">
        <v>139</v>
      </c>
      <c r="H59" s="180">
        <v>1306.3840653728294</v>
      </c>
      <c r="I59" s="183">
        <v>110.6</v>
      </c>
      <c r="J59" s="128" t="s">
        <v>139</v>
      </c>
      <c r="K59" s="128" t="s">
        <v>139</v>
      </c>
      <c r="L59" s="180">
        <v>240.0408580183861</v>
      </c>
      <c r="M59" s="148" t="s">
        <v>26</v>
      </c>
      <c r="N59" s="182">
        <v>0.20429009193054137</v>
      </c>
    </row>
    <row r="60" spans="1:14">
      <c r="A60" s="132" t="s">
        <v>199</v>
      </c>
      <c r="B60" s="108" t="s">
        <v>122</v>
      </c>
      <c r="C60" s="180">
        <v>1637.3149566105158</v>
      </c>
      <c r="D60" s="181">
        <v>311.17917304747323</v>
      </c>
      <c r="E60" s="180">
        <v>2.807554874936192</v>
      </c>
      <c r="F60" s="180">
        <v>27.054619703930577</v>
      </c>
      <c r="G60" s="184" t="s">
        <v>139</v>
      </c>
      <c r="H60" s="180">
        <v>1296.2736089841758</v>
      </c>
      <c r="I60" s="183">
        <v>176.7228177641654</v>
      </c>
      <c r="J60" s="128" t="s">
        <v>139</v>
      </c>
      <c r="K60" s="128" t="s">
        <v>139</v>
      </c>
      <c r="L60" s="180">
        <v>235.1199591628382</v>
      </c>
      <c r="M60" s="180">
        <v>17.100561510974988</v>
      </c>
      <c r="N60" s="182">
        <v>0.20418580908626852</v>
      </c>
    </row>
    <row r="61" spans="1:14">
      <c r="A61" s="132" t="s">
        <v>200</v>
      </c>
      <c r="B61" s="108" t="s">
        <v>124</v>
      </c>
      <c r="C61" s="180">
        <v>1628.6417869745565</v>
      </c>
      <c r="D61" s="181">
        <v>310.32976766788255</v>
      </c>
      <c r="E61" s="180">
        <v>1.4352879905353009</v>
      </c>
      <c r="F61" s="180">
        <v>25.015019263615244</v>
      </c>
      <c r="G61" s="184" t="s">
        <v>139</v>
      </c>
      <c r="H61" s="180">
        <v>1291.8617120525234</v>
      </c>
      <c r="I61" s="183">
        <v>224.52004994802206</v>
      </c>
      <c r="J61" s="128" t="s">
        <v>139</v>
      </c>
      <c r="K61" s="128" t="s">
        <v>139</v>
      </c>
      <c r="L61" s="180">
        <v>228.31331106586538</v>
      </c>
      <c r="M61" s="180">
        <v>28.346937813072195</v>
      </c>
      <c r="N61" s="182">
        <v>0.20504114150504299</v>
      </c>
    </row>
    <row r="62" spans="1:14">
      <c r="A62" s="132" t="s">
        <v>201</v>
      </c>
      <c r="B62" s="108" t="s">
        <v>126</v>
      </c>
      <c r="C62" s="180">
        <v>1613.3128520225296</v>
      </c>
      <c r="D62" s="181">
        <v>315.05376344086022</v>
      </c>
      <c r="E62" s="180">
        <v>1.4336917562724016</v>
      </c>
      <c r="F62" s="180">
        <v>24.98719918074757</v>
      </c>
      <c r="G62" s="184" t="s">
        <v>139</v>
      </c>
      <c r="H62" s="180">
        <v>1271.8381976446494</v>
      </c>
      <c r="I62" s="183">
        <v>237.63440860215056</v>
      </c>
      <c r="J62" s="128" t="s">
        <v>139</v>
      </c>
      <c r="K62" s="128" t="s">
        <v>139</v>
      </c>
      <c r="L62" s="180">
        <v>226.2672811059908</v>
      </c>
      <c r="M62" s="180">
        <v>31.336405529953918</v>
      </c>
      <c r="N62" s="182">
        <v>0.2048131080389145</v>
      </c>
    </row>
    <row r="63" spans="1:14">
      <c r="A63" s="132" t="s">
        <v>202</v>
      </c>
      <c r="B63" s="108" t="s">
        <v>128</v>
      </c>
      <c r="C63" s="180">
        <v>1611.520737327189</v>
      </c>
      <c r="D63" s="181">
        <v>307.88530465949822</v>
      </c>
      <c r="E63" s="180">
        <v>1.228878648233487</v>
      </c>
      <c r="F63" s="180">
        <v>21.65898617511521</v>
      </c>
      <c r="G63" s="184" t="s">
        <v>139</v>
      </c>
      <c r="H63" s="180">
        <v>1280.747567844342</v>
      </c>
      <c r="I63" s="183">
        <v>247.77265745007682</v>
      </c>
      <c r="J63" s="128" t="s">
        <v>139</v>
      </c>
      <c r="K63" s="128" t="s">
        <v>139</v>
      </c>
      <c r="L63" s="180">
        <v>203.68663594470047</v>
      </c>
      <c r="M63" s="180">
        <v>32.053251408090119</v>
      </c>
      <c r="N63" s="185" t="s">
        <v>26</v>
      </c>
    </row>
    <row r="64" spans="1:14">
      <c r="A64" s="132" t="s">
        <v>203</v>
      </c>
      <c r="B64" s="108" t="s">
        <v>130</v>
      </c>
      <c r="C64" s="180">
        <v>1604.7107014848953</v>
      </c>
      <c r="D64" s="181">
        <v>307.47567844342041</v>
      </c>
      <c r="E64" s="180">
        <v>1.3312852022529442</v>
      </c>
      <c r="F64" s="180">
        <v>18.996415770609321</v>
      </c>
      <c r="G64" s="184" t="s">
        <v>139</v>
      </c>
      <c r="H64" s="184" t="s">
        <v>139</v>
      </c>
      <c r="I64" s="183" t="s">
        <v>139</v>
      </c>
      <c r="J64" s="183">
        <v>277.77777777777777</v>
      </c>
      <c r="K64" s="183">
        <v>999.1295442908347</v>
      </c>
      <c r="L64" s="180">
        <v>198.15668202764979</v>
      </c>
      <c r="M64" s="180">
        <v>33.435739887352796</v>
      </c>
      <c r="N64" s="185" t="s">
        <v>26</v>
      </c>
    </row>
    <row r="65" spans="1:14">
      <c r="A65" s="132" t="s">
        <v>204</v>
      </c>
      <c r="B65" s="108" t="s">
        <v>132</v>
      </c>
      <c r="C65" s="180">
        <v>1595.0819672131147</v>
      </c>
      <c r="D65" s="181">
        <v>301.99795081967216</v>
      </c>
      <c r="E65" s="180">
        <v>1.3319672131147542</v>
      </c>
      <c r="F65" s="180">
        <v>19.006147540983608</v>
      </c>
      <c r="G65" s="184" t="s">
        <v>139</v>
      </c>
      <c r="H65" s="184" t="s">
        <v>139</v>
      </c>
      <c r="I65" s="183" t="s">
        <v>139</v>
      </c>
      <c r="J65" s="183">
        <v>279.81557377049182</v>
      </c>
      <c r="K65" s="183">
        <v>992.93032786885249</v>
      </c>
      <c r="L65" s="180">
        <v>195.08196721311475</v>
      </c>
      <c r="M65" s="180">
        <v>33.299180327868854</v>
      </c>
      <c r="N65" s="185" t="s">
        <v>26</v>
      </c>
    </row>
    <row r="66" spans="1:14">
      <c r="A66" s="132" t="s">
        <v>205</v>
      </c>
      <c r="B66" s="108" t="s">
        <v>134</v>
      </c>
      <c r="C66" s="180">
        <v>1576.7418191925053</v>
      </c>
      <c r="D66" s="181">
        <v>296.33202266020322</v>
      </c>
      <c r="E66" s="180">
        <v>1.3283849291664283</v>
      </c>
      <c r="F66" s="180">
        <v>16.911361982849527</v>
      </c>
      <c r="G66" s="184" t="s">
        <v>139</v>
      </c>
      <c r="H66" s="184" t="s">
        <v>139</v>
      </c>
      <c r="I66" s="183" t="s">
        <v>139</v>
      </c>
      <c r="J66" s="183">
        <v>281.82197189546224</v>
      </c>
      <c r="K66" s="183">
        <v>980.34807772482407</v>
      </c>
      <c r="L66" s="180">
        <v>192.51363127304236</v>
      </c>
      <c r="M66" s="180">
        <v>35.662026175314111</v>
      </c>
      <c r="N66" s="185" t="s">
        <v>26</v>
      </c>
    </row>
    <row r="67" spans="1:14">
      <c r="A67" s="132" t="s">
        <v>206</v>
      </c>
      <c r="B67" s="108" t="s">
        <v>136</v>
      </c>
      <c r="C67" s="180">
        <v>1576.9820971867007</v>
      </c>
      <c r="D67" s="181">
        <v>299.64194373401534</v>
      </c>
      <c r="E67" s="180">
        <v>1.329923273657289</v>
      </c>
      <c r="F67" s="180">
        <v>15.396419437340153</v>
      </c>
      <c r="G67" s="184" t="s">
        <v>139</v>
      </c>
      <c r="H67" s="184" t="s">
        <v>139</v>
      </c>
      <c r="I67" s="183" t="s">
        <v>139</v>
      </c>
      <c r="J67" s="183">
        <v>277.74936061381072</v>
      </c>
      <c r="K67" s="183">
        <v>982.86445012787726</v>
      </c>
      <c r="L67" s="180">
        <v>175.29411764705881</v>
      </c>
      <c r="M67" s="180">
        <v>31.713554987212277</v>
      </c>
      <c r="N67" s="185" t="s">
        <v>26</v>
      </c>
    </row>
    <row r="68" spans="1:14">
      <c r="A68" s="151" t="s">
        <v>207</v>
      </c>
      <c r="B68" s="108" t="s">
        <v>138</v>
      </c>
      <c r="C68" s="180">
        <v>1582.2222222222222</v>
      </c>
      <c r="D68" s="181">
        <v>302.7390180878553</v>
      </c>
      <c r="E68" s="180">
        <v>1.3436692506459949</v>
      </c>
      <c r="F68" s="180">
        <v>14.521963824289404</v>
      </c>
      <c r="G68" s="184" t="s">
        <v>139</v>
      </c>
      <c r="H68" s="184" t="s">
        <v>139</v>
      </c>
      <c r="I68" s="183" t="s">
        <v>139</v>
      </c>
      <c r="J68" s="183">
        <v>273.07493540051678</v>
      </c>
      <c r="K68" s="183">
        <v>990.54263565891472</v>
      </c>
      <c r="L68" s="180">
        <v>165.37467700258398</v>
      </c>
      <c r="M68" s="180">
        <v>29.302325581395348</v>
      </c>
      <c r="N68" s="185" t="s">
        <v>26</v>
      </c>
    </row>
    <row r="69" spans="1:14">
      <c r="A69" s="151" t="s">
        <v>230</v>
      </c>
      <c r="B69" s="108" t="s">
        <v>141</v>
      </c>
      <c r="C69" s="180">
        <v>1563.70636550308</v>
      </c>
      <c r="D69" s="181">
        <v>301.74537987679668</v>
      </c>
      <c r="E69" s="180">
        <v>1.3347022587268993</v>
      </c>
      <c r="F69" s="180">
        <v>14.425051334702259</v>
      </c>
      <c r="G69" s="184" t="s">
        <v>139</v>
      </c>
      <c r="H69" s="184" t="s">
        <v>139</v>
      </c>
      <c r="I69" s="183" t="s">
        <v>139</v>
      </c>
      <c r="J69" s="183">
        <v>265.09240246406569</v>
      </c>
      <c r="K69" s="183">
        <v>981.10882956878845</v>
      </c>
      <c r="L69" s="180">
        <v>154.56878850102669</v>
      </c>
      <c r="M69" s="180">
        <v>24.640657084188909</v>
      </c>
      <c r="N69" s="185" t="s">
        <v>26</v>
      </c>
    </row>
    <row r="70" spans="1:14">
      <c r="A70" s="151" t="s">
        <v>142</v>
      </c>
      <c r="B70" s="108" t="s">
        <v>143</v>
      </c>
      <c r="C70" s="180">
        <v>1557.5695159629249</v>
      </c>
      <c r="D70" s="180">
        <v>300.87538619979404</v>
      </c>
      <c r="E70" s="180">
        <v>1.3388259526261588</v>
      </c>
      <c r="F70" s="180">
        <v>14.46961894953656</v>
      </c>
      <c r="G70" s="184" t="s">
        <v>139</v>
      </c>
      <c r="H70" s="184" t="s">
        <v>139</v>
      </c>
      <c r="I70" s="183" t="s">
        <v>139</v>
      </c>
      <c r="J70" s="183">
        <v>262.61585993820802</v>
      </c>
      <c r="K70" s="183">
        <v>978.26982492276011</v>
      </c>
      <c r="L70" s="183">
        <v>150</v>
      </c>
      <c r="M70" s="183">
        <v>24.510813594232751</v>
      </c>
      <c r="N70" s="185" t="s">
        <v>26</v>
      </c>
    </row>
    <row r="71" spans="1:14">
      <c r="A71" s="151" t="s">
        <v>210</v>
      </c>
      <c r="B71" s="108" t="s">
        <v>145</v>
      </c>
      <c r="C71" s="180">
        <v>1540.7068200090887</v>
      </c>
      <c r="D71" s="180">
        <v>299.75180899779775</v>
      </c>
      <c r="E71" s="180">
        <v>1.3365712628953423</v>
      </c>
      <c r="F71" s="180">
        <v>12.543207236402443</v>
      </c>
      <c r="G71" s="184" t="s">
        <v>139</v>
      </c>
      <c r="H71" s="184" t="s">
        <v>139</v>
      </c>
      <c r="I71" s="183" t="s">
        <v>139</v>
      </c>
      <c r="J71" s="183">
        <v>251.42961718542767</v>
      </c>
      <c r="K71" s="183">
        <v>975.64561532656546</v>
      </c>
      <c r="L71" s="183">
        <v>145.89189400373004</v>
      </c>
      <c r="M71" s="183">
        <v>24.315315667288342</v>
      </c>
      <c r="N71" s="185" t="s">
        <v>26</v>
      </c>
    </row>
    <row r="72" spans="1:14">
      <c r="A72" s="151" t="s">
        <v>211</v>
      </c>
      <c r="B72" s="108" t="s">
        <v>147</v>
      </c>
      <c r="C72" s="180">
        <v>1534.0546110252446</v>
      </c>
      <c r="D72" s="180">
        <v>299.84544049459038</v>
      </c>
      <c r="E72" s="180">
        <v>1.3395157135497167</v>
      </c>
      <c r="F72" s="180">
        <v>12.158681092220505</v>
      </c>
      <c r="G72" s="184" t="s">
        <v>139</v>
      </c>
      <c r="H72" s="184" t="s">
        <v>139</v>
      </c>
      <c r="I72" s="183" t="s">
        <v>139</v>
      </c>
      <c r="J72" s="183">
        <v>252.75631117980421</v>
      </c>
      <c r="K72" s="183">
        <v>967.95466254507983</v>
      </c>
      <c r="L72" s="183">
        <v>143.12210200927356</v>
      </c>
      <c r="M72" s="183">
        <v>24.162802679031426</v>
      </c>
      <c r="N72" s="185" t="s">
        <v>26</v>
      </c>
    </row>
    <row r="73" spans="1:14">
      <c r="A73" s="153" t="s">
        <v>231</v>
      </c>
      <c r="B73" s="108" t="s">
        <v>149</v>
      </c>
      <c r="C73" s="180">
        <v>1527.5826446280992</v>
      </c>
      <c r="D73" s="180">
        <v>296.95247933884298</v>
      </c>
      <c r="E73" s="180">
        <v>1.3429752066115703</v>
      </c>
      <c r="F73" s="180">
        <v>11.15702479338843</v>
      </c>
      <c r="G73" s="184" t="s">
        <v>139</v>
      </c>
      <c r="H73" s="184" t="s">
        <v>139</v>
      </c>
      <c r="I73" s="183" t="s">
        <v>139</v>
      </c>
      <c r="J73" s="180">
        <v>252.1177685950413</v>
      </c>
      <c r="K73" s="180">
        <v>966.01239669421489</v>
      </c>
      <c r="L73" s="180">
        <v>142.66528925619835</v>
      </c>
      <c r="M73" s="180">
        <v>23.605371900826444</v>
      </c>
      <c r="N73" s="185" t="s">
        <v>26</v>
      </c>
    </row>
    <row r="74" spans="1:14">
      <c r="A74" s="153" t="s">
        <v>150</v>
      </c>
      <c r="B74" s="108" t="s">
        <v>151</v>
      </c>
      <c r="C74" s="180">
        <v>1522.2</v>
      </c>
      <c r="D74" s="180">
        <v>296.39999999999998</v>
      </c>
      <c r="E74" s="180">
        <v>1.3</v>
      </c>
      <c r="F74" s="180">
        <v>11.2</v>
      </c>
      <c r="G74" s="184" t="s">
        <v>139</v>
      </c>
      <c r="H74" s="184" t="s">
        <v>139</v>
      </c>
      <c r="I74" s="183" t="s">
        <v>139</v>
      </c>
      <c r="J74" s="180">
        <v>251.9</v>
      </c>
      <c r="K74" s="180">
        <v>961.4</v>
      </c>
      <c r="L74" s="180">
        <v>138</v>
      </c>
      <c r="M74" s="180">
        <v>22.9</v>
      </c>
      <c r="N74" s="185" t="s">
        <v>26</v>
      </c>
    </row>
    <row r="75" spans="1:14">
      <c r="A75" s="132" t="s">
        <v>214</v>
      </c>
      <c r="B75" s="108" t="s">
        <v>153</v>
      </c>
      <c r="C75" s="180">
        <v>1511.850311850312</v>
      </c>
      <c r="D75" s="180">
        <v>296.15384615384619</v>
      </c>
      <c r="E75" s="180">
        <v>1.3513513513513513</v>
      </c>
      <c r="F75" s="180">
        <v>7.3284823284823286</v>
      </c>
      <c r="G75" s="184" t="s">
        <v>139</v>
      </c>
      <c r="H75" s="184" t="s">
        <v>139</v>
      </c>
      <c r="I75" s="183" t="s">
        <v>139</v>
      </c>
      <c r="J75" s="183">
        <v>252.28690228690226</v>
      </c>
      <c r="K75" s="183">
        <v>954.7297297297298</v>
      </c>
      <c r="L75" s="183">
        <v>130.61330561330561</v>
      </c>
      <c r="M75" s="183">
        <v>21.777546777546778</v>
      </c>
      <c r="N75" s="185" t="s">
        <v>26</v>
      </c>
    </row>
    <row r="76" spans="1:14">
      <c r="A76" s="153" t="s">
        <v>215</v>
      </c>
      <c r="B76" s="108" t="s">
        <v>155</v>
      </c>
      <c r="C76" s="180">
        <v>1499.4860852708136</v>
      </c>
      <c r="D76" s="180">
        <v>291.85152418001331</v>
      </c>
      <c r="E76" s="180">
        <v>1.3513513513513513</v>
      </c>
      <c r="F76" s="180">
        <v>7.0777117133526755</v>
      </c>
      <c r="G76" s="184" t="s">
        <v>216</v>
      </c>
      <c r="H76" s="184" t="s">
        <v>139</v>
      </c>
      <c r="I76" s="183" t="s">
        <v>139</v>
      </c>
      <c r="J76" s="183">
        <v>245.74231404743628</v>
      </c>
      <c r="K76" s="183">
        <v>953.46144338481156</v>
      </c>
      <c r="L76" s="183">
        <v>127.39881084034818</v>
      </c>
      <c r="M76" s="183">
        <v>21.129051144273429</v>
      </c>
      <c r="N76" s="185" t="s">
        <v>217</v>
      </c>
    </row>
    <row r="77" spans="1:14">
      <c r="A77" s="153" t="s">
        <v>232</v>
      </c>
      <c r="B77" s="154" t="s">
        <v>219</v>
      </c>
      <c r="C77" s="180">
        <v>1494.3</v>
      </c>
      <c r="D77" s="180">
        <v>287.89999999999998</v>
      </c>
      <c r="E77" s="180">
        <v>1.4</v>
      </c>
      <c r="F77" s="180">
        <v>7.1</v>
      </c>
      <c r="G77" s="184" t="s">
        <v>216</v>
      </c>
      <c r="H77" s="184" t="s">
        <v>216</v>
      </c>
      <c r="I77" s="183" t="s">
        <v>216</v>
      </c>
      <c r="J77" s="183">
        <v>246.2</v>
      </c>
      <c r="K77" s="183">
        <v>951.7</v>
      </c>
      <c r="L77" s="183">
        <v>120.4</v>
      </c>
      <c r="M77" s="183">
        <v>20.3</v>
      </c>
      <c r="N77" s="185" t="s">
        <v>217</v>
      </c>
    </row>
    <row r="78" spans="1:14">
      <c r="A78" s="153" t="s">
        <v>233</v>
      </c>
      <c r="B78" s="155" t="s">
        <v>158</v>
      </c>
      <c r="C78" s="186">
        <v>1408.1</v>
      </c>
      <c r="D78" s="187">
        <v>285.5</v>
      </c>
      <c r="E78" s="187">
        <v>1.4</v>
      </c>
      <c r="F78" s="187">
        <v>7.1</v>
      </c>
      <c r="G78" s="188" t="s">
        <v>216</v>
      </c>
      <c r="H78" s="188" t="s">
        <v>216</v>
      </c>
      <c r="I78" s="188" t="s">
        <v>216</v>
      </c>
      <c r="J78" s="187">
        <v>245.7</v>
      </c>
      <c r="K78" s="187">
        <v>940.4</v>
      </c>
      <c r="L78" s="187">
        <v>117.1</v>
      </c>
      <c r="M78" s="187">
        <v>19.899999999999999</v>
      </c>
      <c r="N78" s="185" t="s">
        <v>217</v>
      </c>
    </row>
    <row r="79" spans="1:14" ht="15" thickBot="1">
      <c r="A79" s="158" t="s">
        <v>234</v>
      </c>
      <c r="B79" s="136" t="s">
        <v>159</v>
      </c>
      <c r="C79" s="189">
        <v>1475.3</v>
      </c>
      <c r="D79" s="190">
        <v>286.5</v>
      </c>
      <c r="E79" s="190">
        <v>1.4</v>
      </c>
      <c r="F79" s="190">
        <v>7.1</v>
      </c>
      <c r="G79" s="191" t="s">
        <v>216</v>
      </c>
      <c r="H79" s="191" t="s">
        <v>216</v>
      </c>
      <c r="I79" s="191" t="s">
        <v>216</v>
      </c>
      <c r="J79" s="190">
        <v>235.2</v>
      </c>
      <c r="K79" s="190">
        <v>945.2</v>
      </c>
      <c r="L79" s="190">
        <v>113.9</v>
      </c>
      <c r="M79" s="190">
        <v>19.100000000000001</v>
      </c>
      <c r="N79" s="192" t="s">
        <v>217</v>
      </c>
    </row>
    <row r="81" spans="6:15">
      <c r="O81" s="154"/>
    </row>
    <row r="90" spans="6:15">
      <c r="F90" s="154"/>
    </row>
  </sheetData>
  <mergeCells count="20">
    <mergeCell ref="L47:L49"/>
    <mergeCell ref="N47:N49"/>
    <mergeCell ref="D48:D49"/>
    <mergeCell ref="E48:E49"/>
    <mergeCell ref="F48:F49"/>
    <mergeCell ref="G48:G49"/>
    <mergeCell ref="H48:H49"/>
    <mergeCell ref="J48:J49"/>
    <mergeCell ref="K48:K49"/>
    <mergeCell ref="M48:M49"/>
    <mergeCell ref="L4:L6"/>
    <mergeCell ref="N4:N6"/>
    <mergeCell ref="D5:D6"/>
    <mergeCell ref="E5:E6"/>
    <mergeCell ref="F5:F6"/>
    <mergeCell ref="G5:G6"/>
    <mergeCell ref="H5:H6"/>
    <mergeCell ref="J5:J6"/>
    <mergeCell ref="K5:K6"/>
    <mergeCell ref="M5:M6"/>
  </mergeCells>
  <phoneticPr fontId="2"/>
  <pageMargins left="0.7" right="0.17" top="0.75" bottom="0.57999999999999996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B1:R99"/>
  <sheetViews>
    <sheetView showGridLines="0" view="pageBreakPreview" zoomScale="80" zoomScaleNormal="75" zoomScaleSheetLayoutView="80" workbookViewId="0">
      <selection activeCell="K6" sqref="K6"/>
    </sheetView>
  </sheetViews>
  <sheetFormatPr defaultColWidth="10.625" defaultRowHeight="24.95" customHeight="1"/>
  <cols>
    <col min="1" max="1" width="2.625" style="194" customWidth="1"/>
    <col min="2" max="2" width="6.625" style="194" customWidth="1"/>
    <col min="3" max="18" width="11.625" style="194" customWidth="1"/>
    <col min="19" max="256" width="10.625" style="194"/>
    <col min="257" max="257" width="2.625" style="194" customWidth="1"/>
    <col min="258" max="258" width="6.625" style="194" customWidth="1"/>
    <col min="259" max="274" width="11.625" style="194" customWidth="1"/>
    <col min="275" max="512" width="10.625" style="194"/>
    <col min="513" max="513" width="2.625" style="194" customWidth="1"/>
    <col min="514" max="514" width="6.625" style="194" customWidth="1"/>
    <col min="515" max="530" width="11.625" style="194" customWidth="1"/>
    <col min="531" max="768" width="10.625" style="194"/>
    <col min="769" max="769" width="2.625" style="194" customWidth="1"/>
    <col min="770" max="770" width="6.625" style="194" customWidth="1"/>
    <col min="771" max="786" width="11.625" style="194" customWidth="1"/>
    <col min="787" max="1024" width="10.625" style="194"/>
    <col min="1025" max="1025" width="2.625" style="194" customWidth="1"/>
    <col min="1026" max="1026" width="6.625" style="194" customWidth="1"/>
    <col min="1027" max="1042" width="11.625" style="194" customWidth="1"/>
    <col min="1043" max="1280" width="10.625" style="194"/>
    <col min="1281" max="1281" width="2.625" style="194" customWidth="1"/>
    <col min="1282" max="1282" width="6.625" style="194" customWidth="1"/>
    <col min="1283" max="1298" width="11.625" style="194" customWidth="1"/>
    <col min="1299" max="1536" width="10.625" style="194"/>
    <col min="1537" max="1537" width="2.625" style="194" customWidth="1"/>
    <col min="1538" max="1538" width="6.625" style="194" customWidth="1"/>
    <col min="1539" max="1554" width="11.625" style="194" customWidth="1"/>
    <col min="1555" max="1792" width="10.625" style="194"/>
    <col min="1793" max="1793" width="2.625" style="194" customWidth="1"/>
    <col min="1794" max="1794" width="6.625" style="194" customWidth="1"/>
    <col min="1795" max="1810" width="11.625" style="194" customWidth="1"/>
    <col min="1811" max="2048" width="10.625" style="194"/>
    <col min="2049" max="2049" width="2.625" style="194" customWidth="1"/>
    <col min="2050" max="2050" width="6.625" style="194" customWidth="1"/>
    <col min="2051" max="2066" width="11.625" style="194" customWidth="1"/>
    <col min="2067" max="2304" width="10.625" style="194"/>
    <col min="2305" max="2305" width="2.625" style="194" customWidth="1"/>
    <col min="2306" max="2306" width="6.625" style="194" customWidth="1"/>
    <col min="2307" max="2322" width="11.625" style="194" customWidth="1"/>
    <col min="2323" max="2560" width="10.625" style="194"/>
    <col min="2561" max="2561" width="2.625" style="194" customWidth="1"/>
    <col min="2562" max="2562" width="6.625" style="194" customWidth="1"/>
    <col min="2563" max="2578" width="11.625" style="194" customWidth="1"/>
    <col min="2579" max="2816" width="10.625" style="194"/>
    <col min="2817" max="2817" width="2.625" style="194" customWidth="1"/>
    <col min="2818" max="2818" width="6.625" style="194" customWidth="1"/>
    <col min="2819" max="2834" width="11.625" style="194" customWidth="1"/>
    <col min="2835" max="3072" width="10.625" style="194"/>
    <col min="3073" max="3073" width="2.625" style="194" customWidth="1"/>
    <col min="3074" max="3074" width="6.625" style="194" customWidth="1"/>
    <col min="3075" max="3090" width="11.625" style="194" customWidth="1"/>
    <col min="3091" max="3328" width="10.625" style="194"/>
    <col min="3329" max="3329" width="2.625" style="194" customWidth="1"/>
    <col min="3330" max="3330" width="6.625" style="194" customWidth="1"/>
    <col min="3331" max="3346" width="11.625" style="194" customWidth="1"/>
    <col min="3347" max="3584" width="10.625" style="194"/>
    <col min="3585" max="3585" width="2.625" style="194" customWidth="1"/>
    <col min="3586" max="3586" width="6.625" style="194" customWidth="1"/>
    <col min="3587" max="3602" width="11.625" style="194" customWidth="1"/>
    <col min="3603" max="3840" width="10.625" style="194"/>
    <col min="3841" max="3841" width="2.625" style="194" customWidth="1"/>
    <col min="3842" max="3842" width="6.625" style="194" customWidth="1"/>
    <col min="3843" max="3858" width="11.625" style="194" customWidth="1"/>
    <col min="3859" max="4096" width="10.625" style="194"/>
    <col min="4097" max="4097" width="2.625" style="194" customWidth="1"/>
    <col min="4098" max="4098" width="6.625" style="194" customWidth="1"/>
    <col min="4099" max="4114" width="11.625" style="194" customWidth="1"/>
    <col min="4115" max="4352" width="10.625" style="194"/>
    <col min="4353" max="4353" width="2.625" style="194" customWidth="1"/>
    <col min="4354" max="4354" width="6.625" style="194" customWidth="1"/>
    <col min="4355" max="4370" width="11.625" style="194" customWidth="1"/>
    <col min="4371" max="4608" width="10.625" style="194"/>
    <col min="4609" max="4609" width="2.625" style="194" customWidth="1"/>
    <col min="4610" max="4610" width="6.625" style="194" customWidth="1"/>
    <col min="4611" max="4626" width="11.625" style="194" customWidth="1"/>
    <col min="4627" max="4864" width="10.625" style="194"/>
    <col min="4865" max="4865" width="2.625" style="194" customWidth="1"/>
    <col min="4866" max="4866" width="6.625" style="194" customWidth="1"/>
    <col min="4867" max="4882" width="11.625" style="194" customWidth="1"/>
    <col min="4883" max="5120" width="10.625" style="194"/>
    <col min="5121" max="5121" width="2.625" style="194" customWidth="1"/>
    <col min="5122" max="5122" width="6.625" style="194" customWidth="1"/>
    <col min="5123" max="5138" width="11.625" style="194" customWidth="1"/>
    <col min="5139" max="5376" width="10.625" style="194"/>
    <col min="5377" max="5377" width="2.625" style="194" customWidth="1"/>
    <col min="5378" max="5378" width="6.625" style="194" customWidth="1"/>
    <col min="5379" max="5394" width="11.625" style="194" customWidth="1"/>
    <col min="5395" max="5632" width="10.625" style="194"/>
    <col min="5633" max="5633" width="2.625" style="194" customWidth="1"/>
    <col min="5634" max="5634" width="6.625" style="194" customWidth="1"/>
    <col min="5635" max="5650" width="11.625" style="194" customWidth="1"/>
    <col min="5651" max="5888" width="10.625" style="194"/>
    <col min="5889" max="5889" width="2.625" style="194" customWidth="1"/>
    <col min="5890" max="5890" width="6.625" style="194" customWidth="1"/>
    <col min="5891" max="5906" width="11.625" style="194" customWidth="1"/>
    <col min="5907" max="6144" width="10.625" style="194"/>
    <col min="6145" max="6145" width="2.625" style="194" customWidth="1"/>
    <col min="6146" max="6146" width="6.625" style="194" customWidth="1"/>
    <col min="6147" max="6162" width="11.625" style="194" customWidth="1"/>
    <col min="6163" max="6400" width="10.625" style="194"/>
    <col min="6401" max="6401" width="2.625" style="194" customWidth="1"/>
    <col min="6402" max="6402" width="6.625" style="194" customWidth="1"/>
    <col min="6403" max="6418" width="11.625" style="194" customWidth="1"/>
    <col min="6419" max="6656" width="10.625" style="194"/>
    <col min="6657" max="6657" width="2.625" style="194" customWidth="1"/>
    <col min="6658" max="6658" width="6.625" style="194" customWidth="1"/>
    <col min="6659" max="6674" width="11.625" style="194" customWidth="1"/>
    <col min="6675" max="6912" width="10.625" style="194"/>
    <col min="6913" max="6913" width="2.625" style="194" customWidth="1"/>
    <col min="6914" max="6914" width="6.625" style="194" customWidth="1"/>
    <col min="6915" max="6930" width="11.625" style="194" customWidth="1"/>
    <col min="6931" max="7168" width="10.625" style="194"/>
    <col min="7169" max="7169" width="2.625" style="194" customWidth="1"/>
    <col min="7170" max="7170" width="6.625" style="194" customWidth="1"/>
    <col min="7171" max="7186" width="11.625" style="194" customWidth="1"/>
    <col min="7187" max="7424" width="10.625" style="194"/>
    <col min="7425" max="7425" width="2.625" style="194" customWidth="1"/>
    <col min="7426" max="7426" width="6.625" style="194" customWidth="1"/>
    <col min="7427" max="7442" width="11.625" style="194" customWidth="1"/>
    <col min="7443" max="7680" width="10.625" style="194"/>
    <col min="7681" max="7681" width="2.625" style="194" customWidth="1"/>
    <col min="7682" max="7682" width="6.625" style="194" customWidth="1"/>
    <col min="7683" max="7698" width="11.625" style="194" customWidth="1"/>
    <col min="7699" max="7936" width="10.625" style="194"/>
    <col min="7937" max="7937" width="2.625" style="194" customWidth="1"/>
    <col min="7938" max="7938" width="6.625" style="194" customWidth="1"/>
    <col min="7939" max="7954" width="11.625" style="194" customWidth="1"/>
    <col min="7955" max="8192" width="10.625" style="194"/>
    <col min="8193" max="8193" width="2.625" style="194" customWidth="1"/>
    <col min="8194" max="8194" width="6.625" style="194" customWidth="1"/>
    <col min="8195" max="8210" width="11.625" style="194" customWidth="1"/>
    <col min="8211" max="8448" width="10.625" style="194"/>
    <col min="8449" max="8449" width="2.625" style="194" customWidth="1"/>
    <col min="8450" max="8450" width="6.625" style="194" customWidth="1"/>
    <col min="8451" max="8466" width="11.625" style="194" customWidth="1"/>
    <col min="8467" max="8704" width="10.625" style="194"/>
    <col min="8705" max="8705" width="2.625" style="194" customWidth="1"/>
    <col min="8706" max="8706" width="6.625" style="194" customWidth="1"/>
    <col min="8707" max="8722" width="11.625" style="194" customWidth="1"/>
    <col min="8723" max="8960" width="10.625" style="194"/>
    <col min="8961" max="8961" width="2.625" style="194" customWidth="1"/>
    <col min="8962" max="8962" width="6.625" style="194" customWidth="1"/>
    <col min="8963" max="8978" width="11.625" style="194" customWidth="1"/>
    <col min="8979" max="9216" width="10.625" style="194"/>
    <col min="9217" max="9217" width="2.625" style="194" customWidth="1"/>
    <col min="9218" max="9218" width="6.625" style="194" customWidth="1"/>
    <col min="9219" max="9234" width="11.625" style="194" customWidth="1"/>
    <col min="9235" max="9472" width="10.625" style="194"/>
    <col min="9473" max="9473" width="2.625" style="194" customWidth="1"/>
    <col min="9474" max="9474" width="6.625" style="194" customWidth="1"/>
    <col min="9475" max="9490" width="11.625" style="194" customWidth="1"/>
    <col min="9491" max="9728" width="10.625" style="194"/>
    <col min="9729" max="9729" width="2.625" style="194" customWidth="1"/>
    <col min="9730" max="9730" width="6.625" style="194" customWidth="1"/>
    <col min="9731" max="9746" width="11.625" style="194" customWidth="1"/>
    <col min="9747" max="9984" width="10.625" style="194"/>
    <col min="9985" max="9985" width="2.625" style="194" customWidth="1"/>
    <col min="9986" max="9986" width="6.625" style="194" customWidth="1"/>
    <col min="9987" max="10002" width="11.625" style="194" customWidth="1"/>
    <col min="10003" max="10240" width="10.625" style="194"/>
    <col min="10241" max="10241" width="2.625" style="194" customWidth="1"/>
    <col min="10242" max="10242" width="6.625" style="194" customWidth="1"/>
    <col min="10243" max="10258" width="11.625" style="194" customWidth="1"/>
    <col min="10259" max="10496" width="10.625" style="194"/>
    <col min="10497" max="10497" width="2.625" style="194" customWidth="1"/>
    <col min="10498" max="10498" width="6.625" style="194" customWidth="1"/>
    <col min="10499" max="10514" width="11.625" style="194" customWidth="1"/>
    <col min="10515" max="10752" width="10.625" style="194"/>
    <col min="10753" max="10753" width="2.625" style="194" customWidth="1"/>
    <col min="10754" max="10754" width="6.625" style="194" customWidth="1"/>
    <col min="10755" max="10770" width="11.625" style="194" customWidth="1"/>
    <col min="10771" max="11008" width="10.625" style="194"/>
    <col min="11009" max="11009" width="2.625" style="194" customWidth="1"/>
    <col min="11010" max="11010" width="6.625" style="194" customWidth="1"/>
    <col min="11011" max="11026" width="11.625" style="194" customWidth="1"/>
    <col min="11027" max="11264" width="10.625" style="194"/>
    <col min="11265" max="11265" width="2.625" style="194" customWidth="1"/>
    <col min="11266" max="11266" width="6.625" style="194" customWidth="1"/>
    <col min="11267" max="11282" width="11.625" style="194" customWidth="1"/>
    <col min="11283" max="11520" width="10.625" style="194"/>
    <col min="11521" max="11521" width="2.625" style="194" customWidth="1"/>
    <col min="11522" max="11522" width="6.625" style="194" customWidth="1"/>
    <col min="11523" max="11538" width="11.625" style="194" customWidth="1"/>
    <col min="11539" max="11776" width="10.625" style="194"/>
    <col min="11777" max="11777" width="2.625" style="194" customWidth="1"/>
    <col min="11778" max="11778" width="6.625" style="194" customWidth="1"/>
    <col min="11779" max="11794" width="11.625" style="194" customWidth="1"/>
    <col min="11795" max="12032" width="10.625" style="194"/>
    <col min="12033" max="12033" width="2.625" style="194" customWidth="1"/>
    <col min="12034" max="12034" width="6.625" style="194" customWidth="1"/>
    <col min="12035" max="12050" width="11.625" style="194" customWidth="1"/>
    <col min="12051" max="12288" width="10.625" style="194"/>
    <col min="12289" max="12289" width="2.625" style="194" customWidth="1"/>
    <col min="12290" max="12290" width="6.625" style="194" customWidth="1"/>
    <col min="12291" max="12306" width="11.625" style="194" customWidth="1"/>
    <col min="12307" max="12544" width="10.625" style="194"/>
    <col min="12545" max="12545" width="2.625" style="194" customWidth="1"/>
    <col min="12546" max="12546" width="6.625" style="194" customWidth="1"/>
    <col min="12547" max="12562" width="11.625" style="194" customWidth="1"/>
    <col min="12563" max="12800" width="10.625" style="194"/>
    <col min="12801" max="12801" width="2.625" style="194" customWidth="1"/>
    <col min="12802" max="12802" width="6.625" style="194" customWidth="1"/>
    <col min="12803" max="12818" width="11.625" style="194" customWidth="1"/>
    <col min="12819" max="13056" width="10.625" style="194"/>
    <col min="13057" max="13057" width="2.625" style="194" customWidth="1"/>
    <col min="13058" max="13058" width="6.625" style="194" customWidth="1"/>
    <col min="13059" max="13074" width="11.625" style="194" customWidth="1"/>
    <col min="13075" max="13312" width="10.625" style="194"/>
    <col min="13313" max="13313" width="2.625" style="194" customWidth="1"/>
    <col min="13314" max="13314" width="6.625" style="194" customWidth="1"/>
    <col min="13315" max="13330" width="11.625" style="194" customWidth="1"/>
    <col min="13331" max="13568" width="10.625" style="194"/>
    <col min="13569" max="13569" width="2.625" style="194" customWidth="1"/>
    <col min="13570" max="13570" width="6.625" style="194" customWidth="1"/>
    <col min="13571" max="13586" width="11.625" style="194" customWidth="1"/>
    <col min="13587" max="13824" width="10.625" style="194"/>
    <col min="13825" max="13825" width="2.625" style="194" customWidth="1"/>
    <col min="13826" max="13826" width="6.625" style="194" customWidth="1"/>
    <col min="13827" max="13842" width="11.625" style="194" customWidth="1"/>
    <col min="13843" max="14080" width="10.625" style="194"/>
    <col min="14081" max="14081" width="2.625" style="194" customWidth="1"/>
    <col min="14082" max="14082" width="6.625" style="194" customWidth="1"/>
    <col min="14083" max="14098" width="11.625" style="194" customWidth="1"/>
    <col min="14099" max="14336" width="10.625" style="194"/>
    <col min="14337" max="14337" width="2.625" style="194" customWidth="1"/>
    <col min="14338" max="14338" width="6.625" style="194" customWidth="1"/>
    <col min="14339" max="14354" width="11.625" style="194" customWidth="1"/>
    <col min="14355" max="14592" width="10.625" style="194"/>
    <col min="14593" max="14593" width="2.625" style="194" customWidth="1"/>
    <col min="14594" max="14594" width="6.625" style="194" customWidth="1"/>
    <col min="14595" max="14610" width="11.625" style="194" customWidth="1"/>
    <col min="14611" max="14848" width="10.625" style="194"/>
    <col min="14849" max="14849" width="2.625" style="194" customWidth="1"/>
    <col min="14850" max="14850" width="6.625" style="194" customWidth="1"/>
    <col min="14851" max="14866" width="11.625" style="194" customWidth="1"/>
    <col min="14867" max="15104" width="10.625" style="194"/>
    <col min="15105" max="15105" width="2.625" style="194" customWidth="1"/>
    <col min="15106" max="15106" width="6.625" style="194" customWidth="1"/>
    <col min="15107" max="15122" width="11.625" style="194" customWidth="1"/>
    <col min="15123" max="15360" width="10.625" style="194"/>
    <col min="15361" max="15361" width="2.625" style="194" customWidth="1"/>
    <col min="15362" max="15362" width="6.625" style="194" customWidth="1"/>
    <col min="15363" max="15378" width="11.625" style="194" customWidth="1"/>
    <col min="15379" max="15616" width="10.625" style="194"/>
    <col min="15617" max="15617" width="2.625" style="194" customWidth="1"/>
    <col min="15618" max="15618" width="6.625" style="194" customWidth="1"/>
    <col min="15619" max="15634" width="11.625" style="194" customWidth="1"/>
    <col min="15635" max="15872" width="10.625" style="194"/>
    <col min="15873" max="15873" width="2.625" style="194" customWidth="1"/>
    <col min="15874" max="15874" width="6.625" style="194" customWidth="1"/>
    <col min="15875" max="15890" width="11.625" style="194" customWidth="1"/>
    <col min="15891" max="16128" width="10.625" style="194"/>
    <col min="16129" max="16129" width="2.625" style="194" customWidth="1"/>
    <col min="16130" max="16130" width="6.625" style="194" customWidth="1"/>
    <col min="16131" max="16146" width="11.625" style="194" customWidth="1"/>
    <col min="16147" max="16384" width="10.625" style="194"/>
  </cols>
  <sheetData>
    <row r="1" spans="2:18" ht="18" customHeight="1">
      <c r="B1" s="193" t="s">
        <v>235</v>
      </c>
    </row>
    <row r="2" spans="2:18" ht="15" customHeight="1" thickBot="1">
      <c r="B2" s="195"/>
      <c r="C2" s="196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8" ht="15" customHeight="1">
      <c r="B3" s="198"/>
      <c r="D3" s="199"/>
      <c r="E3" s="12"/>
      <c r="F3" s="11"/>
      <c r="G3" s="11"/>
      <c r="H3" s="200"/>
      <c r="I3" s="11"/>
      <c r="J3" s="11"/>
      <c r="K3" s="200"/>
      <c r="L3" s="11"/>
      <c r="M3" s="11"/>
      <c r="N3" s="200"/>
      <c r="O3" s="575" t="s">
        <v>236</v>
      </c>
      <c r="P3" s="578" t="s">
        <v>237</v>
      </c>
      <c r="Q3" s="579" t="s">
        <v>238</v>
      </c>
      <c r="R3" s="582" t="s">
        <v>239</v>
      </c>
    </row>
    <row r="4" spans="2:18" ht="24.95" customHeight="1">
      <c r="B4" s="201"/>
      <c r="D4" s="202" t="s">
        <v>240</v>
      </c>
      <c r="E4" s="22" t="s">
        <v>182</v>
      </c>
      <c r="F4" s="203" t="s">
        <v>241</v>
      </c>
      <c r="G4" s="16" t="s">
        <v>242</v>
      </c>
      <c r="H4" s="16" t="s">
        <v>243</v>
      </c>
      <c r="I4" s="16" t="s">
        <v>244</v>
      </c>
      <c r="J4" s="16" t="s">
        <v>242</v>
      </c>
      <c r="K4" s="16" t="s">
        <v>184</v>
      </c>
      <c r="L4" s="16" t="s">
        <v>245</v>
      </c>
      <c r="M4" s="16" t="s">
        <v>242</v>
      </c>
      <c r="N4" s="16" t="s">
        <v>185</v>
      </c>
      <c r="O4" s="576"/>
      <c r="P4" s="558"/>
      <c r="Q4" s="580"/>
      <c r="R4" s="583"/>
    </row>
    <row r="5" spans="2:18" ht="15" customHeight="1">
      <c r="B5" s="204"/>
      <c r="C5" s="205"/>
      <c r="D5" s="206"/>
      <c r="E5" s="27"/>
      <c r="F5" s="25"/>
      <c r="G5" s="25"/>
      <c r="H5" s="25"/>
      <c r="I5" s="25"/>
      <c r="J5" s="25"/>
      <c r="K5" s="25"/>
      <c r="L5" s="25"/>
      <c r="M5" s="25"/>
      <c r="N5" s="25"/>
      <c r="O5" s="577"/>
      <c r="P5" s="559"/>
      <c r="Q5" s="581"/>
      <c r="R5" s="584"/>
    </row>
    <row r="6" spans="2:18" ht="22.5" customHeight="1">
      <c r="B6" s="207" t="s">
        <v>246</v>
      </c>
      <c r="C6" s="208" t="s">
        <v>247</v>
      </c>
      <c r="D6" s="209">
        <f t="shared" ref="D6:D20" si="0">E6+H6+K6+N6+O6</f>
        <v>3967759</v>
      </c>
      <c r="E6" s="210">
        <f t="shared" ref="E6:E35" si="1">F6+G6</f>
        <v>501226</v>
      </c>
      <c r="F6" s="209">
        <v>473213</v>
      </c>
      <c r="G6" s="209">
        <v>28013</v>
      </c>
      <c r="H6" s="209">
        <f t="shared" ref="H6:H21" si="2">I6+J6</f>
        <v>8639</v>
      </c>
      <c r="I6" s="209">
        <v>2644</v>
      </c>
      <c r="J6" s="209">
        <v>5995</v>
      </c>
      <c r="K6" s="209">
        <f t="shared" ref="K6:K34" si="3">L6+M6</f>
        <v>1499255</v>
      </c>
      <c r="L6" s="209">
        <v>714932</v>
      </c>
      <c r="M6" s="209">
        <v>784323</v>
      </c>
      <c r="N6" s="209">
        <v>965552</v>
      </c>
      <c r="O6" s="209">
        <v>993087</v>
      </c>
      <c r="P6" s="211" t="s">
        <v>248</v>
      </c>
      <c r="Q6" s="212" t="s">
        <v>248</v>
      </c>
      <c r="R6" s="213" t="s">
        <v>248</v>
      </c>
    </row>
    <row r="7" spans="2:18" ht="22.5" customHeight="1">
      <c r="B7" s="214" t="s">
        <v>40</v>
      </c>
      <c r="C7" s="208" t="s">
        <v>249</v>
      </c>
      <c r="D7" s="209">
        <f t="shared" si="0"/>
        <v>4972721</v>
      </c>
      <c r="E7" s="210">
        <f t="shared" si="1"/>
        <v>764575</v>
      </c>
      <c r="F7" s="209">
        <v>661221</v>
      </c>
      <c r="G7" s="209">
        <v>103354</v>
      </c>
      <c r="H7" s="209">
        <f t="shared" si="2"/>
        <v>10849</v>
      </c>
      <c r="I7" s="209">
        <v>8858</v>
      </c>
      <c r="J7" s="209">
        <v>1991</v>
      </c>
      <c r="K7" s="209">
        <f t="shared" si="3"/>
        <v>1414895</v>
      </c>
      <c r="L7" s="209">
        <v>667748</v>
      </c>
      <c r="M7" s="209">
        <v>747147</v>
      </c>
      <c r="N7" s="209">
        <v>973785</v>
      </c>
      <c r="O7" s="209">
        <v>1808617</v>
      </c>
      <c r="P7" s="211" t="s">
        <v>248</v>
      </c>
      <c r="Q7" s="211" t="s">
        <v>248</v>
      </c>
      <c r="R7" s="215" t="s">
        <v>248</v>
      </c>
    </row>
    <row r="8" spans="2:18" ht="22.5" customHeight="1">
      <c r="B8" s="214" t="s">
        <v>50</v>
      </c>
      <c r="C8" s="208" t="s">
        <v>250</v>
      </c>
      <c r="D8" s="209">
        <f t="shared" si="0"/>
        <v>6510165</v>
      </c>
      <c r="E8" s="210">
        <f t="shared" si="1"/>
        <v>1210652</v>
      </c>
      <c r="F8" s="209">
        <v>1163969</v>
      </c>
      <c r="G8" s="209">
        <v>46683</v>
      </c>
      <c r="H8" s="209">
        <f t="shared" si="2"/>
        <v>11518</v>
      </c>
      <c r="I8" s="209">
        <v>2588</v>
      </c>
      <c r="J8" s="209">
        <v>8930</v>
      </c>
      <c r="K8" s="209">
        <f t="shared" si="3"/>
        <v>1212127</v>
      </c>
      <c r="L8" s="209">
        <v>580413</v>
      </c>
      <c r="M8" s="209">
        <v>631714</v>
      </c>
      <c r="N8" s="209">
        <v>904572</v>
      </c>
      <c r="O8" s="209">
        <v>3171296</v>
      </c>
      <c r="P8" s="211" t="s">
        <v>248</v>
      </c>
      <c r="Q8" s="211" t="s">
        <v>248</v>
      </c>
      <c r="R8" s="215" t="s">
        <v>248</v>
      </c>
    </row>
    <row r="9" spans="2:18" ht="22.5" customHeight="1">
      <c r="B9" s="214" t="s">
        <v>60</v>
      </c>
      <c r="C9" s="208" t="s">
        <v>251</v>
      </c>
      <c r="D9" s="209">
        <f t="shared" si="0"/>
        <v>7691765</v>
      </c>
      <c r="E9" s="210">
        <f t="shared" si="1"/>
        <v>1694744</v>
      </c>
      <c r="F9" s="209">
        <v>1584398</v>
      </c>
      <c r="G9" s="209">
        <v>110346</v>
      </c>
      <c r="H9" s="209">
        <f t="shared" si="2"/>
        <v>3632</v>
      </c>
      <c r="I9" s="209">
        <v>720</v>
      </c>
      <c r="J9" s="209">
        <v>2912</v>
      </c>
      <c r="K9" s="209">
        <f t="shared" si="3"/>
        <v>944148</v>
      </c>
      <c r="L9" s="209">
        <v>401884</v>
      </c>
      <c r="M9" s="209">
        <v>542264</v>
      </c>
      <c r="N9" s="209">
        <v>790756</v>
      </c>
      <c r="O9" s="209">
        <v>4258485</v>
      </c>
      <c r="P9" s="211" t="s">
        <v>248</v>
      </c>
      <c r="Q9" s="211" t="s">
        <v>248</v>
      </c>
      <c r="R9" s="215" t="s">
        <v>248</v>
      </c>
    </row>
    <row r="10" spans="2:18" ht="22.5" customHeight="1">
      <c r="B10" s="214" t="s">
        <v>70</v>
      </c>
      <c r="C10" s="208" t="s">
        <v>252</v>
      </c>
      <c r="D10" s="209">
        <f t="shared" si="0"/>
        <v>8072004</v>
      </c>
      <c r="E10" s="210">
        <f t="shared" si="1"/>
        <v>1623276</v>
      </c>
      <c r="F10" s="209">
        <v>1407211</v>
      </c>
      <c r="G10" s="209">
        <v>216065</v>
      </c>
      <c r="H10" s="209">
        <f t="shared" si="2"/>
        <v>1512</v>
      </c>
      <c r="I10" s="209">
        <v>158</v>
      </c>
      <c r="J10" s="209">
        <v>1354</v>
      </c>
      <c r="K10" s="209">
        <f t="shared" si="3"/>
        <v>682786</v>
      </c>
      <c r="L10" s="209">
        <v>223121</v>
      </c>
      <c r="M10" s="209">
        <v>459665</v>
      </c>
      <c r="N10" s="209">
        <v>699354</v>
      </c>
      <c r="O10" s="209">
        <v>5065076</v>
      </c>
      <c r="P10" s="211" t="s">
        <v>248</v>
      </c>
      <c r="Q10" s="211" t="s">
        <v>248</v>
      </c>
      <c r="R10" s="215" t="s">
        <v>248</v>
      </c>
    </row>
    <row r="11" spans="2:18" ht="22.5" customHeight="1">
      <c r="B11" s="214" t="s">
        <v>80</v>
      </c>
      <c r="C11" s="208" t="s">
        <v>253</v>
      </c>
      <c r="D11" s="209">
        <f t="shared" si="0"/>
        <v>8766261</v>
      </c>
      <c r="E11" s="210">
        <f t="shared" si="1"/>
        <v>1710344</v>
      </c>
      <c r="F11" s="209">
        <v>1507374</v>
      </c>
      <c r="G11" s="209">
        <v>202970</v>
      </c>
      <c r="H11" s="209">
        <f t="shared" si="2"/>
        <v>834</v>
      </c>
      <c r="I11" s="209">
        <v>266</v>
      </c>
      <c r="J11" s="209">
        <v>568</v>
      </c>
      <c r="K11" s="209">
        <f t="shared" si="3"/>
        <v>398157</v>
      </c>
      <c r="L11" s="209">
        <v>117945</v>
      </c>
      <c r="M11" s="209">
        <v>280212</v>
      </c>
      <c r="N11" s="209">
        <v>640802</v>
      </c>
      <c r="O11" s="209">
        <v>6016124</v>
      </c>
      <c r="P11" s="211" t="s">
        <v>248</v>
      </c>
      <c r="Q11" s="211" t="s">
        <v>248</v>
      </c>
      <c r="R11" s="215" t="s">
        <v>248</v>
      </c>
    </row>
    <row r="12" spans="2:18" ht="22.5" customHeight="1">
      <c r="B12" s="214" t="s">
        <v>90</v>
      </c>
      <c r="C12" s="208" t="s">
        <v>254</v>
      </c>
      <c r="D12" s="209">
        <f t="shared" si="0"/>
        <v>9610392</v>
      </c>
      <c r="E12" s="210">
        <f t="shared" si="1"/>
        <v>1914877</v>
      </c>
      <c r="F12" s="209">
        <v>1507476</v>
      </c>
      <c r="G12" s="209">
        <v>407401</v>
      </c>
      <c r="H12" s="209">
        <f t="shared" si="2"/>
        <v>404</v>
      </c>
      <c r="I12" s="209">
        <v>158</v>
      </c>
      <c r="J12" s="209">
        <v>246</v>
      </c>
      <c r="K12" s="209">
        <f t="shared" si="3"/>
        <v>243244</v>
      </c>
      <c r="L12" s="209">
        <v>75428</v>
      </c>
      <c r="M12" s="209">
        <v>167816</v>
      </c>
      <c r="N12" s="209">
        <v>570625</v>
      </c>
      <c r="O12" s="209">
        <v>6881242</v>
      </c>
      <c r="P12" s="211" t="s">
        <v>248</v>
      </c>
      <c r="Q12" s="211" t="s">
        <v>248</v>
      </c>
      <c r="R12" s="215" t="s">
        <v>248</v>
      </c>
    </row>
    <row r="13" spans="2:18" ht="22.5" hidden="1" customHeight="1">
      <c r="B13" s="214" t="s">
        <v>100</v>
      </c>
      <c r="C13" s="208"/>
      <c r="D13" s="209">
        <f t="shared" si="0"/>
        <v>9953770</v>
      </c>
      <c r="E13" s="210">
        <f t="shared" si="1"/>
        <v>1957826</v>
      </c>
      <c r="F13" s="209">
        <v>1570377</v>
      </c>
      <c r="G13" s="209">
        <v>387449</v>
      </c>
      <c r="H13" s="209">
        <f t="shared" si="2"/>
        <v>376</v>
      </c>
      <c r="I13" s="209">
        <v>85</v>
      </c>
      <c r="J13" s="209">
        <v>291</v>
      </c>
      <c r="K13" s="209">
        <f t="shared" si="3"/>
        <v>182662</v>
      </c>
      <c r="L13" s="211" t="s">
        <v>26</v>
      </c>
      <c r="M13" s="209">
        <v>182662</v>
      </c>
      <c r="N13" s="209">
        <v>505826</v>
      </c>
      <c r="O13" s="209">
        <v>7307080</v>
      </c>
      <c r="P13" s="211" t="s">
        <v>248</v>
      </c>
      <c r="Q13" s="211" t="s">
        <v>248</v>
      </c>
      <c r="R13" s="215" t="s">
        <v>248</v>
      </c>
    </row>
    <row r="14" spans="2:18" ht="22.5" customHeight="1">
      <c r="B14" s="216" t="s">
        <v>255</v>
      </c>
      <c r="C14" s="208" t="s">
        <v>256</v>
      </c>
      <c r="D14" s="209">
        <f t="shared" si="0"/>
        <v>9981294</v>
      </c>
      <c r="E14" s="210">
        <f t="shared" si="1"/>
        <v>1958887</v>
      </c>
      <c r="F14" s="209">
        <v>1587887</v>
      </c>
      <c r="G14" s="209">
        <v>371000</v>
      </c>
      <c r="H14" s="209">
        <f t="shared" si="2"/>
        <v>314</v>
      </c>
      <c r="I14" s="209">
        <v>189</v>
      </c>
      <c r="J14" s="209">
        <v>125</v>
      </c>
      <c r="K14" s="209">
        <f t="shared" si="3"/>
        <v>180534</v>
      </c>
      <c r="L14" s="211" t="s">
        <v>26</v>
      </c>
      <c r="M14" s="209">
        <v>180534</v>
      </c>
      <c r="N14" s="209">
        <v>496624</v>
      </c>
      <c r="O14" s="209">
        <v>7344935</v>
      </c>
      <c r="P14" s="211" t="s">
        <v>248</v>
      </c>
      <c r="Q14" s="211" t="s">
        <v>248</v>
      </c>
      <c r="R14" s="215" t="s">
        <v>248</v>
      </c>
    </row>
    <row r="15" spans="2:18" ht="22.5" hidden="1" customHeight="1">
      <c r="B15" s="214" t="s">
        <v>104</v>
      </c>
      <c r="C15" s="208"/>
      <c r="D15" s="209">
        <f t="shared" si="0"/>
        <v>9948032</v>
      </c>
      <c r="E15" s="210">
        <f t="shared" si="1"/>
        <v>2002280</v>
      </c>
      <c r="F15" s="209">
        <v>1626422</v>
      </c>
      <c r="G15" s="209">
        <v>375858</v>
      </c>
      <c r="H15" s="209">
        <f t="shared" si="2"/>
        <v>143</v>
      </c>
      <c r="I15" s="209">
        <v>125</v>
      </c>
      <c r="J15" s="209">
        <v>18</v>
      </c>
      <c r="K15" s="209">
        <f t="shared" si="3"/>
        <v>174594</v>
      </c>
      <c r="L15" s="211" t="s">
        <v>26</v>
      </c>
      <c r="M15" s="209">
        <v>174594</v>
      </c>
      <c r="N15" s="209">
        <v>485333</v>
      </c>
      <c r="O15" s="209">
        <v>7285682</v>
      </c>
      <c r="P15" s="211" t="s">
        <v>248</v>
      </c>
      <c r="Q15" s="211" t="s">
        <v>248</v>
      </c>
      <c r="R15" s="215" t="s">
        <v>248</v>
      </c>
    </row>
    <row r="16" spans="2:18" ht="22.5" hidden="1" customHeight="1">
      <c r="B16" s="214" t="s">
        <v>106</v>
      </c>
      <c r="C16" s="208"/>
      <c r="D16" s="209">
        <f t="shared" si="0"/>
        <v>9763674</v>
      </c>
      <c r="E16" s="210">
        <f t="shared" si="1"/>
        <v>1988825</v>
      </c>
      <c r="F16" s="209">
        <v>1610498</v>
      </c>
      <c r="G16" s="209">
        <v>378327</v>
      </c>
      <c r="H16" s="209">
        <f t="shared" si="2"/>
        <v>194</v>
      </c>
      <c r="I16" s="209">
        <v>91</v>
      </c>
      <c r="J16" s="209">
        <v>103</v>
      </c>
      <c r="K16" s="209">
        <f t="shared" si="3"/>
        <v>152216</v>
      </c>
      <c r="L16" s="211" t="s">
        <v>26</v>
      </c>
      <c r="M16" s="209">
        <v>152216</v>
      </c>
      <c r="N16" s="209">
        <v>474613</v>
      </c>
      <c r="O16" s="209">
        <v>7147826</v>
      </c>
      <c r="P16" s="211" t="s">
        <v>248</v>
      </c>
      <c r="Q16" s="211" t="s">
        <v>248</v>
      </c>
      <c r="R16" s="215" t="s">
        <v>248</v>
      </c>
    </row>
    <row r="17" spans="2:18" ht="22.5" hidden="1" customHeight="1">
      <c r="B17" s="214" t="s">
        <v>108</v>
      </c>
      <c r="C17" s="208"/>
      <c r="D17" s="209">
        <f t="shared" si="0"/>
        <v>9657724</v>
      </c>
      <c r="E17" s="210">
        <f t="shared" si="1"/>
        <v>1983294</v>
      </c>
      <c r="F17" s="209">
        <v>1603266</v>
      </c>
      <c r="G17" s="209">
        <v>380028</v>
      </c>
      <c r="H17" s="209">
        <f t="shared" si="2"/>
        <v>243</v>
      </c>
      <c r="I17" s="211" t="s">
        <v>26</v>
      </c>
      <c r="J17" s="209">
        <v>243</v>
      </c>
      <c r="K17" s="209">
        <f t="shared" si="3"/>
        <v>141436</v>
      </c>
      <c r="L17" s="211" t="s">
        <v>26</v>
      </c>
      <c r="M17" s="209">
        <v>141436</v>
      </c>
      <c r="N17" s="209">
        <v>458050</v>
      </c>
      <c r="O17" s="209">
        <v>7074701</v>
      </c>
      <c r="P17" s="211" t="s">
        <v>248</v>
      </c>
      <c r="Q17" s="211" t="s">
        <v>248</v>
      </c>
      <c r="R17" s="215" t="s">
        <v>248</v>
      </c>
    </row>
    <row r="18" spans="2:18" ht="22.5" hidden="1" customHeight="1">
      <c r="B18" s="217" t="s">
        <v>110</v>
      </c>
      <c r="C18" s="208"/>
      <c r="D18" s="209">
        <f t="shared" si="0"/>
        <v>9612314</v>
      </c>
      <c r="E18" s="210">
        <f t="shared" si="1"/>
        <v>1990539</v>
      </c>
      <c r="F18" s="209">
        <v>1605460</v>
      </c>
      <c r="G18" s="209">
        <v>385079</v>
      </c>
      <c r="H18" s="209">
        <f t="shared" si="2"/>
        <v>279</v>
      </c>
      <c r="I18" s="211" t="s">
        <v>26</v>
      </c>
      <c r="J18" s="209">
        <v>279</v>
      </c>
      <c r="K18" s="209">
        <f t="shared" si="3"/>
        <v>125657</v>
      </c>
      <c r="L18" s="211" t="s">
        <v>26</v>
      </c>
      <c r="M18" s="209">
        <v>125657</v>
      </c>
      <c r="N18" s="209">
        <v>440661</v>
      </c>
      <c r="O18" s="209">
        <v>7055178</v>
      </c>
      <c r="P18" s="211" t="s">
        <v>248</v>
      </c>
      <c r="Q18" s="211" t="s">
        <v>248</v>
      </c>
      <c r="R18" s="215" t="s">
        <v>248</v>
      </c>
    </row>
    <row r="19" spans="2:18" ht="22.5" customHeight="1">
      <c r="B19" s="217" t="s">
        <v>112</v>
      </c>
      <c r="C19" s="208" t="s">
        <v>257</v>
      </c>
      <c r="D19" s="209">
        <f t="shared" si="0"/>
        <v>9529150</v>
      </c>
      <c r="E19" s="210">
        <f t="shared" si="1"/>
        <v>1976566</v>
      </c>
      <c r="F19" s="209">
        <v>1597542</v>
      </c>
      <c r="G19" s="209">
        <v>379024</v>
      </c>
      <c r="H19" s="209">
        <f t="shared" si="2"/>
        <v>110</v>
      </c>
      <c r="I19" s="211" t="s">
        <v>26</v>
      </c>
      <c r="J19" s="209">
        <v>110</v>
      </c>
      <c r="K19" s="209">
        <f t="shared" si="3"/>
        <v>100744</v>
      </c>
      <c r="L19" s="211" t="s">
        <v>26</v>
      </c>
      <c r="M19" s="209">
        <v>100744</v>
      </c>
      <c r="N19" s="209">
        <v>418891</v>
      </c>
      <c r="O19" s="209">
        <v>7032839</v>
      </c>
      <c r="P19" s="211" t="s">
        <v>248</v>
      </c>
      <c r="Q19" s="211" t="s">
        <v>248</v>
      </c>
      <c r="R19" s="215" t="s">
        <v>248</v>
      </c>
    </row>
    <row r="20" spans="2:18" s="197" customFormat="1" ht="22.5" customHeight="1">
      <c r="B20" s="217" t="s">
        <v>118</v>
      </c>
      <c r="C20" s="218" t="s">
        <v>258</v>
      </c>
      <c r="D20" s="209">
        <f t="shared" si="0"/>
        <v>9294157</v>
      </c>
      <c r="E20" s="210">
        <f t="shared" si="1"/>
        <v>1947013</v>
      </c>
      <c r="F20" s="209">
        <v>1552860</v>
      </c>
      <c r="G20" s="209">
        <v>394153</v>
      </c>
      <c r="H20" s="209">
        <f t="shared" si="2"/>
        <v>193</v>
      </c>
      <c r="I20" s="211" t="s">
        <v>26</v>
      </c>
      <c r="J20" s="209">
        <v>193</v>
      </c>
      <c r="K20" s="209">
        <f t="shared" si="3"/>
        <v>86344</v>
      </c>
      <c r="L20" s="211" t="s">
        <v>26</v>
      </c>
      <c r="M20" s="209">
        <v>86344</v>
      </c>
      <c r="N20" s="211" t="s">
        <v>248</v>
      </c>
      <c r="O20" s="209">
        <v>7260607</v>
      </c>
      <c r="P20" s="211" t="s">
        <v>248</v>
      </c>
      <c r="Q20" s="211" t="s">
        <v>248</v>
      </c>
      <c r="R20" s="215" t="s">
        <v>248</v>
      </c>
    </row>
    <row r="21" spans="2:18" s="197" customFormat="1" ht="22.5" customHeight="1">
      <c r="B21" s="217" t="s">
        <v>121</v>
      </c>
      <c r="C21" s="218" t="s">
        <v>259</v>
      </c>
      <c r="D21" s="209">
        <f>E21+H21+K21+N21+O21</f>
        <v>9281621</v>
      </c>
      <c r="E21" s="210">
        <f t="shared" si="1"/>
        <v>1940903</v>
      </c>
      <c r="F21" s="209">
        <v>1537126</v>
      </c>
      <c r="G21" s="209">
        <v>403777</v>
      </c>
      <c r="H21" s="209">
        <f t="shared" si="2"/>
        <v>82</v>
      </c>
      <c r="I21" s="211" t="s">
        <v>248</v>
      </c>
      <c r="J21" s="209">
        <v>82</v>
      </c>
      <c r="K21" s="209">
        <f t="shared" si="3"/>
        <v>77565</v>
      </c>
      <c r="L21" s="211" t="s">
        <v>26</v>
      </c>
      <c r="M21" s="209">
        <v>77565</v>
      </c>
      <c r="N21" s="211" t="s">
        <v>248</v>
      </c>
      <c r="O21" s="209">
        <v>7263071</v>
      </c>
      <c r="P21" s="211" t="s">
        <v>248</v>
      </c>
      <c r="Q21" s="211" t="s">
        <v>248</v>
      </c>
      <c r="R21" s="215" t="s">
        <v>248</v>
      </c>
    </row>
    <row r="22" spans="2:18" s="197" customFormat="1" ht="22.5" customHeight="1">
      <c r="B22" s="217" t="s">
        <v>123</v>
      </c>
      <c r="C22" s="218" t="s">
        <v>260</v>
      </c>
      <c r="D22" s="209">
        <f>E22+H22+K22+N22+O22</f>
        <v>9471302</v>
      </c>
      <c r="E22" s="210">
        <f t="shared" si="1"/>
        <v>1989506</v>
      </c>
      <c r="F22" s="209">
        <v>1569938</v>
      </c>
      <c r="G22" s="209">
        <v>419568</v>
      </c>
      <c r="H22" s="209">
        <f>I22+J22</f>
        <v>35</v>
      </c>
      <c r="I22" s="211" t="s">
        <v>248</v>
      </c>
      <c r="J22" s="209">
        <v>35</v>
      </c>
      <c r="K22" s="209">
        <f t="shared" si="3"/>
        <v>76193</v>
      </c>
      <c r="L22" s="211" t="s">
        <v>26</v>
      </c>
      <c r="M22" s="209">
        <v>76193</v>
      </c>
      <c r="N22" s="211" t="s">
        <v>248</v>
      </c>
      <c r="O22" s="209">
        <v>7405568</v>
      </c>
      <c r="P22" s="211" t="s">
        <v>248</v>
      </c>
      <c r="Q22" s="211" t="s">
        <v>248</v>
      </c>
      <c r="R22" s="215" t="s">
        <v>261</v>
      </c>
    </row>
    <row r="23" spans="2:18" s="197" customFormat="1" ht="22.5" customHeight="1">
      <c r="B23" s="217" t="s">
        <v>125</v>
      </c>
      <c r="C23" s="218" t="s">
        <v>126</v>
      </c>
      <c r="D23" s="209">
        <f>E23+H23+K23+N23+O23</f>
        <v>9400607</v>
      </c>
      <c r="E23" s="210">
        <f t="shared" si="1"/>
        <v>1997244</v>
      </c>
      <c r="F23" s="209">
        <v>1603871</v>
      </c>
      <c r="G23" s="209">
        <v>393373</v>
      </c>
      <c r="H23" s="209">
        <f>I23+J23</f>
        <v>11</v>
      </c>
      <c r="I23" s="211" t="s">
        <v>248</v>
      </c>
      <c r="J23" s="209">
        <v>11</v>
      </c>
      <c r="K23" s="209">
        <f t="shared" si="3"/>
        <v>71558</v>
      </c>
      <c r="L23" s="211" t="s">
        <v>26</v>
      </c>
      <c r="M23" s="209">
        <v>71558</v>
      </c>
      <c r="N23" s="211" t="s">
        <v>248</v>
      </c>
      <c r="O23" s="209">
        <f>50+259179+43002+7029563</f>
        <v>7331794</v>
      </c>
      <c r="P23" s="211" t="s">
        <v>248</v>
      </c>
      <c r="Q23" s="211" t="s">
        <v>248</v>
      </c>
      <c r="R23" s="215" t="s">
        <v>261</v>
      </c>
    </row>
    <row r="24" spans="2:18" s="197" customFormat="1" ht="22.5" customHeight="1">
      <c r="B24" s="217" t="s">
        <v>127</v>
      </c>
      <c r="C24" s="218" t="s">
        <v>128</v>
      </c>
      <c r="D24" s="209">
        <f>E24+H24+K24+N24+O24</f>
        <v>9342240</v>
      </c>
      <c r="E24" s="210">
        <f t="shared" si="1"/>
        <v>2000852</v>
      </c>
      <c r="F24" s="209">
        <v>1784992</v>
      </c>
      <c r="G24" s="209">
        <v>215860</v>
      </c>
      <c r="H24" s="209">
        <f>I24+J24</f>
        <v>5</v>
      </c>
      <c r="I24" s="211" t="s">
        <v>248</v>
      </c>
      <c r="J24" s="209">
        <v>5</v>
      </c>
      <c r="K24" s="209">
        <f t="shared" si="3"/>
        <v>66051</v>
      </c>
      <c r="L24" s="211" t="s">
        <v>26</v>
      </c>
      <c r="M24" s="209">
        <v>66051</v>
      </c>
      <c r="N24" s="211" t="s">
        <v>248</v>
      </c>
      <c r="O24" s="209">
        <f>417405+1379169+5478758</f>
        <v>7275332</v>
      </c>
      <c r="P24" s="211" t="s">
        <v>248</v>
      </c>
      <c r="Q24" s="211" t="s">
        <v>248</v>
      </c>
      <c r="R24" s="215" t="s">
        <v>261</v>
      </c>
    </row>
    <row r="25" spans="2:18" s="197" customFormat="1" ht="22.5" customHeight="1">
      <c r="B25" s="217" t="s">
        <v>129</v>
      </c>
      <c r="C25" s="218" t="s">
        <v>130</v>
      </c>
      <c r="D25" s="209">
        <f>E25+H25+K25+N25+O25</f>
        <v>9263171</v>
      </c>
      <c r="E25" s="210">
        <f t="shared" si="1"/>
        <v>1966757</v>
      </c>
      <c r="F25" s="209">
        <v>1768480</v>
      </c>
      <c r="G25" s="209">
        <v>198277</v>
      </c>
      <c r="H25" s="209">
        <f>I25+J25</f>
        <v>14</v>
      </c>
      <c r="I25" s="211" t="s">
        <v>248</v>
      </c>
      <c r="J25" s="209">
        <v>14</v>
      </c>
      <c r="K25" s="209">
        <f t="shared" si="3"/>
        <v>63639</v>
      </c>
      <c r="L25" s="211" t="s">
        <v>26</v>
      </c>
      <c r="M25" s="209">
        <v>63639</v>
      </c>
      <c r="N25" s="211" t="s">
        <v>248</v>
      </c>
      <c r="O25" s="209">
        <f>1234696+3890589+2107476</f>
        <v>7232761</v>
      </c>
      <c r="P25" s="211" t="s">
        <v>248</v>
      </c>
      <c r="Q25" s="211" t="s">
        <v>248</v>
      </c>
      <c r="R25" s="215" t="s">
        <v>261</v>
      </c>
    </row>
    <row r="26" spans="2:18" s="197" customFormat="1" ht="22.5" customHeight="1">
      <c r="B26" s="217" t="s">
        <v>131</v>
      </c>
      <c r="C26" s="218" t="s">
        <v>132</v>
      </c>
      <c r="D26" s="209">
        <f t="shared" ref="D26:D34" si="4">E26+H26+K26+N26+P26+Q26</f>
        <v>9224112</v>
      </c>
      <c r="E26" s="210">
        <f t="shared" si="1"/>
        <v>1914525</v>
      </c>
      <c r="F26" s="209">
        <v>1735785</v>
      </c>
      <c r="G26" s="209">
        <v>178740</v>
      </c>
      <c r="H26" s="211" t="s">
        <v>26</v>
      </c>
      <c r="I26" s="211" t="s">
        <v>248</v>
      </c>
      <c r="J26" s="211" t="s">
        <v>26</v>
      </c>
      <c r="K26" s="209">
        <f t="shared" si="3"/>
        <v>61723</v>
      </c>
      <c r="L26" s="211" t="s">
        <v>26</v>
      </c>
      <c r="M26" s="209">
        <v>61723</v>
      </c>
      <c r="N26" s="211" t="s">
        <v>248</v>
      </c>
      <c r="O26" s="211" t="s">
        <v>248</v>
      </c>
      <c r="P26" s="211">
        <v>1773120</v>
      </c>
      <c r="Q26" s="211">
        <v>5474744</v>
      </c>
      <c r="R26" s="215" t="s">
        <v>261</v>
      </c>
    </row>
    <row r="27" spans="2:18" s="197" customFormat="1" ht="22.5" customHeight="1">
      <c r="B27" s="217" t="s">
        <v>133</v>
      </c>
      <c r="C27" s="218" t="s">
        <v>134</v>
      </c>
      <c r="D27" s="209">
        <f t="shared" si="4"/>
        <v>9181269</v>
      </c>
      <c r="E27" s="210">
        <f t="shared" si="1"/>
        <v>1900587</v>
      </c>
      <c r="F27" s="209">
        <v>1707603</v>
      </c>
      <c r="G27" s="209">
        <v>192984</v>
      </c>
      <c r="H27" s="211">
        <f>SUM(I27:J27)</f>
        <v>18</v>
      </c>
      <c r="I27" s="211" t="s">
        <v>248</v>
      </c>
      <c r="J27" s="211">
        <v>18</v>
      </c>
      <c r="K27" s="209">
        <f t="shared" si="3"/>
        <v>50829</v>
      </c>
      <c r="L27" s="211" t="s">
        <v>26</v>
      </c>
      <c r="M27" s="209">
        <v>50829</v>
      </c>
      <c r="N27" s="211" t="s">
        <v>248</v>
      </c>
      <c r="O27" s="211" t="s">
        <v>248</v>
      </c>
      <c r="P27" s="211">
        <v>1845299</v>
      </c>
      <c r="Q27" s="211">
        <v>5384536</v>
      </c>
      <c r="R27" s="215" t="s">
        <v>261</v>
      </c>
    </row>
    <row r="28" spans="2:18" s="197" customFormat="1" ht="22.5" customHeight="1">
      <c r="B28" s="217" t="s">
        <v>135</v>
      </c>
      <c r="C28" s="218" t="s">
        <v>136</v>
      </c>
      <c r="D28" s="209">
        <f t="shared" si="4"/>
        <v>8954894</v>
      </c>
      <c r="E28" s="210">
        <f t="shared" si="1"/>
        <v>1869364</v>
      </c>
      <c r="F28" s="209">
        <v>1683085</v>
      </c>
      <c r="G28" s="209">
        <v>186279</v>
      </c>
      <c r="H28" s="211">
        <f>SUM(I28:J28)</f>
        <v>7</v>
      </c>
      <c r="I28" s="211" t="s">
        <v>248</v>
      </c>
      <c r="J28" s="211">
        <v>7</v>
      </c>
      <c r="K28" s="209">
        <f t="shared" si="3"/>
        <v>43161</v>
      </c>
      <c r="L28" s="211" t="s">
        <v>26</v>
      </c>
      <c r="M28" s="209">
        <v>43161</v>
      </c>
      <c r="N28" s="211" t="s">
        <v>248</v>
      </c>
      <c r="O28" s="211" t="s">
        <v>248</v>
      </c>
      <c r="P28" s="211">
        <v>1770906</v>
      </c>
      <c r="Q28" s="211">
        <v>5271456</v>
      </c>
      <c r="R28" s="215">
        <v>444028</v>
      </c>
    </row>
    <row r="29" spans="2:18" s="197" customFormat="1" ht="22.5" customHeight="1">
      <c r="B29" s="217" t="s">
        <v>137</v>
      </c>
      <c r="C29" s="218" t="s">
        <v>138</v>
      </c>
      <c r="D29" s="209">
        <f t="shared" si="4"/>
        <v>8787893</v>
      </c>
      <c r="E29" s="210">
        <f t="shared" si="1"/>
        <v>1861952</v>
      </c>
      <c r="F29" s="209">
        <v>1676060</v>
      </c>
      <c r="G29" s="209">
        <v>185892</v>
      </c>
      <c r="H29" s="211">
        <f>SUM(I29:J29)</f>
        <v>2</v>
      </c>
      <c r="I29" s="211" t="s">
        <v>248</v>
      </c>
      <c r="J29" s="211">
        <v>2</v>
      </c>
      <c r="K29" s="209">
        <f t="shared" si="3"/>
        <v>43352</v>
      </c>
      <c r="L29" s="211" t="s">
        <v>26</v>
      </c>
      <c r="M29" s="209">
        <v>43352</v>
      </c>
      <c r="N29" s="211" t="s">
        <v>248</v>
      </c>
      <c r="O29" s="211" t="s">
        <v>248</v>
      </c>
      <c r="P29" s="211">
        <v>1683662</v>
      </c>
      <c r="Q29" s="211">
        <v>5198925</v>
      </c>
      <c r="R29" s="215">
        <v>402038</v>
      </c>
    </row>
    <row r="30" spans="2:18" s="197" customFormat="1" ht="22.5" customHeight="1">
      <c r="B30" s="219" t="s">
        <v>262</v>
      </c>
      <c r="C30" s="218" t="s">
        <v>141</v>
      </c>
      <c r="D30" s="209">
        <f t="shared" si="4"/>
        <v>8713242</v>
      </c>
      <c r="E30" s="210">
        <f t="shared" si="1"/>
        <v>1843502</v>
      </c>
      <c r="F30" s="209">
        <v>1663561</v>
      </c>
      <c r="G30" s="209">
        <v>179941</v>
      </c>
      <c r="H30" s="211" t="s">
        <v>26</v>
      </c>
      <c r="I30" s="211" t="s">
        <v>248</v>
      </c>
      <c r="J30" s="211" t="s">
        <v>263</v>
      </c>
      <c r="K30" s="209">
        <f t="shared" si="3"/>
        <v>40191</v>
      </c>
      <c r="L30" s="211" t="s">
        <v>26</v>
      </c>
      <c r="M30" s="209">
        <v>40191</v>
      </c>
      <c r="N30" s="211" t="s">
        <v>248</v>
      </c>
      <c r="O30" s="211" t="s">
        <v>248</v>
      </c>
      <c r="P30" s="211">
        <v>1677098</v>
      </c>
      <c r="Q30" s="211">
        <v>5152451</v>
      </c>
      <c r="R30" s="215">
        <v>369529</v>
      </c>
    </row>
    <row r="31" spans="2:18" s="197" customFormat="1" ht="22.5" customHeight="1">
      <c r="B31" s="219" t="s">
        <v>264</v>
      </c>
      <c r="C31" s="218" t="s">
        <v>143</v>
      </c>
      <c r="D31" s="209">
        <f t="shared" si="4"/>
        <v>8570485</v>
      </c>
      <c r="E31" s="210">
        <f t="shared" si="1"/>
        <v>1800046</v>
      </c>
      <c r="F31" s="209">
        <v>1631606</v>
      </c>
      <c r="G31" s="209">
        <v>168440</v>
      </c>
      <c r="H31" s="220">
        <f>SUM(I31:J31)</f>
        <v>2</v>
      </c>
      <c r="I31" s="211" t="s">
        <v>248</v>
      </c>
      <c r="J31" s="211">
        <v>2</v>
      </c>
      <c r="K31" s="209">
        <f t="shared" si="3"/>
        <v>35254</v>
      </c>
      <c r="L31" s="211" t="s">
        <v>248</v>
      </c>
      <c r="M31" s="209">
        <v>35254</v>
      </c>
      <c r="N31" s="211" t="s">
        <v>248</v>
      </c>
      <c r="O31" s="211" t="s">
        <v>248</v>
      </c>
      <c r="P31" s="211">
        <v>1663701</v>
      </c>
      <c r="Q31" s="211">
        <v>5071482</v>
      </c>
      <c r="R31" s="215">
        <v>340583</v>
      </c>
    </row>
    <row r="32" spans="2:18" s="197" customFormat="1" ht="22.5" customHeight="1">
      <c r="B32" s="219" t="s">
        <v>265</v>
      </c>
      <c r="C32" s="218" t="s">
        <v>145</v>
      </c>
      <c r="D32" s="209">
        <f t="shared" si="4"/>
        <v>8500425</v>
      </c>
      <c r="E32" s="210">
        <f>F32+G32</f>
        <v>1768764</v>
      </c>
      <c r="F32" s="209">
        <v>1604894</v>
      </c>
      <c r="G32" s="209">
        <v>163870</v>
      </c>
      <c r="H32" s="211" t="s">
        <v>26</v>
      </c>
      <c r="I32" s="211" t="s">
        <v>248</v>
      </c>
      <c r="J32" s="211" t="s">
        <v>263</v>
      </c>
      <c r="K32" s="209">
        <f t="shared" si="3"/>
        <v>23555</v>
      </c>
      <c r="L32" s="211" t="s">
        <v>248</v>
      </c>
      <c r="M32" s="209">
        <v>23555</v>
      </c>
      <c r="N32" s="211" t="s">
        <v>248</v>
      </c>
      <c r="O32" s="211" t="s">
        <v>248</v>
      </c>
      <c r="P32" s="211">
        <v>1607629</v>
      </c>
      <c r="Q32" s="211">
        <v>5100477</v>
      </c>
      <c r="R32" s="215">
        <v>294885</v>
      </c>
    </row>
    <row r="33" spans="2:18" s="197" customFormat="1" ht="22.5" customHeight="1">
      <c r="B33" s="219" t="s">
        <v>266</v>
      </c>
      <c r="C33" s="218" t="s">
        <v>147</v>
      </c>
      <c r="D33" s="209">
        <f t="shared" si="4"/>
        <v>8349336</v>
      </c>
      <c r="E33" s="210">
        <f t="shared" si="1"/>
        <v>1735774</v>
      </c>
      <c r="F33" s="209">
        <v>1574273</v>
      </c>
      <c r="G33" s="209">
        <v>161501</v>
      </c>
      <c r="H33" s="220">
        <f>SUM(I33:J33)</f>
        <v>2</v>
      </c>
      <c r="I33" s="211" t="s">
        <v>248</v>
      </c>
      <c r="J33" s="211">
        <v>2</v>
      </c>
      <c r="K33" s="209">
        <f t="shared" si="3"/>
        <v>22959</v>
      </c>
      <c r="L33" s="211" t="s">
        <v>248</v>
      </c>
      <c r="M33" s="209">
        <v>22959</v>
      </c>
      <c r="N33" s="211" t="s">
        <v>248</v>
      </c>
      <c r="O33" s="211" t="s">
        <v>248</v>
      </c>
      <c r="P33" s="211">
        <v>1576351</v>
      </c>
      <c r="Q33" s="211">
        <v>5014250</v>
      </c>
      <c r="R33" s="215">
        <v>270560</v>
      </c>
    </row>
    <row r="34" spans="2:18" s="197" customFormat="1" ht="22.5" customHeight="1">
      <c r="B34" s="219" t="s">
        <v>148</v>
      </c>
      <c r="C34" s="218" t="s">
        <v>149</v>
      </c>
      <c r="D34" s="209">
        <f t="shared" si="4"/>
        <v>8265909</v>
      </c>
      <c r="E34" s="210">
        <f t="shared" si="1"/>
        <v>1714264</v>
      </c>
      <c r="F34" s="209">
        <v>1561882</v>
      </c>
      <c r="G34" s="209">
        <v>152382</v>
      </c>
      <c r="H34" s="220">
        <f>SUM(I34:J34)</f>
        <v>4</v>
      </c>
      <c r="I34" s="211" t="s">
        <v>248</v>
      </c>
      <c r="J34" s="211">
        <v>4</v>
      </c>
      <c r="K34" s="209">
        <f t="shared" si="3"/>
        <v>21485</v>
      </c>
      <c r="L34" s="211" t="s">
        <v>248</v>
      </c>
      <c r="M34" s="209">
        <v>21485</v>
      </c>
      <c r="N34" s="211" t="s">
        <v>248</v>
      </c>
      <c r="O34" s="211" t="s">
        <v>248</v>
      </c>
      <c r="P34" s="211">
        <v>1576258</v>
      </c>
      <c r="Q34" s="211">
        <v>4953898</v>
      </c>
      <c r="R34" s="215">
        <v>249258</v>
      </c>
    </row>
    <row r="35" spans="2:18" s="197" customFormat="1" ht="22.5" customHeight="1">
      <c r="B35" s="219" t="s">
        <v>150</v>
      </c>
      <c r="C35" s="218" t="s">
        <v>151</v>
      </c>
      <c r="D35" s="209">
        <v>8091546</v>
      </c>
      <c r="E35" s="210">
        <f t="shared" si="1"/>
        <v>1680918</v>
      </c>
      <c r="F35" s="209">
        <v>1529681</v>
      </c>
      <c r="G35" s="209">
        <v>151237</v>
      </c>
      <c r="H35" s="211" t="s">
        <v>26</v>
      </c>
      <c r="I35" s="211" t="s">
        <v>248</v>
      </c>
      <c r="J35" s="211" t="s">
        <v>263</v>
      </c>
      <c r="K35" s="209">
        <v>19341</v>
      </c>
      <c r="L35" s="211" t="s">
        <v>248</v>
      </c>
      <c r="M35" s="209">
        <v>19341</v>
      </c>
      <c r="N35" s="211" t="s">
        <v>248</v>
      </c>
      <c r="O35" s="211" t="s">
        <v>248</v>
      </c>
      <c r="P35" s="211">
        <v>1536162</v>
      </c>
      <c r="Q35" s="211">
        <v>4855125</v>
      </c>
      <c r="R35" s="215">
        <v>228322</v>
      </c>
    </row>
    <row r="36" spans="2:18" s="197" customFormat="1" ht="22.5" customHeight="1">
      <c r="B36" s="219" t="s">
        <v>267</v>
      </c>
      <c r="C36" s="218" t="s">
        <v>153</v>
      </c>
      <c r="D36" s="209">
        <f>E36+H36+K36+N36+P36+Q36</f>
        <v>7962799</v>
      </c>
      <c r="E36" s="210">
        <f>F36+G36</f>
        <v>1660001</v>
      </c>
      <c r="F36" s="209">
        <v>1510097</v>
      </c>
      <c r="G36" s="209">
        <v>149904</v>
      </c>
      <c r="H36" s="211" t="s">
        <v>26</v>
      </c>
      <c r="I36" s="211" t="s">
        <v>248</v>
      </c>
      <c r="J36" s="211" t="s">
        <v>263</v>
      </c>
      <c r="K36" s="209">
        <f>L36+M36</f>
        <v>20223</v>
      </c>
      <c r="L36" s="211" t="s">
        <v>248</v>
      </c>
      <c r="M36" s="209">
        <v>20223</v>
      </c>
      <c r="N36" s="211" t="s">
        <v>248</v>
      </c>
      <c r="O36" s="211" t="s">
        <v>248</v>
      </c>
      <c r="P36" s="211">
        <v>1523179</v>
      </c>
      <c r="Q36" s="211">
        <v>4759396</v>
      </c>
      <c r="R36" s="215">
        <v>220130</v>
      </c>
    </row>
    <row r="37" spans="2:18" s="197" customFormat="1" ht="22.5" customHeight="1">
      <c r="B37" s="219" t="s">
        <v>268</v>
      </c>
      <c r="C37" s="218" t="s">
        <v>155</v>
      </c>
      <c r="D37" s="209">
        <v>7800656</v>
      </c>
      <c r="E37" s="210">
        <v>1631590</v>
      </c>
      <c r="F37" s="209">
        <v>1483705</v>
      </c>
      <c r="G37" s="209">
        <v>147885</v>
      </c>
      <c r="H37" s="211" t="s">
        <v>26</v>
      </c>
      <c r="I37" s="211" t="s">
        <v>248</v>
      </c>
      <c r="J37" s="211" t="s">
        <v>263</v>
      </c>
      <c r="K37" s="209">
        <v>19122</v>
      </c>
      <c r="L37" s="211" t="s">
        <v>248</v>
      </c>
      <c r="M37" s="209">
        <v>19122</v>
      </c>
      <c r="N37" s="211" t="s">
        <v>248</v>
      </c>
      <c r="O37" s="211" t="s">
        <v>248</v>
      </c>
      <c r="P37" s="211">
        <v>1462741</v>
      </c>
      <c r="Q37" s="211">
        <v>4687203</v>
      </c>
      <c r="R37" s="215">
        <v>208028</v>
      </c>
    </row>
    <row r="38" spans="2:18" s="197" customFormat="1" ht="22.5" customHeight="1">
      <c r="B38" s="219" t="s">
        <v>269</v>
      </c>
      <c r="C38" s="218" t="s">
        <v>219</v>
      </c>
      <c r="D38" s="209">
        <v>7742648</v>
      </c>
      <c r="E38" s="210">
        <f>F38+G38</f>
        <v>1607090</v>
      </c>
      <c r="F38" s="209">
        <v>1458261</v>
      </c>
      <c r="G38" s="209">
        <v>148829</v>
      </c>
      <c r="H38" s="211" t="s">
        <v>26</v>
      </c>
      <c r="I38" s="211" t="s">
        <v>248</v>
      </c>
      <c r="J38" s="211" t="s">
        <v>263</v>
      </c>
      <c r="K38" s="209">
        <v>19217</v>
      </c>
      <c r="L38" s="211" t="s">
        <v>248</v>
      </c>
      <c r="M38" s="209">
        <v>19217</v>
      </c>
      <c r="N38" s="211" t="s">
        <v>248</v>
      </c>
      <c r="O38" s="211" t="s">
        <v>248</v>
      </c>
      <c r="P38" s="211">
        <v>1453665</v>
      </c>
      <c r="Q38" s="211">
        <v>4662676</v>
      </c>
      <c r="R38" s="215">
        <v>202273</v>
      </c>
    </row>
    <row r="39" spans="2:18" ht="22.5" customHeight="1">
      <c r="B39" s="219" t="s">
        <v>27</v>
      </c>
      <c r="C39" s="218" t="s">
        <v>158</v>
      </c>
      <c r="D39" s="221">
        <v>7809075</v>
      </c>
      <c r="E39" s="210">
        <f>F39+G39</f>
        <v>1590266</v>
      </c>
      <c r="F39" s="222">
        <v>1440070</v>
      </c>
      <c r="G39" s="222">
        <v>150196</v>
      </c>
      <c r="H39" s="211" t="s">
        <v>26</v>
      </c>
      <c r="I39" s="211" t="s">
        <v>248</v>
      </c>
      <c r="J39" s="223" t="s">
        <v>263</v>
      </c>
      <c r="K39" s="222">
        <v>19795</v>
      </c>
      <c r="L39" s="223" t="s">
        <v>248</v>
      </c>
      <c r="M39" s="222">
        <v>19795</v>
      </c>
      <c r="N39" s="211" t="s">
        <v>248</v>
      </c>
      <c r="O39" s="223" t="s">
        <v>248</v>
      </c>
      <c r="P39" s="224">
        <v>1467335</v>
      </c>
      <c r="Q39" s="225">
        <v>4731679</v>
      </c>
      <c r="R39" s="226">
        <v>176216</v>
      </c>
    </row>
    <row r="40" spans="2:18" ht="22.5" customHeight="1" thickBot="1">
      <c r="B40" s="227" t="s">
        <v>30</v>
      </c>
      <c r="C40" s="228" t="s">
        <v>159</v>
      </c>
      <c r="D40" s="229">
        <v>7793098</v>
      </c>
      <c r="E40" s="230">
        <f>F40+G40</f>
        <v>1582762</v>
      </c>
      <c r="F40" s="231">
        <v>1435396</v>
      </c>
      <c r="G40" s="231">
        <v>147366</v>
      </c>
      <c r="H40" s="232">
        <v>2</v>
      </c>
      <c r="I40" s="232" t="s">
        <v>248</v>
      </c>
      <c r="J40" s="233" t="s">
        <v>263</v>
      </c>
      <c r="K40" s="231">
        <v>17480</v>
      </c>
      <c r="L40" s="233" t="s">
        <v>248</v>
      </c>
      <c r="M40" s="231">
        <v>17480</v>
      </c>
      <c r="N40" s="232" t="s">
        <v>248</v>
      </c>
      <c r="O40" s="233" t="s">
        <v>248</v>
      </c>
      <c r="P40" s="234">
        <v>1435987</v>
      </c>
      <c r="Q40" s="235">
        <v>4756867</v>
      </c>
      <c r="R40" s="236">
        <v>154886</v>
      </c>
    </row>
    <row r="41" spans="2:18" ht="22.5" customHeight="1">
      <c r="B41" s="237"/>
      <c r="C41" s="218"/>
      <c r="D41" s="238"/>
      <c r="E41" s="239"/>
      <c r="F41" s="238"/>
      <c r="G41" s="238"/>
      <c r="H41" s="74"/>
      <c r="I41" s="74"/>
      <c r="J41" s="238"/>
      <c r="K41" s="238"/>
      <c r="L41" s="240"/>
      <c r="M41" s="238"/>
      <c r="N41" s="240"/>
      <c r="O41" s="238"/>
      <c r="P41" s="238"/>
      <c r="Q41" s="197"/>
      <c r="R41" s="197"/>
    </row>
    <row r="42" spans="2:18" ht="16.5" customHeight="1">
      <c r="B42" s="241" t="s">
        <v>270</v>
      </c>
      <c r="C42" s="48"/>
      <c r="D42" s="238"/>
      <c r="E42" s="238"/>
      <c r="F42" s="238"/>
      <c r="G42" s="238"/>
      <c r="H42" s="240"/>
      <c r="I42" s="238"/>
      <c r="J42" s="238"/>
      <c r="K42" s="240"/>
      <c r="L42" s="238"/>
      <c r="M42" s="240"/>
      <c r="N42" s="238"/>
      <c r="O42" s="238"/>
    </row>
    <row r="43" spans="2:18" ht="16.5" customHeight="1">
      <c r="B43" s="242" t="s">
        <v>271</v>
      </c>
      <c r="C43" s="48"/>
      <c r="D43" s="238"/>
      <c r="E43" s="238"/>
      <c r="F43" s="238"/>
      <c r="G43" s="238"/>
      <c r="H43" s="240"/>
      <c r="I43" s="238"/>
      <c r="J43" s="238"/>
      <c r="K43" s="240"/>
      <c r="L43" s="238"/>
      <c r="M43" s="240"/>
      <c r="N43" s="238"/>
      <c r="O43" s="238"/>
    </row>
    <row r="44" spans="2:18" ht="16.5" customHeight="1">
      <c r="B44" s="242" t="s">
        <v>272</v>
      </c>
      <c r="C44" s="48"/>
      <c r="D44" s="238"/>
      <c r="E44" s="238"/>
      <c r="F44" s="238"/>
      <c r="G44" s="238"/>
      <c r="H44" s="240"/>
      <c r="I44" s="238"/>
      <c r="J44" s="238"/>
      <c r="K44" s="240"/>
      <c r="L44" s="238"/>
      <c r="M44" s="240"/>
      <c r="N44" s="238"/>
      <c r="O44" s="238"/>
      <c r="R44" s="243"/>
    </row>
    <row r="45" spans="2:18" ht="16.5" customHeight="1">
      <c r="B45" s="71" t="s">
        <v>273</v>
      </c>
      <c r="C45" s="48"/>
      <c r="D45" s="238"/>
      <c r="E45" s="238"/>
      <c r="F45" s="238"/>
      <c r="G45" s="238"/>
      <c r="H45" s="240"/>
      <c r="I45" s="238"/>
      <c r="J45" s="238"/>
      <c r="K45" s="240"/>
      <c r="L45" s="238"/>
      <c r="M45" s="240"/>
      <c r="N45" s="238"/>
      <c r="O45" s="238"/>
    </row>
    <row r="46" spans="2:18" s="3" customFormat="1" ht="16.5" customHeight="1">
      <c r="B46" s="241" t="s">
        <v>274</v>
      </c>
      <c r="C46" s="48"/>
      <c r="D46" s="244"/>
      <c r="E46" s="244"/>
      <c r="F46" s="244"/>
      <c r="G46" s="244"/>
      <c r="H46" s="245"/>
      <c r="I46" s="244"/>
      <c r="J46" s="244"/>
      <c r="K46" s="245"/>
      <c r="L46" s="244"/>
      <c r="M46" s="245"/>
      <c r="N46" s="244"/>
    </row>
    <row r="47" spans="2:18" s="3" customFormat="1" ht="16.5" customHeight="1">
      <c r="B47" s="241" t="s">
        <v>275</v>
      </c>
      <c r="C47" s="48"/>
      <c r="D47" s="244"/>
      <c r="E47" s="244"/>
      <c r="F47" s="244"/>
      <c r="G47" s="244"/>
      <c r="H47" s="245"/>
      <c r="I47" s="244"/>
      <c r="J47" s="244"/>
      <c r="K47" s="245"/>
      <c r="L47" s="244"/>
      <c r="M47" s="245"/>
      <c r="N47" s="246"/>
    </row>
    <row r="48" spans="2:18" ht="15" customHeight="1">
      <c r="B48" s="68" t="s">
        <v>276</v>
      </c>
      <c r="C48" s="247"/>
    </row>
    <row r="49" spans="2:18" ht="12" customHeight="1">
      <c r="B49" s="248"/>
      <c r="C49" s="208"/>
    </row>
    <row r="50" spans="2:18" ht="7.5" customHeight="1">
      <c r="C50" s="208"/>
    </row>
    <row r="51" spans="2:18" ht="18" customHeight="1">
      <c r="B51" s="193" t="s">
        <v>277</v>
      </c>
      <c r="C51" s="208"/>
    </row>
    <row r="52" spans="2:18" ht="18" customHeight="1" thickBot="1">
      <c r="B52" s="195"/>
      <c r="C52" s="249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</row>
    <row r="53" spans="2:18" ht="15" customHeight="1">
      <c r="B53" s="6"/>
      <c r="C53" s="208"/>
      <c r="D53" s="200"/>
      <c r="E53" s="12"/>
      <c r="F53" s="11"/>
      <c r="G53" s="11"/>
      <c r="H53" s="200"/>
      <c r="I53" s="11"/>
      <c r="J53" s="11"/>
      <c r="K53" s="200"/>
      <c r="L53" s="11"/>
      <c r="M53" s="11"/>
      <c r="N53" s="200"/>
      <c r="O53" s="575" t="s">
        <v>236</v>
      </c>
      <c r="P53" s="578" t="s">
        <v>237</v>
      </c>
      <c r="Q53" s="579" t="s">
        <v>238</v>
      </c>
      <c r="R53" s="582" t="s">
        <v>239</v>
      </c>
    </row>
    <row r="54" spans="2:18" ht="24.95" customHeight="1">
      <c r="B54" s="14"/>
      <c r="C54" s="208"/>
      <c r="D54" s="16" t="s">
        <v>240</v>
      </c>
      <c r="E54" s="22" t="s">
        <v>182</v>
      </c>
      <c r="F54" s="203" t="s">
        <v>241</v>
      </c>
      <c r="G54" s="16" t="s">
        <v>242</v>
      </c>
      <c r="H54" s="16" t="s">
        <v>243</v>
      </c>
      <c r="I54" s="16" t="s">
        <v>244</v>
      </c>
      <c r="J54" s="16" t="s">
        <v>242</v>
      </c>
      <c r="K54" s="16" t="s">
        <v>184</v>
      </c>
      <c r="L54" s="16" t="s">
        <v>245</v>
      </c>
      <c r="M54" s="16" t="s">
        <v>242</v>
      </c>
      <c r="N54" s="16" t="s">
        <v>185</v>
      </c>
      <c r="O54" s="576"/>
      <c r="P54" s="558"/>
      <c r="Q54" s="580"/>
      <c r="R54" s="583"/>
    </row>
    <row r="55" spans="2:18" ht="15" customHeight="1">
      <c r="B55" s="23"/>
      <c r="C55" s="250"/>
      <c r="D55" s="25"/>
      <c r="E55" s="27"/>
      <c r="F55" s="25"/>
      <c r="G55" s="25"/>
      <c r="H55" s="25"/>
      <c r="I55" s="25"/>
      <c r="J55" s="25"/>
      <c r="K55" s="25"/>
      <c r="L55" s="25"/>
      <c r="M55" s="25"/>
      <c r="N55" s="25"/>
      <c r="O55" s="577"/>
      <c r="P55" s="559"/>
      <c r="Q55" s="581"/>
      <c r="R55" s="584"/>
    </row>
    <row r="56" spans="2:18" ht="22.5" customHeight="1">
      <c r="B56" s="207" t="s">
        <v>246</v>
      </c>
      <c r="C56" s="208" t="s">
        <v>247</v>
      </c>
      <c r="D56" s="209">
        <f t="shared" ref="D56:D70" si="5">E56+H56+K56+N56+O56</f>
        <v>49066</v>
      </c>
      <c r="E56" s="210">
        <f t="shared" ref="E56:E85" si="6">F56+G56</f>
        <v>1917</v>
      </c>
      <c r="F56" s="209">
        <v>1509</v>
      </c>
      <c r="G56" s="209">
        <v>408</v>
      </c>
      <c r="H56" s="209">
        <f t="shared" ref="H56:H75" si="7">I56+J56</f>
        <v>561</v>
      </c>
      <c r="I56" s="209">
        <v>189</v>
      </c>
      <c r="J56" s="209">
        <v>372</v>
      </c>
      <c r="K56" s="209">
        <f t="shared" ref="K56:K84" si="8">L56+M56</f>
        <v>3556</v>
      </c>
      <c r="L56" s="209">
        <v>1296</v>
      </c>
      <c r="M56" s="209">
        <v>2260</v>
      </c>
      <c r="N56" s="209">
        <v>169</v>
      </c>
      <c r="O56" s="209">
        <v>42863</v>
      </c>
      <c r="P56" s="211" t="s">
        <v>248</v>
      </c>
      <c r="Q56" s="212" t="s">
        <v>248</v>
      </c>
      <c r="R56" s="213" t="s">
        <v>248</v>
      </c>
    </row>
    <row r="57" spans="2:18" ht="22.5" customHeight="1">
      <c r="B57" s="214" t="s">
        <v>40</v>
      </c>
      <c r="C57" s="208" t="s">
        <v>249</v>
      </c>
      <c r="D57" s="209">
        <f t="shared" si="5"/>
        <v>77653</v>
      </c>
      <c r="E57" s="210">
        <f t="shared" si="6"/>
        <v>2651</v>
      </c>
      <c r="F57" s="209">
        <v>1918</v>
      </c>
      <c r="G57" s="209">
        <v>733</v>
      </c>
      <c r="H57" s="209">
        <f t="shared" si="7"/>
        <v>530</v>
      </c>
      <c r="I57" s="209">
        <v>406</v>
      </c>
      <c r="J57" s="209">
        <v>124</v>
      </c>
      <c r="K57" s="209">
        <f t="shared" si="8"/>
        <v>4537</v>
      </c>
      <c r="L57" s="209">
        <v>1634</v>
      </c>
      <c r="M57" s="209">
        <v>2903</v>
      </c>
      <c r="N57" s="209">
        <v>98</v>
      </c>
      <c r="O57" s="209">
        <v>69837</v>
      </c>
      <c r="P57" s="211" t="s">
        <v>248</v>
      </c>
      <c r="Q57" s="211" t="s">
        <v>248</v>
      </c>
      <c r="R57" s="215" t="s">
        <v>248</v>
      </c>
    </row>
    <row r="58" spans="2:18" ht="22.5" customHeight="1">
      <c r="B58" s="214" t="s">
        <v>50</v>
      </c>
      <c r="C58" s="208" t="s">
        <v>250</v>
      </c>
      <c r="D58" s="209">
        <f t="shared" si="5"/>
        <v>109084</v>
      </c>
      <c r="E58" s="210">
        <f t="shared" si="6"/>
        <v>3455</v>
      </c>
      <c r="F58" s="209">
        <v>3004</v>
      </c>
      <c r="G58" s="209">
        <v>451</v>
      </c>
      <c r="H58" s="209">
        <f t="shared" si="7"/>
        <v>631</v>
      </c>
      <c r="I58" s="209">
        <v>116</v>
      </c>
      <c r="J58" s="209">
        <v>515</v>
      </c>
      <c r="K58" s="209">
        <f t="shared" si="8"/>
        <v>2366</v>
      </c>
      <c r="L58" s="209">
        <v>1002</v>
      </c>
      <c r="M58" s="209">
        <v>1364</v>
      </c>
      <c r="N58" s="209">
        <v>60</v>
      </c>
      <c r="O58" s="209">
        <v>102572</v>
      </c>
      <c r="P58" s="211" t="s">
        <v>248</v>
      </c>
      <c r="Q58" s="211" t="s">
        <v>248</v>
      </c>
      <c r="R58" s="215" t="s">
        <v>248</v>
      </c>
    </row>
    <row r="59" spans="2:18" ht="22.5" customHeight="1">
      <c r="B59" s="214" t="s">
        <v>60</v>
      </c>
      <c r="C59" s="208" t="s">
        <v>251</v>
      </c>
      <c r="D59" s="209">
        <f t="shared" si="5"/>
        <v>133024</v>
      </c>
      <c r="E59" s="210">
        <f t="shared" si="6"/>
        <v>5481</v>
      </c>
      <c r="F59" s="209">
        <v>4860</v>
      </c>
      <c r="G59" s="209">
        <v>621</v>
      </c>
      <c r="H59" s="209">
        <f t="shared" si="7"/>
        <v>251</v>
      </c>
      <c r="I59" s="209">
        <v>36</v>
      </c>
      <c r="J59" s="209">
        <v>215</v>
      </c>
      <c r="K59" s="209">
        <f t="shared" si="8"/>
        <v>1938</v>
      </c>
      <c r="L59" s="209">
        <v>624</v>
      </c>
      <c r="M59" s="209">
        <v>1314</v>
      </c>
      <c r="N59" s="209">
        <v>28</v>
      </c>
      <c r="O59" s="209">
        <v>125326</v>
      </c>
      <c r="P59" s="211" t="s">
        <v>248</v>
      </c>
      <c r="Q59" s="211" t="s">
        <v>248</v>
      </c>
      <c r="R59" s="215" t="s">
        <v>248</v>
      </c>
    </row>
    <row r="60" spans="2:18" ht="22.5" customHeight="1">
      <c r="B60" s="214" t="s">
        <v>70</v>
      </c>
      <c r="C60" s="208" t="s">
        <v>252</v>
      </c>
      <c r="D60" s="209">
        <f t="shared" si="5"/>
        <v>145115</v>
      </c>
      <c r="E60" s="210">
        <f t="shared" si="6"/>
        <v>5642</v>
      </c>
      <c r="F60" s="209">
        <v>4931</v>
      </c>
      <c r="G60" s="209">
        <v>711</v>
      </c>
      <c r="H60" s="209">
        <f t="shared" si="7"/>
        <v>60</v>
      </c>
      <c r="I60" s="209">
        <v>24</v>
      </c>
      <c r="J60" s="209">
        <v>36</v>
      </c>
      <c r="K60" s="209">
        <f t="shared" si="8"/>
        <v>1876</v>
      </c>
      <c r="L60" s="209">
        <v>804</v>
      </c>
      <c r="M60" s="209">
        <v>1072</v>
      </c>
      <c r="N60" s="209">
        <v>12</v>
      </c>
      <c r="O60" s="209">
        <v>137525</v>
      </c>
      <c r="P60" s="211" t="s">
        <v>248</v>
      </c>
      <c r="Q60" s="211" t="s">
        <v>248</v>
      </c>
      <c r="R60" s="215" t="s">
        <v>248</v>
      </c>
    </row>
    <row r="61" spans="2:18" ht="22.5" customHeight="1">
      <c r="B61" s="214" t="s">
        <v>80</v>
      </c>
      <c r="C61" s="208" t="s">
        <v>253</v>
      </c>
      <c r="D61" s="209">
        <f t="shared" si="5"/>
        <v>153221</v>
      </c>
      <c r="E61" s="210">
        <f t="shared" si="6"/>
        <v>5245</v>
      </c>
      <c r="F61" s="209">
        <v>4201</v>
      </c>
      <c r="G61" s="209">
        <v>1044</v>
      </c>
      <c r="H61" s="209">
        <f t="shared" si="7"/>
        <v>31</v>
      </c>
      <c r="I61" s="209">
        <v>13</v>
      </c>
      <c r="J61" s="209">
        <v>18</v>
      </c>
      <c r="K61" s="209">
        <f t="shared" si="8"/>
        <v>1524</v>
      </c>
      <c r="L61" s="209">
        <v>842</v>
      </c>
      <c r="M61" s="209">
        <v>682</v>
      </c>
      <c r="N61" s="209">
        <v>13</v>
      </c>
      <c r="O61" s="209">
        <v>146408</v>
      </c>
      <c r="P61" s="211" t="s">
        <v>248</v>
      </c>
      <c r="Q61" s="211" t="s">
        <v>248</v>
      </c>
      <c r="R61" s="215" t="s">
        <v>248</v>
      </c>
    </row>
    <row r="62" spans="2:18" ht="22.5" customHeight="1">
      <c r="B62" s="214" t="s">
        <v>90</v>
      </c>
      <c r="C62" s="208" t="s">
        <v>254</v>
      </c>
      <c r="D62" s="209">
        <f t="shared" si="5"/>
        <v>169380</v>
      </c>
      <c r="E62" s="210">
        <f t="shared" si="6"/>
        <v>5555</v>
      </c>
      <c r="F62" s="209">
        <v>3491</v>
      </c>
      <c r="G62" s="209">
        <v>2064</v>
      </c>
      <c r="H62" s="209">
        <f t="shared" si="7"/>
        <v>12</v>
      </c>
      <c r="I62" s="209">
        <v>6</v>
      </c>
      <c r="J62" s="209">
        <v>6</v>
      </c>
      <c r="K62" s="209">
        <f t="shared" si="8"/>
        <v>1447</v>
      </c>
      <c r="L62" s="209">
        <v>962</v>
      </c>
      <c r="M62" s="209">
        <v>485</v>
      </c>
      <c r="N62" s="209">
        <v>11</v>
      </c>
      <c r="O62" s="209">
        <v>162355</v>
      </c>
      <c r="P62" s="211" t="s">
        <v>248</v>
      </c>
      <c r="Q62" s="211" t="s">
        <v>248</v>
      </c>
      <c r="R62" s="215" t="s">
        <v>248</v>
      </c>
    </row>
    <row r="63" spans="2:18" ht="22.5" hidden="1" customHeight="1">
      <c r="B63" s="214" t="s">
        <v>100</v>
      </c>
      <c r="C63" s="208"/>
      <c r="D63" s="209">
        <f t="shared" si="5"/>
        <v>185835</v>
      </c>
      <c r="E63" s="210">
        <f t="shared" si="6"/>
        <v>6203</v>
      </c>
      <c r="F63" s="209">
        <v>4719</v>
      </c>
      <c r="G63" s="209">
        <v>1484</v>
      </c>
      <c r="H63" s="209">
        <f t="shared" si="7"/>
        <v>15</v>
      </c>
      <c r="I63" s="209">
        <v>5</v>
      </c>
      <c r="J63" s="209">
        <v>10</v>
      </c>
      <c r="K63" s="209">
        <f t="shared" si="8"/>
        <v>724</v>
      </c>
      <c r="L63" s="211" t="s">
        <v>26</v>
      </c>
      <c r="M63" s="209">
        <v>724</v>
      </c>
      <c r="N63" s="209">
        <v>11</v>
      </c>
      <c r="O63" s="209">
        <v>178882</v>
      </c>
      <c r="P63" s="211" t="s">
        <v>248</v>
      </c>
      <c r="Q63" s="211" t="s">
        <v>248</v>
      </c>
      <c r="R63" s="215" t="s">
        <v>248</v>
      </c>
    </row>
    <row r="64" spans="2:18" ht="22.5" customHeight="1">
      <c r="B64" s="216" t="s">
        <v>255</v>
      </c>
      <c r="C64" s="208" t="s">
        <v>256</v>
      </c>
      <c r="D64" s="209">
        <f t="shared" si="5"/>
        <v>190077</v>
      </c>
      <c r="E64" s="210">
        <f t="shared" si="6"/>
        <v>6086</v>
      </c>
      <c r="F64" s="209">
        <v>4701</v>
      </c>
      <c r="G64" s="209">
        <v>1385</v>
      </c>
      <c r="H64" s="209">
        <f t="shared" si="7"/>
        <v>12</v>
      </c>
      <c r="I64" s="209">
        <v>7</v>
      </c>
      <c r="J64" s="209">
        <v>5</v>
      </c>
      <c r="K64" s="209">
        <f t="shared" si="8"/>
        <v>815</v>
      </c>
      <c r="L64" s="211" t="s">
        <v>26</v>
      </c>
      <c r="M64" s="209">
        <v>815</v>
      </c>
      <c r="N64" s="209">
        <v>7</v>
      </c>
      <c r="O64" s="209">
        <v>183157</v>
      </c>
      <c r="P64" s="211" t="s">
        <v>248</v>
      </c>
      <c r="Q64" s="211" t="s">
        <v>248</v>
      </c>
      <c r="R64" s="215" t="s">
        <v>248</v>
      </c>
    </row>
    <row r="65" spans="2:18" ht="22.5" hidden="1" customHeight="1">
      <c r="B65" s="214" t="s">
        <v>104</v>
      </c>
      <c r="C65" s="208"/>
      <c r="D65" s="209">
        <f t="shared" si="5"/>
        <v>194280</v>
      </c>
      <c r="E65" s="210">
        <f t="shared" si="6"/>
        <v>6303</v>
      </c>
      <c r="F65" s="209">
        <v>4869</v>
      </c>
      <c r="G65" s="209">
        <v>1434</v>
      </c>
      <c r="H65" s="209">
        <f t="shared" si="7"/>
        <v>7</v>
      </c>
      <c r="I65" s="209">
        <v>6</v>
      </c>
      <c r="J65" s="209">
        <v>1</v>
      </c>
      <c r="K65" s="209">
        <f t="shared" si="8"/>
        <v>780</v>
      </c>
      <c r="L65" s="211" t="s">
        <v>26</v>
      </c>
      <c r="M65" s="209">
        <v>780</v>
      </c>
      <c r="N65" s="209">
        <v>8</v>
      </c>
      <c r="O65" s="209">
        <v>187182</v>
      </c>
      <c r="P65" s="211" t="s">
        <v>248</v>
      </c>
      <c r="Q65" s="211" t="s">
        <v>248</v>
      </c>
      <c r="R65" s="215" t="s">
        <v>248</v>
      </c>
    </row>
    <row r="66" spans="2:18" ht="22.5" hidden="1" customHeight="1">
      <c r="B66" s="214" t="s">
        <v>106</v>
      </c>
      <c r="C66" s="208"/>
      <c r="D66" s="209">
        <f t="shared" si="5"/>
        <v>199695</v>
      </c>
      <c r="E66" s="210">
        <f t="shared" si="6"/>
        <v>6251</v>
      </c>
      <c r="F66" s="209">
        <v>4764</v>
      </c>
      <c r="G66" s="209">
        <v>1487</v>
      </c>
      <c r="H66" s="209">
        <f t="shared" si="7"/>
        <v>9</v>
      </c>
      <c r="I66" s="209">
        <v>3</v>
      </c>
      <c r="J66" s="209">
        <v>6</v>
      </c>
      <c r="K66" s="209">
        <f t="shared" si="8"/>
        <v>858</v>
      </c>
      <c r="L66" s="211" t="s">
        <v>26</v>
      </c>
      <c r="M66" s="209">
        <v>858</v>
      </c>
      <c r="N66" s="209">
        <v>12</v>
      </c>
      <c r="O66" s="209">
        <v>192565</v>
      </c>
      <c r="P66" s="211" t="s">
        <v>248</v>
      </c>
      <c r="Q66" s="211" t="s">
        <v>248</v>
      </c>
      <c r="R66" s="215" t="s">
        <v>248</v>
      </c>
    </row>
    <row r="67" spans="2:18" ht="22.5" hidden="1" customHeight="1">
      <c r="B67" s="214" t="s">
        <v>108</v>
      </c>
      <c r="C67" s="208"/>
      <c r="D67" s="209">
        <f t="shared" si="5"/>
        <v>205906</v>
      </c>
      <c r="E67" s="210">
        <f t="shared" si="6"/>
        <v>6096</v>
      </c>
      <c r="F67" s="209">
        <v>4744</v>
      </c>
      <c r="G67" s="209">
        <v>1352</v>
      </c>
      <c r="H67" s="209">
        <f t="shared" si="7"/>
        <v>10</v>
      </c>
      <c r="I67" s="211" t="s">
        <v>26</v>
      </c>
      <c r="J67" s="209">
        <v>10</v>
      </c>
      <c r="K67" s="209">
        <f t="shared" si="8"/>
        <v>863</v>
      </c>
      <c r="L67" s="211" t="s">
        <v>26</v>
      </c>
      <c r="M67" s="209">
        <v>863</v>
      </c>
      <c r="N67" s="209">
        <v>5</v>
      </c>
      <c r="O67" s="209">
        <v>198932</v>
      </c>
      <c r="P67" s="211" t="s">
        <v>248</v>
      </c>
      <c r="Q67" s="211" t="s">
        <v>248</v>
      </c>
      <c r="R67" s="215" t="s">
        <v>248</v>
      </c>
    </row>
    <row r="68" spans="2:18" ht="22.5" hidden="1" customHeight="1">
      <c r="B68" s="217" t="s">
        <v>110</v>
      </c>
      <c r="C68" s="208"/>
      <c r="D68" s="209">
        <f t="shared" si="5"/>
        <v>208603</v>
      </c>
      <c r="E68" s="210">
        <f t="shared" si="6"/>
        <v>5716</v>
      </c>
      <c r="F68" s="209">
        <v>4261</v>
      </c>
      <c r="G68" s="209">
        <v>1455</v>
      </c>
      <c r="H68" s="209">
        <f t="shared" si="7"/>
        <v>20</v>
      </c>
      <c r="I68" s="211" t="s">
        <v>26</v>
      </c>
      <c r="J68" s="209">
        <v>20</v>
      </c>
      <c r="K68" s="209">
        <f t="shared" si="8"/>
        <v>869</v>
      </c>
      <c r="L68" s="211" t="s">
        <v>26</v>
      </c>
      <c r="M68" s="209">
        <v>869</v>
      </c>
      <c r="N68" s="209">
        <v>9</v>
      </c>
      <c r="O68" s="209">
        <v>201989</v>
      </c>
      <c r="P68" s="211" t="s">
        <v>248</v>
      </c>
      <c r="Q68" s="211" t="s">
        <v>248</v>
      </c>
      <c r="R68" s="215" t="s">
        <v>248</v>
      </c>
    </row>
    <row r="69" spans="2:18" ht="22.5" customHeight="1">
      <c r="B69" s="217" t="s">
        <v>112</v>
      </c>
      <c r="C69" s="208" t="s">
        <v>257</v>
      </c>
      <c r="D69" s="209">
        <f t="shared" si="5"/>
        <v>213557</v>
      </c>
      <c r="E69" s="210">
        <f t="shared" si="6"/>
        <v>5350</v>
      </c>
      <c r="F69" s="209">
        <v>4039</v>
      </c>
      <c r="G69" s="209">
        <v>1311</v>
      </c>
      <c r="H69" s="209">
        <f t="shared" si="7"/>
        <v>9</v>
      </c>
      <c r="I69" s="211" t="s">
        <v>26</v>
      </c>
      <c r="J69" s="209">
        <v>9</v>
      </c>
      <c r="K69" s="209">
        <f t="shared" si="8"/>
        <v>666</v>
      </c>
      <c r="L69" s="211" t="s">
        <v>26</v>
      </c>
      <c r="M69" s="209">
        <v>666</v>
      </c>
      <c r="N69" s="209">
        <v>12</v>
      </c>
      <c r="O69" s="209">
        <v>207520</v>
      </c>
      <c r="P69" s="211" t="s">
        <v>248</v>
      </c>
      <c r="Q69" s="211" t="s">
        <v>248</v>
      </c>
      <c r="R69" s="215" t="s">
        <v>248</v>
      </c>
    </row>
    <row r="70" spans="2:18" s="197" customFormat="1" ht="22.5" customHeight="1">
      <c r="B70" s="217" t="s">
        <v>118</v>
      </c>
      <c r="C70" s="218" t="s">
        <v>258</v>
      </c>
      <c r="D70" s="209">
        <f t="shared" si="5"/>
        <v>224140</v>
      </c>
      <c r="E70" s="210">
        <f t="shared" si="6"/>
        <v>5594</v>
      </c>
      <c r="F70" s="209">
        <v>4433</v>
      </c>
      <c r="G70" s="209">
        <v>1161</v>
      </c>
      <c r="H70" s="209">
        <f t="shared" si="7"/>
        <v>14</v>
      </c>
      <c r="I70" s="211" t="s">
        <v>26</v>
      </c>
      <c r="J70" s="209">
        <v>14</v>
      </c>
      <c r="K70" s="209">
        <f t="shared" si="8"/>
        <v>782</v>
      </c>
      <c r="L70" s="211" t="s">
        <v>26</v>
      </c>
      <c r="M70" s="209">
        <v>782</v>
      </c>
      <c r="N70" s="211" t="s">
        <v>248</v>
      </c>
      <c r="O70" s="209">
        <v>217750</v>
      </c>
      <c r="P70" s="211" t="s">
        <v>248</v>
      </c>
      <c r="Q70" s="211" t="s">
        <v>248</v>
      </c>
      <c r="R70" s="215" t="s">
        <v>248</v>
      </c>
    </row>
    <row r="71" spans="2:18" s="197" customFormat="1" ht="22.5" customHeight="1">
      <c r="B71" s="217" t="s">
        <v>121</v>
      </c>
      <c r="C71" s="218" t="s">
        <v>259</v>
      </c>
      <c r="D71" s="209">
        <f>E71+H71+K71+N71+O71</f>
        <v>230589</v>
      </c>
      <c r="E71" s="210">
        <f t="shared" si="6"/>
        <v>6190</v>
      </c>
      <c r="F71" s="209">
        <v>4987</v>
      </c>
      <c r="G71" s="211">
        <v>1203</v>
      </c>
      <c r="H71" s="209">
        <f t="shared" si="7"/>
        <v>8</v>
      </c>
      <c r="I71" s="211" t="s">
        <v>248</v>
      </c>
      <c r="J71" s="211">
        <v>8</v>
      </c>
      <c r="K71" s="209">
        <f t="shared" si="8"/>
        <v>814</v>
      </c>
      <c r="L71" s="211" t="s">
        <v>26</v>
      </c>
      <c r="M71" s="211">
        <v>814</v>
      </c>
      <c r="N71" s="211" t="s">
        <v>248</v>
      </c>
      <c r="O71" s="209">
        <v>223577</v>
      </c>
      <c r="P71" s="211" t="s">
        <v>248</v>
      </c>
      <c r="Q71" s="211" t="s">
        <v>248</v>
      </c>
      <c r="R71" s="215" t="s">
        <v>248</v>
      </c>
    </row>
    <row r="72" spans="2:18" s="197" customFormat="1" ht="22.5" customHeight="1">
      <c r="B72" s="217" t="s">
        <v>123</v>
      </c>
      <c r="C72" s="218" t="s">
        <v>260</v>
      </c>
      <c r="D72" s="209">
        <f>E72+H72+K72+N72+O72</f>
        <v>237756</v>
      </c>
      <c r="E72" s="210">
        <f t="shared" si="6"/>
        <v>6682</v>
      </c>
      <c r="F72" s="209">
        <v>5314</v>
      </c>
      <c r="G72" s="211">
        <v>1368</v>
      </c>
      <c r="H72" s="209">
        <f t="shared" si="7"/>
        <v>5</v>
      </c>
      <c r="I72" s="211" t="s">
        <v>248</v>
      </c>
      <c r="J72" s="211">
        <v>5</v>
      </c>
      <c r="K72" s="209">
        <f t="shared" si="8"/>
        <v>830</v>
      </c>
      <c r="L72" s="211" t="s">
        <v>26</v>
      </c>
      <c r="M72" s="211">
        <v>830</v>
      </c>
      <c r="N72" s="211" t="s">
        <v>248</v>
      </c>
      <c r="O72" s="209">
        <v>230239</v>
      </c>
      <c r="P72" s="211" t="s">
        <v>248</v>
      </c>
      <c r="Q72" s="211" t="s">
        <v>248</v>
      </c>
      <c r="R72" s="215" t="s">
        <v>261</v>
      </c>
    </row>
    <row r="73" spans="2:18" s="197" customFormat="1" ht="22.5" customHeight="1">
      <c r="B73" s="217" t="s">
        <v>125</v>
      </c>
      <c r="C73" s="218" t="s">
        <v>126</v>
      </c>
      <c r="D73" s="209">
        <f>E73+H73+K73+N73+O73</f>
        <v>239073</v>
      </c>
      <c r="E73" s="210">
        <f t="shared" si="6"/>
        <v>6785</v>
      </c>
      <c r="F73" s="209">
        <v>5612</v>
      </c>
      <c r="G73" s="211">
        <v>1173</v>
      </c>
      <c r="H73" s="209">
        <f t="shared" si="7"/>
        <v>3</v>
      </c>
      <c r="I73" s="211" t="s">
        <v>248</v>
      </c>
      <c r="J73" s="211">
        <v>3</v>
      </c>
      <c r="K73" s="209">
        <f t="shared" si="8"/>
        <v>807</v>
      </c>
      <c r="L73" s="211" t="s">
        <v>26</v>
      </c>
      <c r="M73" s="211">
        <v>807</v>
      </c>
      <c r="N73" s="211" t="s">
        <v>248</v>
      </c>
      <c r="O73" s="209">
        <v>231478</v>
      </c>
      <c r="P73" s="211" t="s">
        <v>248</v>
      </c>
      <c r="Q73" s="211" t="s">
        <v>248</v>
      </c>
      <c r="R73" s="215" t="s">
        <v>261</v>
      </c>
    </row>
    <row r="74" spans="2:18" s="197" customFormat="1" ht="22.5" customHeight="1">
      <c r="B74" s="217" t="s">
        <v>127</v>
      </c>
      <c r="C74" s="218" t="s">
        <v>128</v>
      </c>
      <c r="D74" s="209">
        <f>E74+H74+K74+N74+O74</f>
        <v>249938</v>
      </c>
      <c r="E74" s="210">
        <f t="shared" si="6"/>
        <v>6965</v>
      </c>
      <c r="F74" s="209">
        <v>6139</v>
      </c>
      <c r="G74" s="211">
        <v>826</v>
      </c>
      <c r="H74" s="209">
        <f t="shared" si="7"/>
        <v>1</v>
      </c>
      <c r="I74" s="211" t="s">
        <v>248</v>
      </c>
      <c r="J74" s="211">
        <v>1</v>
      </c>
      <c r="K74" s="209">
        <f t="shared" si="8"/>
        <v>719</v>
      </c>
      <c r="L74" s="211" t="s">
        <v>26</v>
      </c>
      <c r="M74" s="211">
        <v>719</v>
      </c>
      <c r="N74" s="211" t="s">
        <v>248</v>
      </c>
      <c r="O74" s="209">
        <f>1615+50753+189885</f>
        <v>242253</v>
      </c>
      <c r="P74" s="211" t="s">
        <v>248</v>
      </c>
      <c r="Q74" s="211" t="s">
        <v>248</v>
      </c>
      <c r="R74" s="215" t="s">
        <v>261</v>
      </c>
    </row>
    <row r="75" spans="2:18" s="197" customFormat="1" ht="22.5" customHeight="1">
      <c r="B75" s="217" t="s">
        <v>129</v>
      </c>
      <c r="C75" s="218" t="s">
        <v>130</v>
      </c>
      <c r="D75" s="209">
        <f>E75+H75+K75+N75+O75</f>
        <v>255399</v>
      </c>
      <c r="E75" s="210">
        <f t="shared" si="6"/>
        <v>7118</v>
      </c>
      <c r="F75" s="209">
        <v>6339</v>
      </c>
      <c r="G75" s="211">
        <v>779</v>
      </c>
      <c r="H75" s="209">
        <f t="shared" si="7"/>
        <v>2</v>
      </c>
      <c r="I75" s="211" t="s">
        <v>248</v>
      </c>
      <c r="J75" s="211">
        <v>2</v>
      </c>
      <c r="K75" s="209">
        <f t="shared" si="8"/>
        <v>677</v>
      </c>
      <c r="L75" s="211" t="s">
        <v>26</v>
      </c>
      <c r="M75" s="211">
        <v>677</v>
      </c>
      <c r="N75" s="211" t="s">
        <v>248</v>
      </c>
      <c r="O75" s="209">
        <f>6093+166955+74554</f>
        <v>247602</v>
      </c>
      <c r="P75" s="211" t="s">
        <v>248</v>
      </c>
      <c r="Q75" s="211" t="s">
        <v>248</v>
      </c>
      <c r="R75" s="215" t="s">
        <v>261</v>
      </c>
    </row>
    <row r="76" spans="2:18" s="197" customFormat="1" ht="22.5" customHeight="1">
      <c r="B76" s="217" t="s">
        <v>131</v>
      </c>
      <c r="C76" s="218" t="s">
        <v>132</v>
      </c>
      <c r="D76" s="209">
        <f t="shared" ref="D76:D85" si="9">E76+H76+K76+N76+P76+Q76</f>
        <v>256370</v>
      </c>
      <c r="E76" s="210">
        <f t="shared" si="6"/>
        <v>7400</v>
      </c>
      <c r="F76" s="209">
        <v>6746</v>
      </c>
      <c r="G76" s="211">
        <v>654</v>
      </c>
      <c r="H76" s="211" t="s">
        <v>26</v>
      </c>
      <c r="I76" s="211" t="s">
        <v>248</v>
      </c>
      <c r="J76" s="211" t="s">
        <v>26</v>
      </c>
      <c r="K76" s="209">
        <f t="shared" si="8"/>
        <v>741</v>
      </c>
      <c r="L76" s="211" t="s">
        <v>26</v>
      </c>
      <c r="M76" s="211">
        <v>741</v>
      </c>
      <c r="N76" s="211" t="s">
        <v>248</v>
      </c>
      <c r="O76" s="211" t="s">
        <v>248</v>
      </c>
      <c r="P76" s="211">
        <v>8266</v>
      </c>
      <c r="Q76" s="211">
        <v>239963</v>
      </c>
      <c r="R76" s="215" t="s">
        <v>261</v>
      </c>
    </row>
    <row r="77" spans="2:18" s="197" customFormat="1" ht="22.5" customHeight="1">
      <c r="B77" s="217" t="s">
        <v>133</v>
      </c>
      <c r="C77" s="218" t="s">
        <v>134</v>
      </c>
      <c r="D77" s="209">
        <f t="shared" si="9"/>
        <v>261771</v>
      </c>
      <c r="E77" s="210">
        <f t="shared" si="6"/>
        <v>7406</v>
      </c>
      <c r="F77" s="209">
        <v>6697</v>
      </c>
      <c r="G77" s="211">
        <v>709</v>
      </c>
      <c r="H77" s="211">
        <f>SUM(I77:J77)</f>
        <v>1</v>
      </c>
      <c r="I77" s="211" t="s">
        <v>248</v>
      </c>
      <c r="J77" s="211">
        <v>1</v>
      </c>
      <c r="K77" s="209">
        <f t="shared" si="8"/>
        <v>637</v>
      </c>
      <c r="L77" s="211" t="s">
        <v>26</v>
      </c>
      <c r="M77" s="211">
        <v>637</v>
      </c>
      <c r="N77" s="211" t="s">
        <v>248</v>
      </c>
      <c r="O77" s="211" t="s">
        <v>248</v>
      </c>
      <c r="P77" s="211">
        <v>8040</v>
      </c>
      <c r="Q77" s="211">
        <v>245687</v>
      </c>
      <c r="R77" s="215" t="s">
        <v>261</v>
      </c>
    </row>
    <row r="78" spans="2:18" s="197" customFormat="1" ht="22.5" customHeight="1">
      <c r="B78" s="217" t="s">
        <v>135</v>
      </c>
      <c r="C78" s="218" t="s">
        <v>136</v>
      </c>
      <c r="D78" s="209">
        <f t="shared" si="9"/>
        <v>266652</v>
      </c>
      <c r="E78" s="210">
        <f t="shared" si="6"/>
        <v>7335</v>
      </c>
      <c r="F78" s="209">
        <v>6540</v>
      </c>
      <c r="G78" s="211">
        <v>795</v>
      </c>
      <c r="H78" s="211">
        <f>SUM(I78:J78)</f>
        <v>2</v>
      </c>
      <c r="I78" s="211" t="s">
        <v>248</v>
      </c>
      <c r="J78" s="211">
        <v>2</v>
      </c>
      <c r="K78" s="209">
        <f t="shared" si="8"/>
        <v>557</v>
      </c>
      <c r="L78" s="211" t="s">
        <v>26</v>
      </c>
      <c r="M78" s="211">
        <v>557</v>
      </c>
      <c r="N78" s="211" t="s">
        <v>248</v>
      </c>
      <c r="O78" s="211" t="s">
        <v>248</v>
      </c>
      <c r="P78" s="211">
        <v>6586</v>
      </c>
      <c r="Q78" s="211">
        <v>252172</v>
      </c>
      <c r="R78" s="215">
        <v>2101</v>
      </c>
    </row>
    <row r="79" spans="2:18" s="197" customFormat="1" ht="22.5" customHeight="1">
      <c r="B79" s="217" t="s">
        <v>137</v>
      </c>
      <c r="C79" s="218" t="s">
        <v>138</v>
      </c>
      <c r="D79" s="209">
        <f t="shared" si="9"/>
        <v>268357</v>
      </c>
      <c r="E79" s="210">
        <f t="shared" si="6"/>
        <v>7371</v>
      </c>
      <c r="F79" s="209">
        <v>6472</v>
      </c>
      <c r="G79" s="211">
        <v>899</v>
      </c>
      <c r="H79" s="211">
        <f>SUM(I79:J79)</f>
        <v>1</v>
      </c>
      <c r="I79" s="211" t="s">
        <v>248</v>
      </c>
      <c r="J79" s="211">
        <v>1</v>
      </c>
      <c r="K79" s="209">
        <f t="shared" si="8"/>
        <v>539</v>
      </c>
      <c r="L79" s="211" t="s">
        <v>26</v>
      </c>
      <c r="M79" s="211">
        <v>539</v>
      </c>
      <c r="N79" s="211" t="s">
        <v>248</v>
      </c>
      <c r="O79" s="211" t="s">
        <v>248</v>
      </c>
      <c r="P79" s="211">
        <v>5748</v>
      </c>
      <c r="Q79" s="211">
        <v>254698</v>
      </c>
      <c r="R79" s="215">
        <v>1475</v>
      </c>
    </row>
    <row r="80" spans="2:18" s="197" customFormat="1" ht="22.5" customHeight="1">
      <c r="B80" s="219" t="s">
        <v>262</v>
      </c>
      <c r="C80" s="218" t="s">
        <v>141</v>
      </c>
      <c r="D80" s="209">
        <f t="shared" si="9"/>
        <v>266927</v>
      </c>
      <c r="E80" s="210">
        <f t="shared" si="6"/>
        <v>7103</v>
      </c>
      <c r="F80" s="209">
        <v>6216</v>
      </c>
      <c r="G80" s="211">
        <v>887</v>
      </c>
      <c r="H80" s="211" t="s">
        <v>26</v>
      </c>
      <c r="I80" s="211" t="s">
        <v>248</v>
      </c>
      <c r="J80" s="211" t="s">
        <v>26</v>
      </c>
      <c r="K80" s="209">
        <f t="shared" si="8"/>
        <v>469</v>
      </c>
      <c r="L80" s="211" t="s">
        <v>26</v>
      </c>
      <c r="M80" s="211">
        <v>469</v>
      </c>
      <c r="N80" s="211" t="s">
        <v>248</v>
      </c>
      <c r="O80" s="211" t="s">
        <v>248</v>
      </c>
      <c r="P80" s="211" ph="1">
        <v>5761</v>
      </c>
      <c r="Q80" s="211" ph="1">
        <v>253594</v>
      </c>
      <c r="R80" s="215">
        <v>1287</v>
      </c>
    </row>
    <row r="81" spans="2:18" s="197" customFormat="1" ht="22.5" customHeight="1">
      <c r="B81" s="219" t="s">
        <v>264</v>
      </c>
      <c r="C81" s="218" t="s">
        <v>143</v>
      </c>
      <c r="D81" s="209">
        <f>E81+H81+K81+N81+P81+Q81</f>
        <v>266999</v>
      </c>
      <c r="E81" s="210">
        <f t="shared" si="6"/>
        <v>7098</v>
      </c>
      <c r="F81" s="209">
        <v>6140</v>
      </c>
      <c r="G81" s="211">
        <v>958</v>
      </c>
      <c r="H81" s="211">
        <f>SUM(I81:J81)</f>
        <v>3</v>
      </c>
      <c r="I81" s="211" t="s">
        <v>248</v>
      </c>
      <c r="J81" s="211">
        <v>3</v>
      </c>
      <c r="K81" s="209">
        <f>L81+M81</f>
        <v>406</v>
      </c>
      <c r="L81" s="211" t="s">
        <v>248</v>
      </c>
      <c r="M81" s="211">
        <v>406</v>
      </c>
      <c r="N81" s="211" t="s">
        <v>248</v>
      </c>
      <c r="O81" s="211" t="s">
        <v>248</v>
      </c>
      <c r="P81" s="211" ph="1">
        <v>5533</v>
      </c>
      <c r="Q81" s="211" ph="1">
        <v>253959</v>
      </c>
      <c r="R81" s="215">
        <v>1206</v>
      </c>
    </row>
    <row r="82" spans="2:18" s="197" customFormat="1" ht="22.5" customHeight="1">
      <c r="B82" s="219" t="s">
        <v>265</v>
      </c>
      <c r="C82" s="218" t="s">
        <v>145</v>
      </c>
      <c r="D82" s="209">
        <f>E82+H82+K82+N82+P82+Q82</f>
        <v>269555</v>
      </c>
      <c r="E82" s="210">
        <f>F82+G82</f>
        <v>6982</v>
      </c>
      <c r="F82" s="209">
        <v>5936</v>
      </c>
      <c r="G82" s="211">
        <v>1046</v>
      </c>
      <c r="H82" s="211" t="s">
        <v>263</v>
      </c>
      <c r="I82" s="211" t="s">
        <v>248</v>
      </c>
      <c r="J82" s="211" t="s">
        <v>263</v>
      </c>
      <c r="K82" s="209">
        <f>L82+M82</f>
        <v>359</v>
      </c>
      <c r="L82" s="211" t="s">
        <v>248</v>
      </c>
      <c r="M82" s="211">
        <v>359</v>
      </c>
      <c r="N82" s="211" t="s">
        <v>248</v>
      </c>
      <c r="O82" s="211" t="s">
        <v>248</v>
      </c>
      <c r="P82" s="211" ph="1">
        <v>5316</v>
      </c>
      <c r="Q82" s="211" ph="1">
        <v>256898</v>
      </c>
      <c r="R82" s="215">
        <v>1036</v>
      </c>
    </row>
    <row r="83" spans="2:18" s="197" customFormat="1" ht="22.5" customHeight="1">
      <c r="B83" s="219" t="s">
        <v>266</v>
      </c>
      <c r="C83" s="218" t="s">
        <v>147</v>
      </c>
      <c r="D83" s="209">
        <f t="shared" si="9"/>
        <v>271075</v>
      </c>
      <c r="E83" s="210">
        <f t="shared" si="6"/>
        <v>6938</v>
      </c>
      <c r="F83" s="209">
        <v>5905</v>
      </c>
      <c r="G83" s="211">
        <v>1033</v>
      </c>
      <c r="H83" s="211">
        <f>SUM(I83:J83)</f>
        <v>1</v>
      </c>
      <c r="I83" s="211" t="s">
        <v>248</v>
      </c>
      <c r="J83" s="211">
        <v>1</v>
      </c>
      <c r="K83" s="209">
        <f t="shared" si="8"/>
        <v>309</v>
      </c>
      <c r="L83" s="211" t="s">
        <v>248</v>
      </c>
      <c r="M83" s="211">
        <v>309</v>
      </c>
      <c r="N83" s="211" t="s">
        <v>248</v>
      </c>
      <c r="O83" s="211" t="s">
        <v>248</v>
      </c>
      <c r="P83" s="211" ph="1">
        <v>5248</v>
      </c>
      <c r="Q83" s="211" ph="1">
        <v>258579</v>
      </c>
      <c r="R83" s="215">
        <v>1145</v>
      </c>
    </row>
    <row r="84" spans="2:18" s="197" customFormat="1" ht="22.5" customHeight="1">
      <c r="B84" s="219" t="s">
        <v>148</v>
      </c>
      <c r="C84" s="218" t="s">
        <v>149</v>
      </c>
      <c r="D84" s="209">
        <f t="shared" si="9"/>
        <v>274470</v>
      </c>
      <c r="E84" s="210">
        <f t="shared" si="6"/>
        <v>7175</v>
      </c>
      <c r="F84" s="209">
        <v>6218</v>
      </c>
      <c r="G84" s="211">
        <v>957</v>
      </c>
      <c r="H84" s="211">
        <f>SUM(I84:J84)</f>
        <v>1</v>
      </c>
      <c r="I84" s="211" t="s">
        <v>248</v>
      </c>
      <c r="J84" s="211">
        <v>1</v>
      </c>
      <c r="K84" s="209">
        <f t="shared" si="8"/>
        <v>278</v>
      </c>
      <c r="L84" s="211" t="s">
        <v>248</v>
      </c>
      <c r="M84" s="211">
        <v>278</v>
      </c>
      <c r="N84" s="211" t="s">
        <v>248</v>
      </c>
      <c r="O84" s="211" t="s">
        <v>248</v>
      </c>
      <c r="P84" s="211" ph="1">
        <v>5441</v>
      </c>
      <c r="Q84" s="211" ph="1">
        <v>261575</v>
      </c>
      <c r="R84" s="215">
        <v>1090</v>
      </c>
    </row>
    <row r="85" spans="2:18" s="197" customFormat="1" ht="22.5" customHeight="1">
      <c r="B85" s="219" t="s">
        <v>150</v>
      </c>
      <c r="C85" s="218" t="s">
        <v>151</v>
      </c>
      <c r="D85" s="209">
        <f t="shared" si="9"/>
        <v>274456</v>
      </c>
      <c r="E85" s="210">
        <f t="shared" si="6"/>
        <v>7019</v>
      </c>
      <c r="F85" s="209">
        <v>6089</v>
      </c>
      <c r="G85" s="211">
        <v>930</v>
      </c>
      <c r="H85" s="211" t="s">
        <v>263</v>
      </c>
      <c r="I85" s="211" t="s">
        <v>248</v>
      </c>
      <c r="J85" s="211" t="s">
        <v>263</v>
      </c>
      <c r="K85" s="209">
        <v>242</v>
      </c>
      <c r="L85" s="211" t="s">
        <v>248</v>
      </c>
      <c r="M85" s="211">
        <v>242</v>
      </c>
      <c r="N85" s="211" t="s">
        <v>248</v>
      </c>
      <c r="O85" s="211" t="s">
        <v>248</v>
      </c>
      <c r="P85" s="211" ph="1">
        <v>5744</v>
      </c>
      <c r="Q85" s="211" ph="1">
        <v>261451</v>
      </c>
      <c r="R85" s="215">
        <v>1064</v>
      </c>
    </row>
    <row r="86" spans="2:18" s="197" customFormat="1" ht="22.5" customHeight="1">
      <c r="B86" s="219" t="s">
        <v>267</v>
      </c>
      <c r="C86" s="218" t="s">
        <v>153</v>
      </c>
      <c r="D86" s="209">
        <f>E86+H86+K86+N86+P86+Q86</f>
        <v>276465</v>
      </c>
      <c r="E86" s="210">
        <f>F86+G86</f>
        <v>6977</v>
      </c>
      <c r="F86" s="209">
        <v>6090</v>
      </c>
      <c r="G86" s="211">
        <v>887</v>
      </c>
      <c r="H86" s="211" t="s">
        <v>263</v>
      </c>
      <c r="I86" s="211" t="s">
        <v>248</v>
      </c>
      <c r="J86" s="211" t="s">
        <v>263</v>
      </c>
      <c r="K86" s="209">
        <f>L86+M86</f>
        <v>248</v>
      </c>
      <c r="L86" s="211" t="s">
        <v>248</v>
      </c>
      <c r="M86" s="211">
        <v>248</v>
      </c>
      <c r="N86" s="211" t="s">
        <v>248</v>
      </c>
      <c r="O86" s="211" t="s">
        <v>248</v>
      </c>
      <c r="P86" s="211" ph="1">
        <v>6119</v>
      </c>
      <c r="Q86" s="211" ph="1">
        <v>263121</v>
      </c>
      <c r="R86" s="215">
        <v>1051</v>
      </c>
    </row>
    <row r="87" spans="2:18" s="197" customFormat="1" ht="22.5" customHeight="1">
      <c r="B87" s="219" t="s">
        <v>268</v>
      </c>
      <c r="C87" s="218" t="s">
        <v>155</v>
      </c>
      <c r="D87" s="209">
        <v>281755</v>
      </c>
      <c r="E87" s="210">
        <v>6868</v>
      </c>
      <c r="F87" s="209">
        <v>6007</v>
      </c>
      <c r="G87" s="211">
        <v>861</v>
      </c>
      <c r="H87" s="211" t="s">
        <v>263</v>
      </c>
      <c r="I87" s="211" t="s">
        <v>248</v>
      </c>
      <c r="J87" s="211" t="s">
        <v>263</v>
      </c>
      <c r="K87" s="209">
        <v>258</v>
      </c>
      <c r="L87" s="211" t="s">
        <v>248</v>
      </c>
      <c r="M87" s="211">
        <v>258</v>
      </c>
      <c r="N87" s="211" t="s">
        <v>248</v>
      </c>
      <c r="O87" s="211" t="s">
        <v>248</v>
      </c>
      <c r="P87" s="211" ph="1">
        <v>6456</v>
      </c>
      <c r="Q87" s="211" ph="1">
        <v>268173</v>
      </c>
      <c r="R87" s="215">
        <v>791</v>
      </c>
    </row>
    <row r="88" spans="2:18" s="197" customFormat="1" ht="22.5" customHeight="1">
      <c r="B88" s="219" t="s">
        <v>269</v>
      </c>
      <c r="C88" s="218" t="s">
        <v>219</v>
      </c>
      <c r="D88" s="209">
        <v>286503</v>
      </c>
      <c r="E88" s="210">
        <f>F88+G88</f>
        <v>7060</v>
      </c>
      <c r="F88" s="209">
        <v>6155</v>
      </c>
      <c r="G88" s="211">
        <v>905</v>
      </c>
      <c r="H88" s="211" t="s">
        <v>263</v>
      </c>
      <c r="I88" s="211" t="s">
        <v>248</v>
      </c>
      <c r="J88" s="211" t="s">
        <v>263</v>
      </c>
      <c r="K88" s="209">
        <v>222</v>
      </c>
      <c r="L88" s="211" t="s">
        <v>248</v>
      </c>
      <c r="M88" s="209">
        <v>222</v>
      </c>
      <c r="N88" s="211" t="s">
        <v>248</v>
      </c>
      <c r="O88" s="211" t="s">
        <v>248</v>
      </c>
      <c r="P88" s="211" ph="1">
        <v>6409</v>
      </c>
      <c r="Q88" s="211" ph="1">
        <v>272812</v>
      </c>
      <c r="R88" s="215">
        <v>608</v>
      </c>
    </row>
    <row r="89" spans="2:18" ht="22.5" customHeight="1">
      <c r="B89" s="219" t="s">
        <v>27</v>
      </c>
      <c r="C89" s="218" t="s">
        <v>158</v>
      </c>
      <c r="D89" s="209">
        <v>288738</v>
      </c>
      <c r="E89" s="210">
        <f>F89+G89</f>
        <v>7015</v>
      </c>
      <c r="F89" s="209">
        <v>6085</v>
      </c>
      <c r="G89" s="211">
        <v>930</v>
      </c>
      <c r="H89" s="211" t="s">
        <v>263</v>
      </c>
      <c r="I89" s="211" t="s">
        <v>248</v>
      </c>
      <c r="J89" s="211" t="s">
        <v>263</v>
      </c>
      <c r="K89" s="209">
        <v>245</v>
      </c>
      <c r="L89" s="211" t="s">
        <v>248</v>
      </c>
      <c r="M89" s="209">
        <v>245</v>
      </c>
      <c r="N89" s="211" t="s">
        <v>248</v>
      </c>
      <c r="O89" s="211" t="s">
        <v>248</v>
      </c>
      <c r="P89" s="211" ph="1">
        <v>6691</v>
      </c>
      <c r="Q89" s="211" ph="1">
        <v>274787</v>
      </c>
      <c r="R89" s="215">
        <v>565</v>
      </c>
    </row>
    <row r="90" spans="2:18" ht="22.5" customHeight="1" thickBot="1">
      <c r="B90" s="227" t="s">
        <v>30</v>
      </c>
      <c r="C90" s="228" t="s">
        <v>159</v>
      </c>
      <c r="D90" s="251">
        <v>291077</v>
      </c>
      <c r="E90" s="230">
        <f>F90+G90</f>
        <v>6790</v>
      </c>
      <c r="F90" s="251">
        <v>6008</v>
      </c>
      <c r="G90" s="232">
        <v>782</v>
      </c>
      <c r="H90" s="232" t="s">
        <v>263</v>
      </c>
      <c r="I90" s="232" t="s">
        <v>248</v>
      </c>
      <c r="J90" s="232" t="s">
        <v>263</v>
      </c>
      <c r="K90" s="251">
        <v>227</v>
      </c>
      <c r="L90" s="232" t="s">
        <v>248</v>
      </c>
      <c r="M90" s="251">
        <v>227</v>
      </c>
      <c r="N90" s="232" t="s">
        <v>248</v>
      </c>
      <c r="O90" s="232" t="s">
        <v>248</v>
      </c>
      <c r="P90" s="232" ph="1">
        <v>6968</v>
      </c>
      <c r="Q90" s="232" ph="1">
        <v>277091</v>
      </c>
      <c r="R90" s="252">
        <v>563</v>
      </c>
    </row>
    <row r="91" spans="2:18" ht="16.5" customHeight="1">
      <c r="B91" s="241" t="s">
        <v>270</v>
      </c>
      <c r="C91" s="239"/>
      <c r="D91" s="238"/>
      <c r="E91" s="238"/>
      <c r="F91" s="238"/>
      <c r="G91" s="238"/>
      <c r="H91" s="240"/>
      <c r="I91" s="238"/>
      <c r="J91" s="238"/>
      <c r="K91" s="240"/>
      <c r="L91" s="238"/>
      <c r="M91" s="240"/>
      <c r="N91" s="238"/>
      <c r="O91" s="238"/>
    </row>
    <row r="92" spans="2:18" ht="16.5" customHeight="1">
      <c r="B92" s="242" t="s">
        <v>271</v>
      </c>
      <c r="C92" s="239"/>
      <c r="D92" s="238"/>
      <c r="E92" s="238"/>
      <c r="F92" s="238"/>
      <c r="G92" s="238"/>
      <c r="H92" s="240"/>
      <c r="I92" s="238"/>
      <c r="J92" s="238"/>
      <c r="K92" s="240"/>
      <c r="L92" s="238"/>
      <c r="M92" s="240"/>
      <c r="N92" s="238"/>
      <c r="O92" s="238"/>
    </row>
    <row r="93" spans="2:18" ht="16.5" customHeight="1">
      <c r="B93" s="242" t="s">
        <v>272</v>
      </c>
      <c r="C93" s="239"/>
      <c r="D93" s="238"/>
      <c r="E93" s="238"/>
      <c r="F93" s="238"/>
      <c r="G93" s="238"/>
      <c r="H93" s="240"/>
      <c r="I93" s="238"/>
      <c r="J93" s="238"/>
      <c r="K93" s="240"/>
      <c r="L93" s="238"/>
      <c r="M93" s="240"/>
      <c r="N93" s="238"/>
      <c r="O93" s="238"/>
    </row>
    <row r="94" spans="2:18" ht="16.5" customHeight="1">
      <c r="B94" s="71" t="s">
        <v>273</v>
      </c>
      <c r="C94" s="239"/>
      <c r="D94" s="238"/>
      <c r="E94" s="238"/>
      <c r="F94" s="238"/>
      <c r="G94" s="238"/>
      <c r="H94" s="240"/>
      <c r="I94" s="238"/>
      <c r="J94" s="238"/>
      <c r="K94" s="240"/>
      <c r="L94" s="238"/>
      <c r="M94" s="240"/>
      <c r="N94" s="238"/>
      <c r="O94" s="238"/>
    </row>
    <row r="95" spans="2:18" s="3" customFormat="1" ht="16.5" customHeight="1">
      <c r="B95" s="241" t="s">
        <v>274</v>
      </c>
      <c r="C95" s="244"/>
      <c r="D95" s="244"/>
      <c r="E95" s="244"/>
      <c r="F95" s="244"/>
      <c r="G95" s="244"/>
      <c r="H95" s="245"/>
      <c r="I95" s="244"/>
      <c r="J95" s="244"/>
      <c r="K95" s="245"/>
      <c r="L95" s="244"/>
      <c r="M95" s="245"/>
      <c r="N95" s="244"/>
    </row>
    <row r="96" spans="2:18" s="3" customFormat="1" ht="16.5" customHeight="1">
      <c r="B96" s="241" t="s">
        <v>278</v>
      </c>
      <c r="C96" s="244"/>
      <c r="D96" s="244"/>
      <c r="E96" s="244"/>
      <c r="F96" s="244"/>
      <c r="G96" s="244"/>
      <c r="H96" s="245"/>
      <c r="I96" s="244"/>
      <c r="J96" s="244"/>
      <c r="K96" s="245"/>
      <c r="L96" s="244"/>
      <c r="M96" s="245"/>
      <c r="N96" s="244"/>
    </row>
    <row r="97" spans="2:16" ht="15" customHeight="1">
      <c r="B97" s="68" t="s">
        <v>276</v>
      </c>
      <c r="C97" s="3"/>
    </row>
    <row r="98" spans="2:16" ht="24.95" customHeight="1">
      <c r="O98" s="194" ph="1"/>
      <c r="P98" s="194" ph="1"/>
    </row>
    <row r="99" spans="2:16" ht="24.95" customHeight="1">
      <c r="O99" s="194" ph="1"/>
      <c r="P99" s="194" ph="1"/>
    </row>
  </sheetData>
  <mergeCells count="8">
    <mergeCell ref="O3:O5"/>
    <mergeCell ref="P3:P5"/>
    <mergeCell ref="Q3:Q5"/>
    <mergeCell ref="R3:R5"/>
    <mergeCell ref="O53:O55"/>
    <mergeCell ref="P53:P55"/>
    <mergeCell ref="Q53:Q55"/>
    <mergeCell ref="R53:R55"/>
  </mergeCells>
  <phoneticPr fontId="2"/>
  <printOptions gridLinesSet="0"/>
  <pageMargins left="0.51181102362204722" right="0.51181102362204722" top="0.55118110236220474" bottom="0.39370078740157483" header="0.27559055118110237" footer="0.19685039370078741"/>
  <pageSetup paperSize="9" scale="44" firstPageNumber="16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95"/>
  <sheetViews>
    <sheetView showGridLines="0" view="pageBreakPreview" zoomScale="70" zoomScaleNormal="75" zoomScaleSheetLayoutView="70" workbookViewId="0">
      <selection activeCell="E6" sqref="E6"/>
    </sheetView>
  </sheetViews>
  <sheetFormatPr defaultRowHeight="18" customHeight="1"/>
  <cols>
    <col min="1" max="1" width="2.625" style="1" customWidth="1"/>
    <col min="2" max="2" width="6.75" style="1" customWidth="1"/>
    <col min="3" max="3" width="11.25" style="69" customWidth="1"/>
    <col min="4" max="4" width="12" style="1" customWidth="1"/>
    <col min="5" max="9" width="10.75" style="1" customWidth="1"/>
    <col min="10" max="10" width="0.125" style="1" customWidth="1"/>
    <col min="11" max="15" width="10.75" style="1" customWidth="1"/>
    <col min="16" max="16" width="10.75" style="3" customWidth="1"/>
    <col min="17" max="19" width="10.75" style="1" customWidth="1"/>
    <col min="20" max="256" width="9" style="1"/>
    <col min="257" max="257" width="2.625" style="1" customWidth="1"/>
    <col min="258" max="258" width="6.75" style="1" customWidth="1"/>
    <col min="259" max="259" width="11.25" style="1" customWidth="1"/>
    <col min="260" max="260" width="12" style="1" customWidth="1"/>
    <col min="261" max="265" width="10.75" style="1" customWidth="1"/>
    <col min="266" max="266" width="0.125" style="1" customWidth="1"/>
    <col min="267" max="275" width="10.75" style="1" customWidth="1"/>
    <col min="276" max="512" width="9" style="1"/>
    <col min="513" max="513" width="2.625" style="1" customWidth="1"/>
    <col min="514" max="514" width="6.75" style="1" customWidth="1"/>
    <col min="515" max="515" width="11.25" style="1" customWidth="1"/>
    <col min="516" max="516" width="12" style="1" customWidth="1"/>
    <col min="517" max="521" width="10.75" style="1" customWidth="1"/>
    <col min="522" max="522" width="0.125" style="1" customWidth="1"/>
    <col min="523" max="531" width="10.75" style="1" customWidth="1"/>
    <col min="532" max="768" width="9" style="1"/>
    <col min="769" max="769" width="2.625" style="1" customWidth="1"/>
    <col min="770" max="770" width="6.75" style="1" customWidth="1"/>
    <col min="771" max="771" width="11.25" style="1" customWidth="1"/>
    <col min="772" max="772" width="12" style="1" customWidth="1"/>
    <col min="773" max="777" width="10.75" style="1" customWidth="1"/>
    <col min="778" max="778" width="0.125" style="1" customWidth="1"/>
    <col min="779" max="787" width="10.75" style="1" customWidth="1"/>
    <col min="788" max="1024" width="9" style="1"/>
    <col min="1025" max="1025" width="2.625" style="1" customWidth="1"/>
    <col min="1026" max="1026" width="6.75" style="1" customWidth="1"/>
    <col min="1027" max="1027" width="11.25" style="1" customWidth="1"/>
    <col min="1028" max="1028" width="12" style="1" customWidth="1"/>
    <col min="1029" max="1033" width="10.75" style="1" customWidth="1"/>
    <col min="1034" max="1034" width="0.125" style="1" customWidth="1"/>
    <col min="1035" max="1043" width="10.75" style="1" customWidth="1"/>
    <col min="1044" max="1280" width="9" style="1"/>
    <col min="1281" max="1281" width="2.625" style="1" customWidth="1"/>
    <col min="1282" max="1282" width="6.75" style="1" customWidth="1"/>
    <col min="1283" max="1283" width="11.25" style="1" customWidth="1"/>
    <col min="1284" max="1284" width="12" style="1" customWidth="1"/>
    <col min="1285" max="1289" width="10.75" style="1" customWidth="1"/>
    <col min="1290" max="1290" width="0.125" style="1" customWidth="1"/>
    <col min="1291" max="1299" width="10.75" style="1" customWidth="1"/>
    <col min="1300" max="1536" width="9" style="1"/>
    <col min="1537" max="1537" width="2.625" style="1" customWidth="1"/>
    <col min="1538" max="1538" width="6.75" style="1" customWidth="1"/>
    <col min="1539" max="1539" width="11.25" style="1" customWidth="1"/>
    <col min="1540" max="1540" width="12" style="1" customWidth="1"/>
    <col min="1541" max="1545" width="10.75" style="1" customWidth="1"/>
    <col min="1546" max="1546" width="0.125" style="1" customWidth="1"/>
    <col min="1547" max="1555" width="10.75" style="1" customWidth="1"/>
    <col min="1556" max="1792" width="9" style="1"/>
    <col min="1793" max="1793" width="2.625" style="1" customWidth="1"/>
    <col min="1794" max="1794" width="6.75" style="1" customWidth="1"/>
    <col min="1795" max="1795" width="11.25" style="1" customWidth="1"/>
    <col min="1796" max="1796" width="12" style="1" customWidth="1"/>
    <col min="1797" max="1801" width="10.75" style="1" customWidth="1"/>
    <col min="1802" max="1802" width="0.125" style="1" customWidth="1"/>
    <col min="1803" max="1811" width="10.75" style="1" customWidth="1"/>
    <col min="1812" max="2048" width="9" style="1"/>
    <col min="2049" max="2049" width="2.625" style="1" customWidth="1"/>
    <col min="2050" max="2050" width="6.75" style="1" customWidth="1"/>
    <col min="2051" max="2051" width="11.25" style="1" customWidth="1"/>
    <col min="2052" max="2052" width="12" style="1" customWidth="1"/>
    <col min="2053" max="2057" width="10.75" style="1" customWidth="1"/>
    <col min="2058" max="2058" width="0.125" style="1" customWidth="1"/>
    <col min="2059" max="2067" width="10.75" style="1" customWidth="1"/>
    <col min="2068" max="2304" width="9" style="1"/>
    <col min="2305" max="2305" width="2.625" style="1" customWidth="1"/>
    <col min="2306" max="2306" width="6.75" style="1" customWidth="1"/>
    <col min="2307" max="2307" width="11.25" style="1" customWidth="1"/>
    <col min="2308" max="2308" width="12" style="1" customWidth="1"/>
    <col min="2309" max="2313" width="10.75" style="1" customWidth="1"/>
    <col min="2314" max="2314" width="0.125" style="1" customWidth="1"/>
    <col min="2315" max="2323" width="10.75" style="1" customWidth="1"/>
    <col min="2324" max="2560" width="9" style="1"/>
    <col min="2561" max="2561" width="2.625" style="1" customWidth="1"/>
    <col min="2562" max="2562" width="6.75" style="1" customWidth="1"/>
    <col min="2563" max="2563" width="11.25" style="1" customWidth="1"/>
    <col min="2564" max="2564" width="12" style="1" customWidth="1"/>
    <col min="2565" max="2569" width="10.75" style="1" customWidth="1"/>
    <col min="2570" max="2570" width="0.125" style="1" customWidth="1"/>
    <col min="2571" max="2579" width="10.75" style="1" customWidth="1"/>
    <col min="2580" max="2816" width="9" style="1"/>
    <col min="2817" max="2817" width="2.625" style="1" customWidth="1"/>
    <col min="2818" max="2818" width="6.75" style="1" customWidth="1"/>
    <col min="2819" max="2819" width="11.25" style="1" customWidth="1"/>
    <col min="2820" max="2820" width="12" style="1" customWidth="1"/>
    <col min="2821" max="2825" width="10.75" style="1" customWidth="1"/>
    <col min="2826" max="2826" width="0.125" style="1" customWidth="1"/>
    <col min="2827" max="2835" width="10.75" style="1" customWidth="1"/>
    <col min="2836" max="3072" width="9" style="1"/>
    <col min="3073" max="3073" width="2.625" style="1" customWidth="1"/>
    <col min="3074" max="3074" width="6.75" style="1" customWidth="1"/>
    <col min="3075" max="3075" width="11.25" style="1" customWidth="1"/>
    <col min="3076" max="3076" width="12" style="1" customWidth="1"/>
    <col min="3077" max="3081" width="10.75" style="1" customWidth="1"/>
    <col min="3082" max="3082" width="0.125" style="1" customWidth="1"/>
    <col min="3083" max="3091" width="10.75" style="1" customWidth="1"/>
    <col min="3092" max="3328" width="9" style="1"/>
    <col min="3329" max="3329" width="2.625" style="1" customWidth="1"/>
    <col min="3330" max="3330" width="6.75" style="1" customWidth="1"/>
    <col min="3331" max="3331" width="11.25" style="1" customWidth="1"/>
    <col min="3332" max="3332" width="12" style="1" customWidth="1"/>
    <col min="3333" max="3337" width="10.75" style="1" customWidth="1"/>
    <col min="3338" max="3338" width="0.125" style="1" customWidth="1"/>
    <col min="3339" max="3347" width="10.75" style="1" customWidth="1"/>
    <col min="3348" max="3584" width="9" style="1"/>
    <col min="3585" max="3585" width="2.625" style="1" customWidth="1"/>
    <col min="3586" max="3586" width="6.75" style="1" customWidth="1"/>
    <col min="3587" max="3587" width="11.25" style="1" customWidth="1"/>
    <col min="3588" max="3588" width="12" style="1" customWidth="1"/>
    <col min="3589" max="3593" width="10.75" style="1" customWidth="1"/>
    <col min="3594" max="3594" width="0.125" style="1" customWidth="1"/>
    <col min="3595" max="3603" width="10.75" style="1" customWidth="1"/>
    <col min="3604" max="3840" width="9" style="1"/>
    <col min="3841" max="3841" width="2.625" style="1" customWidth="1"/>
    <col min="3842" max="3842" width="6.75" style="1" customWidth="1"/>
    <col min="3843" max="3843" width="11.25" style="1" customWidth="1"/>
    <col min="3844" max="3844" width="12" style="1" customWidth="1"/>
    <col min="3845" max="3849" width="10.75" style="1" customWidth="1"/>
    <col min="3850" max="3850" width="0.125" style="1" customWidth="1"/>
    <col min="3851" max="3859" width="10.75" style="1" customWidth="1"/>
    <col min="3860" max="4096" width="9" style="1"/>
    <col min="4097" max="4097" width="2.625" style="1" customWidth="1"/>
    <col min="4098" max="4098" width="6.75" style="1" customWidth="1"/>
    <col min="4099" max="4099" width="11.25" style="1" customWidth="1"/>
    <col min="4100" max="4100" width="12" style="1" customWidth="1"/>
    <col min="4101" max="4105" width="10.75" style="1" customWidth="1"/>
    <col min="4106" max="4106" width="0.125" style="1" customWidth="1"/>
    <col min="4107" max="4115" width="10.75" style="1" customWidth="1"/>
    <col min="4116" max="4352" width="9" style="1"/>
    <col min="4353" max="4353" width="2.625" style="1" customWidth="1"/>
    <col min="4354" max="4354" width="6.75" style="1" customWidth="1"/>
    <col min="4355" max="4355" width="11.25" style="1" customWidth="1"/>
    <col min="4356" max="4356" width="12" style="1" customWidth="1"/>
    <col min="4357" max="4361" width="10.75" style="1" customWidth="1"/>
    <col min="4362" max="4362" width="0.125" style="1" customWidth="1"/>
    <col min="4363" max="4371" width="10.75" style="1" customWidth="1"/>
    <col min="4372" max="4608" width="9" style="1"/>
    <col min="4609" max="4609" width="2.625" style="1" customWidth="1"/>
    <col min="4610" max="4610" width="6.75" style="1" customWidth="1"/>
    <col min="4611" max="4611" width="11.25" style="1" customWidth="1"/>
    <col min="4612" max="4612" width="12" style="1" customWidth="1"/>
    <col min="4613" max="4617" width="10.75" style="1" customWidth="1"/>
    <col min="4618" max="4618" width="0.125" style="1" customWidth="1"/>
    <col min="4619" max="4627" width="10.75" style="1" customWidth="1"/>
    <col min="4628" max="4864" width="9" style="1"/>
    <col min="4865" max="4865" width="2.625" style="1" customWidth="1"/>
    <col min="4866" max="4866" width="6.75" style="1" customWidth="1"/>
    <col min="4867" max="4867" width="11.25" style="1" customWidth="1"/>
    <col min="4868" max="4868" width="12" style="1" customWidth="1"/>
    <col min="4869" max="4873" width="10.75" style="1" customWidth="1"/>
    <col min="4874" max="4874" width="0.125" style="1" customWidth="1"/>
    <col min="4875" max="4883" width="10.75" style="1" customWidth="1"/>
    <col min="4884" max="5120" width="9" style="1"/>
    <col min="5121" max="5121" width="2.625" style="1" customWidth="1"/>
    <col min="5122" max="5122" width="6.75" style="1" customWidth="1"/>
    <col min="5123" max="5123" width="11.25" style="1" customWidth="1"/>
    <col min="5124" max="5124" width="12" style="1" customWidth="1"/>
    <col min="5125" max="5129" width="10.75" style="1" customWidth="1"/>
    <col min="5130" max="5130" width="0.125" style="1" customWidth="1"/>
    <col min="5131" max="5139" width="10.75" style="1" customWidth="1"/>
    <col min="5140" max="5376" width="9" style="1"/>
    <col min="5377" max="5377" width="2.625" style="1" customWidth="1"/>
    <col min="5378" max="5378" width="6.75" style="1" customWidth="1"/>
    <col min="5379" max="5379" width="11.25" style="1" customWidth="1"/>
    <col min="5380" max="5380" width="12" style="1" customWidth="1"/>
    <col min="5381" max="5385" width="10.75" style="1" customWidth="1"/>
    <col min="5386" max="5386" width="0.125" style="1" customWidth="1"/>
    <col min="5387" max="5395" width="10.75" style="1" customWidth="1"/>
    <col min="5396" max="5632" width="9" style="1"/>
    <col min="5633" max="5633" width="2.625" style="1" customWidth="1"/>
    <col min="5634" max="5634" width="6.75" style="1" customWidth="1"/>
    <col min="5635" max="5635" width="11.25" style="1" customWidth="1"/>
    <col min="5636" max="5636" width="12" style="1" customWidth="1"/>
    <col min="5637" max="5641" width="10.75" style="1" customWidth="1"/>
    <col min="5642" max="5642" width="0.125" style="1" customWidth="1"/>
    <col min="5643" max="5651" width="10.75" style="1" customWidth="1"/>
    <col min="5652" max="5888" width="9" style="1"/>
    <col min="5889" max="5889" width="2.625" style="1" customWidth="1"/>
    <col min="5890" max="5890" width="6.75" style="1" customWidth="1"/>
    <col min="5891" max="5891" width="11.25" style="1" customWidth="1"/>
    <col min="5892" max="5892" width="12" style="1" customWidth="1"/>
    <col min="5893" max="5897" width="10.75" style="1" customWidth="1"/>
    <col min="5898" max="5898" width="0.125" style="1" customWidth="1"/>
    <col min="5899" max="5907" width="10.75" style="1" customWidth="1"/>
    <col min="5908" max="6144" width="9" style="1"/>
    <col min="6145" max="6145" width="2.625" style="1" customWidth="1"/>
    <col min="6146" max="6146" width="6.75" style="1" customWidth="1"/>
    <col min="6147" max="6147" width="11.25" style="1" customWidth="1"/>
    <col min="6148" max="6148" width="12" style="1" customWidth="1"/>
    <col min="6149" max="6153" width="10.75" style="1" customWidth="1"/>
    <col min="6154" max="6154" width="0.125" style="1" customWidth="1"/>
    <col min="6155" max="6163" width="10.75" style="1" customWidth="1"/>
    <col min="6164" max="6400" width="9" style="1"/>
    <col min="6401" max="6401" width="2.625" style="1" customWidth="1"/>
    <col min="6402" max="6402" width="6.75" style="1" customWidth="1"/>
    <col min="6403" max="6403" width="11.25" style="1" customWidth="1"/>
    <col min="6404" max="6404" width="12" style="1" customWidth="1"/>
    <col min="6405" max="6409" width="10.75" style="1" customWidth="1"/>
    <col min="6410" max="6410" width="0.125" style="1" customWidth="1"/>
    <col min="6411" max="6419" width="10.75" style="1" customWidth="1"/>
    <col min="6420" max="6656" width="9" style="1"/>
    <col min="6657" max="6657" width="2.625" style="1" customWidth="1"/>
    <col min="6658" max="6658" width="6.75" style="1" customWidth="1"/>
    <col min="6659" max="6659" width="11.25" style="1" customWidth="1"/>
    <col min="6660" max="6660" width="12" style="1" customWidth="1"/>
    <col min="6661" max="6665" width="10.75" style="1" customWidth="1"/>
    <col min="6666" max="6666" width="0.125" style="1" customWidth="1"/>
    <col min="6667" max="6675" width="10.75" style="1" customWidth="1"/>
    <col min="6676" max="6912" width="9" style="1"/>
    <col min="6913" max="6913" width="2.625" style="1" customWidth="1"/>
    <col min="6914" max="6914" width="6.75" style="1" customWidth="1"/>
    <col min="6915" max="6915" width="11.25" style="1" customWidth="1"/>
    <col min="6916" max="6916" width="12" style="1" customWidth="1"/>
    <col min="6917" max="6921" width="10.75" style="1" customWidth="1"/>
    <col min="6922" max="6922" width="0.125" style="1" customWidth="1"/>
    <col min="6923" max="6931" width="10.75" style="1" customWidth="1"/>
    <col min="6932" max="7168" width="9" style="1"/>
    <col min="7169" max="7169" width="2.625" style="1" customWidth="1"/>
    <col min="7170" max="7170" width="6.75" style="1" customWidth="1"/>
    <col min="7171" max="7171" width="11.25" style="1" customWidth="1"/>
    <col min="7172" max="7172" width="12" style="1" customWidth="1"/>
    <col min="7173" max="7177" width="10.75" style="1" customWidth="1"/>
    <col min="7178" max="7178" width="0.125" style="1" customWidth="1"/>
    <col min="7179" max="7187" width="10.75" style="1" customWidth="1"/>
    <col min="7188" max="7424" width="9" style="1"/>
    <col min="7425" max="7425" width="2.625" style="1" customWidth="1"/>
    <col min="7426" max="7426" width="6.75" style="1" customWidth="1"/>
    <col min="7427" max="7427" width="11.25" style="1" customWidth="1"/>
    <col min="7428" max="7428" width="12" style="1" customWidth="1"/>
    <col min="7429" max="7433" width="10.75" style="1" customWidth="1"/>
    <col min="7434" max="7434" width="0.125" style="1" customWidth="1"/>
    <col min="7435" max="7443" width="10.75" style="1" customWidth="1"/>
    <col min="7444" max="7680" width="9" style="1"/>
    <col min="7681" max="7681" width="2.625" style="1" customWidth="1"/>
    <col min="7682" max="7682" width="6.75" style="1" customWidth="1"/>
    <col min="7683" max="7683" width="11.25" style="1" customWidth="1"/>
    <col min="7684" max="7684" width="12" style="1" customWidth="1"/>
    <col min="7685" max="7689" width="10.75" style="1" customWidth="1"/>
    <col min="7690" max="7690" width="0.125" style="1" customWidth="1"/>
    <col min="7691" max="7699" width="10.75" style="1" customWidth="1"/>
    <col min="7700" max="7936" width="9" style="1"/>
    <col min="7937" max="7937" width="2.625" style="1" customWidth="1"/>
    <col min="7938" max="7938" width="6.75" style="1" customWidth="1"/>
    <col min="7939" max="7939" width="11.25" style="1" customWidth="1"/>
    <col min="7940" max="7940" width="12" style="1" customWidth="1"/>
    <col min="7941" max="7945" width="10.75" style="1" customWidth="1"/>
    <col min="7946" max="7946" width="0.125" style="1" customWidth="1"/>
    <col min="7947" max="7955" width="10.75" style="1" customWidth="1"/>
    <col min="7956" max="8192" width="9" style="1"/>
    <col min="8193" max="8193" width="2.625" style="1" customWidth="1"/>
    <col min="8194" max="8194" width="6.75" style="1" customWidth="1"/>
    <col min="8195" max="8195" width="11.25" style="1" customWidth="1"/>
    <col min="8196" max="8196" width="12" style="1" customWidth="1"/>
    <col min="8197" max="8201" width="10.75" style="1" customWidth="1"/>
    <col min="8202" max="8202" width="0.125" style="1" customWidth="1"/>
    <col min="8203" max="8211" width="10.75" style="1" customWidth="1"/>
    <col min="8212" max="8448" width="9" style="1"/>
    <col min="8449" max="8449" width="2.625" style="1" customWidth="1"/>
    <col min="8450" max="8450" width="6.75" style="1" customWidth="1"/>
    <col min="8451" max="8451" width="11.25" style="1" customWidth="1"/>
    <col min="8452" max="8452" width="12" style="1" customWidth="1"/>
    <col min="8453" max="8457" width="10.75" style="1" customWidth="1"/>
    <col min="8458" max="8458" width="0.125" style="1" customWidth="1"/>
    <col min="8459" max="8467" width="10.75" style="1" customWidth="1"/>
    <col min="8468" max="8704" width="9" style="1"/>
    <col min="8705" max="8705" width="2.625" style="1" customWidth="1"/>
    <col min="8706" max="8706" width="6.75" style="1" customWidth="1"/>
    <col min="8707" max="8707" width="11.25" style="1" customWidth="1"/>
    <col min="8708" max="8708" width="12" style="1" customWidth="1"/>
    <col min="8709" max="8713" width="10.75" style="1" customWidth="1"/>
    <col min="8714" max="8714" width="0.125" style="1" customWidth="1"/>
    <col min="8715" max="8723" width="10.75" style="1" customWidth="1"/>
    <col min="8724" max="8960" width="9" style="1"/>
    <col min="8961" max="8961" width="2.625" style="1" customWidth="1"/>
    <col min="8962" max="8962" width="6.75" style="1" customWidth="1"/>
    <col min="8963" max="8963" width="11.25" style="1" customWidth="1"/>
    <col min="8964" max="8964" width="12" style="1" customWidth="1"/>
    <col min="8965" max="8969" width="10.75" style="1" customWidth="1"/>
    <col min="8970" max="8970" width="0.125" style="1" customWidth="1"/>
    <col min="8971" max="8979" width="10.75" style="1" customWidth="1"/>
    <col min="8980" max="9216" width="9" style="1"/>
    <col min="9217" max="9217" width="2.625" style="1" customWidth="1"/>
    <col min="9218" max="9218" width="6.75" style="1" customWidth="1"/>
    <col min="9219" max="9219" width="11.25" style="1" customWidth="1"/>
    <col min="9220" max="9220" width="12" style="1" customWidth="1"/>
    <col min="9221" max="9225" width="10.75" style="1" customWidth="1"/>
    <col min="9226" max="9226" width="0.125" style="1" customWidth="1"/>
    <col min="9227" max="9235" width="10.75" style="1" customWidth="1"/>
    <col min="9236" max="9472" width="9" style="1"/>
    <col min="9473" max="9473" width="2.625" style="1" customWidth="1"/>
    <col min="9474" max="9474" width="6.75" style="1" customWidth="1"/>
    <col min="9475" max="9475" width="11.25" style="1" customWidth="1"/>
    <col min="9476" max="9476" width="12" style="1" customWidth="1"/>
    <col min="9477" max="9481" width="10.75" style="1" customWidth="1"/>
    <col min="9482" max="9482" width="0.125" style="1" customWidth="1"/>
    <col min="9483" max="9491" width="10.75" style="1" customWidth="1"/>
    <col min="9492" max="9728" width="9" style="1"/>
    <col min="9729" max="9729" width="2.625" style="1" customWidth="1"/>
    <col min="9730" max="9730" width="6.75" style="1" customWidth="1"/>
    <col min="9731" max="9731" width="11.25" style="1" customWidth="1"/>
    <col min="9732" max="9732" width="12" style="1" customWidth="1"/>
    <col min="9733" max="9737" width="10.75" style="1" customWidth="1"/>
    <col min="9738" max="9738" width="0.125" style="1" customWidth="1"/>
    <col min="9739" max="9747" width="10.75" style="1" customWidth="1"/>
    <col min="9748" max="9984" width="9" style="1"/>
    <col min="9985" max="9985" width="2.625" style="1" customWidth="1"/>
    <col min="9986" max="9986" width="6.75" style="1" customWidth="1"/>
    <col min="9987" max="9987" width="11.25" style="1" customWidth="1"/>
    <col min="9988" max="9988" width="12" style="1" customWidth="1"/>
    <col min="9989" max="9993" width="10.75" style="1" customWidth="1"/>
    <col min="9994" max="9994" width="0.125" style="1" customWidth="1"/>
    <col min="9995" max="10003" width="10.75" style="1" customWidth="1"/>
    <col min="10004" max="10240" width="9" style="1"/>
    <col min="10241" max="10241" width="2.625" style="1" customWidth="1"/>
    <col min="10242" max="10242" width="6.75" style="1" customWidth="1"/>
    <col min="10243" max="10243" width="11.25" style="1" customWidth="1"/>
    <col min="10244" max="10244" width="12" style="1" customWidth="1"/>
    <col min="10245" max="10249" width="10.75" style="1" customWidth="1"/>
    <col min="10250" max="10250" width="0.125" style="1" customWidth="1"/>
    <col min="10251" max="10259" width="10.75" style="1" customWidth="1"/>
    <col min="10260" max="10496" width="9" style="1"/>
    <col min="10497" max="10497" width="2.625" style="1" customWidth="1"/>
    <col min="10498" max="10498" width="6.75" style="1" customWidth="1"/>
    <col min="10499" max="10499" width="11.25" style="1" customWidth="1"/>
    <col min="10500" max="10500" width="12" style="1" customWidth="1"/>
    <col min="10501" max="10505" width="10.75" style="1" customWidth="1"/>
    <col min="10506" max="10506" width="0.125" style="1" customWidth="1"/>
    <col min="10507" max="10515" width="10.75" style="1" customWidth="1"/>
    <col min="10516" max="10752" width="9" style="1"/>
    <col min="10753" max="10753" width="2.625" style="1" customWidth="1"/>
    <col min="10754" max="10754" width="6.75" style="1" customWidth="1"/>
    <col min="10755" max="10755" width="11.25" style="1" customWidth="1"/>
    <col min="10756" max="10756" width="12" style="1" customWidth="1"/>
    <col min="10757" max="10761" width="10.75" style="1" customWidth="1"/>
    <col min="10762" max="10762" width="0.125" style="1" customWidth="1"/>
    <col min="10763" max="10771" width="10.75" style="1" customWidth="1"/>
    <col min="10772" max="11008" width="9" style="1"/>
    <col min="11009" max="11009" width="2.625" style="1" customWidth="1"/>
    <col min="11010" max="11010" width="6.75" style="1" customWidth="1"/>
    <col min="11011" max="11011" width="11.25" style="1" customWidth="1"/>
    <col min="11012" max="11012" width="12" style="1" customWidth="1"/>
    <col min="11013" max="11017" width="10.75" style="1" customWidth="1"/>
    <col min="11018" max="11018" width="0.125" style="1" customWidth="1"/>
    <col min="11019" max="11027" width="10.75" style="1" customWidth="1"/>
    <col min="11028" max="11264" width="9" style="1"/>
    <col min="11265" max="11265" width="2.625" style="1" customWidth="1"/>
    <col min="11266" max="11266" width="6.75" style="1" customWidth="1"/>
    <col min="11267" max="11267" width="11.25" style="1" customWidth="1"/>
    <col min="11268" max="11268" width="12" style="1" customWidth="1"/>
    <col min="11269" max="11273" width="10.75" style="1" customWidth="1"/>
    <col min="11274" max="11274" width="0.125" style="1" customWidth="1"/>
    <col min="11275" max="11283" width="10.75" style="1" customWidth="1"/>
    <col min="11284" max="11520" width="9" style="1"/>
    <col min="11521" max="11521" width="2.625" style="1" customWidth="1"/>
    <col min="11522" max="11522" width="6.75" style="1" customWidth="1"/>
    <col min="11523" max="11523" width="11.25" style="1" customWidth="1"/>
    <col min="11524" max="11524" width="12" style="1" customWidth="1"/>
    <col min="11525" max="11529" width="10.75" style="1" customWidth="1"/>
    <col min="11530" max="11530" width="0.125" style="1" customWidth="1"/>
    <col min="11531" max="11539" width="10.75" style="1" customWidth="1"/>
    <col min="11540" max="11776" width="9" style="1"/>
    <col min="11777" max="11777" width="2.625" style="1" customWidth="1"/>
    <col min="11778" max="11778" width="6.75" style="1" customWidth="1"/>
    <col min="11779" max="11779" width="11.25" style="1" customWidth="1"/>
    <col min="11780" max="11780" width="12" style="1" customWidth="1"/>
    <col min="11781" max="11785" width="10.75" style="1" customWidth="1"/>
    <col min="11786" max="11786" width="0.125" style="1" customWidth="1"/>
    <col min="11787" max="11795" width="10.75" style="1" customWidth="1"/>
    <col min="11796" max="12032" width="9" style="1"/>
    <col min="12033" max="12033" width="2.625" style="1" customWidth="1"/>
    <col min="12034" max="12034" width="6.75" style="1" customWidth="1"/>
    <col min="12035" max="12035" width="11.25" style="1" customWidth="1"/>
    <col min="12036" max="12036" width="12" style="1" customWidth="1"/>
    <col min="12037" max="12041" width="10.75" style="1" customWidth="1"/>
    <col min="12042" max="12042" width="0.125" style="1" customWidth="1"/>
    <col min="12043" max="12051" width="10.75" style="1" customWidth="1"/>
    <col min="12052" max="12288" width="9" style="1"/>
    <col min="12289" max="12289" width="2.625" style="1" customWidth="1"/>
    <col min="12290" max="12290" width="6.75" style="1" customWidth="1"/>
    <col min="12291" max="12291" width="11.25" style="1" customWidth="1"/>
    <col min="12292" max="12292" width="12" style="1" customWidth="1"/>
    <col min="12293" max="12297" width="10.75" style="1" customWidth="1"/>
    <col min="12298" max="12298" width="0.125" style="1" customWidth="1"/>
    <col min="12299" max="12307" width="10.75" style="1" customWidth="1"/>
    <col min="12308" max="12544" width="9" style="1"/>
    <col min="12545" max="12545" width="2.625" style="1" customWidth="1"/>
    <col min="12546" max="12546" width="6.75" style="1" customWidth="1"/>
    <col min="12547" max="12547" width="11.25" style="1" customWidth="1"/>
    <col min="12548" max="12548" width="12" style="1" customWidth="1"/>
    <col min="12549" max="12553" width="10.75" style="1" customWidth="1"/>
    <col min="12554" max="12554" width="0.125" style="1" customWidth="1"/>
    <col min="12555" max="12563" width="10.75" style="1" customWidth="1"/>
    <col min="12564" max="12800" width="9" style="1"/>
    <col min="12801" max="12801" width="2.625" style="1" customWidth="1"/>
    <col min="12802" max="12802" width="6.75" style="1" customWidth="1"/>
    <col min="12803" max="12803" width="11.25" style="1" customWidth="1"/>
    <col min="12804" max="12804" width="12" style="1" customWidth="1"/>
    <col min="12805" max="12809" width="10.75" style="1" customWidth="1"/>
    <col min="12810" max="12810" width="0.125" style="1" customWidth="1"/>
    <col min="12811" max="12819" width="10.75" style="1" customWidth="1"/>
    <col min="12820" max="13056" width="9" style="1"/>
    <col min="13057" max="13057" width="2.625" style="1" customWidth="1"/>
    <col min="13058" max="13058" width="6.75" style="1" customWidth="1"/>
    <col min="13059" max="13059" width="11.25" style="1" customWidth="1"/>
    <col min="13060" max="13060" width="12" style="1" customWidth="1"/>
    <col min="13061" max="13065" width="10.75" style="1" customWidth="1"/>
    <col min="13066" max="13066" width="0.125" style="1" customWidth="1"/>
    <col min="13067" max="13075" width="10.75" style="1" customWidth="1"/>
    <col min="13076" max="13312" width="9" style="1"/>
    <col min="13313" max="13313" width="2.625" style="1" customWidth="1"/>
    <col min="13314" max="13314" width="6.75" style="1" customWidth="1"/>
    <col min="13315" max="13315" width="11.25" style="1" customWidth="1"/>
    <col min="13316" max="13316" width="12" style="1" customWidth="1"/>
    <col min="13317" max="13321" width="10.75" style="1" customWidth="1"/>
    <col min="13322" max="13322" width="0.125" style="1" customWidth="1"/>
    <col min="13323" max="13331" width="10.75" style="1" customWidth="1"/>
    <col min="13332" max="13568" width="9" style="1"/>
    <col min="13569" max="13569" width="2.625" style="1" customWidth="1"/>
    <col min="13570" max="13570" width="6.75" style="1" customWidth="1"/>
    <col min="13571" max="13571" width="11.25" style="1" customWidth="1"/>
    <col min="13572" max="13572" width="12" style="1" customWidth="1"/>
    <col min="13573" max="13577" width="10.75" style="1" customWidth="1"/>
    <col min="13578" max="13578" width="0.125" style="1" customWidth="1"/>
    <col min="13579" max="13587" width="10.75" style="1" customWidth="1"/>
    <col min="13588" max="13824" width="9" style="1"/>
    <col min="13825" max="13825" width="2.625" style="1" customWidth="1"/>
    <col min="13826" max="13826" width="6.75" style="1" customWidth="1"/>
    <col min="13827" max="13827" width="11.25" style="1" customWidth="1"/>
    <col min="13828" max="13828" width="12" style="1" customWidth="1"/>
    <col min="13829" max="13833" width="10.75" style="1" customWidth="1"/>
    <col min="13834" max="13834" width="0.125" style="1" customWidth="1"/>
    <col min="13835" max="13843" width="10.75" style="1" customWidth="1"/>
    <col min="13844" max="14080" width="9" style="1"/>
    <col min="14081" max="14081" width="2.625" style="1" customWidth="1"/>
    <col min="14082" max="14082" width="6.75" style="1" customWidth="1"/>
    <col min="14083" max="14083" width="11.25" style="1" customWidth="1"/>
    <col min="14084" max="14084" width="12" style="1" customWidth="1"/>
    <col min="14085" max="14089" width="10.75" style="1" customWidth="1"/>
    <col min="14090" max="14090" width="0.125" style="1" customWidth="1"/>
    <col min="14091" max="14099" width="10.75" style="1" customWidth="1"/>
    <col min="14100" max="14336" width="9" style="1"/>
    <col min="14337" max="14337" width="2.625" style="1" customWidth="1"/>
    <col min="14338" max="14338" width="6.75" style="1" customWidth="1"/>
    <col min="14339" max="14339" width="11.25" style="1" customWidth="1"/>
    <col min="14340" max="14340" width="12" style="1" customWidth="1"/>
    <col min="14341" max="14345" width="10.75" style="1" customWidth="1"/>
    <col min="14346" max="14346" width="0.125" style="1" customWidth="1"/>
    <col min="14347" max="14355" width="10.75" style="1" customWidth="1"/>
    <col min="14356" max="14592" width="9" style="1"/>
    <col min="14593" max="14593" width="2.625" style="1" customWidth="1"/>
    <col min="14594" max="14594" width="6.75" style="1" customWidth="1"/>
    <col min="14595" max="14595" width="11.25" style="1" customWidth="1"/>
    <col min="14596" max="14596" width="12" style="1" customWidth="1"/>
    <col min="14597" max="14601" width="10.75" style="1" customWidth="1"/>
    <col min="14602" max="14602" width="0.125" style="1" customWidth="1"/>
    <col min="14603" max="14611" width="10.75" style="1" customWidth="1"/>
    <col min="14612" max="14848" width="9" style="1"/>
    <col min="14849" max="14849" width="2.625" style="1" customWidth="1"/>
    <col min="14850" max="14850" width="6.75" style="1" customWidth="1"/>
    <col min="14851" max="14851" width="11.25" style="1" customWidth="1"/>
    <col min="14852" max="14852" width="12" style="1" customWidth="1"/>
    <col min="14853" max="14857" width="10.75" style="1" customWidth="1"/>
    <col min="14858" max="14858" width="0.125" style="1" customWidth="1"/>
    <col min="14859" max="14867" width="10.75" style="1" customWidth="1"/>
    <col min="14868" max="15104" width="9" style="1"/>
    <col min="15105" max="15105" width="2.625" style="1" customWidth="1"/>
    <col min="15106" max="15106" width="6.75" style="1" customWidth="1"/>
    <col min="15107" max="15107" width="11.25" style="1" customWidth="1"/>
    <col min="15108" max="15108" width="12" style="1" customWidth="1"/>
    <col min="15109" max="15113" width="10.75" style="1" customWidth="1"/>
    <col min="15114" max="15114" width="0.125" style="1" customWidth="1"/>
    <col min="15115" max="15123" width="10.75" style="1" customWidth="1"/>
    <col min="15124" max="15360" width="9" style="1"/>
    <col min="15361" max="15361" width="2.625" style="1" customWidth="1"/>
    <col min="15362" max="15362" width="6.75" style="1" customWidth="1"/>
    <col min="15363" max="15363" width="11.25" style="1" customWidth="1"/>
    <col min="15364" max="15364" width="12" style="1" customWidth="1"/>
    <col min="15365" max="15369" width="10.75" style="1" customWidth="1"/>
    <col min="15370" max="15370" width="0.125" style="1" customWidth="1"/>
    <col min="15371" max="15379" width="10.75" style="1" customWidth="1"/>
    <col min="15380" max="15616" width="9" style="1"/>
    <col min="15617" max="15617" width="2.625" style="1" customWidth="1"/>
    <col min="15618" max="15618" width="6.75" style="1" customWidth="1"/>
    <col min="15619" max="15619" width="11.25" style="1" customWidth="1"/>
    <col min="15620" max="15620" width="12" style="1" customWidth="1"/>
    <col min="15621" max="15625" width="10.75" style="1" customWidth="1"/>
    <col min="15626" max="15626" width="0.125" style="1" customWidth="1"/>
    <col min="15627" max="15635" width="10.75" style="1" customWidth="1"/>
    <col min="15636" max="15872" width="9" style="1"/>
    <col min="15873" max="15873" width="2.625" style="1" customWidth="1"/>
    <col min="15874" max="15874" width="6.75" style="1" customWidth="1"/>
    <col min="15875" max="15875" width="11.25" style="1" customWidth="1"/>
    <col min="15876" max="15876" width="12" style="1" customWidth="1"/>
    <col min="15877" max="15881" width="10.75" style="1" customWidth="1"/>
    <col min="15882" max="15882" width="0.125" style="1" customWidth="1"/>
    <col min="15883" max="15891" width="10.75" style="1" customWidth="1"/>
    <col min="15892" max="16128" width="9" style="1"/>
    <col min="16129" max="16129" width="2.625" style="1" customWidth="1"/>
    <col min="16130" max="16130" width="6.75" style="1" customWidth="1"/>
    <col min="16131" max="16131" width="11.25" style="1" customWidth="1"/>
    <col min="16132" max="16132" width="12" style="1" customWidth="1"/>
    <col min="16133" max="16137" width="10.75" style="1" customWidth="1"/>
    <col min="16138" max="16138" width="0.125" style="1" customWidth="1"/>
    <col min="16139" max="16147" width="10.75" style="1" customWidth="1"/>
    <col min="16148" max="16384" width="9" style="1"/>
  </cols>
  <sheetData>
    <row r="1" spans="2:19" s="3" customFormat="1" ht="18" customHeight="1">
      <c r="B1" s="253" t="s">
        <v>279</v>
      </c>
      <c r="C1" s="70"/>
    </row>
    <row r="2" spans="2:19" s="3" customFormat="1" ht="18" customHeight="1" thickBot="1">
      <c r="B2" s="5"/>
      <c r="C2" s="25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9" s="3" customFormat="1" ht="18.75" customHeight="1">
      <c r="B3" s="6"/>
      <c r="C3" s="70"/>
      <c r="D3" s="200"/>
      <c r="E3" s="12"/>
      <c r="F3" s="11"/>
      <c r="G3" s="11"/>
      <c r="H3" s="200"/>
      <c r="I3" s="11"/>
      <c r="J3" s="11"/>
      <c r="K3" s="11"/>
      <c r="L3" s="200"/>
      <c r="M3" s="11"/>
      <c r="N3" s="11"/>
      <c r="O3" s="200"/>
      <c r="P3" s="587" t="s">
        <v>236</v>
      </c>
      <c r="Q3" s="588" t="s">
        <v>237</v>
      </c>
      <c r="R3" s="591" t="s">
        <v>238</v>
      </c>
      <c r="S3" s="594" t="s">
        <v>239</v>
      </c>
    </row>
    <row r="4" spans="2:19" s="3" customFormat="1" ht="24.95" customHeight="1">
      <c r="B4" s="14"/>
      <c r="C4" s="70"/>
      <c r="D4" s="16" t="s">
        <v>240</v>
      </c>
      <c r="E4" s="22" t="s">
        <v>182</v>
      </c>
      <c r="F4" s="203" t="s">
        <v>241</v>
      </c>
      <c r="G4" s="16" t="s">
        <v>242</v>
      </c>
      <c r="H4" s="16" t="s">
        <v>243</v>
      </c>
      <c r="I4" s="16" t="s">
        <v>244</v>
      </c>
      <c r="J4" s="597" t="s">
        <v>242</v>
      </c>
      <c r="K4" s="598"/>
      <c r="L4" s="16" t="s">
        <v>184</v>
      </c>
      <c r="M4" s="16" t="s">
        <v>245</v>
      </c>
      <c r="N4" s="16" t="s">
        <v>242</v>
      </c>
      <c r="O4" s="16" t="s">
        <v>185</v>
      </c>
      <c r="P4" s="558"/>
      <c r="Q4" s="589"/>
      <c r="R4" s="592"/>
      <c r="S4" s="595"/>
    </row>
    <row r="5" spans="2:19" s="3" customFormat="1" ht="18.75" customHeight="1">
      <c r="B5" s="23"/>
      <c r="C5" s="255"/>
      <c r="D5" s="25"/>
      <c r="E5" s="27"/>
      <c r="F5" s="25"/>
      <c r="G5" s="25"/>
      <c r="H5" s="25"/>
      <c r="I5" s="25"/>
      <c r="J5" s="599"/>
      <c r="K5" s="600"/>
      <c r="L5" s="25"/>
      <c r="M5" s="25"/>
      <c r="N5" s="25"/>
      <c r="O5" s="25"/>
      <c r="P5" s="559"/>
      <c r="Q5" s="590"/>
      <c r="R5" s="593"/>
      <c r="S5" s="596"/>
    </row>
    <row r="6" spans="2:19" s="3" customFormat="1" ht="22.5" customHeight="1">
      <c r="B6" s="207" t="s">
        <v>246</v>
      </c>
      <c r="C6" s="256" t="s">
        <v>247</v>
      </c>
      <c r="D6" s="209">
        <f t="shared" ref="D6:D19" si="0">E6+H6+L6+O6+P6</f>
        <v>48406</v>
      </c>
      <c r="E6" s="210">
        <f t="shared" ref="E6:E35" si="1">F6+G6</f>
        <v>1783</v>
      </c>
      <c r="F6" s="209">
        <v>1369</v>
      </c>
      <c r="G6" s="209">
        <v>414</v>
      </c>
      <c r="H6" s="209">
        <f t="shared" ref="H6:H16" si="2">I6+J6</f>
        <v>567</v>
      </c>
      <c r="I6" s="209">
        <v>188</v>
      </c>
      <c r="J6" s="601">
        <v>379</v>
      </c>
      <c r="K6" s="602"/>
      <c r="L6" s="209">
        <f t="shared" ref="L6:L12" si="3">M6+N6</f>
        <v>3440</v>
      </c>
      <c r="M6" s="209">
        <v>1221</v>
      </c>
      <c r="N6" s="209">
        <v>2219</v>
      </c>
      <c r="O6" s="209">
        <v>145</v>
      </c>
      <c r="P6" s="209">
        <v>42471</v>
      </c>
      <c r="Q6" s="257" t="s">
        <v>248</v>
      </c>
      <c r="R6" s="258" t="s">
        <v>248</v>
      </c>
      <c r="S6" s="259" t="s">
        <v>248</v>
      </c>
    </row>
    <row r="7" spans="2:19" s="3" customFormat="1" ht="22.5" customHeight="1">
      <c r="B7" s="214" t="s">
        <v>40</v>
      </c>
      <c r="C7" s="260" t="s">
        <v>249</v>
      </c>
      <c r="D7" s="209">
        <f t="shared" si="0"/>
        <v>77275</v>
      </c>
      <c r="E7" s="210">
        <f t="shared" si="1"/>
        <v>2505</v>
      </c>
      <c r="F7" s="209">
        <v>1808</v>
      </c>
      <c r="G7" s="209">
        <v>697</v>
      </c>
      <c r="H7" s="209">
        <f t="shared" si="2"/>
        <v>535</v>
      </c>
      <c r="I7" s="209">
        <v>411</v>
      </c>
      <c r="J7" s="585">
        <v>124</v>
      </c>
      <c r="K7" s="586"/>
      <c r="L7" s="209">
        <f t="shared" si="3"/>
        <v>4909</v>
      </c>
      <c r="M7" s="209">
        <v>1737</v>
      </c>
      <c r="N7" s="209">
        <v>3172</v>
      </c>
      <c r="O7" s="209">
        <v>135</v>
      </c>
      <c r="P7" s="209">
        <v>69191</v>
      </c>
      <c r="Q7" s="257" t="s">
        <v>248</v>
      </c>
      <c r="R7" s="257" t="s">
        <v>248</v>
      </c>
      <c r="S7" s="261" t="s">
        <v>248</v>
      </c>
    </row>
    <row r="8" spans="2:19" s="3" customFormat="1" ht="22.5" customHeight="1">
      <c r="B8" s="214" t="s">
        <v>50</v>
      </c>
      <c r="C8" s="260" t="s">
        <v>250</v>
      </c>
      <c r="D8" s="209">
        <f t="shared" si="0"/>
        <v>108633</v>
      </c>
      <c r="E8" s="210">
        <f t="shared" si="1"/>
        <v>3301</v>
      </c>
      <c r="F8" s="209">
        <v>2877</v>
      </c>
      <c r="G8" s="209">
        <v>424</v>
      </c>
      <c r="H8" s="209">
        <f t="shared" si="2"/>
        <v>628</v>
      </c>
      <c r="I8" s="209">
        <v>114</v>
      </c>
      <c r="J8" s="585">
        <v>514</v>
      </c>
      <c r="K8" s="586"/>
      <c r="L8" s="209">
        <f t="shared" si="3"/>
        <v>2461</v>
      </c>
      <c r="M8" s="209">
        <v>1023</v>
      </c>
      <c r="N8" s="209">
        <v>1438</v>
      </c>
      <c r="O8" s="209">
        <v>98</v>
      </c>
      <c r="P8" s="209">
        <v>102145</v>
      </c>
      <c r="Q8" s="257" t="s">
        <v>248</v>
      </c>
      <c r="R8" s="257" t="s">
        <v>248</v>
      </c>
      <c r="S8" s="261" t="s">
        <v>248</v>
      </c>
    </row>
    <row r="9" spans="2:19" s="3" customFormat="1" ht="22.5" customHeight="1">
      <c r="B9" s="214" t="s">
        <v>60</v>
      </c>
      <c r="C9" s="260" t="s">
        <v>251</v>
      </c>
      <c r="D9" s="209">
        <f t="shared" si="0"/>
        <v>132895</v>
      </c>
      <c r="E9" s="210">
        <f t="shared" si="1"/>
        <v>5432</v>
      </c>
      <c r="F9" s="209">
        <v>4840</v>
      </c>
      <c r="G9" s="209">
        <v>592</v>
      </c>
      <c r="H9" s="209">
        <f t="shared" si="2"/>
        <v>220</v>
      </c>
      <c r="I9" s="209">
        <v>36</v>
      </c>
      <c r="J9" s="585">
        <v>184</v>
      </c>
      <c r="K9" s="586"/>
      <c r="L9" s="209">
        <f t="shared" si="3"/>
        <v>2085</v>
      </c>
      <c r="M9" s="209">
        <v>687</v>
      </c>
      <c r="N9" s="209">
        <v>1398</v>
      </c>
      <c r="O9" s="209">
        <v>85</v>
      </c>
      <c r="P9" s="209">
        <v>125073</v>
      </c>
      <c r="Q9" s="257" t="s">
        <v>248</v>
      </c>
      <c r="R9" s="257" t="s">
        <v>248</v>
      </c>
      <c r="S9" s="261" t="s">
        <v>248</v>
      </c>
    </row>
    <row r="10" spans="2:19" s="3" customFormat="1" ht="22.5" customHeight="1">
      <c r="B10" s="214" t="s">
        <v>70</v>
      </c>
      <c r="C10" s="260" t="s">
        <v>252</v>
      </c>
      <c r="D10" s="209">
        <f t="shared" si="0"/>
        <v>144957</v>
      </c>
      <c r="E10" s="210">
        <f t="shared" si="1"/>
        <v>5635</v>
      </c>
      <c r="F10" s="209">
        <v>4930</v>
      </c>
      <c r="G10" s="209">
        <v>705</v>
      </c>
      <c r="H10" s="209">
        <f t="shared" si="2"/>
        <v>59</v>
      </c>
      <c r="I10" s="209">
        <v>24</v>
      </c>
      <c r="J10" s="585">
        <v>35</v>
      </c>
      <c r="K10" s="586"/>
      <c r="L10" s="209">
        <f t="shared" si="3"/>
        <v>1928</v>
      </c>
      <c r="M10" s="209">
        <v>811</v>
      </c>
      <c r="N10" s="209">
        <v>1117</v>
      </c>
      <c r="O10" s="209">
        <v>56</v>
      </c>
      <c r="P10" s="209">
        <v>137279</v>
      </c>
      <c r="Q10" s="257" t="s">
        <v>248</v>
      </c>
      <c r="R10" s="257" t="s">
        <v>248</v>
      </c>
      <c r="S10" s="261" t="s">
        <v>248</v>
      </c>
    </row>
    <row r="11" spans="2:19" s="3" customFormat="1" ht="22.5" customHeight="1">
      <c r="B11" s="214" t="s">
        <v>80</v>
      </c>
      <c r="C11" s="260" t="s">
        <v>253</v>
      </c>
      <c r="D11" s="209">
        <f t="shared" si="0"/>
        <v>152420</v>
      </c>
      <c r="E11" s="210">
        <f t="shared" si="1"/>
        <v>5070</v>
      </c>
      <c r="F11" s="209">
        <v>4098</v>
      </c>
      <c r="G11" s="209">
        <v>972</v>
      </c>
      <c r="H11" s="209">
        <f t="shared" si="2"/>
        <v>31</v>
      </c>
      <c r="I11" s="209">
        <v>13</v>
      </c>
      <c r="J11" s="585">
        <v>18</v>
      </c>
      <c r="K11" s="586"/>
      <c r="L11" s="209">
        <f t="shared" si="3"/>
        <v>1604</v>
      </c>
      <c r="M11" s="209">
        <v>889</v>
      </c>
      <c r="N11" s="209">
        <v>715</v>
      </c>
      <c r="O11" s="209">
        <v>52</v>
      </c>
      <c r="P11" s="209">
        <v>145663</v>
      </c>
      <c r="Q11" s="257" t="s">
        <v>248</v>
      </c>
      <c r="R11" s="257" t="s">
        <v>248</v>
      </c>
      <c r="S11" s="261" t="s">
        <v>248</v>
      </c>
    </row>
    <row r="12" spans="2:19" s="3" customFormat="1" ht="22.5" customHeight="1">
      <c r="B12" s="214" t="s">
        <v>90</v>
      </c>
      <c r="C12" s="260" t="s">
        <v>254</v>
      </c>
      <c r="D12" s="209">
        <f t="shared" si="0"/>
        <v>168572</v>
      </c>
      <c r="E12" s="210">
        <f t="shared" si="1"/>
        <v>5519</v>
      </c>
      <c r="F12" s="209">
        <v>3396</v>
      </c>
      <c r="G12" s="209">
        <v>2123</v>
      </c>
      <c r="H12" s="209">
        <f t="shared" si="2"/>
        <v>22</v>
      </c>
      <c r="I12" s="209">
        <v>6</v>
      </c>
      <c r="J12" s="585">
        <v>16</v>
      </c>
      <c r="K12" s="586"/>
      <c r="L12" s="209">
        <f t="shared" si="3"/>
        <v>1471</v>
      </c>
      <c r="M12" s="209">
        <v>947</v>
      </c>
      <c r="N12" s="209">
        <v>524</v>
      </c>
      <c r="O12" s="209">
        <v>53</v>
      </c>
      <c r="P12" s="209">
        <v>161507</v>
      </c>
      <c r="Q12" s="257" t="s">
        <v>248</v>
      </c>
      <c r="R12" s="257" t="s">
        <v>248</v>
      </c>
      <c r="S12" s="261" t="s">
        <v>248</v>
      </c>
    </row>
    <row r="13" spans="2:19" s="3" customFormat="1" ht="22.5" hidden="1" customHeight="1">
      <c r="B13" s="214" t="s">
        <v>100</v>
      </c>
      <c r="C13" s="70"/>
      <c r="D13" s="209">
        <f t="shared" si="0"/>
        <v>185878</v>
      </c>
      <c r="E13" s="210">
        <f t="shared" si="1"/>
        <v>6201</v>
      </c>
      <c r="F13" s="209">
        <v>4689</v>
      </c>
      <c r="G13" s="209">
        <v>1512</v>
      </c>
      <c r="H13" s="209">
        <f t="shared" si="2"/>
        <v>16</v>
      </c>
      <c r="I13" s="209">
        <v>5</v>
      </c>
      <c r="J13" s="585">
        <v>11</v>
      </c>
      <c r="K13" s="586"/>
      <c r="L13" s="209">
        <v>761</v>
      </c>
      <c r="M13" s="211" t="s">
        <v>26</v>
      </c>
      <c r="N13" s="209">
        <v>761</v>
      </c>
      <c r="O13" s="209">
        <v>32</v>
      </c>
      <c r="P13" s="209">
        <v>178868</v>
      </c>
      <c r="Q13" s="257" t="s">
        <v>248</v>
      </c>
      <c r="R13" s="257" t="s">
        <v>248</v>
      </c>
      <c r="S13" s="261" t="s">
        <v>248</v>
      </c>
    </row>
    <row r="14" spans="2:19" s="3" customFormat="1" ht="22.5" customHeight="1">
      <c r="B14" s="216" t="s">
        <v>255</v>
      </c>
      <c r="C14" s="260" t="s">
        <v>256</v>
      </c>
      <c r="D14" s="209">
        <f t="shared" si="0"/>
        <v>190402</v>
      </c>
      <c r="E14" s="210">
        <f t="shared" si="1"/>
        <v>6007</v>
      </c>
      <c r="F14" s="209">
        <v>4602</v>
      </c>
      <c r="G14" s="209">
        <v>1405</v>
      </c>
      <c r="H14" s="209">
        <f t="shared" si="2"/>
        <v>12</v>
      </c>
      <c r="I14" s="209">
        <v>7</v>
      </c>
      <c r="J14" s="585">
        <v>5</v>
      </c>
      <c r="K14" s="586"/>
      <c r="L14" s="209">
        <v>815</v>
      </c>
      <c r="M14" s="211" t="s">
        <v>26</v>
      </c>
      <c r="N14" s="209">
        <v>815</v>
      </c>
      <c r="O14" s="209">
        <v>40</v>
      </c>
      <c r="P14" s="209">
        <v>183528</v>
      </c>
      <c r="Q14" s="257" t="s">
        <v>248</v>
      </c>
      <c r="R14" s="257" t="s">
        <v>248</v>
      </c>
      <c r="S14" s="261" t="s">
        <v>248</v>
      </c>
    </row>
    <row r="15" spans="2:19" s="3" customFormat="1" ht="22.5" hidden="1" customHeight="1">
      <c r="B15" s="214" t="s">
        <v>104</v>
      </c>
      <c r="C15" s="70"/>
      <c r="D15" s="209">
        <f t="shared" si="0"/>
        <v>194249</v>
      </c>
      <c r="E15" s="210">
        <f t="shared" si="1"/>
        <v>6267</v>
      </c>
      <c r="F15" s="209">
        <v>4858</v>
      </c>
      <c r="G15" s="209">
        <v>1409</v>
      </c>
      <c r="H15" s="209">
        <f t="shared" si="2"/>
        <v>7</v>
      </c>
      <c r="I15" s="209">
        <v>6</v>
      </c>
      <c r="J15" s="585">
        <v>1</v>
      </c>
      <c r="K15" s="586"/>
      <c r="L15" s="209">
        <v>778</v>
      </c>
      <c r="M15" s="211" t="s">
        <v>26</v>
      </c>
      <c r="N15" s="209">
        <v>778</v>
      </c>
      <c r="O15" s="209">
        <v>39</v>
      </c>
      <c r="P15" s="209">
        <v>187158</v>
      </c>
      <c r="Q15" s="257" t="s">
        <v>248</v>
      </c>
      <c r="R15" s="257" t="s">
        <v>248</v>
      </c>
      <c r="S15" s="261" t="s">
        <v>248</v>
      </c>
    </row>
    <row r="16" spans="2:19" s="3" customFormat="1" ht="22.5" hidden="1" customHeight="1">
      <c r="B16" s="214" t="s">
        <v>106</v>
      </c>
      <c r="C16" s="70"/>
      <c r="D16" s="209">
        <f t="shared" si="0"/>
        <v>200359</v>
      </c>
      <c r="E16" s="210">
        <f t="shared" si="1"/>
        <v>6329</v>
      </c>
      <c r="F16" s="209">
        <v>4838</v>
      </c>
      <c r="G16" s="209">
        <v>1491</v>
      </c>
      <c r="H16" s="209">
        <f t="shared" si="2"/>
        <v>8</v>
      </c>
      <c r="I16" s="209">
        <v>3</v>
      </c>
      <c r="J16" s="585">
        <v>5</v>
      </c>
      <c r="K16" s="586"/>
      <c r="L16" s="209">
        <v>932</v>
      </c>
      <c r="M16" s="211" t="s">
        <v>26</v>
      </c>
      <c r="N16" s="209">
        <v>932</v>
      </c>
      <c r="O16" s="209">
        <v>47</v>
      </c>
      <c r="P16" s="209">
        <v>193043</v>
      </c>
      <c r="Q16" s="257" t="s">
        <v>248</v>
      </c>
      <c r="R16" s="257" t="s">
        <v>248</v>
      </c>
      <c r="S16" s="261" t="s">
        <v>248</v>
      </c>
    </row>
    <row r="17" spans="2:19" s="3" customFormat="1" ht="22.5" hidden="1" customHeight="1">
      <c r="B17" s="214" t="s">
        <v>108</v>
      </c>
      <c r="C17" s="70"/>
      <c r="D17" s="209">
        <f t="shared" si="0"/>
        <v>206231</v>
      </c>
      <c r="E17" s="210">
        <f t="shared" si="1"/>
        <v>5941</v>
      </c>
      <c r="F17" s="209">
        <v>4546</v>
      </c>
      <c r="G17" s="209">
        <v>1395</v>
      </c>
      <c r="H17" s="209">
        <v>11</v>
      </c>
      <c r="I17" s="211" t="s">
        <v>26</v>
      </c>
      <c r="J17" s="585">
        <v>11</v>
      </c>
      <c r="K17" s="603"/>
      <c r="L17" s="209">
        <v>883</v>
      </c>
      <c r="M17" s="211" t="s">
        <v>26</v>
      </c>
      <c r="N17" s="209">
        <v>883</v>
      </c>
      <c r="O17" s="209">
        <v>53</v>
      </c>
      <c r="P17" s="209">
        <v>199343</v>
      </c>
      <c r="Q17" s="257" t="s">
        <v>248</v>
      </c>
      <c r="R17" s="257" t="s">
        <v>248</v>
      </c>
      <c r="S17" s="261" t="s">
        <v>248</v>
      </c>
    </row>
    <row r="18" spans="2:19" s="3" customFormat="1" ht="22.5" hidden="1" customHeight="1">
      <c r="B18" s="217" t="s">
        <v>110</v>
      </c>
      <c r="C18" s="70"/>
      <c r="D18" s="209">
        <f t="shared" si="0"/>
        <v>208581</v>
      </c>
      <c r="E18" s="210">
        <f t="shared" si="1"/>
        <v>5624</v>
      </c>
      <c r="F18" s="209">
        <v>4189</v>
      </c>
      <c r="G18" s="209">
        <v>1435</v>
      </c>
      <c r="H18" s="209">
        <v>19</v>
      </c>
      <c r="I18" s="211" t="s">
        <v>26</v>
      </c>
      <c r="J18" s="585">
        <v>19</v>
      </c>
      <c r="K18" s="603"/>
      <c r="L18" s="209">
        <v>943</v>
      </c>
      <c r="M18" s="211" t="s">
        <v>26</v>
      </c>
      <c r="N18" s="209">
        <v>943</v>
      </c>
      <c r="O18" s="209">
        <v>56</v>
      </c>
      <c r="P18" s="209">
        <v>201939</v>
      </c>
      <c r="Q18" s="257" t="s">
        <v>248</v>
      </c>
      <c r="R18" s="257" t="s">
        <v>248</v>
      </c>
      <c r="S18" s="261" t="s">
        <v>248</v>
      </c>
    </row>
    <row r="19" spans="2:19" s="3" customFormat="1" ht="22.5" customHeight="1">
      <c r="B19" s="217" t="s">
        <v>112</v>
      </c>
      <c r="C19" s="260" t="s">
        <v>257</v>
      </c>
      <c r="D19" s="209">
        <f t="shared" si="0"/>
        <v>213594</v>
      </c>
      <c r="E19" s="210">
        <f t="shared" si="1"/>
        <v>5449</v>
      </c>
      <c r="F19" s="209">
        <v>4099</v>
      </c>
      <c r="G19" s="209">
        <v>1350</v>
      </c>
      <c r="H19" s="209">
        <v>9</v>
      </c>
      <c r="I19" s="211" t="s">
        <v>26</v>
      </c>
      <c r="J19" s="585">
        <v>9</v>
      </c>
      <c r="K19" s="603"/>
      <c r="L19" s="209">
        <v>695</v>
      </c>
      <c r="M19" s="211" t="s">
        <v>26</v>
      </c>
      <c r="N19" s="209">
        <v>695</v>
      </c>
      <c r="O19" s="209">
        <v>88</v>
      </c>
      <c r="P19" s="209">
        <v>207353</v>
      </c>
      <c r="Q19" s="257" t="s">
        <v>248</v>
      </c>
      <c r="R19" s="257" t="s">
        <v>248</v>
      </c>
      <c r="S19" s="261" t="s">
        <v>248</v>
      </c>
    </row>
    <row r="20" spans="2:19" s="5" customFormat="1" ht="22.5" customHeight="1">
      <c r="B20" s="217" t="s">
        <v>118</v>
      </c>
      <c r="C20" s="262" t="s">
        <v>258</v>
      </c>
      <c r="D20" s="209">
        <f t="shared" ref="D20:D25" si="4">E20+H20+L20+P20</f>
        <v>224286</v>
      </c>
      <c r="E20" s="210">
        <f t="shared" si="1"/>
        <v>5583</v>
      </c>
      <c r="F20" s="209">
        <v>4443</v>
      </c>
      <c r="G20" s="209">
        <v>1140</v>
      </c>
      <c r="H20" s="209">
        <f t="shared" ref="H20:H26" si="5">J20</f>
        <v>14</v>
      </c>
      <c r="I20" s="211" t="s">
        <v>120</v>
      </c>
      <c r="J20" s="585">
        <v>14</v>
      </c>
      <c r="K20" s="603"/>
      <c r="L20" s="209">
        <f t="shared" ref="L20:L32" si="6">N20</f>
        <v>794</v>
      </c>
      <c r="M20" s="211" t="s">
        <v>26</v>
      </c>
      <c r="N20" s="209">
        <v>794</v>
      </c>
      <c r="O20" s="211" t="s">
        <v>248</v>
      </c>
      <c r="P20" s="209">
        <v>217895</v>
      </c>
      <c r="Q20" s="257" t="s">
        <v>248</v>
      </c>
      <c r="R20" s="257" t="s">
        <v>248</v>
      </c>
      <c r="S20" s="261" t="s">
        <v>248</v>
      </c>
    </row>
    <row r="21" spans="2:19" s="5" customFormat="1" ht="22.5" customHeight="1">
      <c r="B21" s="217" t="s">
        <v>280</v>
      </c>
      <c r="C21" s="262" t="s">
        <v>259</v>
      </c>
      <c r="D21" s="209">
        <f t="shared" si="4"/>
        <v>230456</v>
      </c>
      <c r="E21" s="210">
        <f t="shared" si="1"/>
        <v>6257</v>
      </c>
      <c r="F21" s="209">
        <v>5032</v>
      </c>
      <c r="G21" s="209">
        <v>1225</v>
      </c>
      <c r="H21" s="209">
        <f t="shared" si="5"/>
        <v>8</v>
      </c>
      <c r="I21" s="211" t="s">
        <v>248</v>
      </c>
      <c r="J21" s="585">
        <v>8</v>
      </c>
      <c r="K21" s="603"/>
      <c r="L21" s="209">
        <f t="shared" si="6"/>
        <v>779</v>
      </c>
      <c r="M21" s="211" t="s">
        <v>26</v>
      </c>
      <c r="N21" s="209">
        <v>779</v>
      </c>
      <c r="O21" s="211" t="s">
        <v>248</v>
      </c>
      <c r="P21" s="209">
        <v>223412</v>
      </c>
      <c r="Q21" s="257" t="s">
        <v>248</v>
      </c>
      <c r="R21" s="257" t="s">
        <v>248</v>
      </c>
      <c r="S21" s="261" t="s">
        <v>248</v>
      </c>
    </row>
    <row r="22" spans="2:19" s="5" customFormat="1" ht="22.5" customHeight="1">
      <c r="B22" s="217" t="s">
        <v>281</v>
      </c>
      <c r="C22" s="262" t="s">
        <v>124</v>
      </c>
      <c r="D22" s="209">
        <f t="shared" si="4"/>
        <v>237269</v>
      </c>
      <c r="E22" s="210">
        <f t="shared" si="1"/>
        <v>6534</v>
      </c>
      <c r="F22" s="209">
        <v>5214</v>
      </c>
      <c r="G22" s="209">
        <v>1320</v>
      </c>
      <c r="H22" s="209">
        <f t="shared" si="5"/>
        <v>5</v>
      </c>
      <c r="I22" s="211" t="s">
        <v>248</v>
      </c>
      <c r="J22" s="585">
        <v>5</v>
      </c>
      <c r="K22" s="603"/>
      <c r="L22" s="209">
        <f t="shared" si="6"/>
        <v>802</v>
      </c>
      <c r="M22" s="211" t="s">
        <v>26</v>
      </c>
      <c r="N22" s="209">
        <v>802</v>
      </c>
      <c r="O22" s="211" t="s">
        <v>248</v>
      </c>
      <c r="P22" s="209">
        <v>229928</v>
      </c>
      <c r="Q22" s="257" t="s">
        <v>248</v>
      </c>
      <c r="R22" s="257" t="s">
        <v>248</v>
      </c>
      <c r="S22" s="261" t="s">
        <v>261</v>
      </c>
    </row>
    <row r="23" spans="2:19" s="5" customFormat="1" ht="22.5" customHeight="1">
      <c r="B23" s="217" t="s">
        <v>282</v>
      </c>
      <c r="C23" s="262" t="s">
        <v>126</v>
      </c>
      <c r="D23" s="209">
        <f t="shared" si="4"/>
        <v>239310</v>
      </c>
      <c r="E23" s="210">
        <f t="shared" si="1"/>
        <v>6791</v>
      </c>
      <c r="F23" s="209">
        <v>5569</v>
      </c>
      <c r="G23" s="209">
        <v>1222</v>
      </c>
      <c r="H23" s="209">
        <f t="shared" si="5"/>
        <v>2</v>
      </c>
      <c r="I23" s="211" t="s">
        <v>248</v>
      </c>
      <c r="J23" s="585">
        <v>2</v>
      </c>
      <c r="K23" s="603"/>
      <c r="L23" s="209">
        <f t="shared" si="6"/>
        <v>805</v>
      </c>
      <c r="M23" s="211" t="s">
        <v>26</v>
      </c>
      <c r="N23" s="209">
        <v>805</v>
      </c>
      <c r="O23" s="211" t="s">
        <v>248</v>
      </c>
      <c r="P23" s="209">
        <v>231712</v>
      </c>
      <c r="Q23" s="257" t="s">
        <v>248</v>
      </c>
      <c r="R23" s="257" t="s">
        <v>248</v>
      </c>
      <c r="S23" s="261" t="s">
        <v>261</v>
      </c>
    </row>
    <row r="24" spans="2:19" s="5" customFormat="1" ht="22.5" customHeight="1">
      <c r="B24" s="217" t="s">
        <v>283</v>
      </c>
      <c r="C24" s="262" t="s">
        <v>128</v>
      </c>
      <c r="D24" s="209">
        <f t="shared" si="4"/>
        <v>249930</v>
      </c>
      <c r="E24" s="210">
        <f t="shared" si="1"/>
        <v>6962</v>
      </c>
      <c r="F24" s="209">
        <v>6155</v>
      </c>
      <c r="G24" s="209">
        <v>807</v>
      </c>
      <c r="H24" s="209">
        <f t="shared" si="5"/>
        <v>1</v>
      </c>
      <c r="I24" s="211" t="s">
        <v>248</v>
      </c>
      <c r="J24" s="585">
        <v>1</v>
      </c>
      <c r="K24" s="603"/>
      <c r="L24" s="209">
        <f t="shared" si="6"/>
        <v>696</v>
      </c>
      <c r="M24" s="211" t="s">
        <v>26</v>
      </c>
      <c r="N24" s="209">
        <v>696</v>
      </c>
      <c r="O24" s="211" t="s">
        <v>248</v>
      </c>
      <c r="P24" s="209">
        <f>2501+50431+189339</f>
        <v>242271</v>
      </c>
      <c r="Q24" s="257" t="s">
        <v>248</v>
      </c>
      <c r="R24" s="257" t="s">
        <v>248</v>
      </c>
      <c r="S24" s="261" t="s">
        <v>261</v>
      </c>
    </row>
    <row r="25" spans="2:19" s="5" customFormat="1" ht="22.5" customHeight="1">
      <c r="B25" s="217" t="s">
        <v>284</v>
      </c>
      <c r="C25" s="262" t="s">
        <v>130</v>
      </c>
      <c r="D25" s="209">
        <f t="shared" si="4"/>
        <v>255897</v>
      </c>
      <c r="E25" s="210">
        <f t="shared" si="1"/>
        <v>7321</v>
      </c>
      <c r="F25" s="209">
        <v>6537</v>
      </c>
      <c r="G25" s="209">
        <v>784</v>
      </c>
      <c r="H25" s="209">
        <f t="shared" si="5"/>
        <v>2</v>
      </c>
      <c r="I25" s="211" t="s">
        <v>248</v>
      </c>
      <c r="J25" s="585">
        <v>2</v>
      </c>
      <c r="K25" s="603"/>
      <c r="L25" s="209">
        <f t="shared" si="6"/>
        <v>670</v>
      </c>
      <c r="M25" s="211" t="s">
        <v>26</v>
      </c>
      <c r="N25" s="209">
        <v>670</v>
      </c>
      <c r="O25" s="211" t="s">
        <v>248</v>
      </c>
      <c r="P25" s="209">
        <f>8547+166417+72940</f>
        <v>247904</v>
      </c>
      <c r="Q25" s="257" t="s">
        <v>248</v>
      </c>
      <c r="R25" s="257" t="s">
        <v>248</v>
      </c>
      <c r="S25" s="261" t="s">
        <v>261</v>
      </c>
    </row>
    <row r="26" spans="2:19" s="5" customFormat="1" ht="22.5" customHeight="1">
      <c r="B26" s="217" t="s">
        <v>285</v>
      </c>
      <c r="C26" s="262" t="s">
        <v>132</v>
      </c>
      <c r="D26" s="209">
        <f t="shared" ref="D26:D34" si="7">E26+IF(H26="－",0,H26) +L26+Q26+R26</f>
        <v>256560</v>
      </c>
      <c r="E26" s="210">
        <f t="shared" si="1"/>
        <v>7477</v>
      </c>
      <c r="F26" s="209">
        <v>6784</v>
      </c>
      <c r="G26" s="209">
        <v>693</v>
      </c>
      <c r="H26" s="257" t="str">
        <f t="shared" si="5"/>
        <v>－</v>
      </c>
      <c r="I26" s="211" t="s">
        <v>248</v>
      </c>
      <c r="J26" s="604" t="s">
        <v>26</v>
      </c>
      <c r="K26" s="605"/>
      <c r="L26" s="209">
        <f t="shared" si="6"/>
        <v>730</v>
      </c>
      <c r="M26" s="257" t="s">
        <v>26</v>
      </c>
      <c r="N26" s="209">
        <v>730</v>
      </c>
      <c r="O26" s="211" t="s">
        <v>248</v>
      </c>
      <c r="P26" s="211" t="s">
        <v>248</v>
      </c>
      <c r="Q26" s="211">
        <v>12521</v>
      </c>
      <c r="R26" s="211">
        <v>235832</v>
      </c>
      <c r="S26" s="261" t="s">
        <v>261</v>
      </c>
    </row>
    <row r="27" spans="2:19" s="5" customFormat="1" ht="22.5" customHeight="1">
      <c r="B27" s="217" t="s">
        <v>286</v>
      </c>
      <c r="C27" s="262" t="s">
        <v>134</v>
      </c>
      <c r="D27" s="209">
        <f t="shared" si="7"/>
        <v>261701</v>
      </c>
      <c r="E27" s="210">
        <f t="shared" si="1"/>
        <v>7488</v>
      </c>
      <c r="F27" s="209">
        <v>6780</v>
      </c>
      <c r="G27" s="209">
        <v>708</v>
      </c>
      <c r="H27" s="257">
        <f>SUM(I27:J27)</f>
        <v>1</v>
      </c>
      <c r="I27" s="211" t="s">
        <v>248</v>
      </c>
      <c r="J27" s="604">
        <v>1</v>
      </c>
      <c r="K27" s="605"/>
      <c r="L27" s="209">
        <f t="shared" si="6"/>
        <v>632</v>
      </c>
      <c r="M27" s="257" t="s">
        <v>26</v>
      </c>
      <c r="N27" s="209">
        <v>632</v>
      </c>
      <c r="O27" s="211" t="s">
        <v>248</v>
      </c>
      <c r="P27" s="211" t="s">
        <v>248</v>
      </c>
      <c r="Q27" s="211">
        <v>12917</v>
      </c>
      <c r="R27" s="211">
        <v>240663</v>
      </c>
      <c r="S27" s="261" t="s">
        <v>261</v>
      </c>
    </row>
    <row r="28" spans="2:19" s="5" customFormat="1" ht="22.5" customHeight="1">
      <c r="B28" s="217" t="s">
        <v>287</v>
      </c>
      <c r="C28" s="262" t="s">
        <v>136</v>
      </c>
      <c r="D28" s="209">
        <f t="shared" si="7"/>
        <v>268631</v>
      </c>
      <c r="E28" s="210">
        <f t="shared" si="1"/>
        <v>7348</v>
      </c>
      <c r="F28" s="209">
        <v>6556</v>
      </c>
      <c r="G28" s="209">
        <v>792</v>
      </c>
      <c r="H28" s="257">
        <f>SUM(I28:J28)</f>
        <v>2</v>
      </c>
      <c r="I28" s="211" t="s">
        <v>248</v>
      </c>
      <c r="J28" s="604">
        <v>2</v>
      </c>
      <c r="K28" s="605"/>
      <c r="L28" s="209">
        <f t="shared" si="6"/>
        <v>475</v>
      </c>
      <c r="M28" s="257" t="s">
        <v>26</v>
      </c>
      <c r="N28" s="209">
        <v>475</v>
      </c>
      <c r="O28" s="211" t="s">
        <v>248</v>
      </c>
      <c r="P28" s="211" t="s">
        <v>248</v>
      </c>
      <c r="Q28" s="211">
        <v>11624</v>
      </c>
      <c r="R28" s="211">
        <v>249182</v>
      </c>
      <c r="S28" s="215">
        <v>2566</v>
      </c>
    </row>
    <row r="29" spans="2:19" s="5" customFormat="1" ht="22.5" customHeight="1">
      <c r="B29" s="217" t="s">
        <v>288</v>
      </c>
      <c r="C29" s="262" t="s">
        <v>138</v>
      </c>
      <c r="D29" s="209">
        <f t="shared" si="7"/>
        <v>269060</v>
      </c>
      <c r="E29" s="210">
        <f t="shared" si="1"/>
        <v>7603</v>
      </c>
      <c r="F29" s="209">
        <v>6694</v>
      </c>
      <c r="G29" s="209">
        <v>909</v>
      </c>
      <c r="H29" s="257" t="str">
        <f>J29</f>
        <v>－</v>
      </c>
      <c r="I29" s="211" t="s">
        <v>248</v>
      </c>
      <c r="J29" s="604" t="s">
        <v>26</v>
      </c>
      <c r="K29" s="605"/>
      <c r="L29" s="209">
        <f t="shared" si="6"/>
        <v>473</v>
      </c>
      <c r="M29" s="257" t="s">
        <v>26</v>
      </c>
      <c r="N29" s="209">
        <v>473</v>
      </c>
      <c r="O29" s="211" t="s">
        <v>248</v>
      </c>
      <c r="P29" s="211" t="s">
        <v>248</v>
      </c>
      <c r="Q29" s="211">
        <v>10437</v>
      </c>
      <c r="R29" s="211">
        <v>250547</v>
      </c>
      <c r="S29" s="215">
        <v>1868</v>
      </c>
    </row>
    <row r="30" spans="2:19" s="5" customFormat="1" ht="22.5" customHeight="1">
      <c r="B30" s="219" t="s">
        <v>262</v>
      </c>
      <c r="C30" s="262" t="s">
        <v>141</v>
      </c>
      <c r="D30" s="209">
        <f t="shared" si="7"/>
        <v>268401</v>
      </c>
      <c r="E30" s="210">
        <f t="shared" si="1"/>
        <v>7225</v>
      </c>
      <c r="F30" s="209">
        <v>6309</v>
      </c>
      <c r="G30" s="209">
        <v>916</v>
      </c>
      <c r="H30" s="257" t="str">
        <f>J30</f>
        <v>－</v>
      </c>
      <c r="I30" s="211" t="s">
        <v>248</v>
      </c>
      <c r="J30" s="604" t="s">
        <v>26</v>
      </c>
      <c r="K30" s="605"/>
      <c r="L30" s="209">
        <f t="shared" si="6"/>
        <v>446</v>
      </c>
      <c r="M30" s="257" t="s">
        <v>26</v>
      </c>
      <c r="N30" s="209">
        <v>446</v>
      </c>
      <c r="O30" s="211" t="s">
        <v>248</v>
      </c>
      <c r="P30" s="211" t="s">
        <v>248</v>
      </c>
      <c r="Q30" s="211">
        <v>10180</v>
      </c>
      <c r="R30" s="211">
        <v>250550</v>
      </c>
      <c r="S30" s="215">
        <v>1603</v>
      </c>
    </row>
    <row r="31" spans="2:19" s="5" customFormat="1" ht="22.5" customHeight="1">
      <c r="B31" s="219" t="s">
        <v>264</v>
      </c>
      <c r="C31" s="262" t="s">
        <v>143</v>
      </c>
      <c r="D31" s="209">
        <f>E31+IF(H31="－",0,H31) +L31+Q31+R31</f>
        <v>267221</v>
      </c>
      <c r="E31" s="210">
        <f t="shared" si="1"/>
        <v>7185</v>
      </c>
      <c r="F31" s="209">
        <v>6217</v>
      </c>
      <c r="G31" s="209">
        <v>968</v>
      </c>
      <c r="H31" s="257">
        <f>J31</f>
        <v>3</v>
      </c>
      <c r="I31" s="211" t="s">
        <v>248</v>
      </c>
      <c r="J31" s="604">
        <v>3</v>
      </c>
      <c r="K31" s="605"/>
      <c r="L31" s="209">
        <f>N31</f>
        <v>380</v>
      </c>
      <c r="M31" s="257" t="s">
        <v>248</v>
      </c>
      <c r="N31" s="209">
        <v>380</v>
      </c>
      <c r="O31" s="211" t="s">
        <v>248</v>
      </c>
      <c r="P31" s="211" t="s">
        <v>248</v>
      </c>
      <c r="Q31" s="211">
        <v>9847</v>
      </c>
      <c r="R31" s="211">
        <v>249806</v>
      </c>
      <c r="S31" s="215">
        <v>1570</v>
      </c>
    </row>
    <row r="32" spans="2:19" s="5" customFormat="1" ht="22.5" customHeight="1">
      <c r="B32" s="219" t="s">
        <v>265</v>
      </c>
      <c r="C32" s="262" t="s">
        <v>145</v>
      </c>
      <c r="D32" s="209">
        <f t="shared" si="7"/>
        <v>269860</v>
      </c>
      <c r="E32" s="210">
        <f t="shared" si="1"/>
        <v>7053</v>
      </c>
      <c r="F32" s="209">
        <v>5990</v>
      </c>
      <c r="G32" s="209">
        <v>1063</v>
      </c>
      <c r="H32" s="257" t="s">
        <v>263</v>
      </c>
      <c r="I32" s="211" t="s">
        <v>248</v>
      </c>
      <c r="J32" s="604" t="s">
        <v>263</v>
      </c>
      <c r="K32" s="605"/>
      <c r="L32" s="209">
        <f t="shared" si="6"/>
        <v>327</v>
      </c>
      <c r="M32" s="257" t="s">
        <v>248</v>
      </c>
      <c r="N32" s="209">
        <v>327</v>
      </c>
      <c r="O32" s="211" t="s">
        <v>248</v>
      </c>
      <c r="P32" s="211" t="s">
        <v>248</v>
      </c>
      <c r="Q32" s="211">
        <v>9522</v>
      </c>
      <c r="R32" s="211">
        <v>252958</v>
      </c>
      <c r="S32" s="215">
        <v>1381</v>
      </c>
    </row>
    <row r="33" spans="2:20" s="5" customFormat="1" ht="22.5" customHeight="1">
      <c r="B33" s="219" t="s">
        <v>266</v>
      </c>
      <c r="C33" s="262" t="s">
        <v>147</v>
      </c>
      <c r="D33" s="209">
        <f t="shared" si="7"/>
        <v>271302</v>
      </c>
      <c r="E33" s="210">
        <f t="shared" si="1"/>
        <v>7042</v>
      </c>
      <c r="F33" s="209">
        <v>5996</v>
      </c>
      <c r="G33" s="209">
        <v>1046</v>
      </c>
      <c r="H33" s="257" t="s">
        <v>263</v>
      </c>
      <c r="I33" s="211" t="s">
        <v>248</v>
      </c>
      <c r="J33" s="604" t="s">
        <v>263</v>
      </c>
      <c r="K33" s="605"/>
      <c r="L33" s="209">
        <v>266</v>
      </c>
      <c r="M33" s="257" t="s">
        <v>248</v>
      </c>
      <c r="N33" s="209">
        <v>266</v>
      </c>
      <c r="O33" s="211" t="s">
        <v>248</v>
      </c>
      <c r="P33" s="211" t="s">
        <v>248</v>
      </c>
      <c r="Q33" s="211">
        <v>9528</v>
      </c>
      <c r="R33" s="211">
        <v>254466</v>
      </c>
      <c r="S33" s="215">
        <v>1366</v>
      </c>
    </row>
    <row r="34" spans="2:20" s="5" customFormat="1" ht="22.5" customHeight="1">
      <c r="B34" s="219" t="s">
        <v>148</v>
      </c>
      <c r="C34" s="262" t="s">
        <v>149</v>
      </c>
      <c r="D34" s="209">
        <f t="shared" si="7"/>
        <v>274490</v>
      </c>
      <c r="E34" s="210">
        <f t="shared" si="1"/>
        <v>7213</v>
      </c>
      <c r="F34" s="209">
        <v>6261</v>
      </c>
      <c r="G34" s="209">
        <v>952</v>
      </c>
      <c r="H34" s="257">
        <v>1</v>
      </c>
      <c r="I34" s="211" t="s">
        <v>248</v>
      </c>
      <c r="J34" s="604">
        <v>1</v>
      </c>
      <c r="K34" s="605"/>
      <c r="L34" s="209">
        <v>239</v>
      </c>
      <c r="M34" s="257" t="s">
        <v>248</v>
      </c>
      <c r="N34" s="209">
        <v>239</v>
      </c>
      <c r="O34" s="211" t="s">
        <v>248</v>
      </c>
      <c r="P34" s="211" t="s">
        <v>248</v>
      </c>
      <c r="Q34" s="211">
        <v>9667</v>
      </c>
      <c r="R34" s="211">
        <v>257370</v>
      </c>
      <c r="S34" s="215">
        <v>1275</v>
      </c>
    </row>
    <row r="35" spans="2:20" s="5" customFormat="1" ht="22.5" customHeight="1">
      <c r="B35" s="219" t="s">
        <v>150</v>
      </c>
      <c r="C35" s="262" t="s">
        <v>151</v>
      </c>
      <c r="D35" s="209">
        <f>E35+IF(H35="－",0,H35) +L35+Q35+R35</f>
        <v>274841</v>
      </c>
      <c r="E35" s="210">
        <f t="shared" si="1"/>
        <v>7106</v>
      </c>
      <c r="F35" s="209">
        <v>6169</v>
      </c>
      <c r="G35" s="209">
        <v>937</v>
      </c>
      <c r="H35" s="257" t="s">
        <v>263</v>
      </c>
      <c r="I35" s="211" t="s">
        <v>248</v>
      </c>
      <c r="J35" s="604" t="s">
        <v>263</v>
      </c>
      <c r="K35" s="605"/>
      <c r="L35" s="209">
        <v>196</v>
      </c>
      <c r="M35" s="257" t="s">
        <v>248</v>
      </c>
      <c r="N35" s="209">
        <v>196</v>
      </c>
      <c r="O35" s="211" t="s">
        <v>248</v>
      </c>
      <c r="P35" s="211" t="s">
        <v>248</v>
      </c>
      <c r="Q35" s="211">
        <v>10142</v>
      </c>
      <c r="R35" s="211">
        <v>257397</v>
      </c>
      <c r="S35" s="215">
        <v>1175</v>
      </c>
    </row>
    <row r="36" spans="2:20" s="3" customFormat="1" ht="22.5" customHeight="1">
      <c r="B36" s="219" t="s">
        <v>267</v>
      </c>
      <c r="C36" s="262" t="s">
        <v>153</v>
      </c>
      <c r="D36" s="209">
        <f>E36+IF(H36="－",0,H36) +L36+Q36+R36</f>
        <v>277137</v>
      </c>
      <c r="E36" s="210">
        <f>F36+G36</f>
        <v>7061</v>
      </c>
      <c r="F36" s="209">
        <v>6158</v>
      </c>
      <c r="G36" s="209">
        <v>903</v>
      </c>
      <c r="H36" s="257" t="s">
        <v>263</v>
      </c>
      <c r="I36" s="211" t="s">
        <v>248</v>
      </c>
      <c r="J36" s="604" t="s">
        <v>263</v>
      </c>
      <c r="K36" s="605"/>
      <c r="L36" s="209">
        <v>191</v>
      </c>
      <c r="M36" s="257" t="s">
        <v>248</v>
      </c>
      <c r="N36" s="209">
        <v>191</v>
      </c>
      <c r="O36" s="211" t="s">
        <v>248</v>
      </c>
      <c r="P36" s="211" t="s">
        <v>248</v>
      </c>
      <c r="Q36" s="211">
        <v>10766</v>
      </c>
      <c r="R36" s="211">
        <v>259119</v>
      </c>
      <c r="S36" s="215">
        <v>1176</v>
      </c>
    </row>
    <row r="37" spans="2:20" s="3" customFormat="1" ht="22.5" customHeight="1">
      <c r="B37" s="219" t="s">
        <v>154</v>
      </c>
      <c r="C37" s="263" t="s">
        <v>289</v>
      </c>
      <c r="D37" s="209">
        <v>282366</v>
      </c>
      <c r="E37" s="210">
        <v>6936</v>
      </c>
      <c r="F37" s="209">
        <v>6094</v>
      </c>
      <c r="G37" s="209">
        <v>842</v>
      </c>
      <c r="H37" s="264" t="s">
        <v>263</v>
      </c>
      <c r="I37" s="211" t="s">
        <v>248</v>
      </c>
      <c r="J37" s="604" t="s">
        <v>263</v>
      </c>
      <c r="K37" s="605"/>
      <c r="L37" s="209">
        <v>220</v>
      </c>
      <c r="M37" s="264" t="s">
        <v>248</v>
      </c>
      <c r="N37" s="209">
        <v>220</v>
      </c>
      <c r="O37" s="211" t="s">
        <v>248</v>
      </c>
      <c r="P37" s="223" t="s">
        <v>248</v>
      </c>
      <c r="Q37" s="211">
        <v>11287</v>
      </c>
      <c r="R37" s="211">
        <v>263923</v>
      </c>
      <c r="S37" s="215">
        <v>982</v>
      </c>
    </row>
    <row r="38" spans="2:20" s="3" customFormat="1" ht="22.5" customHeight="1">
      <c r="B38" s="219" t="s">
        <v>269</v>
      </c>
      <c r="C38" s="263" t="s">
        <v>290</v>
      </c>
      <c r="D38" s="209">
        <v>286469</v>
      </c>
      <c r="E38" s="210">
        <v>7086</v>
      </c>
      <c r="F38" s="209">
        <v>6198</v>
      </c>
      <c r="G38" s="209">
        <v>888</v>
      </c>
      <c r="H38" s="264" t="s">
        <v>263</v>
      </c>
      <c r="I38" s="211" t="s">
        <v>248</v>
      </c>
      <c r="J38" s="604" t="s">
        <v>263</v>
      </c>
      <c r="K38" s="605"/>
      <c r="L38" s="209">
        <v>169</v>
      </c>
      <c r="M38" s="264" t="s">
        <v>248</v>
      </c>
      <c r="N38" s="209">
        <v>169</v>
      </c>
      <c r="O38" s="211" t="s">
        <v>248</v>
      </c>
      <c r="P38" s="223" t="s">
        <v>248</v>
      </c>
      <c r="Q38" s="211">
        <v>11118</v>
      </c>
      <c r="R38" s="211">
        <v>268096</v>
      </c>
      <c r="S38" s="215">
        <v>851</v>
      </c>
    </row>
    <row r="39" spans="2:20" s="3" customFormat="1" ht="22.5" customHeight="1">
      <c r="B39" s="219" t="s">
        <v>27</v>
      </c>
      <c r="C39" s="263" t="s">
        <v>158</v>
      </c>
      <c r="D39" s="209">
        <v>288047</v>
      </c>
      <c r="E39" s="210">
        <v>7028</v>
      </c>
      <c r="F39" s="209">
        <v>6096</v>
      </c>
      <c r="G39" s="209">
        <v>932</v>
      </c>
      <c r="H39" s="264" t="s">
        <v>263</v>
      </c>
      <c r="I39" s="211" t="s">
        <v>248</v>
      </c>
      <c r="J39" s="604" t="s">
        <v>263</v>
      </c>
      <c r="K39" s="605"/>
      <c r="L39" s="209">
        <v>205</v>
      </c>
      <c r="M39" s="264" t="s">
        <v>248</v>
      </c>
      <c r="N39" s="209">
        <v>205</v>
      </c>
      <c r="O39" s="211" t="s">
        <v>248</v>
      </c>
      <c r="P39" s="223" t="s">
        <v>248</v>
      </c>
      <c r="Q39" s="211">
        <v>11239</v>
      </c>
      <c r="R39" s="211">
        <v>269575</v>
      </c>
      <c r="S39" s="215">
        <v>719</v>
      </c>
    </row>
    <row r="40" spans="2:20" s="3" customFormat="1" ht="22.5" customHeight="1" thickBot="1">
      <c r="B40" s="227" t="s">
        <v>30</v>
      </c>
      <c r="C40" s="265" t="s">
        <v>159</v>
      </c>
      <c r="D40" s="251">
        <v>291712</v>
      </c>
      <c r="E40" s="266">
        <f>SUM(F40:G40)</f>
        <v>6815</v>
      </c>
      <c r="F40" s="251">
        <v>6025</v>
      </c>
      <c r="G40" s="251">
        <v>790</v>
      </c>
      <c r="H40" s="267" t="s">
        <v>263</v>
      </c>
      <c r="I40" s="232" t="s">
        <v>248</v>
      </c>
      <c r="J40" s="606" t="s">
        <v>263</v>
      </c>
      <c r="K40" s="607"/>
      <c r="L40" s="251">
        <v>178</v>
      </c>
      <c r="M40" s="267" t="s">
        <v>248</v>
      </c>
      <c r="N40" s="251">
        <v>178</v>
      </c>
      <c r="O40" s="232" t="s">
        <v>248</v>
      </c>
      <c r="P40" s="233" t="s">
        <v>248</v>
      </c>
      <c r="Q40" s="232">
        <v>11741</v>
      </c>
      <c r="R40" s="232">
        <v>272977</v>
      </c>
      <c r="S40" s="252">
        <v>705</v>
      </c>
    </row>
    <row r="41" spans="2:20" s="3" customFormat="1" ht="18" customHeight="1">
      <c r="B41" s="195" t="s">
        <v>291</v>
      </c>
      <c r="C41" s="50"/>
      <c r="D41" s="239"/>
      <c r="E41" s="239"/>
      <c r="F41" s="239"/>
      <c r="G41" s="239"/>
      <c r="H41" s="74"/>
      <c r="I41" s="74"/>
      <c r="J41" s="239"/>
      <c r="K41" s="239"/>
      <c r="L41" s="74"/>
      <c r="M41" s="239"/>
      <c r="N41" s="74"/>
      <c r="O41" s="239"/>
      <c r="P41" s="239"/>
    </row>
    <row r="42" spans="2:20" s="3" customFormat="1" ht="18" customHeight="1">
      <c r="B42" s="268" t="s">
        <v>292</v>
      </c>
      <c r="C42" s="50"/>
      <c r="D42" s="239"/>
      <c r="E42" s="239"/>
      <c r="F42" s="239"/>
      <c r="G42" s="239"/>
      <c r="H42" s="74"/>
      <c r="I42" s="74"/>
      <c r="J42" s="239"/>
      <c r="K42" s="239"/>
      <c r="L42" s="74"/>
      <c r="M42" s="239"/>
      <c r="N42" s="74"/>
      <c r="O42" s="239"/>
      <c r="P42" s="239"/>
    </row>
    <row r="43" spans="2:20" s="3" customFormat="1" ht="18" customHeight="1">
      <c r="B43" s="268" t="s">
        <v>293</v>
      </c>
      <c r="C43" s="50"/>
      <c r="D43" s="239"/>
      <c r="E43" s="239"/>
      <c r="F43" s="239"/>
      <c r="G43" s="239"/>
      <c r="H43" s="74"/>
      <c r="I43" s="74"/>
      <c r="J43" s="239"/>
      <c r="K43" s="239"/>
      <c r="L43" s="74"/>
      <c r="M43" s="239"/>
      <c r="N43" s="74"/>
      <c r="O43" s="239"/>
      <c r="P43" s="239"/>
    </row>
    <row r="44" spans="2:20" s="3" customFormat="1" ht="18" customHeight="1">
      <c r="B44" s="268" t="s">
        <v>273</v>
      </c>
      <c r="C44" s="50"/>
      <c r="D44" s="239"/>
      <c r="E44" s="239"/>
      <c r="F44" s="239"/>
      <c r="G44" s="239"/>
      <c r="H44" s="74"/>
      <c r="I44" s="74"/>
      <c r="J44" s="239"/>
      <c r="K44" s="239"/>
      <c r="L44" s="74"/>
      <c r="M44" s="239"/>
      <c r="N44" s="74"/>
      <c r="O44" s="239"/>
      <c r="P44" s="239"/>
    </row>
    <row r="45" spans="2:20" s="3" customFormat="1" ht="20.100000000000001" customHeight="1">
      <c r="B45" s="195" t="s">
        <v>294</v>
      </c>
      <c r="C45" s="269"/>
      <c r="D45" s="244"/>
      <c r="E45" s="244"/>
      <c r="F45" s="244"/>
      <c r="G45" s="244"/>
      <c r="H45" s="245"/>
      <c r="I45" s="245"/>
      <c r="J45" s="244"/>
      <c r="K45" s="244"/>
      <c r="L45" s="245"/>
      <c r="M45" s="244"/>
      <c r="N45" s="245"/>
      <c r="O45" s="244"/>
    </row>
    <row r="46" spans="2:20" s="3" customFormat="1" ht="20.100000000000001" customHeight="1">
      <c r="B46" s="195" t="s">
        <v>295</v>
      </c>
      <c r="C46" s="269"/>
      <c r="D46" s="244"/>
      <c r="E46" s="244"/>
      <c r="F46" s="244"/>
      <c r="G46" s="244"/>
      <c r="H46" s="245"/>
      <c r="I46" s="245"/>
      <c r="J46" s="244"/>
      <c r="K46" s="244"/>
      <c r="L46" s="245"/>
      <c r="M46" s="244"/>
      <c r="N46" s="245"/>
      <c r="O46" s="244"/>
      <c r="R46" s="5"/>
      <c r="T46" s="5"/>
    </row>
    <row r="47" spans="2:20" s="3" customFormat="1" ht="18" customHeight="1">
      <c r="B47" s="248" t="s">
        <v>276</v>
      </c>
      <c r="C47" s="70"/>
    </row>
    <row r="48" spans="2:20" s="3" customFormat="1" ht="18" customHeight="1">
      <c r="B48" s="248"/>
      <c r="C48" s="70"/>
    </row>
    <row r="49" spans="2:19" s="3" customFormat="1" ht="7.5" customHeight="1">
      <c r="B49" s="68"/>
      <c r="C49" s="70"/>
    </row>
    <row r="50" spans="2:19" s="3" customFormat="1" ht="18" customHeight="1">
      <c r="B50" s="253" t="s">
        <v>296</v>
      </c>
      <c r="C50" s="70"/>
    </row>
    <row r="51" spans="2:19" s="3" customFormat="1" ht="18" customHeight="1" thickBot="1">
      <c r="B51" s="5"/>
      <c r="C51" s="270"/>
      <c r="D51" s="239"/>
      <c r="E51" s="239"/>
      <c r="F51" s="239"/>
      <c r="G51" s="239"/>
      <c r="H51" s="239"/>
      <c r="I51" s="239"/>
      <c r="J51" s="271"/>
      <c r="K51" s="271"/>
      <c r="L51" s="271"/>
      <c r="M51" s="271"/>
      <c r="N51" s="271"/>
      <c r="O51" s="271"/>
      <c r="P51" s="239"/>
    </row>
    <row r="52" spans="2:19" s="3" customFormat="1" ht="18.75" customHeight="1">
      <c r="B52" s="6"/>
      <c r="C52" s="272"/>
      <c r="D52" s="7"/>
      <c r="E52" s="200"/>
      <c r="F52" s="273"/>
      <c r="G52" s="200"/>
      <c r="H52" s="200"/>
      <c r="I52" s="274"/>
      <c r="J52" s="105"/>
      <c r="K52" s="15"/>
      <c r="L52" s="79"/>
      <c r="M52" s="79"/>
      <c r="N52" s="79"/>
      <c r="O52" s="79"/>
      <c r="P52" s="79"/>
    </row>
    <row r="53" spans="2:19" s="3" customFormat="1" ht="24.95" customHeight="1">
      <c r="B53" s="14"/>
      <c r="C53" s="275"/>
      <c r="D53" s="276" t="s">
        <v>240</v>
      </c>
      <c r="E53" s="203" t="s">
        <v>241</v>
      </c>
      <c r="F53" s="21" t="s">
        <v>244</v>
      </c>
      <c r="G53" s="16" t="s">
        <v>245</v>
      </c>
      <c r="H53" s="16" t="s">
        <v>297</v>
      </c>
      <c r="I53" s="82" t="s">
        <v>242</v>
      </c>
      <c r="J53" s="105"/>
      <c r="K53" s="15"/>
      <c r="L53" s="79"/>
      <c r="M53" s="79"/>
      <c r="N53" s="79"/>
      <c r="O53" s="79"/>
      <c r="P53" s="79"/>
    </row>
    <row r="54" spans="2:19" s="3" customFormat="1" ht="18.75" customHeight="1">
      <c r="B54" s="23"/>
      <c r="C54" s="277"/>
      <c r="D54" s="83"/>
      <c r="E54" s="25"/>
      <c r="F54" s="278"/>
      <c r="G54" s="25"/>
      <c r="H54" s="25"/>
      <c r="I54" s="84"/>
      <c r="J54" s="105"/>
      <c r="K54" s="15"/>
      <c r="L54" s="79"/>
      <c r="M54" s="79"/>
      <c r="N54" s="79"/>
      <c r="O54" s="79"/>
      <c r="P54" s="79"/>
    </row>
    <row r="55" spans="2:19" s="3" customFormat="1" ht="22.5" customHeight="1">
      <c r="B55" s="207" t="s">
        <v>246</v>
      </c>
      <c r="C55" s="256" t="s">
        <v>247</v>
      </c>
      <c r="D55" s="209">
        <f t="shared" ref="D55:D79" si="8">SUM(E55:I55)</f>
        <v>3156410</v>
      </c>
      <c r="E55" s="279">
        <v>12704</v>
      </c>
      <c r="F55" s="211" t="s">
        <v>26</v>
      </c>
      <c r="G55" s="209">
        <v>24245</v>
      </c>
      <c r="H55" s="211" t="s">
        <v>139</v>
      </c>
      <c r="I55" s="280">
        <v>3119461</v>
      </c>
      <c r="J55" s="105"/>
      <c r="K55" s="239"/>
      <c r="L55" s="271"/>
      <c r="M55" s="271"/>
      <c r="N55" s="271"/>
      <c r="O55" s="271"/>
      <c r="P55" s="271"/>
    </row>
    <row r="56" spans="2:19" s="3" customFormat="1" ht="22.5" customHeight="1">
      <c r="B56" s="214" t="s">
        <v>40</v>
      </c>
      <c r="C56" s="260" t="s">
        <v>249</v>
      </c>
      <c r="D56" s="209">
        <f t="shared" si="8"/>
        <v>4580624</v>
      </c>
      <c r="E56" s="281">
        <v>9913</v>
      </c>
      <c r="F56" s="211" t="s">
        <v>26</v>
      </c>
      <c r="G56" s="209">
        <v>136883</v>
      </c>
      <c r="H56" s="211" t="s">
        <v>139</v>
      </c>
      <c r="I56" s="280">
        <v>4433828</v>
      </c>
      <c r="J56" s="105"/>
      <c r="K56" s="239"/>
      <c r="L56" s="271"/>
      <c r="M56" s="271"/>
      <c r="N56" s="271"/>
      <c r="O56" s="271"/>
      <c r="P56" s="271"/>
    </row>
    <row r="57" spans="2:19" s="3" customFormat="1" ht="22.5" customHeight="1">
      <c r="B57" s="214" t="s">
        <v>50</v>
      </c>
      <c r="C57" s="260" t="s">
        <v>250</v>
      </c>
      <c r="D57" s="209">
        <f t="shared" si="8"/>
        <v>5975955</v>
      </c>
      <c r="E57" s="281">
        <v>40005</v>
      </c>
      <c r="F57" s="211" t="s">
        <v>26</v>
      </c>
      <c r="G57" s="209">
        <v>94851</v>
      </c>
      <c r="H57" s="211" t="s">
        <v>139</v>
      </c>
      <c r="I57" s="280">
        <v>5841099</v>
      </c>
      <c r="J57" s="105"/>
      <c r="K57" s="239"/>
      <c r="L57" s="271"/>
      <c r="M57" s="271"/>
      <c r="N57" s="271"/>
      <c r="O57" s="271"/>
      <c r="P57" s="271"/>
    </row>
    <row r="58" spans="2:19" s="3" customFormat="1" ht="22.5" customHeight="1">
      <c r="B58" s="214" t="s">
        <v>60</v>
      </c>
      <c r="C58" s="260" t="s">
        <v>251</v>
      </c>
      <c r="D58" s="209">
        <f t="shared" si="8"/>
        <v>7171744</v>
      </c>
      <c r="E58" s="281">
        <v>88339</v>
      </c>
      <c r="F58" s="211" t="s">
        <v>26</v>
      </c>
      <c r="G58" s="209">
        <v>72920</v>
      </c>
      <c r="H58" s="211" t="s">
        <v>139</v>
      </c>
      <c r="I58" s="280">
        <v>7010485</v>
      </c>
      <c r="J58" s="105"/>
      <c r="K58" s="239"/>
      <c r="L58" s="271"/>
      <c r="M58" s="271"/>
      <c r="N58" s="271"/>
      <c r="O58" s="271"/>
      <c r="P58" s="271"/>
    </row>
    <row r="59" spans="2:19" s="3" customFormat="1" ht="22.5" customHeight="1">
      <c r="B59" s="214" t="s">
        <v>70</v>
      </c>
      <c r="C59" s="260" t="s">
        <v>252</v>
      </c>
      <c r="D59" s="209">
        <f t="shared" si="8"/>
        <v>8130606</v>
      </c>
      <c r="E59" s="281">
        <v>110360</v>
      </c>
      <c r="F59" s="211" t="s">
        <v>26</v>
      </c>
      <c r="G59" s="209">
        <v>61886</v>
      </c>
      <c r="H59" s="211" t="s">
        <v>139</v>
      </c>
      <c r="I59" s="280">
        <v>7958360</v>
      </c>
      <c r="J59" s="105"/>
      <c r="K59" s="239"/>
      <c r="L59" s="271"/>
      <c r="M59" s="271"/>
      <c r="N59" s="271"/>
      <c r="O59" s="271"/>
      <c r="P59" s="271"/>
    </row>
    <row r="60" spans="2:19" s="3" customFormat="1" ht="22.5" customHeight="1">
      <c r="B60" s="214" t="s">
        <v>80</v>
      </c>
      <c r="C60" s="260" t="s">
        <v>253</v>
      </c>
      <c r="D60" s="209">
        <f t="shared" si="8"/>
        <v>8603614</v>
      </c>
      <c r="E60" s="281">
        <v>92901</v>
      </c>
      <c r="F60" s="211" t="s">
        <v>26</v>
      </c>
      <c r="G60" s="209">
        <v>40960</v>
      </c>
      <c r="H60" s="211" t="s">
        <v>139</v>
      </c>
      <c r="I60" s="280">
        <v>8469753</v>
      </c>
      <c r="J60" s="105"/>
      <c r="K60" s="239"/>
      <c r="L60" s="271"/>
      <c r="M60" s="271"/>
      <c r="N60" s="271"/>
      <c r="O60" s="271"/>
      <c r="P60" s="271"/>
    </row>
    <row r="61" spans="2:19" s="3" customFormat="1" ht="22.5" customHeight="1">
      <c r="B61" s="214" t="s">
        <v>90</v>
      </c>
      <c r="C61" s="260" t="s">
        <v>254</v>
      </c>
      <c r="D61" s="209">
        <f t="shared" si="8"/>
        <v>9836193</v>
      </c>
      <c r="E61" s="281">
        <v>139452</v>
      </c>
      <c r="F61" s="211" t="s">
        <v>26</v>
      </c>
      <c r="G61" s="209">
        <v>23383</v>
      </c>
      <c r="H61" s="209">
        <v>238</v>
      </c>
      <c r="I61" s="280">
        <v>9673120</v>
      </c>
      <c r="J61" s="105"/>
      <c r="K61" s="239"/>
      <c r="L61" s="271"/>
      <c r="M61" s="271"/>
      <c r="N61" s="271"/>
      <c r="O61" s="271"/>
      <c r="P61" s="271"/>
    </row>
    <row r="62" spans="2:19" s="3" customFormat="1" ht="22.5" customHeight="1">
      <c r="B62" s="216" t="s">
        <v>255</v>
      </c>
      <c r="C62" s="260" t="s">
        <v>256</v>
      </c>
      <c r="D62" s="209">
        <f>SUM(E62:I62)</f>
        <v>11149513</v>
      </c>
      <c r="E62" s="281">
        <v>209741</v>
      </c>
      <c r="F62" s="211" t="s">
        <v>26</v>
      </c>
      <c r="G62" s="211" t="s">
        <v>26</v>
      </c>
      <c r="H62" s="209">
        <v>233</v>
      </c>
      <c r="I62" s="280">
        <v>10939539</v>
      </c>
      <c r="J62" s="105"/>
      <c r="K62" s="239"/>
      <c r="L62" s="271"/>
      <c r="M62" s="271"/>
      <c r="N62" s="271"/>
      <c r="O62" s="271"/>
      <c r="P62" s="271"/>
      <c r="Q62" s="5"/>
      <c r="R62" s="5"/>
      <c r="S62" s="5"/>
    </row>
    <row r="63" spans="2:19" s="3" customFormat="1" ht="22.5" customHeight="1">
      <c r="B63" s="217" t="s">
        <v>298</v>
      </c>
      <c r="C63" s="260" t="s">
        <v>257</v>
      </c>
      <c r="D63" s="209">
        <f t="shared" si="8"/>
        <v>11838958</v>
      </c>
      <c r="E63" s="281">
        <v>258589</v>
      </c>
      <c r="F63" s="211" t="s">
        <v>26</v>
      </c>
      <c r="G63" s="211" t="s">
        <v>26</v>
      </c>
      <c r="H63" s="209">
        <v>560</v>
      </c>
      <c r="I63" s="280">
        <v>11579809</v>
      </c>
      <c r="J63" s="105"/>
      <c r="K63" s="282"/>
      <c r="L63" s="282"/>
      <c r="M63" s="282"/>
      <c r="N63" s="282"/>
      <c r="O63" s="282"/>
      <c r="P63" s="282"/>
    </row>
    <row r="64" spans="2:19" s="5" customFormat="1" ht="22.5" customHeight="1">
      <c r="B64" s="217" t="s">
        <v>299</v>
      </c>
      <c r="C64" s="262" t="s">
        <v>258</v>
      </c>
      <c r="D64" s="209">
        <f t="shared" si="8"/>
        <v>11513395</v>
      </c>
      <c r="E64" s="281">
        <v>304963</v>
      </c>
      <c r="F64" s="211" t="s">
        <v>26</v>
      </c>
      <c r="G64" s="211" t="s">
        <v>26</v>
      </c>
      <c r="H64" s="211" t="s">
        <v>248</v>
      </c>
      <c r="I64" s="280">
        <v>11208432</v>
      </c>
      <c r="J64" s="105"/>
      <c r="K64" s="283"/>
    </row>
    <row r="65" spans="2:11" s="5" customFormat="1" ht="22.5" customHeight="1">
      <c r="B65" s="217" t="s">
        <v>300</v>
      </c>
      <c r="C65" s="262" t="s">
        <v>259</v>
      </c>
      <c r="D65" s="209">
        <f t="shared" si="8"/>
        <v>11633981</v>
      </c>
      <c r="E65" s="281">
        <v>319609</v>
      </c>
      <c r="F65" s="211" t="s">
        <v>248</v>
      </c>
      <c r="G65" s="211" t="s">
        <v>26</v>
      </c>
      <c r="H65" s="211" t="s">
        <v>248</v>
      </c>
      <c r="I65" s="280">
        <v>11314372</v>
      </c>
      <c r="J65" s="105"/>
      <c r="K65" s="283"/>
    </row>
    <row r="66" spans="2:11" s="5" customFormat="1" ht="22.5" customHeight="1">
      <c r="B66" s="217" t="s">
        <v>301</v>
      </c>
      <c r="C66" s="262" t="s">
        <v>124</v>
      </c>
      <c r="D66" s="209">
        <f t="shared" si="8"/>
        <v>11777108</v>
      </c>
      <c r="E66" s="281">
        <v>329078</v>
      </c>
      <c r="F66" s="211" t="s">
        <v>248</v>
      </c>
      <c r="G66" s="211" t="s">
        <v>26</v>
      </c>
      <c r="H66" s="211" t="s">
        <v>248</v>
      </c>
      <c r="I66" s="280">
        <v>11448030</v>
      </c>
      <c r="J66" s="105"/>
      <c r="K66" s="283"/>
    </row>
    <row r="67" spans="2:11" s="5" customFormat="1" ht="22.5" customHeight="1">
      <c r="B67" s="217" t="s">
        <v>302</v>
      </c>
      <c r="C67" s="262" t="s">
        <v>126</v>
      </c>
      <c r="D67" s="209">
        <f t="shared" si="8"/>
        <v>11570116</v>
      </c>
      <c r="E67" s="281">
        <v>345746</v>
      </c>
      <c r="F67" s="211" t="s">
        <v>248</v>
      </c>
      <c r="G67" s="211" t="s">
        <v>26</v>
      </c>
      <c r="H67" s="211" t="s">
        <v>248</v>
      </c>
      <c r="I67" s="280">
        <v>11224370</v>
      </c>
      <c r="J67" s="105"/>
      <c r="K67" s="283"/>
    </row>
    <row r="68" spans="2:11" s="5" customFormat="1" ht="22.5" customHeight="1">
      <c r="B68" s="217" t="s">
        <v>303</v>
      </c>
      <c r="C68" s="262" t="s">
        <v>128</v>
      </c>
      <c r="D68" s="209">
        <f t="shared" si="8"/>
        <v>11282176</v>
      </c>
      <c r="E68" s="281">
        <v>425887</v>
      </c>
      <c r="F68" s="211" t="s">
        <v>248</v>
      </c>
      <c r="G68" s="211" t="s">
        <v>26</v>
      </c>
      <c r="H68" s="211" t="s">
        <v>248</v>
      </c>
      <c r="I68" s="280">
        <v>10856289</v>
      </c>
      <c r="J68" s="105"/>
      <c r="K68" s="283"/>
    </row>
    <row r="69" spans="2:11" s="5" customFormat="1" ht="22.5" customHeight="1">
      <c r="B69" s="217" t="s">
        <v>304</v>
      </c>
      <c r="C69" s="262" t="s">
        <v>130</v>
      </c>
      <c r="D69" s="209">
        <f t="shared" si="8"/>
        <v>11013364</v>
      </c>
      <c r="E69" s="281">
        <v>433070</v>
      </c>
      <c r="F69" s="211" t="s">
        <v>248</v>
      </c>
      <c r="G69" s="211" t="s">
        <v>26</v>
      </c>
      <c r="H69" s="211" t="s">
        <v>248</v>
      </c>
      <c r="I69" s="280">
        <v>10580294</v>
      </c>
      <c r="J69" s="105"/>
      <c r="K69" s="283"/>
    </row>
    <row r="70" spans="2:11" s="5" customFormat="1" ht="22.5" customHeight="1">
      <c r="B70" s="217" t="s">
        <v>305</v>
      </c>
      <c r="C70" s="262" t="s">
        <v>132</v>
      </c>
      <c r="D70" s="209">
        <f t="shared" si="8"/>
        <v>10751036</v>
      </c>
      <c r="E70" s="281">
        <v>411839</v>
      </c>
      <c r="F70" s="211" t="s">
        <v>248</v>
      </c>
      <c r="G70" s="211" t="s">
        <v>26</v>
      </c>
      <c r="H70" s="211" t="s">
        <v>248</v>
      </c>
      <c r="I70" s="280">
        <v>10339197</v>
      </c>
      <c r="J70" s="239"/>
      <c r="K70" s="283"/>
    </row>
    <row r="71" spans="2:11" s="5" customFormat="1" ht="22.5" customHeight="1">
      <c r="B71" s="217" t="s">
        <v>306</v>
      </c>
      <c r="C71" s="262" t="s">
        <v>134</v>
      </c>
      <c r="D71" s="209">
        <f t="shared" si="8"/>
        <v>10586741</v>
      </c>
      <c r="E71" s="281">
        <v>408807</v>
      </c>
      <c r="F71" s="211" t="s">
        <v>248</v>
      </c>
      <c r="G71" s="211" t="s">
        <v>26</v>
      </c>
      <c r="H71" s="211" t="s">
        <v>248</v>
      </c>
      <c r="I71" s="280">
        <v>10177934</v>
      </c>
      <c r="J71" s="105"/>
      <c r="K71" s="283"/>
    </row>
    <row r="72" spans="2:11" s="5" customFormat="1" ht="22.5" customHeight="1">
      <c r="B72" s="217" t="s">
        <v>307</v>
      </c>
      <c r="C72" s="262" t="s">
        <v>136</v>
      </c>
      <c r="D72" s="209">
        <f t="shared" si="8"/>
        <v>10221404</v>
      </c>
      <c r="E72" s="281">
        <v>408220</v>
      </c>
      <c r="F72" s="211" t="s">
        <v>248</v>
      </c>
      <c r="G72" s="211" t="s">
        <v>26</v>
      </c>
      <c r="H72" s="211" t="s">
        <v>248</v>
      </c>
      <c r="I72" s="280">
        <v>9813184</v>
      </c>
      <c r="J72" s="105"/>
      <c r="K72" s="283"/>
    </row>
    <row r="73" spans="2:11" s="5" customFormat="1" ht="22.5" customHeight="1">
      <c r="B73" s="217" t="s">
        <v>308</v>
      </c>
      <c r="C73" s="262" t="s">
        <v>138</v>
      </c>
      <c r="D73" s="209">
        <f t="shared" si="8"/>
        <v>10090334</v>
      </c>
      <c r="E73" s="281">
        <v>414172</v>
      </c>
      <c r="F73" s="211" t="s">
        <v>248</v>
      </c>
      <c r="G73" s="211" t="s">
        <v>26</v>
      </c>
      <c r="H73" s="211" t="s">
        <v>248</v>
      </c>
      <c r="I73" s="280">
        <v>9676162</v>
      </c>
      <c r="J73" s="105"/>
      <c r="K73" s="283"/>
    </row>
    <row r="74" spans="2:11" s="5" customFormat="1" ht="22.5" customHeight="1">
      <c r="B74" s="219" t="s">
        <v>309</v>
      </c>
      <c r="C74" s="262" t="s">
        <v>141</v>
      </c>
      <c r="D74" s="209">
        <f t="shared" si="8"/>
        <v>9847860</v>
      </c>
      <c r="E74" s="281">
        <v>408693</v>
      </c>
      <c r="F74" s="211" t="s">
        <v>248</v>
      </c>
      <c r="G74" s="211" t="s">
        <v>26</v>
      </c>
      <c r="H74" s="211" t="s">
        <v>248</v>
      </c>
      <c r="I74" s="280">
        <v>9439167</v>
      </c>
      <c r="J74" s="105"/>
      <c r="K74" s="283"/>
    </row>
    <row r="75" spans="2:11" s="5" customFormat="1" ht="22.5" customHeight="1">
      <c r="B75" s="219" t="s">
        <v>310</v>
      </c>
      <c r="C75" s="262" t="s">
        <v>143</v>
      </c>
      <c r="D75" s="209">
        <f t="shared" si="8"/>
        <v>9696705</v>
      </c>
      <c r="E75" s="281">
        <v>412431</v>
      </c>
      <c r="F75" s="211" t="s">
        <v>248</v>
      </c>
      <c r="G75" s="211" t="s">
        <v>248</v>
      </c>
      <c r="H75" s="211" t="s">
        <v>248</v>
      </c>
      <c r="I75" s="280">
        <v>9284274</v>
      </c>
      <c r="J75" s="105"/>
      <c r="K75" s="283"/>
    </row>
    <row r="76" spans="2:11" s="5" customFormat="1" ht="22.5" customHeight="1">
      <c r="B76" s="219" t="s">
        <v>311</v>
      </c>
      <c r="C76" s="262" t="s">
        <v>145</v>
      </c>
      <c r="D76" s="209">
        <f>SUM(E76:I76)</f>
        <v>9604983</v>
      </c>
      <c r="E76" s="281">
        <v>415229</v>
      </c>
      <c r="F76" s="211" t="s">
        <v>248</v>
      </c>
      <c r="G76" s="211" t="s">
        <v>248</v>
      </c>
      <c r="H76" s="211" t="s">
        <v>248</v>
      </c>
      <c r="I76" s="280">
        <v>9189754</v>
      </c>
      <c r="J76" s="105"/>
      <c r="K76" s="283"/>
    </row>
    <row r="77" spans="2:11" s="5" customFormat="1" ht="22.5" customHeight="1">
      <c r="B77" s="219" t="s">
        <v>312</v>
      </c>
      <c r="C77" s="262" t="s">
        <v>147</v>
      </c>
      <c r="D77" s="209">
        <f t="shared" si="8"/>
        <v>9588825</v>
      </c>
      <c r="E77" s="281">
        <v>416901</v>
      </c>
      <c r="F77" s="211" t="s">
        <v>248</v>
      </c>
      <c r="G77" s="211" t="s">
        <v>248</v>
      </c>
      <c r="H77" s="211" t="s">
        <v>248</v>
      </c>
      <c r="I77" s="280">
        <v>9171924</v>
      </c>
      <c r="J77" s="105"/>
      <c r="K77" s="283"/>
    </row>
    <row r="78" spans="2:11" s="5" customFormat="1" ht="22.5" customHeight="1">
      <c r="B78" s="219" t="s">
        <v>313</v>
      </c>
      <c r="C78" s="262" t="s">
        <v>149</v>
      </c>
      <c r="D78" s="209">
        <f t="shared" si="8"/>
        <v>9611680</v>
      </c>
      <c r="E78" s="281">
        <v>414230</v>
      </c>
      <c r="F78" s="211" t="s">
        <v>248</v>
      </c>
      <c r="G78" s="211" t="s">
        <v>248</v>
      </c>
      <c r="H78" s="211" t="s">
        <v>248</v>
      </c>
      <c r="I78" s="280">
        <v>9197450</v>
      </c>
      <c r="J78" s="239"/>
      <c r="K78" s="283"/>
    </row>
    <row r="79" spans="2:11" s="5" customFormat="1" ht="22.5" customHeight="1">
      <c r="B79" s="219" t="s">
        <v>314</v>
      </c>
      <c r="C79" s="262" t="s">
        <v>151</v>
      </c>
      <c r="D79" s="209">
        <f t="shared" si="8"/>
        <v>9638290</v>
      </c>
      <c r="E79" s="281">
        <v>401073</v>
      </c>
      <c r="F79" s="211" t="s">
        <v>248</v>
      </c>
      <c r="G79" s="211" t="s">
        <v>248</v>
      </c>
      <c r="H79" s="211" t="s">
        <v>248</v>
      </c>
      <c r="I79" s="280">
        <v>9237217</v>
      </c>
      <c r="J79" s="239"/>
      <c r="K79" s="283"/>
    </row>
    <row r="80" spans="2:11" s="3" customFormat="1" ht="22.5" customHeight="1">
      <c r="B80" s="219" t="s">
        <v>315</v>
      </c>
      <c r="C80" s="262" t="s">
        <v>153</v>
      </c>
      <c r="D80" s="209">
        <v>9641257</v>
      </c>
      <c r="E80" s="281">
        <v>398869</v>
      </c>
      <c r="F80" s="284" t="s">
        <v>248</v>
      </c>
      <c r="G80" s="284" t="s">
        <v>248</v>
      </c>
      <c r="H80" s="284" t="s">
        <v>248</v>
      </c>
      <c r="I80" s="280">
        <v>9242388</v>
      </c>
      <c r="J80" s="105"/>
      <c r="K80" s="282"/>
    </row>
    <row r="81" spans="2:16" s="3" customFormat="1" ht="22.5" customHeight="1">
      <c r="B81" s="219" t="s">
        <v>316</v>
      </c>
      <c r="C81" s="263" t="s">
        <v>289</v>
      </c>
      <c r="D81" s="281">
        <v>9538139</v>
      </c>
      <c r="E81" s="281">
        <v>395079</v>
      </c>
      <c r="F81" s="284" t="s">
        <v>248</v>
      </c>
      <c r="G81" s="284" t="s">
        <v>248</v>
      </c>
      <c r="H81" s="284" t="s">
        <v>248</v>
      </c>
      <c r="I81" s="280">
        <v>9143060</v>
      </c>
      <c r="J81" s="105"/>
      <c r="K81" s="282"/>
    </row>
    <row r="82" spans="2:16" s="3" customFormat="1" ht="22.5" customHeight="1">
      <c r="B82" s="219" t="s">
        <v>317</v>
      </c>
      <c r="C82" s="263" t="s">
        <v>290</v>
      </c>
      <c r="D82" s="281">
        <v>9266356</v>
      </c>
      <c r="E82" s="281">
        <v>398160</v>
      </c>
      <c r="F82" s="284" t="s">
        <v>248</v>
      </c>
      <c r="G82" s="284" t="s">
        <v>248</v>
      </c>
      <c r="H82" s="284" t="s">
        <v>248</v>
      </c>
      <c r="I82" s="280">
        <v>8868196</v>
      </c>
      <c r="J82" s="105"/>
      <c r="K82" s="282"/>
    </row>
    <row r="83" spans="2:16" s="3" customFormat="1" ht="22.5" customHeight="1">
      <c r="B83" s="219" t="s">
        <v>318</v>
      </c>
      <c r="C83" s="263" t="s">
        <v>158</v>
      </c>
      <c r="D83" s="281">
        <v>9256747</v>
      </c>
      <c r="E83" s="281">
        <v>415302</v>
      </c>
      <c r="F83" s="284" t="s">
        <v>248</v>
      </c>
      <c r="G83" s="284" t="s">
        <v>248</v>
      </c>
      <c r="H83" s="284" t="s">
        <v>248</v>
      </c>
      <c r="I83" s="280">
        <v>8841445</v>
      </c>
      <c r="J83" s="105"/>
      <c r="K83" s="282"/>
    </row>
    <row r="84" spans="2:16" s="3" customFormat="1" ht="22.5" customHeight="1" thickBot="1">
      <c r="B84" s="227" t="s">
        <v>319</v>
      </c>
      <c r="C84" s="265" t="s">
        <v>159</v>
      </c>
      <c r="D84" s="285">
        <v>9283618</v>
      </c>
      <c r="E84" s="285">
        <v>437657</v>
      </c>
      <c r="F84" s="286" t="s">
        <v>248</v>
      </c>
      <c r="G84" s="286" t="s">
        <v>248</v>
      </c>
      <c r="H84" s="286" t="s">
        <v>248</v>
      </c>
      <c r="I84" s="287">
        <v>8845961</v>
      </c>
      <c r="J84" s="105"/>
      <c r="K84" s="282"/>
    </row>
    <row r="85" spans="2:16" s="3" customFormat="1" ht="18" customHeight="1">
      <c r="B85" s="195" t="s">
        <v>291</v>
      </c>
      <c r="C85" s="288"/>
      <c r="D85" s="239"/>
      <c r="E85" s="239"/>
      <c r="F85" s="239"/>
      <c r="G85" s="239"/>
      <c r="H85" s="74"/>
      <c r="I85" s="74"/>
      <c r="J85" s="239"/>
      <c r="K85" s="239"/>
      <c r="L85" s="74"/>
      <c r="M85" s="239"/>
      <c r="N85" s="74"/>
      <c r="O85" s="239"/>
      <c r="P85" s="239"/>
    </row>
    <row r="86" spans="2:16" s="3" customFormat="1" ht="18" customHeight="1">
      <c r="B86" s="268" t="s">
        <v>292</v>
      </c>
      <c r="C86" s="288"/>
      <c r="D86" s="239"/>
      <c r="E86" s="239"/>
      <c r="F86" s="239"/>
      <c r="G86" s="239"/>
      <c r="H86" s="74"/>
      <c r="I86" s="74"/>
      <c r="J86" s="239"/>
      <c r="K86" s="239"/>
      <c r="L86" s="74"/>
      <c r="M86" s="239"/>
      <c r="N86" s="74"/>
      <c r="O86" s="239"/>
      <c r="P86" s="239"/>
    </row>
    <row r="87" spans="2:16" s="3" customFormat="1" ht="18" customHeight="1">
      <c r="B87" s="268" t="s">
        <v>293</v>
      </c>
      <c r="C87" s="288"/>
      <c r="D87" s="239"/>
      <c r="E87" s="239"/>
      <c r="F87" s="239"/>
      <c r="G87" s="239"/>
      <c r="H87" s="74"/>
      <c r="I87" s="74"/>
      <c r="J87" s="239"/>
      <c r="K87" s="239"/>
      <c r="L87" s="74"/>
      <c r="M87" s="239"/>
      <c r="N87" s="74"/>
      <c r="O87" s="239"/>
      <c r="P87" s="239"/>
    </row>
    <row r="88" spans="2:16" s="3" customFormat="1" ht="18" customHeight="1">
      <c r="B88" s="248" t="s">
        <v>276</v>
      </c>
      <c r="C88" s="70"/>
    </row>
    <row r="89" spans="2:16" ht="18" customHeight="1">
      <c r="P89" s="1"/>
    </row>
    <row r="90" spans="2:16" ht="18" customHeight="1">
      <c r="P90" s="1"/>
    </row>
    <row r="91" spans="2:16" ht="18" customHeight="1">
      <c r="P91" s="1"/>
    </row>
    <row r="92" spans="2:16" ht="18" customHeight="1">
      <c r="P92" s="1"/>
    </row>
    <row r="93" spans="2:16" ht="18" customHeight="1">
      <c r="P93" s="1"/>
    </row>
    <row r="94" spans="2:16" ht="18" customHeight="1">
      <c r="P94" s="1"/>
    </row>
    <row r="95" spans="2:16" ht="18" customHeight="1">
      <c r="P95" s="1"/>
    </row>
  </sheetData>
  <mergeCells count="41">
    <mergeCell ref="J36:K36"/>
    <mergeCell ref="J37:K37"/>
    <mergeCell ref="J38:K38"/>
    <mergeCell ref="J39:K39"/>
    <mergeCell ref="J40:K40"/>
    <mergeCell ref="J35:K35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11:K11"/>
    <mergeCell ref="P3:P5"/>
    <mergeCell ref="Q3:Q5"/>
    <mergeCell ref="R3:R5"/>
    <mergeCell ref="S3:S5"/>
    <mergeCell ref="J4:K4"/>
    <mergeCell ref="J5:K5"/>
    <mergeCell ref="J6:K6"/>
    <mergeCell ref="J7:K7"/>
    <mergeCell ref="J8:K8"/>
    <mergeCell ref="J9:K9"/>
    <mergeCell ref="J10:K10"/>
  </mergeCells>
  <phoneticPr fontId="2"/>
  <pageMargins left="0.51181102362204722" right="0.15748031496062992" top="0.55118110236220474" bottom="0.39370078740157483" header="0.31496062992125984" footer="0.23622047244094491"/>
  <pageSetup paperSize="9" scale="4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1"/>
  <sheetViews>
    <sheetView showGridLines="0" view="pageBreakPreview" zoomScale="85" zoomScaleNormal="75" zoomScaleSheetLayoutView="85" workbookViewId="0">
      <selection activeCell="G7" sqref="G7"/>
    </sheetView>
  </sheetViews>
  <sheetFormatPr defaultRowHeight="20.100000000000001" customHeight="1"/>
  <cols>
    <col min="1" max="1" width="2.625" style="1" customWidth="1"/>
    <col min="2" max="2" width="7" style="1" customWidth="1"/>
    <col min="3" max="3" width="11.125" style="1" customWidth="1"/>
    <col min="4" max="11" width="9.75" style="1" customWidth="1"/>
    <col min="12" max="12" width="9.875" style="1" customWidth="1"/>
    <col min="13" max="18" width="9.75" style="1" customWidth="1"/>
    <col min="19" max="256" width="9" style="1"/>
    <col min="257" max="257" width="2.625" style="1" customWidth="1"/>
    <col min="258" max="258" width="7" style="1" customWidth="1"/>
    <col min="259" max="259" width="11.125" style="1" customWidth="1"/>
    <col min="260" max="267" width="9.75" style="1" customWidth="1"/>
    <col min="268" max="268" width="9.875" style="1" customWidth="1"/>
    <col min="269" max="274" width="9.75" style="1" customWidth="1"/>
    <col min="275" max="512" width="9" style="1"/>
    <col min="513" max="513" width="2.625" style="1" customWidth="1"/>
    <col min="514" max="514" width="7" style="1" customWidth="1"/>
    <col min="515" max="515" width="11.125" style="1" customWidth="1"/>
    <col min="516" max="523" width="9.75" style="1" customWidth="1"/>
    <col min="524" max="524" width="9.875" style="1" customWidth="1"/>
    <col min="525" max="530" width="9.75" style="1" customWidth="1"/>
    <col min="531" max="768" width="9" style="1"/>
    <col min="769" max="769" width="2.625" style="1" customWidth="1"/>
    <col min="770" max="770" width="7" style="1" customWidth="1"/>
    <col min="771" max="771" width="11.125" style="1" customWidth="1"/>
    <col min="772" max="779" width="9.75" style="1" customWidth="1"/>
    <col min="780" max="780" width="9.875" style="1" customWidth="1"/>
    <col min="781" max="786" width="9.75" style="1" customWidth="1"/>
    <col min="787" max="1024" width="9" style="1"/>
    <col min="1025" max="1025" width="2.625" style="1" customWidth="1"/>
    <col min="1026" max="1026" width="7" style="1" customWidth="1"/>
    <col min="1027" max="1027" width="11.125" style="1" customWidth="1"/>
    <col min="1028" max="1035" width="9.75" style="1" customWidth="1"/>
    <col min="1036" max="1036" width="9.875" style="1" customWidth="1"/>
    <col min="1037" max="1042" width="9.75" style="1" customWidth="1"/>
    <col min="1043" max="1280" width="9" style="1"/>
    <col min="1281" max="1281" width="2.625" style="1" customWidth="1"/>
    <col min="1282" max="1282" width="7" style="1" customWidth="1"/>
    <col min="1283" max="1283" width="11.125" style="1" customWidth="1"/>
    <col min="1284" max="1291" width="9.75" style="1" customWidth="1"/>
    <col min="1292" max="1292" width="9.875" style="1" customWidth="1"/>
    <col min="1293" max="1298" width="9.75" style="1" customWidth="1"/>
    <col min="1299" max="1536" width="9" style="1"/>
    <col min="1537" max="1537" width="2.625" style="1" customWidth="1"/>
    <col min="1538" max="1538" width="7" style="1" customWidth="1"/>
    <col min="1539" max="1539" width="11.125" style="1" customWidth="1"/>
    <col min="1540" max="1547" width="9.75" style="1" customWidth="1"/>
    <col min="1548" max="1548" width="9.875" style="1" customWidth="1"/>
    <col min="1549" max="1554" width="9.75" style="1" customWidth="1"/>
    <col min="1555" max="1792" width="9" style="1"/>
    <col min="1793" max="1793" width="2.625" style="1" customWidth="1"/>
    <col min="1794" max="1794" width="7" style="1" customWidth="1"/>
    <col min="1795" max="1795" width="11.125" style="1" customWidth="1"/>
    <col min="1796" max="1803" width="9.75" style="1" customWidth="1"/>
    <col min="1804" max="1804" width="9.875" style="1" customWidth="1"/>
    <col min="1805" max="1810" width="9.75" style="1" customWidth="1"/>
    <col min="1811" max="2048" width="9" style="1"/>
    <col min="2049" max="2049" width="2.625" style="1" customWidth="1"/>
    <col min="2050" max="2050" width="7" style="1" customWidth="1"/>
    <col min="2051" max="2051" width="11.125" style="1" customWidth="1"/>
    <col min="2052" max="2059" width="9.75" style="1" customWidth="1"/>
    <col min="2060" max="2060" width="9.875" style="1" customWidth="1"/>
    <col min="2061" max="2066" width="9.75" style="1" customWidth="1"/>
    <col min="2067" max="2304" width="9" style="1"/>
    <col min="2305" max="2305" width="2.625" style="1" customWidth="1"/>
    <col min="2306" max="2306" width="7" style="1" customWidth="1"/>
    <col min="2307" max="2307" width="11.125" style="1" customWidth="1"/>
    <col min="2308" max="2315" width="9.75" style="1" customWidth="1"/>
    <col min="2316" max="2316" width="9.875" style="1" customWidth="1"/>
    <col min="2317" max="2322" width="9.75" style="1" customWidth="1"/>
    <col min="2323" max="2560" width="9" style="1"/>
    <col min="2561" max="2561" width="2.625" style="1" customWidth="1"/>
    <col min="2562" max="2562" width="7" style="1" customWidth="1"/>
    <col min="2563" max="2563" width="11.125" style="1" customWidth="1"/>
    <col min="2564" max="2571" width="9.75" style="1" customWidth="1"/>
    <col min="2572" max="2572" width="9.875" style="1" customWidth="1"/>
    <col min="2573" max="2578" width="9.75" style="1" customWidth="1"/>
    <col min="2579" max="2816" width="9" style="1"/>
    <col min="2817" max="2817" width="2.625" style="1" customWidth="1"/>
    <col min="2818" max="2818" width="7" style="1" customWidth="1"/>
    <col min="2819" max="2819" width="11.125" style="1" customWidth="1"/>
    <col min="2820" max="2827" width="9.75" style="1" customWidth="1"/>
    <col min="2828" max="2828" width="9.875" style="1" customWidth="1"/>
    <col min="2829" max="2834" width="9.75" style="1" customWidth="1"/>
    <col min="2835" max="3072" width="9" style="1"/>
    <col min="3073" max="3073" width="2.625" style="1" customWidth="1"/>
    <col min="3074" max="3074" width="7" style="1" customWidth="1"/>
    <col min="3075" max="3075" width="11.125" style="1" customWidth="1"/>
    <col min="3076" max="3083" width="9.75" style="1" customWidth="1"/>
    <col min="3084" max="3084" width="9.875" style="1" customWidth="1"/>
    <col min="3085" max="3090" width="9.75" style="1" customWidth="1"/>
    <col min="3091" max="3328" width="9" style="1"/>
    <col min="3329" max="3329" width="2.625" style="1" customWidth="1"/>
    <col min="3330" max="3330" width="7" style="1" customWidth="1"/>
    <col min="3331" max="3331" width="11.125" style="1" customWidth="1"/>
    <col min="3332" max="3339" width="9.75" style="1" customWidth="1"/>
    <col min="3340" max="3340" width="9.875" style="1" customWidth="1"/>
    <col min="3341" max="3346" width="9.75" style="1" customWidth="1"/>
    <col min="3347" max="3584" width="9" style="1"/>
    <col min="3585" max="3585" width="2.625" style="1" customWidth="1"/>
    <col min="3586" max="3586" width="7" style="1" customWidth="1"/>
    <col min="3587" max="3587" width="11.125" style="1" customWidth="1"/>
    <col min="3588" max="3595" width="9.75" style="1" customWidth="1"/>
    <col min="3596" max="3596" width="9.875" style="1" customWidth="1"/>
    <col min="3597" max="3602" width="9.75" style="1" customWidth="1"/>
    <col min="3603" max="3840" width="9" style="1"/>
    <col min="3841" max="3841" width="2.625" style="1" customWidth="1"/>
    <col min="3842" max="3842" width="7" style="1" customWidth="1"/>
    <col min="3843" max="3843" width="11.125" style="1" customWidth="1"/>
    <col min="3844" max="3851" width="9.75" style="1" customWidth="1"/>
    <col min="3852" max="3852" width="9.875" style="1" customWidth="1"/>
    <col min="3853" max="3858" width="9.75" style="1" customWidth="1"/>
    <col min="3859" max="4096" width="9" style="1"/>
    <col min="4097" max="4097" width="2.625" style="1" customWidth="1"/>
    <col min="4098" max="4098" width="7" style="1" customWidth="1"/>
    <col min="4099" max="4099" width="11.125" style="1" customWidth="1"/>
    <col min="4100" max="4107" width="9.75" style="1" customWidth="1"/>
    <col min="4108" max="4108" width="9.875" style="1" customWidth="1"/>
    <col min="4109" max="4114" width="9.75" style="1" customWidth="1"/>
    <col min="4115" max="4352" width="9" style="1"/>
    <col min="4353" max="4353" width="2.625" style="1" customWidth="1"/>
    <col min="4354" max="4354" width="7" style="1" customWidth="1"/>
    <col min="4355" max="4355" width="11.125" style="1" customWidth="1"/>
    <col min="4356" max="4363" width="9.75" style="1" customWidth="1"/>
    <col min="4364" max="4364" width="9.875" style="1" customWidth="1"/>
    <col min="4365" max="4370" width="9.75" style="1" customWidth="1"/>
    <col min="4371" max="4608" width="9" style="1"/>
    <col min="4609" max="4609" width="2.625" style="1" customWidth="1"/>
    <col min="4610" max="4610" width="7" style="1" customWidth="1"/>
    <col min="4611" max="4611" width="11.125" style="1" customWidth="1"/>
    <col min="4612" max="4619" width="9.75" style="1" customWidth="1"/>
    <col min="4620" max="4620" width="9.875" style="1" customWidth="1"/>
    <col min="4621" max="4626" width="9.75" style="1" customWidth="1"/>
    <col min="4627" max="4864" width="9" style="1"/>
    <col min="4865" max="4865" width="2.625" style="1" customWidth="1"/>
    <col min="4866" max="4866" width="7" style="1" customWidth="1"/>
    <col min="4867" max="4867" width="11.125" style="1" customWidth="1"/>
    <col min="4868" max="4875" width="9.75" style="1" customWidth="1"/>
    <col min="4876" max="4876" width="9.875" style="1" customWidth="1"/>
    <col min="4877" max="4882" width="9.75" style="1" customWidth="1"/>
    <col min="4883" max="5120" width="9" style="1"/>
    <col min="5121" max="5121" width="2.625" style="1" customWidth="1"/>
    <col min="5122" max="5122" width="7" style="1" customWidth="1"/>
    <col min="5123" max="5123" width="11.125" style="1" customWidth="1"/>
    <col min="5124" max="5131" width="9.75" style="1" customWidth="1"/>
    <col min="5132" max="5132" width="9.875" style="1" customWidth="1"/>
    <col min="5133" max="5138" width="9.75" style="1" customWidth="1"/>
    <col min="5139" max="5376" width="9" style="1"/>
    <col min="5377" max="5377" width="2.625" style="1" customWidth="1"/>
    <col min="5378" max="5378" width="7" style="1" customWidth="1"/>
    <col min="5379" max="5379" width="11.125" style="1" customWidth="1"/>
    <col min="5380" max="5387" width="9.75" style="1" customWidth="1"/>
    <col min="5388" max="5388" width="9.875" style="1" customWidth="1"/>
    <col min="5389" max="5394" width="9.75" style="1" customWidth="1"/>
    <col min="5395" max="5632" width="9" style="1"/>
    <col min="5633" max="5633" width="2.625" style="1" customWidth="1"/>
    <col min="5634" max="5634" width="7" style="1" customWidth="1"/>
    <col min="5635" max="5635" width="11.125" style="1" customWidth="1"/>
    <col min="5636" max="5643" width="9.75" style="1" customWidth="1"/>
    <col min="5644" max="5644" width="9.875" style="1" customWidth="1"/>
    <col min="5645" max="5650" width="9.75" style="1" customWidth="1"/>
    <col min="5651" max="5888" width="9" style="1"/>
    <col min="5889" max="5889" width="2.625" style="1" customWidth="1"/>
    <col min="5890" max="5890" width="7" style="1" customWidth="1"/>
    <col min="5891" max="5891" width="11.125" style="1" customWidth="1"/>
    <col min="5892" max="5899" width="9.75" style="1" customWidth="1"/>
    <col min="5900" max="5900" width="9.875" style="1" customWidth="1"/>
    <col min="5901" max="5906" width="9.75" style="1" customWidth="1"/>
    <col min="5907" max="6144" width="9" style="1"/>
    <col min="6145" max="6145" width="2.625" style="1" customWidth="1"/>
    <col min="6146" max="6146" width="7" style="1" customWidth="1"/>
    <col min="6147" max="6147" width="11.125" style="1" customWidth="1"/>
    <col min="6148" max="6155" width="9.75" style="1" customWidth="1"/>
    <col min="6156" max="6156" width="9.875" style="1" customWidth="1"/>
    <col min="6157" max="6162" width="9.75" style="1" customWidth="1"/>
    <col min="6163" max="6400" width="9" style="1"/>
    <col min="6401" max="6401" width="2.625" style="1" customWidth="1"/>
    <col min="6402" max="6402" width="7" style="1" customWidth="1"/>
    <col min="6403" max="6403" width="11.125" style="1" customWidth="1"/>
    <col min="6404" max="6411" width="9.75" style="1" customWidth="1"/>
    <col min="6412" max="6412" width="9.875" style="1" customWidth="1"/>
    <col min="6413" max="6418" width="9.75" style="1" customWidth="1"/>
    <col min="6419" max="6656" width="9" style="1"/>
    <col min="6657" max="6657" width="2.625" style="1" customWidth="1"/>
    <col min="6658" max="6658" width="7" style="1" customWidth="1"/>
    <col min="6659" max="6659" width="11.125" style="1" customWidth="1"/>
    <col min="6660" max="6667" width="9.75" style="1" customWidth="1"/>
    <col min="6668" max="6668" width="9.875" style="1" customWidth="1"/>
    <col min="6669" max="6674" width="9.75" style="1" customWidth="1"/>
    <col min="6675" max="6912" width="9" style="1"/>
    <col min="6913" max="6913" width="2.625" style="1" customWidth="1"/>
    <col min="6914" max="6914" width="7" style="1" customWidth="1"/>
    <col min="6915" max="6915" width="11.125" style="1" customWidth="1"/>
    <col min="6916" max="6923" width="9.75" style="1" customWidth="1"/>
    <col min="6924" max="6924" width="9.875" style="1" customWidth="1"/>
    <col min="6925" max="6930" width="9.75" style="1" customWidth="1"/>
    <col min="6931" max="7168" width="9" style="1"/>
    <col min="7169" max="7169" width="2.625" style="1" customWidth="1"/>
    <col min="7170" max="7170" width="7" style="1" customWidth="1"/>
    <col min="7171" max="7171" width="11.125" style="1" customWidth="1"/>
    <col min="7172" max="7179" width="9.75" style="1" customWidth="1"/>
    <col min="7180" max="7180" width="9.875" style="1" customWidth="1"/>
    <col min="7181" max="7186" width="9.75" style="1" customWidth="1"/>
    <col min="7187" max="7424" width="9" style="1"/>
    <col min="7425" max="7425" width="2.625" style="1" customWidth="1"/>
    <col min="7426" max="7426" width="7" style="1" customWidth="1"/>
    <col min="7427" max="7427" width="11.125" style="1" customWidth="1"/>
    <col min="7428" max="7435" width="9.75" style="1" customWidth="1"/>
    <col min="7436" max="7436" width="9.875" style="1" customWidth="1"/>
    <col min="7437" max="7442" width="9.75" style="1" customWidth="1"/>
    <col min="7443" max="7680" width="9" style="1"/>
    <col min="7681" max="7681" width="2.625" style="1" customWidth="1"/>
    <col min="7682" max="7682" width="7" style="1" customWidth="1"/>
    <col min="7683" max="7683" width="11.125" style="1" customWidth="1"/>
    <col min="7684" max="7691" width="9.75" style="1" customWidth="1"/>
    <col min="7692" max="7692" width="9.875" style="1" customWidth="1"/>
    <col min="7693" max="7698" width="9.75" style="1" customWidth="1"/>
    <col min="7699" max="7936" width="9" style="1"/>
    <col min="7937" max="7937" width="2.625" style="1" customWidth="1"/>
    <col min="7938" max="7938" width="7" style="1" customWidth="1"/>
    <col min="7939" max="7939" width="11.125" style="1" customWidth="1"/>
    <col min="7940" max="7947" width="9.75" style="1" customWidth="1"/>
    <col min="7948" max="7948" width="9.875" style="1" customWidth="1"/>
    <col min="7949" max="7954" width="9.75" style="1" customWidth="1"/>
    <col min="7955" max="8192" width="9" style="1"/>
    <col min="8193" max="8193" width="2.625" style="1" customWidth="1"/>
    <col min="8194" max="8194" width="7" style="1" customWidth="1"/>
    <col min="8195" max="8195" width="11.125" style="1" customWidth="1"/>
    <col min="8196" max="8203" width="9.75" style="1" customWidth="1"/>
    <col min="8204" max="8204" width="9.875" style="1" customWidth="1"/>
    <col min="8205" max="8210" width="9.75" style="1" customWidth="1"/>
    <col min="8211" max="8448" width="9" style="1"/>
    <col min="8449" max="8449" width="2.625" style="1" customWidth="1"/>
    <col min="8450" max="8450" width="7" style="1" customWidth="1"/>
    <col min="8451" max="8451" width="11.125" style="1" customWidth="1"/>
    <col min="8452" max="8459" width="9.75" style="1" customWidth="1"/>
    <col min="8460" max="8460" width="9.875" style="1" customWidth="1"/>
    <col min="8461" max="8466" width="9.75" style="1" customWidth="1"/>
    <col min="8467" max="8704" width="9" style="1"/>
    <col min="8705" max="8705" width="2.625" style="1" customWidth="1"/>
    <col min="8706" max="8706" width="7" style="1" customWidth="1"/>
    <col min="8707" max="8707" width="11.125" style="1" customWidth="1"/>
    <col min="8708" max="8715" width="9.75" style="1" customWidth="1"/>
    <col min="8716" max="8716" width="9.875" style="1" customWidth="1"/>
    <col min="8717" max="8722" width="9.75" style="1" customWidth="1"/>
    <col min="8723" max="8960" width="9" style="1"/>
    <col min="8961" max="8961" width="2.625" style="1" customWidth="1"/>
    <col min="8962" max="8962" width="7" style="1" customWidth="1"/>
    <col min="8963" max="8963" width="11.125" style="1" customWidth="1"/>
    <col min="8964" max="8971" width="9.75" style="1" customWidth="1"/>
    <col min="8972" max="8972" width="9.875" style="1" customWidth="1"/>
    <col min="8973" max="8978" width="9.75" style="1" customWidth="1"/>
    <col min="8979" max="9216" width="9" style="1"/>
    <col min="9217" max="9217" width="2.625" style="1" customWidth="1"/>
    <col min="9218" max="9218" width="7" style="1" customWidth="1"/>
    <col min="9219" max="9219" width="11.125" style="1" customWidth="1"/>
    <col min="9220" max="9227" width="9.75" style="1" customWidth="1"/>
    <col min="9228" max="9228" width="9.875" style="1" customWidth="1"/>
    <col min="9229" max="9234" width="9.75" style="1" customWidth="1"/>
    <col min="9235" max="9472" width="9" style="1"/>
    <col min="9473" max="9473" width="2.625" style="1" customWidth="1"/>
    <col min="9474" max="9474" width="7" style="1" customWidth="1"/>
    <col min="9475" max="9475" width="11.125" style="1" customWidth="1"/>
    <col min="9476" max="9483" width="9.75" style="1" customWidth="1"/>
    <col min="9484" max="9484" width="9.875" style="1" customWidth="1"/>
    <col min="9485" max="9490" width="9.75" style="1" customWidth="1"/>
    <col min="9491" max="9728" width="9" style="1"/>
    <col min="9729" max="9729" width="2.625" style="1" customWidth="1"/>
    <col min="9730" max="9730" width="7" style="1" customWidth="1"/>
    <col min="9731" max="9731" width="11.125" style="1" customWidth="1"/>
    <col min="9732" max="9739" width="9.75" style="1" customWidth="1"/>
    <col min="9740" max="9740" width="9.875" style="1" customWidth="1"/>
    <col min="9741" max="9746" width="9.75" style="1" customWidth="1"/>
    <col min="9747" max="9984" width="9" style="1"/>
    <col min="9985" max="9985" width="2.625" style="1" customWidth="1"/>
    <col min="9986" max="9986" width="7" style="1" customWidth="1"/>
    <col min="9987" max="9987" width="11.125" style="1" customWidth="1"/>
    <col min="9988" max="9995" width="9.75" style="1" customWidth="1"/>
    <col min="9996" max="9996" width="9.875" style="1" customWidth="1"/>
    <col min="9997" max="10002" width="9.75" style="1" customWidth="1"/>
    <col min="10003" max="10240" width="9" style="1"/>
    <col min="10241" max="10241" width="2.625" style="1" customWidth="1"/>
    <col min="10242" max="10242" width="7" style="1" customWidth="1"/>
    <col min="10243" max="10243" width="11.125" style="1" customWidth="1"/>
    <col min="10244" max="10251" width="9.75" style="1" customWidth="1"/>
    <col min="10252" max="10252" width="9.875" style="1" customWidth="1"/>
    <col min="10253" max="10258" width="9.75" style="1" customWidth="1"/>
    <col min="10259" max="10496" width="9" style="1"/>
    <col min="10497" max="10497" width="2.625" style="1" customWidth="1"/>
    <col min="10498" max="10498" width="7" style="1" customWidth="1"/>
    <col min="10499" max="10499" width="11.125" style="1" customWidth="1"/>
    <col min="10500" max="10507" width="9.75" style="1" customWidth="1"/>
    <col min="10508" max="10508" width="9.875" style="1" customWidth="1"/>
    <col min="10509" max="10514" width="9.75" style="1" customWidth="1"/>
    <col min="10515" max="10752" width="9" style="1"/>
    <col min="10753" max="10753" width="2.625" style="1" customWidth="1"/>
    <col min="10754" max="10754" width="7" style="1" customWidth="1"/>
    <col min="10755" max="10755" width="11.125" style="1" customWidth="1"/>
    <col min="10756" max="10763" width="9.75" style="1" customWidth="1"/>
    <col min="10764" max="10764" width="9.875" style="1" customWidth="1"/>
    <col min="10765" max="10770" width="9.75" style="1" customWidth="1"/>
    <col min="10771" max="11008" width="9" style="1"/>
    <col min="11009" max="11009" width="2.625" style="1" customWidth="1"/>
    <col min="11010" max="11010" width="7" style="1" customWidth="1"/>
    <col min="11011" max="11011" width="11.125" style="1" customWidth="1"/>
    <col min="11012" max="11019" width="9.75" style="1" customWidth="1"/>
    <col min="11020" max="11020" width="9.875" style="1" customWidth="1"/>
    <col min="11021" max="11026" width="9.75" style="1" customWidth="1"/>
    <col min="11027" max="11264" width="9" style="1"/>
    <col min="11265" max="11265" width="2.625" style="1" customWidth="1"/>
    <col min="11266" max="11266" width="7" style="1" customWidth="1"/>
    <col min="11267" max="11267" width="11.125" style="1" customWidth="1"/>
    <col min="11268" max="11275" width="9.75" style="1" customWidth="1"/>
    <col min="11276" max="11276" width="9.875" style="1" customWidth="1"/>
    <col min="11277" max="11282" width="9.75" style="1" customWidth="1"/>
    <col min="11283" max="11520" width="9" style="1"/>
    <col min="11521" max="11521" width="2.625" style="1" customWidth="1"/>
    <col min="11522" max="11522" width="7" style="1" customWidth="1"/>
    <col min="11523" max="11523" width="11.125" style="1" customWidth="1"/>
    <col min="11524" max="11531" width="9.75" style="1" customWidth="1"/>
    <col min="11532" max="11532" width="9.875" style="1" customWidth="1"/>
    <col min="11533" max="11538" width="9.75" style="1" customWidth="1"/>
    <col min="11539" max="11776" width="9" style="1"/>
    <col min="11777" max="11777" width="2.625" style="1" customWidth="1"/>
    <col min="11778" max="11778" width="7" style="1" customWidth="1"/>
    <col min="11779" max="11779" width="11.125" style="1" customWidth="1"/>
    <col min="11780" max="11787" width="9.75" style="1" customWidth="1"/>
    <col min="11788" max="11788" width="9.875" style="1" customWidth="1"/>
    <col min="11789" max="11794" width="9.75" style="1" customWidth="1"/>
    <col min="11795" max="12032" width="9" style="1"/>
    <col min="12033" max="12033" width="2.625" style="1" customWidth="1"/>
    <col min="12034" max="12034" width="7" style="1" customWidth="1"/>
    <col min="12035" max="12035" width="11.125" style="1" customWidth="1"/>
    <col min="12036" max="12043" width="9.75" style="1" customWidth="1"/>
    <col min="12044" max="12044" width="9.875" style="1" customWidth="1"/>
    <col min="12045" max="12050" width="9.75" style="1" customWidth="1"/>
    <col min="12051" max="12288" width="9" style="1"/>
    <col min="12289" max="12289" width="2.625" style="1" customWidth="1"/>
    <col min="12290" max="12290" width="7" style="1" customWidth="1"/>
    <col min="12291" max="12291" width="11.125" style="1" customWidth="1"/>
    <col min="12292" max="12299" width="9.75" style="1" customWidth="1"/>
    <col min="12300" max="12300" width="9.875" style="1" customWidth="1"/>
    <col min="12301" max="12306" width="9.75" style="1" customWidth="1"/>
    <col min="12307" max="12544" width="9" style="1"/>
    <col min="12545" max="12545" width="2.625" style="1" customWidth="1"/>
    <col min="12546" max="12546" width="7" style="1" customWidth="1"/>
    <col min="12547" max="12547" width="11.125" style="1" customWidth="1"/>
    <col min="12548" max="12555" width="9.75" style="1" customWidth="1"/>
    <col min="12556" max="12556" width="9.875" style="1" customWidth="1"/>
    <col min="12557" max="12562" width="9.75" style="1" customWidth="1"/>
    <col min="12563" max="12800" width="9" style="1"/>
    <col min="12801" max="12801" width="2.625" style="1" customWidth="1"/>
    <col min="12802" max="12802" width="7" style="1" customWidth="1"/>
    <col min="12803" max="12803" width="11.125" style="1" customWidth="1"/>
    <col min="12804" max="12811" width="9.75" style="1" customWidth="1"/>
    <col min="12812" max="12812" width="9.875" style="1" customWidth="1"/>
    <col min="12813" max="12818" width="9.75" style="1" customWidth="1"/>
    <col min="12819" max="13056" width="9" style="1"/>
    <col min="13057" max="13057" width="2.625" style="1" customWidth="1"/>
    <col min="13058" max="13058" width="7" style="1" customWidth="1"/>
    <col min="13059" max="13059" width="11.125" style="1" customWidth="1"/>
    <col min="13060" max="13067" width="9.75" style="1" customWidth="1"/>
    <col min="13068" max="13068" width="9.875" style="1" customWidth="1"/>
    <col min="13069" max="13074" width="9.75" style="1" customWidth="1"/>
    <col min="13075" max="13312" width="9" style="1"/>
    <col min="13313" max="13313" width="2.625" style="1" customWidth="1"/>
    <col min="13314" max="13314" width="7" style="1" customWidth="1"/>
    <col min="13315" max="13315" width="11.125" style="1" customWidth="1"/>
    <col min="13316" max="13323" width="9.75" style="1" customWidth="1"/>
    <col min="13324" max="13324" width="9.875" style="1" customWidth="1"/>
    <col min="13325" max="13330" width="9.75" style="1" customWidth="1"/>
    <col min="13331" max="13568" width="9" style="1"/>
    <col min="13569" max="13569" width="2.625" style="1" customWidth="1"/>
    <col min="13570" max="13570" width="7" style="1" customWidth="1"/>
    <col min="13571" max="13571" width="11.125" style="1" customWidth="1"/>
    <col min="13572" max="13579" width="9.75" style="1" customWidth="1"/>
    <col min="13580" max="13580" width="9.875" style="1" customWidth="1"/>
    <col min="13581" max="13586" width="9.75" style="1" customWidth="1"/>
    <col min="13587" max="13824" width="9" style="1"/>
    <col min="13825" max="13825" width="2.625" style="1" customWidth="1"/>
    <col min="13826" max="13826" width="7" style="1" customWidth="1"/>
    <col min="13827" max="13827" width="11.125" style="1" customWidth="1"/>
    <col min="13828" max="13835" width="9.75" style="1" customWidth="1"/>
    <col min="13836" max="13836" width="9.875" style="1" customWidth="1"/>
    <col min="13837" max="13842" width="9.75" style="1" customWidth="1"/>
    <col min="13843" max="14080" width="9" style="1"/>
    <col min="14081" max="14081" width="2.625" style="1" customWidth="1"/>
    <col min="14082" max="14082" width="7" style="1" customWidth="1"/>
    <col min="14083" max="14083" width="11.125" style="1" customWidth="1"/>
    <col min="14084" max="14091" width="9.75" style="1" customWidth="1"/>
    <col min="14092" max="14092" width="9.875" style="1" customWidth="1"/>
    <col min="14093" max="14098" width="9.75" style="1" customWidth="1"/>
    <col min="14099" max="14336" width="9" style="1"/>
    <col min="14337" max="14337" width="2.625" style="1" customWidth="1"/>
    <col min="14338" max="14338" width="7" style="1" customWidth="1"/>
    <col min="14339" max="14339" width="11.125" style="1" customWidth="1"/>
    <col min="14340" max="14347" width="9.75" style="1" customWidth="1"/>
    <col min="14348" max="14348" width="9.875" style="1" customWidth="1"/>
    <col min="14349" max="14354" width="9.75" style="1" customWidth="1"/>
    <col min="14355" max="14592" width="9" style="1"/>
    <col min="14593" max="14593" width="2.625" style="1" customWidth="1"/>
    <col min="14594" max="14594" width="7" style="1" customWidth="1"/>
    <col min="14595" max="14595" width="11.125" style="1" customWidth="1"/>
    <col min="14596" max="14603" width="9.75" style="1" customWidth="1"/>
    <col min="14604" max="14604" width="9.875" style="1" customWidth="1"/>
    <col min="14605" max="14610" width="9.75" style="1" customWidth="1"/>
    <col min="14611" max="14848" width="9" style="1"/>
    <col min="14849" max="14849" width="2.625" style="1" customWidth="1"/>
    <col min="14850" max="14850" width="7" style="1" customWidth="1"/>
    <col min="14851" max="14851" width="11.125" style="1" customWidth="1"/>
    <col min="14852" max="14859" width="9.75" style="1" customWidth="1"/>
    <col min="14860" max="14860" width="9.875" style="1" customWidth="1"/>
    <col min="14861" max="14866" width="9.75" style="1" customWidth="1"/>
    <col min="14867" max="15104" width="9" style="1"/>
    <col min="15105" max="15105" width="2.625" style="1" customWidth="1"/>
    <col min="15106" max="15106" width="7" style="1" customWidth="1"/>
    <col min="15107" max="15107" width="11.125" style="1" customWidth="1"/>
    <col min="15108" max="15115" width="9.75" style="1" customWidth="1"/>
    <col min="15116" max="15116" width="9.875" style="1" customWidth="1"/>
    <col min="15117" max="15122" width="9.75" style="1" customWidth="1"/>
    <col min="15123" max="15360" width="9" style="1"/>
    <col min="15361" max="15361" width="2.625" style="1" customWidth="1"/>
    <col min="15362" max="15362" width="7" style="1" customWidth="1"/>
    <col min="15363" max="15363" width="11.125" style="1" customWidth="1"/>
    <col min="15364" max="15371" width="9.75" style="1" customWidth="1"/>
    <col min="15372" max="15372" width="9.875" style="1" customWidth="1"/>
    <col min="15373" max="15378" width="9.75" style="1" customWidth="1"/>
    <col min="15379" max="15616" width="9" style="1"/>
    <col min="15617" max="15617" width="2.625" style="1" customWidth="1"/>
    <col min="15618" max="15618" width="7" style="1" customWidth="1"/>
    <col min="15619" max="15619" width="11.125" style="1" customWidth="1"/>
    <col min="15620" max="15627" width="9.75" style="1" customWidth="1"/>
    <col min="15628" max="15628" width="9.875" style="1" customWidth="1"/>
    <col min="15629" max="15634" width="9.75" style="1" customWidth="1"/>
    <col min="15635" max="15872" width="9" style="1"/>
    <col min="15873" max="15873" width="2.625" style="1" customWidth="1"/>
    <col min="15874" max="15874" width="7" style="1" customWidth="1"/>
    <col min="15875" max="15875" width="11.125" style="1" customWidth="1"/>
    <col min="15876" max="15883" width="9.75" style="1" customWidth="1"/>
    <col min="15884" max="15884" width="9.875" style="1" customWidth="1"/>
    <col min="15885" max="15890" width="9.75" style="1" customWidth="1"/>
    <col min="15891" max="16128" width="9" style="1"/>
    <col min="16129" max="16129" width="2.625" style="1" customWidth="1"/>
    <col min="16130" max="16130" width="7" style="1" customWidth="1"/>
    <col min="16131" max="16131" width="11.125" style="1" customWidth="1"/>
    <col min="16132" max="16139" width="9.75" style="1" customWidth="1"/>
    <col min="16140" max="16140" width="9.875" style="1" customWidth="1"/>
    <col min="16141" max="16146" width="9.75" style="1" customWidth="1"/>
    <col min="16147" max="16384" width="9" style="1"/>
  </cols>
  <sheetData>
    <row r="1" spans="1:15" s="3" customFormat="1" ht="20.100000000000001" customHeight="1" thickBot="1">
      <c r="B1" s="253" t="s">
        <v>320</v>
      </c>
      <c r="C1" s="78"/>
      <c r="I1" s="79"/>
      <c r="J1" s="79"/>
      <c r="K1" s="79"/>
      <c r="L1" s="79"/>
      <c r="M1" s="79"/>
      <c r="N1" s="79"/>
    </row>
    <row r="2" spans="1:15" s="3" customFormat="1" ht="30" customHeight="1">
      <c r="B2" s="6"/>
      <c r="C2" s="15"/>
      <c r="D2" s="200"/>
      <c r="E2" s="7"/>
      <c r="F2" s="200"/>
      <c r="G2" s="7"/>
      <c r="H2" s="200"/>
      <c r="I2" s="289"/>
      <c r="J2" s="15"/>
      <c r="K2" s="79"/>
      <c r="L2" s="79"/>
      <c r="M2" s="79"/>
      <c r="N2" s="79"/>
      <c r="O2" s="79"/>
    </row>
    <row r="3" spans="1:15" s="3" customFormat="1" ht="30" customHeight="1">
      <c r="B3" s="14"/>
      <c r="C3" s="244"/>
      <c r="D3" s="290" t="s">
        <v>321</v>
      </c>
      <c r="E3" s="291"/>
      <c r="F3" s="290" t="s">
        <v>322</v>
      </c>
      <c r="G3" s="291"/>
      <c r="H3" s="290" t="s">
        <v>323</v>
      </c>
      <c r="I3" s="292"/>
      <c r="J3" s="244"/>
      <c r="K3" s="293"/>
      <c r="L3" s="293"/>
      <c r="M3" s="293"/>
      <c r="N3" s="293"/>
      <c r="O3" s="293"/>
    </row>
    <row r="4" spans="1:15" s="3" customFormat="1" ht="30" customHeight="1">
      <c r="B4" s="23"/>
      <c r="C4" s="294"/>
      <c r="D4" s="25"/>
      <c r="E4" s="24"/>
      <c r="F4" s="25"/>
      <c r="G4" s="24"/>
      <c r="H4" s="25"/>
      <c r="I4" s="295"/>
      <c r="J4" s="244"/>
      <c r="K4" s="293"/>
      <c r="L4" s="293"/>
      <c r="M4" s="293"/>
      <c r="N4" s="293"/>
      <c r="O4" s="293"/>
    </row>
    <row r="5" spans="1:15" s="3" customFormat="1" ht="24" customHeight="1">
      <c r="B5" s="207" t="s">
        <v>324</v>
      </c>
      <c r="C5" s="296" t="s">
        <v>325</v>
      </c>
      <c r="D5" s="209"/>
      <c r="E5" s="239">
        <v>145727</v>
      </c>
      <c r="F5" s="209"/>
      <c r="G5" s="239">
        <v>17486</v>
      </c>
      <c r="H5" s="209"/>
      <c r="I5" s="297">
        <v>17171</v>
      </c>
      <c r="J5" s="244"/>
      <c r="K5" s="293"/>
      <c r="L5" s="293"/>
      <c r="M5" s="293"/>
      <c r="N5" s="293"/>
      <c r="O5" s="293"/>
    </row>
    <row r="6" spans="1:15" s="3" customFormat="1" ht="24" customHeight="1">
      <c r="B6" s="214" t="s">
        <v>70</v>
      </c>
      <c r="C6" s="296" t="s">
        <v>326</v>
      </c>
      <c r="D6" s="209"/>
      <c r="E6" s="239">
        <v>147229</v>
      </c>
      <c r="F6" s="209"/>
      <c r="G6" s="239">
        <v>19189</v>
      </c>
      <c r="H6" s="209"/>
      <c r="I6" s="297">
        <v>18918</v>
      </c>
      <c r="J6" s="244"/>
      <c r="K6" s="293"/>
      <c r="L6" s="293"/>
      <c r="M6" s="293"/>
      <c r="N6" s="293"/>
      <c r="O6" s="293"/>
    </row>
    <row r="7" spans="1:15" s="3" customFormat="1" ht="24" customHeight="1">
      <c r="B7" s="214" t="s">
        <v>80</v>
      </c>
      <c r="C7" s="296" t="s">
        <v>327</v>
      </c>
      <c r="D7" s="209"/>
      <c r="E7" s="239">
        <v>112402</v>
      </c>
      <c r="F7" s="209"/>
      <c r="G7" s="239">
        <v>15385</v>
      </c>
      <c r="H7" s="209"/>
      <c r="I7" s="297">
        <v>15164</v>
      </c>
      <c r="J7" s="244"/>
      <c r="K7" s="293"/>
      <c r="L7" s="293"/>
      <c r="M7" s="293"/>
      <c r="N7" s="293"/>
      <c r="O7" s="293"/>
    </row>
    <row r="8" spans="1:15" s="3" customFormat="1" ht="24" customHeight="1">
      <c r="B8" s="214" t="s">
        <v>90</v>
      </c>
      <c r="C8" s="296" t="s">
        <v>328</v>
      </c>
      <c r="D8" s="209"/>
      <c r="E8" s="239">
        <v>91762</v>
      </c>
      <c r="F8" s="209"/>
      <c r="G8" s="239">
        <v>13184</v>
      </c>
      <c r="H8" s="209"/>
      <c r="I8" s="297">
        <v>13031</v>
      </c>
      <c r="J8" s="244"/>
      <c r="K8" s="293"/>
      <c r="L8" s="293"/>
      <c r="M8" s="293"/>
      <c r="N8" s="293"/>
      <c r="O8" s="293"/>
    </row>
    <row r="9" spans="1:15" s="3" customFormat="1" ht="25.5" hidden="1" customHeight="1">
      <c r="B9" s="214" t="s">
        <v>100</v>
      </c>
      <c r="C9" s="50"/>
      <c r="D9" s="209"/>
      <c r="E9" s="239">
        <v>78301</v>
      </c>
      <c r="F9" s="209"/>
      <c r="G9" s="239">
        <v>11201</v>
      </c>
      <c r="H9" s="209"/>
      <c r="I9" s="297">
        <v>10980</v>
      </c>
      <c r="J9" s="244"/>
      <c r="K9" s="293"/>
      <c r="L9" s="293"/>
      <c r="M9" s="293"/>
      <c r="N9" s="293"/>
      <c r="O9" s="293"/>
    </row>
    <row r="10" spans="1:15" s="3" customFormat="1" ht="24.75" customHeight="1">
      <c r="B10" s="216" t="s">
        <v>329</v>
      </c>
      <c r="C10" s="296" t="s">
        <v>103</v>
      </c>
      <c r="D10" s="209"/>
      <c r="E10" s="239">
        <v>78881</v>
      </c>
      <c r="F10" s="209"/>
      <c r="G10" s="239">
        <v>11184</v>
      </c>
      <c r="H10" s="209"/>
      <c r="I10" s="297">
        <v>11028</v>
      </c>
      <c r="J10" s="244"/>
      <c r="K10" s="293"/>
      <c r="L10" s="293"/>
      <c r="M10" s="293"/>
      <c r="N10" s="293"/>
      <c r="O10" s="293"/>
    </row>
    <row r="11" spans="1:15" s="3" customFormat="1" ht="24.75" customHeight="1">
      <c r="B11" s="214" t="s">
        <v>104</v>
      </c>
      <c r="C11" s="296" t="s">
        <v>105</v>
      </c>
      <c r="D11" s="209"/>
      <c r="E11" s="239">
        <v>75093</v>
      </c>
      <c r="F11" s="209"/>
      <c r="G11" s="239">
        <v>10656</v>
      </c>
      <c r="H11" s="209"/>
      <c r="I11" s="297">
        <v>10485</v>
      </c>
      <c r="J11" s="244"/>
      <c r="K11" s="293"/>
      <c r="L11" s="293"/>
      <c r="M11" s="293"/>
      <c r="N11" s="293"/>
      <c r="O11" s="293"/>
    </row>
    <row r="12" spans="1:15" s="3" customFormat="1" ht="24.75" customHeight="1">
      <c r="B12" s="214" t="s">
        <v>106</v>
      </c>
      <c r="C12" s="296" t="s">
        <v>330</v>
      </c>
      <c r="D12" s="209"/>
      <c r="E12" s="239">
        <v>73805</v>
      </c>
      <c r="F12" s="209"/>
      <c r="G12" s="239">
        <v>10515</v>
      </c>
      <c r="H12" s="209"/>
      <c r="I12" s="297">
        <v>10369</v>
      </c>
      <c r="J12" s="15"/>
      <c r="K12" s="5"/>
      <c r="L12" s="5"/>
      <c r="M12" s="5"/>
      <c r="N12" s="5"/>
      <c r="O12" s="5"/>
    </row>
    <row r="13" spans="1:15" s="3" customFormat="1" ht="24.75" customHeight="1">
      <c r="B13" s="214" t="s">
        <v>108</v>
      </c>
      <c r="C13" s="296" t="s">
        <v>109</v>
      </c>
      <c r="D13" s="209"/>
      <c r="E13" s="239">
        <v>71488</v>
      </c>
      <c r="F13" s="209"/>
      <c r="G13" s="239">
        <v>10164</v>
      </c>
      <c r="H13" s="209"/>
      <c r="I13" s="297">
        <v>10054</v>
      </c>
      <c r="J13" s="15"/>
    </row>
    <row r="14" spans="1:15" s="3" customFormat="1" ht="24.75" customHeight="1">
      <c r="B14" s="217" t="s">
        <v>110</v>
      </c>
      <c r="C14" s="296" t="s">
        <v>111</v>
      </c>
      <c r="D14" s="209"/>
      <c r="E14" s="239">
        <v>69967</v>
      </c>
      <c r="F14" s="209"/>
      <c r="G14" s="239">
        <v>10307</v>
      </c>
      <c r="H14" s="209"/>
      <c r="I14" s="297">
        <v>10173</v>
      </c>
    </row>
    <row r="15" spans="1:15" s="3" customFormat="1" ht="24.75" customHeight="1">
      <c r="A15" s="5"/>
      <c r="B15" s="217" t="s">
        <v>112</v>
      </c>
      <c r="C15" s="296" t="s">
        <v>113</v>
      </c>
      <c r="D15" s="209"/>
      <c r="E15" s="239">
        <v>63635</v>
      </c>
      <c r="F15" s="209"/>
      <c r="G15" s="239">
        <v>9492</v>
      </c>
      <c r="H15" s="209"/>
      <c r="I15" s="297">
        <v>9359</v>
      </c>
    </row>
    <row r="16" spans="1:15" s="3" customFormat="1" ht="24.75" customHeight="1">
      <c r="B16" s="217" t="s">
        <v>114</v>
      </c>
      <c r="C16" s="296" t="s">
        <v>115</v>
      </c>
      <c r="D16" s="209"/>
      <c r="E16" s="239">
        <v>65294</v>
      </c>
      <c r="F16" s="209"/>
      <c r="G16" s="239">
        <v>9689</v>
      </c>
      <c r="H16" s="209"/>
      <c r="I16" s="297">
        <v>9585</v>
      </c>
      <c r="J16" s="282"/>
      <c r="K16" s="282"/>
      <c r="L16" s="282"/>
      <c r="M16" s="282"/>
      <c r="N16" s="282"/>
      <c r="O16" s="282"/>
    </row>
    <row r="17" spans="2:19" s="5" customFormat="1" ht="24.75" customHeight="1">
      <c r="B17" s="217" t="s">
        <v>116</v>
      </c>
      <c r="C17" s="296" t="s">
        <v>117</v>
      </c>
      <c r="D17" s="209"/>
      <c r="E17" s="239">
        <v>64518</v>
      </c>
      <c r="F17" s="209"/>
      <c r="G17" s="239">
        <v>9668</v>
      </c>
      <c r="H17" s="209"/>
      <c r="I17" s="297">
        <v>9600</v>
      </c>
      <c r="J17" s="283"/>
      <c r="K17" s="283"/>
      <c r="L17" s="283"/>
      <c r="M17" s="283"/>
      <c r="N17" s="283"/>
      <c r="O17" s="283"/>
    </row>
    <row r="18" spans="2:19" s="5" customFormat="1" ht="24.75" customHeight="1">
      <c r="B18" s="217" t="s">
        <v>118</v>
      </c>
      <c r="C18" s="296" t="s">
        <v>119</v>
      </c>
      <c r="D18" s="209"/>
      <c r="E18" s="239">
        <v>66581</v>
      </c>
      <c r="F18" s="209"/>
      <c r="G18" s="239">
        <v>10046</v>
      </c>
      <c r="H18" s="209"/>
      <c r="I18" s="297">
        <v>9930</v>
      </c>
      <c r="J18" s="283"/>
      <c r="K18" s="283"/>
      <c r="L18" s="283"/>
      <c r="M18" s="283"/>
      <c r="N18" s="283"/>
      <c r="O18" s="283"/>
    </row>
    <row r="19" spans="2:19" s="5" customFormat="1" ht="24.75" customHeight="1">
      <c r="B19" s="217" t="s">
        <v>280</v>
      </c>
      <c r="C19" s="296" t="s">
        <v>122</v>
      </c>
      <c r="D19" s="209"/>
      <c r="E19" s="239">
        <v>60886</v>
      </c>
      <c r="F19" s="209"/>
      <c r="G19" s="239">
        <v>9587</v>
      </c>
      <c r="H19" s="209"/>
      <c r="I19" s="297">
        <v>9479</v>
      </c>
      <c r="J19" s="283"/>
      <c r="K19" s="283"/>
      <c r="L19" s="283"/>
      <c r="M19" s="283"/>
      <c r="N19" s="283"/>
      <c r="O19" s="283"/>
    </row>
    <row r="20" spans="2:19" s="5" customFormat="1" ht="24.75" customHeight="1">
      <c r="B20" s="217" t="s">
        <v>281</v>
      </c>
      <c r="C20" s="296" t="s">
        <v>124</v>
      </c>
      <c r="D20" s="209"/>
      <c r="E20" s="239">
        <v>59789</v>
      </c>
      <c r="F20" s="209"/>
      <c r="G20" s="239">
        <v>9717</v>
      </c>
      <c r="H20" s="209"/>
      <c r="I20" s="297">
        <v>9661</v>
      </c>
      <c r="J20" s="283"/>
      <c r="K20" s="283"/>
      <c r="L20" s="283"/>
      <c r="M20" s="283"/>
      <c r="N20" s="283"/>
      <c r="O20" s="283"/>
    </row>
    <row r="21" spans="2:19" s="5" customFormat="1" ht="24.75" customHeight="1">
      <c r="B21" s="217" t="s">
        <v>282</v>
      </c>
      <c r="C21" s="296" t="s">
        <v>126</v>
      </c>
      <c r="D21" s="209"/>
      <c r="E21" s="239">
        <v>9155</v>
      </c>
      <c r="F21" s="209"/>
      <c r="G21" s="239">
        <v>1601</v>
      </c>
      <c r="H21" s="209"/>
      <c r="I21" s="297">
        <v>1581</v>
      </c>
      <c r="J21" s="283"/>
      <c r="L21" s="283"/>
      <c r="M21" s="283"/>
      <c r="N21" s="283"/>
      <c r="O21" s="283"/>
    </row>
    <row r="22" spans="2:19" s="3" customFormat="1" ht="5.25" customHeight="1" thickBot="1">
      <c r="B22" s="298"/>
      <c r="C22" s="299"/>
      <c r="D22" s="251"/>
      <c r="E22" s="300"/>
      <c r="F22" s="251"/>
      <c r="G22" s="300"/>
      <c r="H22" s="251"/>
      <c r="I22" s="301"/>
      <c r="J22" s="282"/>
      <c r="K22" s="282"/>
      <c r="L22" s="282"/>
      <c r="M22" s="282"/>
      <c r="N22" s="282"/>
      <c r="O22" s="282"/>
    </row>
    <row r="23" spans="2:19" s="3" customFormat="1" ht="20.100000000000001" customHeight="1">
      <c r="B23" s="248" t="s">
        <v>276</v>
      </c>
      <c r="I23" s="282"/>
      <c r="J23" s="282"/>
      <c r="K23" s="282"/>
      <c r="L23" s="282"/>
      <c r="M23" s="282"/>
      <c r="N23" s="282"/>
    </row>
    <row r="24" spans="2:19" s="3" customFormat="1" ht="20.100000000000001" customHeight="1">
      <c r="B24" s="65" t="s">
        <v>331</v>
      </c>
      <c r="I24" s="282"/>
      <c r="J24" s="282"/>
      <c r="K24" s="282"/>
      <c r="L24" s="282"/>
      <c r="M24" s="282"/>
      <c r="N24" s="282"/>
    </row>
    <row r="25" spans="2:19" s="3" customFormat="1" ht="20.100000000000001" customHeight="1">
      <c r="B25" s="68"/>
      <c r="I25" s="282"/>
      <c r="J25" s="282"/>
      <c r="K25" s="282"/>
      <c r="L25" s="282"/>
      <c r="M25" s="282"/>
      <c r="N25" s="282"/>
    </row>
    <row r="26" spans="2:19" s="5" customFormat="1" ht="20.100000000000001" customHeight="1" thickBot="1">
      <c r="B26" s="193" t="s">
        <v>332</v>
      </c>
      <c r="C26" s="300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</row>
    <row r="27" spans="2:19" s="3" customFormat="1" ht="24.95" customHeight="1">
      <c r="B27" s="6"/>
      <c r="C27" s="302"/>
      <c r="D27" s="200"/>
      <c r="E27" s="12"/>
      <c r="F27" s="7"/>
      <c r="G27" s="7"/>
      <c r="H27" s="200"/>
      <c r="I27" s="7"/>
      <c r="J27" s="7"/>
      <c r="K27" s="200"/>
      <c r="L27" s="7"/>
      <c r="M27" s="7"/>
      <c r="N27" s="200"/>
      <c r="O27" s="575" t="s">
        <v>333</v>
      </c>
      <c r="P27" s="608" t="s">
        <v>187</v>
      </c>
      <c r="Q27" s="579" t="s">
        <v>188</v>
      </c>
      <c r="R27" s="594" t="s">
        <v>334</v>
      </c>
      <c r="S27" s="302"/>
    </row>
    <row r="28" spans="2:19" s="3" customFormat="1" ht="24.95" customHeight="1">
      <c r="B28" s="14"/>
      <c r="C28" s="303"/>
      <c r="D28" s="16" t="s">
        <v>240</v>
      </c>
      <c r="E28" s="22" t="s">
        <v>182</v>
      </c>
      <c r="F28" s="304" t="s">
        <v>335</v>
      </c>
      <c r="G28" s="17" t="s">
        <v>242</v>
      </c>
      <c r="H28" s="305" t="s">
        <v>336</v>
      </c>
      <c r="I28" s="306" t="s">
        <v>244</v>
      </c>
      <c r="J28" s="17" t="s">
        <v>242</v>
      </c>
      <c r="K28" s="16" t="s">
        <v>184</v>
      </c>
      <c r="L28" s="307" t="s">
        <v>245</v>
      </c>
      <c r="M28" s="17" t="s">
        <v>242</v>
      </c>
      <c r="N28" s="16" t="s">
        <v>185</v>
      </c>
      <c r="O28" s="576"/>
      <c r="P28" s="609"/>
      <c r="Q28" s="611"/>
      <c r="R28" s="595"/>
      <c r="S28" s="303"/>
    </row>
    <row r="29" spans="2:19" s="3" customFormat="1" ht="24.95" customHeight="1">
      <c r="B29" s="23"/>
      <c r="C29" s="308"/>
      <c r="D29" s="25"/>
      <c r="E29" s="27"/>
      <c r="F29" s="25"/>
      <c r="G29" s="25"/>
      <c r="H29" s="25"/>
      <c r="I29" s="25"/>
      <c r="J29" s="25"/>
      <c r="K29" s="25"/>
      <c r="L29" s="25"/>
      <c r="M29" s="25"/>
      <c r="N29" s="25"/>
      <c r="O29" s="577"/>
      <c r="P29" s="610"/>
      <c r="Q29" s="612"/>
      <c r="R29" s="596"/>
      <c r="S29" s="303"/>
    </row>
    <row r="30" spans="2:19" s="3" customFormat="1" ht="24.95" customHeight="1">
      <c r="B30" s="207" t="s">
        <v>337</v>
      </c>
      <c r="C30" s="309" t="s">
        <v>338</v>
      </c>
      <c r="D30" s="310">
        <v>80.2</v>
      </c>
      <c r="E30" s="311">
        <v>95.4</v>
      </c>
      <c r="F30" s="310">
        <v>94.9</v>
      </c>
      <c r="G30" s="310">
        <v>105.1</v>
      </c>
      <c r="H30" s="310">
        <v>13.8</v>
      </c>
      <c r="I30" s="310">
        <v>15.7</v>
      </c>
      <c r="J30" s="310">
        <v>13.1</v>
      </c>
      <c r="K30" s="310">
        <v>89.2</v>
      </c>
      <c r="L30" s="310">
        <v>92.1</v>
      </c>
      <c r="M30" s="310">
        <v>86.6</v>
      </c>
      <c r="N30" s="310">
        <v>75.400000000000006</v>
      </c>
      <c r="O30" s="310">
        <v>71.2</v>
      </c>
      <c r="P30" s="312" t="s">
        <v>25</v>
      </c>
      <c r="Q30" s="312" t="s">
        <v>25</v>
      </c>
      <c r="R30" s="313" t="s">
        <v>25</v>
      </c>
      <c r="S30" s="245"/>
    </row>
    <row r="31" spans="2:19" s="3" customFormat="1" ht="24.95" customHeight="1">
      <c r="B31" s="214" t="s">
        <v>40</v>
      </c>
      <c r="C31" s="309" t="s">
        <v>339</v>
      </c>
      <c r="D31" s="310">
        <v>78.2</v>
      </c>
      <c r="E31" s="311">
        <v>100.5</v>
      </c>
      <c r="F31" s="310">
        <v>100.9</v>
      </c>
      <c r="G31" s="310">
        <v>98.3</v>
      </c>
      <c r="H31" s="310">
        <v>19.399999999999999</v>
      </c>
      <c r="I31" s="310">
        <v>32</v>
      </c>
      <c r="J31" s="310">
        <v>6.3</v>
      </c>
      <c r="K31" s="310">
        <v>71.900000000000006</v>
      </c>
      <c r="L31" s="310">
        <v>79.8</v>
      </c>
      <c r="M31" s="310">
        <v>66</v>
      </c>
      <c r="N31" s="310">
        <v>75.8</v>
      </c>
      <c r="O31" s="310">
        <v>79.099999999999994</v>
      </c>
      <c r="P31" s="312" t="s">
        <v>25</v>
      </c>
      <c r="Q31" s="312" t="s">
        <v>25</v>
      </c>
      <c r="R31" s="313" t="s">
        <v>25</v>
      </c>
      <c r="S31" s="245"/>
    </row>
    <row r="32" spans="2:19" s="3" customFormat="1" ht="24.95" customHeight="1">
      <c r="B32" s="214" t="s">
        <v>50</v>
      </c>
      <c r="C32" s="309" t="s">
        <v>340</v>
      </c>
      <c r="D32" s="310">
        <v>83.1</v>
      </c>
      <c r="E32" s="311">
        <v>108.7</v>
      </c>
      <c r="F32" s="310">
        <v>110.7</v>
      </c>
      <c r="G32" s="310">
        <v>75.7</v>
      </c>
      <c r="H32" s="310">
        <v>9.4</v>
      </c>
      <c r="I32" s="310">
        <v>9.5</v>
      </c>
      <c r="J32" s="310">
        <v>9.4</v>
      </c>
      <c r="K32" s="310">
        <v>74.900000000000006</v>
      </c>
      <c r="L32" s="310">
        <v>81</v>
      </c>
      <c r="M32" s="310">
        <v>70</v>
      </c>
      <c r="N32" s="310">
        <v>73.8</v>
      </c>
      <c r="O32" s="310">
        <v>84.5</v>
      </c>
      <c r="P32" s="312" t="s">
        <v>25</v>
      </c>
      <c r="Q32" s="312" t="s">
        <v>25</v>
      </c>
      <c r="R32" s="313" t="s">
        <v>25</v>
      </c>
      <c r="S32" s="245"/>
    </row>
    <row r="33" spans="1:19" s="3" customFormat="1" ht="24.95" customHeight="1">
      <c r="B33" s="214" t="s">
        <v>70</v>
      </c>
      <c r="C33" s="309" t="s">
        <v>326</v>
      </c>
      <c r="D33" s="310">
        <v>81.599999999999994</v>
      </c>
      <c r="E33" s="311">
        <v>95</v>
      </c>
      <c r="F33" s="310">
        <v>95.5</v>
      </c>
      <c r="G33" s="310">
        <v>91.6</v>
      </c>
      <c r="H33" s="310">
        <v>1</v>
      </c>
      <c r="I33" s="312" t="s">
        <v>26</v>
      </c>
      <c r="J33" s="310">
        <v>0.9</v>
      </c>
      <c r="K33" s="310">
        <v>59.4</v>
      </c>
      <c r="L33" s="310">
        <v>64.3</v>
      </c>
      <c r="M33" s="310">
        <v>57.3</v>
      </c>
      <c r="N33" s="310">
        <v>60.5</v>
      </c>
      <c r="O33" s="310">
        <v>88.3</v>
      </c>
      <c r="P33" s="312" t="s">
        <v>25</v>
      </c>
      <c r="Q33" s="312" t="s">
        <v>25</v>
      </c>
      <c r="R33" s="313" t="s">
        <v>25</v>
      </c>
      <c r="S33" s="245"/>
    </row>
    <row r="34" spans="1:19" s="3" customFormat="1" ht="24.95" customHeight="1">
      <c r="B34" s="214" t="s">
        <v>80</v>
      </c>
      <c r="C34" s="309" t="s">
        <v>327</v>
      </c>
      <c r="D34" s="310">
        <v>81.400000000000006</v>
      </c>
      <c r="E34" s="311">
        <v>98.6</v>
      </c>
      <c r="F34" s="310">
        <v>114.7</v>
      </c>
      <c r="G34" s="310">
        <v>48.3</v>
      </c>
      <c r="H34" s="310">
        <v>0.9</v>
      </c>
      <c r="I34" s="310">
        <v>1</v>
      </c>
      <c r="J34" s="310">
        <v>0.9</v>
      </c>
      <c r="K34" s="310">
        <v>54.6</v>
      </c>
      <c r="L34" s="310">
        <v>52.7</v>
      </c>
      <c r="M34" s="310">
        <v>55.4</v>
      </c>
      <c r="N34" s="310">
        <v>61.8</v>
      </c>
      <c r="O34" s="310">
        <v>83.8</v>
      </c>
      <c r="P34" s="312" t="s">
        <v>25</v>
      </c>
      <c r="Q34" s="312" t="s">
        <v>25</v>
      </c>
      <c r="R34" s="313" t="s">
        <v>25</v>
      </c>
      <c r="S34" s="245"/>
    </row>
    <row r="35" spans="1:19" s="3" customFormat="1" ht="24.95" customHeight="1">
      <c r="B35" s="214" t="s">
        <v>90</v>
      </c>
      <c r="C35" s="309" t="s">
        <v>328</v>
      </c>
      <c r="D35" s="310">
        <v>84.1</v>
      </c>
      <c r="E35" s="311">
        <v>98.5</v>
      </c>
      <c r="F35" s="310">
        <v>99.2</v>
      </c>
      <c r="G35" s="310">
        <v>96.2</v>
      </c>
      <c r="H35" s="310">
        <v>0.4</v>
      </c>
      <c r="I35" s="310">
        <v>0.6</v>
      </c>
      <c r="J35" s="310">
        <v>0.3</v>
      </c>
      <c r="K35" s="310">
        <v>57.9</v>
      </c>
      <c r="L35" s="310">
        <v>61.3</v>
      </c>
      <c r="M35" s="310">
        <v>56.6</v>
      </c>
      <c r="N35" s="310">
        <v>66.599999999999994</v>
      </c>
      <c r="O35" s="310">
        <v>85</v>
      </c>
      <c r="P35" s="312" t="s">
        <v>25</v>
      </c>
      <c r="Q35" s="312" t="s">
        <v>25</v>
      </c>
      <c r="R35" s="313" t="s">
        <v>25</v>
      </c>
      <c r="S35" s="245"/>
    </row>
    <row r="36" spans="1:19" s="3" customFormat="1" ht="24.95" hidden="1" customHeight="1">
      <c r="B36" s="214" t="s">
        <v>100</v>
      </c>
      <c r="C36" s="48"/>
      <c r="D36" s="310">
        <v>82.3</v>
      </c>
      <c r="E36" s="311">
        <v>92.5</v>
      </c>
      <c r="F36" s="310">
        <v>92.3</v>
      </c>
      <c r="G36" s="310">
        <v>93.4</v>
      </c>
      <c r="H36" s="310">
        <v>0.5</v>
      </c>
      <c r="I36" s="310">
        <v>0.3</v>
      </c>
      <c r="J36" s="310">
        <v>0.6</v>
      </c>
      <c r="K36" s="310">
        <v>59.2</v>
      </c>
      <c r="L36" s="312" t="s">
        <v>26</v>
      </c>
      <c r="M36" s="310">
        <v>59.2</v>
      </c>
      <c r="N36" s="310">
        <v>67</v>
      </c>
      <c r="O36" s="310">
        <v>82.6</v>
      </c>
      <c r="P36" s="312" t="s">
        <v>25</v>
      </c>
      <c r="Q36" s="312" t="s">
        <v>25</v>
      </c>
      <c r="R36" s="313" t="s">
        <v>25</v>
      </c>
      <c r="S36" s="245"/>
    </row>
    <row r="37" spans="1:19" s="3" customFormat="1" ht="24.95" customHeight="1">
      <c r="B37" s="216" t="s">
        <v>329</v>
      </c>
      <c r="C37" s="309" t="s">
        <v>103</v>
      </c>
      <c r="D37" s="310">
        <v>81.7</v>
      </c>
      <c r="E37" s="311">
        <v>89.7</v>
      </c>
      <c r="F37" s="310">
        <v>89.8</v>
      </c>
      <c r="G37" s="310">
        <v>89.5</v>
      </c>
      <c r="H37" s="310">
        <v>0.4</v>
      </c>
      <c r="I37" s="310">
        <v>0.7</v>
      </c>
      <c r="J37" s="310">
        <v>0.3</v>
      </c>
      <c r="K37" s="310">
        <v>58.5</v>
      </c>
      <c r="L37" s="312" t="s">
        <v>26</v>
      </c>
      <c r="M37" s="310">
        <v>58.5</v>
      </c>
      <c r="N37" s="310">
        <v>67.2</v>
      </c>
      <c r="O37" s="310">
        <v>82.3</v>
      </c>
      <c r="P37" s="312" t="s">
        <v>25</v>
      </c>
      <c r="Q37" s="312" t="s">
        <v>25</v>
      </c>
      <c r="R37" s="313" t="s">
        <v>25</v>
      </c>
      <c r="S37" s="245"/>
    </row>
    <row r="38" spans="1:19" s="3" customFormat="1" ht="24.95" customHeight="1">
      <c r="B38" s="214" t="s">
        <v>106</v>
      </c>
      <c r="C38" s="309" t="s">
        <v>330</v>
      </c>
      <c r="D38" s="310">
        <v>79.8</v>
      </c>
      <c r="E38" s="311">
        <v>89.6</v>
      </c>
      <c r="F38" s="310">
        <v>89.8</v>
      </c>
      <c r="G38" s="310">
        <v>89</v>
      </c>
      <c r="H38" s="310">
        <v>0.3</v>
      </c>
      <c r="I38" s="310">
        <v>0.3</v>
      </c>
      <c r="J38" s="310">
        <v>0.2</v>
      </c>
      <c r="K38" s="310">
        <v>48.9</v>
      </c>
      <c r="L38" s="312" t="s">
        <v>26</v>
      </c>
      <c r="M38" s="310">
        <v>48.9</v>
      </c>
      <c r="N38" s="310">
        <v>68.599999999999994</v>
      </c>
      <c r="O38" s="310">
        <v>79.900000000000006</v>
      </c>
      <c r="P38" s="312" t="s">
        <v>25</v>
      </c>
      <c r="Q38" s="312" t="s">
        <v>25</v>
      </c>
      <c r="R38" s="313" t="s">
        <v>25</v>
      </c>
      <c r="S38" s="245"/>
    </row>
    <row r="39" spans="1:19" s="3" customFormat="1" ht="24.95" customHeight="1">
      <c r="B39" s="214" t="s">
        <v>108</v>
      </c>
      <c r="C39" s="309" t="s">
        <v>341</v>
      </c>
      <c r="D39" s="310">
        <v>79.7</v>
      </c>
      <c r="E39" s="311">
        <v>89.4</v>
      </c>
      <c r="F39" s="310">
        <v>89.992001414486694</v>
      </c>
      <c r="G39" s="310">
        <v>86.836747517908762</v>
      </c>
      <c r="H39" s="310">
        <v>0.4</v>
      </c>
      <c r="I39" s="312" t="s">
        <v>26</v>
      </c>
      <c r="J39" s="310">
        <v>0.4</v>
      </c>
      <c r="K39" s="310">
        <v>45.6</v>
      </c>
      <c r="L39" s="312" t="s">
        <v>26</v>
      </c>
      <c r="M39" s="310">
        <v>45.6</v>
      </c>
      <c r="N39" s="310">
        <v>69.5</v>
      </c>
      <c r="O39" s="310">
        <v>79.7</v>
      </c>
      <c r="P39" s="312" t="s">
        <v>25</v>
      </c>
      <c r="Q39" s="312" t="s">
        <v>25</v>
      </c>
      <c r="R39" s="313" t="s">
        <v>25</v>
      </c>
      <c r="S39" s="245"/>
    </row>
    <row r="40" spans="1:19" s="3" customFormat="1" ht="24.95" customHeight="1">
      <c r="B40" s="217" t="s">
        <v>110</v>
      </c>
      <c r="C40" s="309" t="s">
        <v>111</v>
      </c>
      <c r="D40" s="310">
        <v>79.7</v>
      </c>
      <c r="E40" s="311">
        <v>90.2</v>
      </c>
      <c r="F40" s="310">
        <v>90.8</v>
      </c>
      <c r="G40" s="310">
        <v>88</v>
      </c>
      <c r="H40" s="310">
        <v>0.5</v>
      </c>
      <c r="I40" s="312" t="s">
        <v>26</v>
      </c>
      <c r="J40" s="310">
        <v>0.5</v>
      </c>
      <c r="K40" s="310">
        <v>46.5</v>
      </c>
      <c r="L40" s="312" t="s">
        <v>26</v>
      </c>
      <c r="M40" s="310">
        <v>46.5</v>
      </c>
      <c r="N40" s="310">
        <v>68.2</v>
      </c>
      <c r="O40" s="310">
        <v>79.400000000000006</v>
      </c>
      <c r="P40" s="312" t="s">
        <v>25</v>
      </c>
      <c r="Q40" s="312" t="s">
        <v>25</v>
      </c>
      <c r="R40" s="313" t="s">
        <v>25</v>
      </c>
      <c r="S40" s="245"/>
    </row>
    <row r="41" spans="1:19" s="3" customFormat="1" ht="24.95" customHeight="1">
      <c r="A41" s="5"/>
      <c r="B41" s="217" t="s">
        <v>112</v>
      </c>
      <c r="C41" s="309" t="s">
        <v>113</v>
      </c>
      <c r="D41" s="310">
        <v>78.5</v>
      </c>
      <c r="E41" s="311">
        <v>89.3</v>
      </c>
      <c r="F41" s="310">
        <v>90.1</v>
      </c>
      <c r="G41" s="310">
        <v>86.1</v>
      </c>
      <c r="H41" s="310">
        <v>0.2</v>
      </c>
      <c r="I41" s="312" t="s">
        <v>26</v>
      </c>
      <c r="J41" s="310">
        <v>0.2</v>
      </c>
      <c r="K41" s="310">
        <v>40</v>
      </c>
      <c r="L41" s="312" t="s">
        <v>26</v>
      </c>
      <c r="M41" s="310">
        <v>40</v>
      </c>
      <c r="N41" s="310">
        <v>64.8</v>
      </c>
      <c r="O41" s="310">
        <v>78.400000000000006</v>
      </c>
      <c r="P41" s="312" t="s">
        <v>25</v>
      </c>
      <c r="Q41" s="312" t="s">
        <v>25</v>
      </c>
      <c r="R41" s="313" t="s">
        <v>25</v>
      </c>
      <c r="S41" s="245"/>
    </row>
    <row r="42" spans="1:19" s="3" customFormat="1" ht="24.95" customHeight="1">
      <c r="B42" s="217" t="s">
        <v>114</v>
      </c>
      <c r="C42" s="309" t="s">
        <v>115</v>
      </c>
      <c r="D42" s="310">
        <v>78.2</v>
      </c>
      <c r="E42" s="311">
        <v>89.4</v>
      </c>
      <c r="F42" s="310">
        <v>90.2</v>
      </c>
      <c r="G42" s="310">
        <v>86.2</v>
      </c>
      <c r="H42" s="310">
        <v>0.4</v>
      </c>
      <c r="I42" s="312" t="s">
        <v>26</v>
      </c>
      <c r="J42" s="310">
        <v>0.4</v>
      </c>
      <c r="K42" s="310">
        <v>36.700000000000003</v>
      </c>
      <c r="L42" s="312" t="s">
        <v>26</v>
      </c>
      <c r="M42" s="310">
        <v>36.700000000000003</v>
      </c>
      <c r="N42" s="312" t="s">
        <v>25</v>
      </c>
      <c r="O42" s="310">
        <v>77.099999999999994</v>
      </c>
      <c r="P42" s="312" t="s">
        <v>25</v>
      </c>
      <c r="Q42" s="312" t="s">
        <v>25</v>
      </c>
      <c r="R42" s="313" t="s">
        <v>25</v>
      </c>
      <c r="S42" s="245"/>
    </row>
    <row r="43" spans="1:19" s="5" customFormat="1" ht="24.95" customHeight="1">
      <c r="B43" s="217" t="s">
        <v>116</v>
      </c>
      <c r="C43" s="309" t="s">
        <v>117</v>
      </c>
      <c r="D43" s="310">
        <v>77.400000000000006</v>
      </c>
      <c r="E43" s="311">
        <v>89</v>
      </c>
      <c r="F43" s="310">
        <v>88.8</v>
      </c>
      <c r="G43" s="310">
        <v>89.6</v>
      </c>
      <c r="H43" s="310">
        <v>0.3</v>
      </c>
      <c r="I43" s="312" t="s">
        <v>26</v>
      </c>
      <c r="J43" s="310">
        <v>0.3</v>
      </c>
      <c r="K43" s="310">
        <v>33.799999999999997</v>
      </c>
      <c r="L43" s="312" t="s">
        <v>26</v>
      </c>
      <c r="M43" s="310">
        <v>33.799999999999997</v>
      </c>
      <c r="N43" s="312" t="s">
        <v>25</v>
      </c>
      <c r="O43" s="310">
        <v>76.3</v>
      </c>
      <c r="P43" s="312" t="s">
        <v>25</v>
      </c>
      <c r="Q43" s="312" t="s">
        <v>25</v>
      </c>
      <c r="R43" s="313" t="s">
        <v>25</v>
      </c>
      <c r="S43" s="245"/>
    </row>
    <row r="44" spans="1:19" s="5" customFormat="1" ht="24.95" customHeight="1">
      <c r="B44" s="217" t="s">
        <v>118</v>
      </c>
      <c r="C44" s="309" t="s">
        <v>119</v>
      </c>
      <c r="D44" s="310">
        <v>78.8</v>
      </c>
      <c r="E44" s="311">
        <v>89.1</v>
      </c>
      <c r="F44" s="310">
        <v>89.3</v>
      </c>
      <c r="G44" s="310">
        <v>88.4</v>
      </c>
      <c r="H44" s="310">
        <v>0.4</v>
      </c>
      <c r="I44" s="312" t="s">
        <v>120</v>
      </c>
      <c r="J44" s="310">
        <v>0.4</v>
      </c>
      <c r="K44" s="310">
        <v>39.9</v>
      </c>
      <c r="L44" s="312" t="s">
        <v>120</v>
      </c>
      <c r="M44" s="310">
        <v>39.9</v>
      </c>
      <c r="N44" s="312" t="s">
        <v>25</v>
      </c>
      <c r="O44" s="310">
        <v>77.8</v>
      </c>
      <c r="P44" s="312" t="s">
        <v>25</v>
      </c>
      <c r="Q44" s="312" t="s">
        <v>25</v>
      </c>
      <c r="R44" s="313" t="s">
        <v>25</v>
      </c>
      <c r="S44" s="245"/>
    </row>
    <row r="45" spans="1:19" s="5" customFormat="1" ht="24.95" customHeight="1">
      <c r="B45" s="217" t="s">
        <v>280</v>
      </c>
      <c r="C45" s="309" t="s">
        <v>122</v>
      </c>
      <c r="D45" s="310">
        <v>79.5</v>
      </c>
      <c r="E45" s="311">
        <v>88.8</v>
      </c>
      <c r="F45" s="310">
        <v>88.4</v>
      </c>
      <c r="G45" s="310">
        <v>90.6</v>
      </c>
      <c r="H45" s="310">
        <v>0.4</v>
      </c>
      <c r="I45" s="312" t="s">
        <v>25</v>
      </c>
      <c r="J45" s="310">
        <v>0.4</v>
      </c>
      <c r="K45" s="310">
        <v>37.4</v>
      </c>
      <c r="L45" s="312" t="s">
        <v>120</v>
      </c>
      <c r="M45" s="310">
        <v>37.4</v>
      </c>
      <c r="N45" s="312" t="s">
        <v>25</v>
      </c>
      <c r="O45" s="310">
        <v>78.400000000000006</v>
      </c>
      <c r="P45" s="312" t="s">
        <v>25</v>
      </c>
      <c r="Q45" s="312" t="s">
        <v>25</v>
      </c>
      <c r="R45" s="313" t="s">
        <v>25</v>
      </c>
      <c r="S45" s="245"/>
    </row>
    <row r="46" spans="1:19" s="5" customFormat="1" ht="24.95" customHeight="1">
      <c r="B46" s="217" t="s">
        <v>281</v>
      </c>
      <c r="C46" s="309" t="s">
        <v>124</v>
      </c>
      <c r="D46" s="310">
        <v>81.3</v>
      </c>
      <c r="E46" s="311">
        <v>89.5</v>
      </c>
      <c r="F46" s="310">
        <v>88.4</v>
      </c>
      <c r="G46" s="310">
        <v>89.5</v>
      </c>
      <c r="H46" s="310">
        <v>0.3</v>
      </c>
      <c r="I46" s="312" t="s">
        <v>25</v>
      </c>
      <c r="J46" s="310">
        <v>0.3</v>
      </c>
      <c r="K46" s="310">
        <v>41.9</v>
      </c>
      <c r="L46" s="312" t="s">
        <v>120</v>
      </c>
      <c r="M46" s="310">
        <v>41.9</v>
      </c>
      <c r="N46" s="312" t="s">
        <v>25</v>
      </c>
      <c r="O46" s="310">
        <v>80.2</v>
      </c>
      <c r="P46" s="312" t="s">
        <v>25</v>
      </c>
      <c r="Q46" s="312" t="s">
        <v>25</v>
      </c>
      <c r="R46" s="313" t="s">
        <v>261</v>
      </c>
      <c r="S46" s="245"/>
    </row>
    <row r="47" spans="1:19" s="5" customFormat="1" ht="24.95" customHeight="1">
      <c r="B47" s="217" t="s">
        <v>282</v>
      </c>
      <c r="C47" s="309" t="s">
        <v>126</v>
      </c>
      <c r="D47" s="310">
        <v>81.8</v>
      </c>
      <c r="E47" s="311">
        <v>88.922587579999998</v>
      </c>
      <c r="F47" s="310">
        <v>89.031482710000006</v>
      </c>
      <c r="G47" s="310">
        <v>88.481340939999995</v>
      </c>
      <c r="H47" s="310">
        <v>0.107632094</v>
      </c>
      <c r="I47" s="312" t="s">
        <v>25</v>
      </c>
      <c r="J47" s="310">
        <v>0.107632094</v>
      </c>
      <c r="K47" s="310">
        <v>40.216035159999997</v>
      </c>
      <c r="L47" s="312" t="s">
        <v>120</v>
      </c>
      <c r="M47" s="310">
        <v>40.216035159999997</v>
      </c>
      <c r="N47" s="312" t="s">
        <v>25</v>
      </c>
      <c r="O47" s="310">
        <v>81</v>
      </c>
      <c r="P47" s="312" t="s">
        <v>25</v>
      </c>
      <c r="Q47" s="312" t="s">
        <v>25</v>
      </c>
      <c r="R47" s="313" t="s">
        <v>261</v>
      </c>
      <c r="S47" s="245"/>
    </row>
    <row r="48" spans="1:19" s="5" customFormat="1" ht="24.95" customHeight="1">
      <c r="B48" s="217" t="s">
        <v>283</v>
      </c>
      <c r="C48" s="309" t="s">
        <v>128</v>
      </c>
      <c r="D48" s="310">
        <v>81.477014208399495</v>
      </c>
      <c r="E48" s="311">
        <v>89.5975023688448</v>
      </c>
      <c r="F48" s="310">
        <v>90.326883576980904</v>
      </c>
      <c r="G48" s="310">
        <v>83.989276640117694</v>
      </c>
      <c r="H48" s="310">
        <v>4.8923679060665401E-2</v>
      </c>
      <c r="I48" s="312" t="s">
        <v>25</v>
      </c>
      <c r="J48" s="310">
        <v>4.8923679060665401E-2</v>
      </c>
      <c r="K48" s="310">
        <v>41.131744133911198</v>
      </c>
      <c r="L48" s="312" t="s">
        <v>120</v>
      </c>
      <c r="M48" s="310">
        <v>41.131744133911198</v>
      </c>
      <c r="N48" s="312" t="s">
        <v>25</v>
      </c>
      <c r="O48" s="310">
        <v>80.282670383226005</v>
      </c>
      <c r="P48" s="312" t="s">
        <v>25</v>
      </c>
      <c r="Q48" s="312" t="s">
        <v>25</v>
      </c>
      <c r="R48" s="313" t="s">
        <v>261</v>
      </c>
      <c r="S48" s="245"/>
    </row>
    <row r="49" spans="2:19" s="5" customFormat="1" ht="24.95" customHeight="1">
      <c r="B49" s="217" t="s">
        <v>284</v>
      </c>
      <c r="C49" s="309" t="s">
        <v>130</v>
      </c>
      <c r="D49" s="310">
        <v>81.099999999999994</v>
      </c>
      <c r="E49" s="311">
        <v>89.2</v>
      </c>
      <c r="F49" s="310">
        <v>89.8</v>
      </c>
      <c r="G49" s="310">
        <v>84.008558596729102</v>
      </c>
      <c r="H49" s="310">
        <v>0.14388489208633101</v>
      </c>
      <c r="I49" s="312" t="s">
        <v>25</v>
      </c>
      <c r="J49" s="310">
        <v>0.14388489208633101</v>
      </c>
      <c r="K49" s="310">
        <v>45.4</v>
      </c>
      <c r="L49" s="312" t="s">
        <v>120</v>
      </c>
      <c r="M49" s="310">
        <v>45.425604054391698</v>
      </c>
      <c r="N49" s="312" t="s">
        <v>25</v>
      </c>
      <c r="O49" s="310">
        <v>79.8</v>
      </c>
      <c r="P49" s="312" t="s">
        <v>25</v>
      </c>
      <c r="Q49" s="312" t="s">
        <v>25</v>
      </c>
      <c r="R49" s="313" t="s">
        <v>261</v>
      </c>
      <c r="S49" s="245"/>
    </row>
    <row r="50" spans="2:19" s="5" customFormat="1" ht="24.95" customHeight="1">
      <c r="B50" s="217" t="s">
        <v>285</v>
      </c>
      <c r="C50" s="309" t="s">
        <v>132</v>
      </c>
      <c r="D50" s="310">
        <v>81.276010827271193</v>
      </c>
      <c r="E50" s="314">
        <v>89.1</v>
      </c>
      <c r="F50" s="244">
        <v>89.7</v>
      </c>
      <c r="G50" s="310">
        <v>84.008558596729102</v>
      </c>
      <c r="H50" s="312" t="s">
        <v>120</v>
      </c>
      <c r="I50" s="312" t="s">
        <v>25</v>
      </c>
      <c r="J50" s="312" t="s">
        <v>120</v>
      </c>
      <c r="K50" s="312">
        <v>46.722329038802201</v>
      </c>
      <c r="L50" s="312" t="s">
        <v>120</v>
      </c>
      <c r="M50" s="312">
        <v>46.722329038802201</v>
      </c>
      <c r="N50" s="312" t="s">
        <v>25</v>
      </c>
      <c r="O50" s="312" t="s">
        <v>25</v>
      </c>
      <c r="P50" s="312">
        <v>91</v>
      </c>
      <c r="Q50" s="312">
        <v>77.099999999999994</v>
      </c>
      <c r="R50" s="313" t="s">
        <v>261</v>
      </c>
      <c r="S50" s="245"/>
    </row>
    <row r="51" spans="2:19" s="5" customFormat="1" ht="24.95" customHeight="1">
      <c r="B51" s="217" t="s">
        <v>286</v>
      </c>
      <c r="C51" s="309" t="s">
        <v>134</v>
      </c>
      <c r="D51" s="310">
        <v>81.7</v>
      </c>
      <c r="E51" s="314">
        <v>89.8</v>
      </c>
      <c r="F51" s="244">
        <v>90.7</v>
      </c>
      <c r="G51" s="310">
        <v>82.1</v>
      </c>
      <c r="H51" s="312">
        <v>0.2</v>
      </c>
      <c r="I51" s="312" t="s">
        <v>25</v>
      </c>
      <c r="J51" s="312">
        <v>0.2</v>
      </c>
      <c r="K51" s="312">
        <v>42.1</v>
      </c>
      <c r="L51" s="312" t="s">
        <v>120</v>
      </c>
      <c r="M51" s="312">
        <v>42.1</v>
      </c>
      <c r="N51" s="312" t="s">
        <v>25</v>
      </c>
      <c r="O51" s="312" t="s">
        <v>25</v>
      </c>
      <c r="P51" s="312">
        <v>91.9</v>
      </c>
      <c r="Q51" s="312">
        <v>77.099999999999994</v>
      </c>
      <c r="R51" s="313" t="s">
        <v>261</v>
      </c>
      <c r="S51" s="245"/>
    </row>
    <row r="52" spans="2:19" s="5" customFormat="1" ht="24.95" customHeight="1">
      <c r="B52" s="217" t="s">
        <v>287</v>
      </c>
      <c r="C52" s="309" t="s">
        <v>136</v>
      </c>
      <c r="D52" s="310">
        <v>79.7</v>
      </c>
      <c r="E52" s="314">
        <v>87.7</v>
      </c>
      <c r="F52" s="244">
        <v>88.8</v>
      </c>
      <c r="G52" s="310">
        <v>79.2</v>
      </c>
      <c r="H52" s="312">
        <v>0.1</v>
      </c>
      <c r="I52" s="312" t="s">
        <v>25</v>
      </c>
      <c r="J52" s="312">
        <v>0.1</v>
      </c>
      <c r="K52" s="312">
        <v>38.700000000000003</v>
      </c>
      <c r="L52" s="312" t="s">
        <v>120</v>
      </c>
      <c r="M52" s="312">
        <v>38.700000000000003</v>
      </c>
      <c r="N52" s="312" t="s">
        <v>25</v>
      </c>
      <c r="O52" s="312" t="s">
        <v>25</v>
      </c>
      <c r="P52" s="312">
        <v>88.7</v>
      </c>
      <c r="Q52" s="312">
        <v>75.400000000000006</v>
      </c>
      <c r="R52" s="313">
        <v>88.5</v>
      </c>
      <c r="S52" s="245"/>
    </row>
    <row r="53" spans="2:19" s="5" customFormat="1" ht="24.95" customHeight="1">
      <c r="B53" s="217" t="s">
        <v>288</v>
      </c>
      <c r="C53" s="309" t="s">
        <v>138</v>
      </c>
      <c r="D53" s="310">
        <v>78.5</v>
      </c>
      <c r="E53" s="314">
        <v>87</v>
      </c>
      <c r="F53" s="244">
        <v>87.9</v>
      </c>
      <c r="G53" s="310">
        <v>79.099999999999994</v>
      </c>
      <c r="H53" s="310">
        <v>4.8923679060665401E-2</v>
      </c>
      <c r="I53" s="312" t="s">
        <v>25</v>
      </c>
      <c r="J53" s="310">
        <v>4.8923679060665401E-2</v>
      </c>
      <c r="K53" s="312">
        <v>40.4</v>
      </c>
      <c r="L53" s="312" t="s">
        <v>120</v>
      </c>
      <c r="M53" s="312">
        <v>40.4</v>
      </c>
      <c r="N53" s="312" t="s">
        <v>25</v>
      </c>
      <c r="O53" s="312" t="s">
        <v>25</v>
      </c>
      <c r="P53" s="312">
        <v>87.5</v>
      </c>
      <c r="Q53" s="312">
        <v>74.099999999999994</v>
      </c>
      <c r="R53" s="313">
        <v>89.2</v>
      </c>
      <c r="S53" s="245"/>
    </row>
    <row r="54" spans="2:19" s="5" customFormat="1" ht="24.95" customHeight="1">
      <c r="B54" s="219" t="s">
        <v>342</v>
      </c>
      <c r="C54" s="309" t="s">
        <v>141</v>
      </c>
      <c r="D54" s="310">
        <v>78</v>
      </c>
      <c r="E54" s="314">
        <v>85.7</v>
      </c>
      <c r="F54" s="244">
        <v>86.7</v>
      </c>
      <c r="G54" s="310">
        <v>76.900000000000006</v>
      </c>
      <c r="H54" s="310">
        <v>4.8923679060665401E-2</v>
      </c>
      <c r="I54" s="312" t="s">
        <v>25</v>
      </c>
      <c r="J54" s="310">
        <v>4.8923679060665401E-2</v>
      </c>
      <c r="K54" s="312">
        <v>39.1</v>
      </c>
      <c r="L54" s="312" t="s">
        <v>120</v>
      </c>
      <c r="M54" s="312">
        <v>39.1</v>
      </c>
      <c r="N54" s="312" t="s">
        <v>25</v>
      </c>
      <c r="O54" s="312" t="s">
        <v>25</v>
      </c>
      <c r="P54" s="312">
        <v>88.3</v>
      </c>
      <c r="Q54" s="312">
        <v>73.599999999999994</v>
      </c>
      <c r="R54" s="313">
        <v>90.4</v>
      </c>
      <c r="S54" s="245"/>
    </row>
    <row r="55" spans="2:19" s="5" customFormat="1" ht="24.95" customHeight="1">
      <c r="B55" s="219" t="s">
        <v>264</v>
      </c>
      <c r="C55" s="309" t="s">
        <v>143</v>
      </c>
      <c r="D55" s="310">
        <v>77.599999999999994</v>
      </c>
      <c r="E55" s="314">
        <v>84.3</v>
      </c>
      <c r="F55" s="244">
        <v>85.7</v>
      </c>
      <c r="G55" s="310">
        <v>72.3</v>
      </c>
      <c r="H55" s="312" t="s">
        <v>120</v>
      </c>
      <c r="I55" s="312" t="s">
        <v>25</v>
      </c>
      <c r="J55" s="312" t="s">
        <v>120</v>
      </c>
      <c r="K55" s="312">
        <v>34.4</v>
      </c>
      <c r="L55" s="312" t="s">
        <v>25</v>
      </c>
      <c r="M55" s="312">
        <v>34.4</v>
      </c>
      <c r="N55" s="312" t="s">
        <v>25</v>
      </c>
      <c r="O55" s="312" t="s">
        <v>25</v>
      </c>
      <c r="P55" s="312">
        <v>89.1</v>
      </c>
      <c r="Q55" s="312">
        <v>73.099999999999994</v>
      </c>
      <c r="R55" s="313">
        <v>91.4</v>
      </c>
      <c r="S55" s="245"/>
    </row>
    <row r="56" spans="2:19" s="5" customFormat="1" ht="24.95" customHeight="1">
      <c r="B56" s="219" t="s">
        <v>144</v>
      </c>
      <c r="C56" s="309" t="s">
        <v>145</v>
      </c>
      <c r="D56" s="310">
        <v>77.5</v>
      </c>
      <c r="E56" s="314">
        <v>83.1</v>
      </c>
      <c r="F56" s="244">
        <v>84.6</v>
      </c>
      <c r="G56" s="310">
        <v>70.400000000000006</v>
      </c>
      <c r="H56" s="312" t="s">
        <v>120</v>
      </c>
      <c r="I56" s="312" t="s">
        <v>25</v>
      </c>
      <c r="J56" s="312" t="s">
        <v>120</v>
      </c>
      <c r="K56" s="312">
        <v>25.2</v>
      </c>
      <c r="L56" s="312" t="s">
        <v>25</v>
      </c>
      <c r="M56" s="312">
        <v>25.2</v>
      </c>
      <c r="N56" s="312" t="s">
        <v>25</v>
      </c>
      <c r="O56" s="312" t="s">
        <v>25</v>
      </c>
      <c r="P56" s="312">
        <v>88.9</v>
      </c>
      <c r="Q56" s="312">
        <v>73.7</v>
      </c>
      <c r="R56" s="313">
        <v>91.7</v>
      </c>
      <c r="S56" s="245"/>
    </row>
    <row r="57" spans="2:19" s="5" customFormat="1" ht="24.75" customHeight="1">
      <c r="B57" s="219" t="s">
        <v>146</v>
      </c>
      <c r="C57" s="309" t="s">
        <v>147</v>
      </c>
      <c r="D57" s="310">
        <v>76.599999999999994</v>
      </c>
      <c r="E57" s="314">
        <v>81.599999999999994</v>
      </c>
      <c r="F57" s="244">
        <v>83.1</v>
      </c>
      <c r="G57" s="310">
        <v>69.400000000000006</v>
      </c>
      <c r="H57" s="312" t="s">
        <v>120</v>
      </c>
      <c r="I57" s="312" t="s">
        <v>25</v>
      </c>
      <c r="J57" s="312" t="s">
        <v>120</v>
      </c>
      <c r="K57" s="312">
        <v>26.1</v>
      </c>
      <c r="L57" s="312" t="s">
        <v>25</v>
      </c>
      <c r="M57" s="312">
        <v>26.1</v>
      </c>
      <c r="N57" s="312" t="s">
        <v>25</v>
      </c>
      <c r="O57" s="312" t="s">
        <v>25</v>
      </c>
      <c r="P57" s="312">
        <v>88</v>
      </c>
      <c r="Q57" s="312">
        <v>72.8</v>
      </c>
      <c r="R57" s="313">
        <v>89.1</v>
      </c>
      <c r="S57" s="245"/>
    </row>
    <row r="58" spans="2:19" s="5" customFormat="1" ht="24.75" customHeight="1">
      <c r="B58" s="219" t="s">
        <v>148</v>
      </c>
      <c r="C58" s="309" t="s">
        <v>149</v>
      </c>
      <c r="D58" s="310">
        <v>76.3</v>
      </c>
      <c r="E58" s="311">
        <v>81.3</v>
      </c>
      <c r="F58" s="315">
        <v>82.6</v>
      </c>
      <c r="G58" s="310">
        <v>69.8</v>
      </c>
      <c r="H58" s="312" t="s">
        <v>120</v>
      </c>
      <c r="I58" s="312" t="s">
        <v>25</v>
      </c>
      <c r="J58" s="312" t="s">
        <v>120</v>
      </c>
      <c r="K58" s="312">
        <v>26.8</v>
      </c>
      <c r="L58" s="312" t="s">
        <v>25</v>
      </c>
      <c r="M58" s="312">
        <v>26.8</v>
      </c>
      <c r="N58" s="312" t="s">
        <v>25</v>
      </c>
      <c r="O58" s="312" t="s">
        <v>25</v>
      </c>
      <c r="P58" s="312">
        <v>87.7</v>
      </c>
      <c r="Q58" s="312">
        <v>72.400000000000006</v>
      </c>
      <c r="R58" s="313">
        <v>87</v>
      </c>
      <c r="S58" s="245"/>
    </row>
    <row r="59" spans="2:19" s="5" customFormat="1" ht="24.75" customHeight="1">
      <c r="B59" s="219" t="s">
        <v>150</v>
      </c>
      <c r="C59" s="309" t="s">
        <v>151</v>
      </c>
      <c r="D59" s="310">
        <v>75.400000000000006</v>
      </c>
      <c r="E59" s="311">
        <v>80.2</v>
      </c>
      <c r="F59" s="310">
        <v>81.400000000000006</v>
      </c>
      <c r="G59" s="310">
        <v>69.900000000000006</v>
      </c>
      <c r="H59" s="312" t="s">
        <v>120</v>
      </c>
      <c r="I59" s="312" t="s">
        <v>25</v>
      </c>
      <c r="J59" s="312" t="s">
        <v>120</v>
      </c>
      <c r="K59" s="312">
        <v>24.5</v>
      </c>
      <c r="L59" s="312" t="s">
        <v>25</v>
      </c>
      <c r="M59" s="312">
        <v>24.5</v>
      </c>
      <c r="N59" s="312" t="s">
        <v>25</v>
      </c>
      <c r="O59" s="312" t="s">
        <v>25</v>
      </c>
      <c r="P59" s="312">
        <v>86.4</v>
      </c>
      <c r="Q59" s="312">
        <v>71.7</v>
      </c>
      <c r="R59" s="313">
        <v>87</v>
      </c>
      <c r="S59" s="245"/>
    </row>
    <row r="60" spans="2:19" s="3" customFormat="1" ht="24.75" customHeight="1">
      <c r="B60" s="219" t="s">
        <v>152</v>
      </c>
      <c r="C60" s="309" t="s">
        <v>153</v>
      </c>
      <c r="D60" s="310">
        <v>74.7</v>
      </c>
      <c r="E60" s="311">
        <v>79.7</v>
      </c>
      <c r="F60" s="310">
        <v>80.7</v>
      </c>
      <c r="G60" s="310">
        <v>71</v>
      </c>
      <c r="H60" s="312" t="s">
        <v>120</v>
      </c>
      <c r="I60" s="312" t="s">
        <v>25</v>
      </c>
      <c r="J60" s="316" t="s">
        <v>120</v>
      </c>
      <c r="K60" s="310">
        <v>29</v>
      </c>
      <c r="L60" s="312" t="s">
        <v>25</v>
      </c>
      <c r="M60" s="310">
        <v>29</v>
      </c>
      <c r="N60" s="312" t="s">
        <v>25</v>
      </c>
      <c r="O60" s="312" t="s">
        <v>25</v>
      </c>
      <c r="P60" s="317">
        <v>86.2</v>
      </c>
      <c r="Q60" s="318">
        <v>70.7</v>
      </c>
      <c r="R60" s="313">
        <v>87.1</v>
      </c>
      <c r="S60" s="74"/>
    </row>
    <row r="61" spans="2:19" s="3" customFormat="1" ht="24.75" customHeight="1">
      <c r="B61" s="219" t="s">
        <v>154</v>
      </c>
      <c r="C61" s="309" t="s">
        <v>155</v>
      </c>
      <c r="D61" s="319">
        <v>74.099999999999994</v>
      </c>
      <c r="E61" s="311">
        <v>79.5</v>
      </c>
      <c r="F61" s="310">
        <v>80.400000000000006</v>
      </c>
      <c r="G61" s="310">
        <v>70.8</v>
      </c>
      <c r="H61" s="312" t="s">
        <v>120</v>
      </c>
      <c r="I61" s="312" t="s">
        <v>25</v>
      </c>
      <c r="J61" s="316" t="s">
        <v>120</v>
      </c>
      <c r="K61" s="310">
        <v>38.1</v>
      </c>
      <c r="L61" s="320" t="s">
        <v>25</v>
      </c>
      <c r="M61" s="310">
        <v>38.1</v>
      </c>
      <c r="N61" s="320" t="s">
        <v>25</v>
      </c>
      <c r="O61" s="320" t="s">
        <v>25</v>
      </c>
      <c r="P61" s="317">
        <v>84.6</v>
      </c>
      <c r="Q61" s="321" t="s">
        <v>343</v>
      </c>
      <c r="R61" s="313">
        <v>90.7</v>
      </c>
      <c r="S61" s="74"/>
    </row>
    <row r="62" spans="2:19" s="3" customFormat="1" ht="24.75" customHeight="1">
      <c r="B62" s="219" t="s">
        <v>156</v>
      </c>
      <c r="C62" s="322" t="s">
        <v>219</v>
      </c>
      <c r="D62" s="319">
        <v>73.8</v>
      </c>
      <c r="E62" s="311">
        <v>79.2</v>
      </c>
      <c r="F62" s="310">
        <v>80.2</v>
      </c>
      <c r="G62" s="310">
        <v>70.8</v>
      </c>
      <c r="H62" s="312" t="s">
        <v>120</v>
      </c>
      <c r="I62" s="312" t="s">
        <v>25</v>
      </c>
      <c r="J62" s="316" t="s">
        <v>120</v>
      </c>
      <c r="K62" s="310">
        <v>38.6</v>
      </c>
      <c r="L62" s="320" t="s">
        <v>25</v>
      </c>
      <c r="M62" s="310">
        <v>38.6</v>
      </c>
      <c r="N62" s="320" t="s">
        <v>25</v>
      </c>
      <c r="O62" s="320" t="s">
        <v>25</v>
      </c>
      <c r="P62" s="317">
        <v>84.2</v>
      </c>
      <c r="Q62" s="321">
        <v>69.900000000000006</v>
      </c>
      <c r="R62" s="313">
        <v>91.4</v>
      </c>
      <c r="S62" s="74"/>
    </row>
    <row r="63" spans="2:19" s="3" customFormat="1" ht="24.75" customHeight="1">
      <c r="B63" s="219" t="s">
        <v>27</v>
      </c>
      <c r="C63" s="322" t="s">
        <v>158</v>
      </c>
      <c r="D63" s="319">
        <v>75.400000000000006</v>
      </c>
      <c r="E63" s="311">
        <v>79.5</v>
      </c>
      <c r="F63" s="310">
        <v>80.400000000000006</v>
      </c>
      <c r="G63" s="310">
        <v>71.3</v>
      </c>
      <c r="H63" s="312" t="s">
        <v>120</v>
      </c>
      <c r="I63" s="312" t="s">
        <v>25</v>
      </c>
      <c r="J63" s="316" t="s">
        <v>120</v>
      </c>
      <c r="K63" s="310">
        <v>39.9</v>
      </c>
      <c r="L63" s="320" t="s">
        <v>25</v>
      </c>
      <c r="M63" s="310">
        <v>39.9</v>
      </c>
      <c r="N63" s="320" t="s">
        <v>25</v>
      </c>
      <c r="O63" s="320" t="s">
        <v>25</v>
      </c>
      <c r="P63" s="317">
        <v>85.8</v>
      </c>
      <c r="Q63" s="321" t="s">
        <v>344</v>
      </c>
      <c r="R63" s="313">
        <v>92</v>
      </c>
      <c r="S63" s="74"/>
    </row>
    <row r="64" spans="2:19" s="3" customFormat="1" ht="24.75" customHeight="1" thickBot="1">
      <c r="B64" s="227" t="s">
        <v>30</v>
      </c>
      <c r="C64" s="323" t="s">
        <v>159</v>
      </c>
      <c r="D64" s="324">
        <v>76</v>
      </c>
      <c r="E64" s="325">
        <v>79.7</v>
      </c>
      <c r="F64" s="326">
        <v>80.900000000000006</v>
      </c>
      <c r="G64" s="326">
        <v>70</v>
      </c>
      <c r="H64" s="327" t="s">
        <v>120</v>
      </c>
      <c r="I64" s="327" t="s">
        <v>25</v>
      </c>
      <c r="J64" s="328" t="s">
        <v>120</v>
      </c>
      <c r="K64" s="326">
        <v>35.4</v>
      </c>
      <c r="L64" s="329" t="s">
        <v>25</v>
      </c>
      <c r="M64" s="326">
        <v>35.4</v>
      </c>
      <c r="N64" s="329" t="s">
        <v>25</v>
      </c>
      <c r="O64" s="329" t="s">
        <v>25</v>
      </c>
      <c r="P64" s="330">
        <v>86.5</v>
      </c>
      <c r="Q64" s="331" t="s">
        <v>345</v>
      </c>
      <c r="R64" s="332">
        <v>92</v>
      </c>
      <c r="S64" s="74"/>
    </row>
    <row r="65" spans="2:14" s="3" customFormat="1" ht="20.100000000000001" customHeight="1">
      <c r="B65" s="195" t="s">
        <v>291</v>
      </c>
      <c r="C65" s="244"/>
      <c r="D65" s="244"/>
      <c r="E65" s="244"/>
      <c r="F65" s="244"/>
      <c r="G65" s="244"/>
      <c r="H65" s="245"/>
      <c r="I65" s="244"/>
      <c r="J65" s="244"/>
      <c r="K65" s="245"/>
      <c r="L65" s="244"/>
      <c r="M65" s="245"/>
      <c r="N65" s="244"/>
    </row>
    <row r="66" spans="2:14" s="3" customFormat="1" ht="20.100000000000001" customHeight="1">
      <c r="B66" s="268" t="s">
        <v>346</v>
      </c>
      <c r="C66" s="244"/>
      <c r="D66" s="244"/>
      <c r="E66" s="244"/>
      <c r="F66" s="244"/>
      <c r="G66" s="244"/>
      <c r="H66" s="245"/>
      <c r="I66" s="244"/>
      <c r="J66" s="244"/>
      <c r="K66" s="245"/>
      <c r="L66" s="244"/>
      <c r="M66" s="245"/>
      <c r="N66" s="244"/>
    </row>
    <row r="67" spans="2:14" s="3" customFormat="1" ht="20.100000000000001" customHeight="1">
      <c r="B67" s="268" t="s">
        <v>347</v>
      </c>
      <c r="C67" s="244"/>
      <c r="D67" s="244"/>
      <c r="E67" s="244"/>
      <c r="F67" s="244"/>
      <c r="G67" s="244"/>
      <c r="H67" s="245"/>
      <c r="I67" s="244"/>
      <c r="J67" s="244"/>
      <c r="K67" s="245"/>
      <c r="L67" s="244"/>
      <c r="M67" s="245"/>
      <c r="N67" s="244"/>
    </row>
    <row r="68" spans="2:14" s="3" customFormat="1" ht="20.100000000000001" customHeight="1">
      <c r="B68" s="268" t="s">
        <v>273</v>
      </c>
      <c r="C68" s="244"/>
      <c r="D68" s="244"/>
      <c r="E68" s="244"/>
      <c r="F68" s="244"/>
      <c r="G68" s="244"/>
      <c r="H68" s="245"/>
      <c r="I68" s="244"/>
      <c r="J68" s="244"/>
      <c r="K68" s="245"/>
      <c r="L68" s="244"/>
      <c r="M68" s="245"/>
      <c r="N68" s="244"/>
    </row>
    <row r="69" spans="2:14" s="3" customFormat="1" ht="19.5" customHeight="1">
      <c r="B69" s="195" t="s">
        <v>294</v>
      </c>
      <c r="C69" s="333"/>
      <c r="D69" s="244"/>
      <c r="E69" s="244"/>
      <c r="F69" s="244"/>
      <c r="G69" s="244"/>
      <c r="H69" s="245"/>
      <c r="I69" s="244"/>
      <c r="J69" s="244"/>
      <c r="K69" s="245"/>
      <c r="L69" s="244"/>
      <c r="M69" s="245"/>
      <c r="N69" s="244"/>
    </row>
    <row r="70" spans="2:14" s="3" customFormat="1" ht="20.100000000000001" customHeight="1">
      <c r="B70" s="195" t="s">
        <v>295</v>
      </c>
      <c r="C70" s="333"/>
      <c r="D70" s="244"/>
      <c r="E70" s="244"/>
      <c r="F70" s="244"/>
      <c r="G70" s="244"/>
      <c r="H70" s="245"/>
      <c r="I70" s="244"/>
      <c r="J70" s="244"/>
      <c r="K70" s="245"/>
      <c r="L70" s="244"/>
      <c r="M70" s="245"/>
      <c r="N70" s="244"/>
    </row>
    <row r="71" spans="2:14" s="3" customFormat="1" ht="20.100000000000001" customHeight="1">
      <c r="B71" s="248" t="s">
        <v>276</v>
      </c>
      <c r="C71" s="334"/>
      <c r="D71" s="334"/>
      <c r="E71" s="334"/>
      <c r="F71" s="334"/>
      <c r="I71" s="5"/>
      <c r="J71" s="5"/>
      <c r="K71" s="5"/>
      <c r="L71" s="5"/>
      <c r="M71" s="334"/>
      <c r="N71" s="334"/>
    </row>
  </sheetData>
  <mergeCells count="4">
    <mergeCell ref="O27:O29"/>
    <mergeCell ref="P27:P29"/>
    <mergeCell ref="Q27:Q29"/>
    <mergeCell ref="R27:R29"/>
  </mergeCells>
  <phoneticPr fontId="2"/>
  <pageMargins left="0.51181102362204722" right="0.17" top="0.55118110236220474" bottom="0.39370078740157483" header="0.51181102362204722" footer="0.35433070866141736"/>
  <pageSetup paperSize="9" scale="5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87"/>
  <sheetViews>
    <sheetView showGridLines="0" view="pageBreakPreview" zoomScale="75" zoomScaleNormal="75" zoomScaleSheetLayoutView="75" workbookViewId="0">
      <selection activeCell="F13" sqref="F13"/>
    </sheetView>
  </sheetViews>
  <sheetFormatPr defaultRowHeight="18" customHeight="1"/>
  <cols>
    <col min="1" max="1" width="2.625" style="1" customWidth="1"/>
    <col min="2" max="2" width="6.75" style="1" customWidth="1"/>
    <col min="3" max="3" width="11.125" style="1" customWidth="1"/>
    <col min="4" max="6" width="10.625" style="1" customWidth="1"/>
    <col min="7" max="7" width="10.75" style="1" customWidth="1"/>
    <col min="8" max="10" width="10.625" style="1" customWidth="1"/>
    <col min="11" max="11" width="11.625" style="1" customWidth="1"/>
    <col min="12" max="13" width="10.625" style="1" customWidth="1"/>
    <col min="14" max="14" width="10.5" style="1" customWidth="1"/>
    <col min="15" max="15" width="11.5" style="1" bestFit="1" customWidth="1"/>
    <col min="16" max="16" width="11.5" style="1" customWidth="1"/>
    <col min="17" max="17" width="11.375" style="1" customWidth="1"/>
    <col min="18" max="18" width="11.5" style="1" customWidth="1"/>
    <col min="19" max="256" width="9" style="1"/>
    <col min="257" max="257" width="2.625" style="1" customWidth="1"/>
    <col min="258" max="258" width="6.75" style="1" customWidth="1"/>
    <col min="259" max="259" width="11.125" style="1" customWidth="1"/>
    <col min="260" max="262" width="10.625" style="1" customWidth="1"/>
    <col min="263" max="263" width="10.75" style="1" customWidth="1"/>
    <col min="264" max="266" width="10.625" style="1" customWidth="1"/>
    <col min="267" max="267" width="11.625" style="1" customWidth="1"/>
    <col min="268" max="269" width="10.625" style="1" customWidth="1"/>
    <col min="270" max="270" width="10.5" style="1" customWidth="1"/>
    <col min="271" max="271" width="11.5" style="1" bestFit="1" customWidth="1"/>
    <col min="272" max="272" width="11.5" style="1" customWidth="1"/>
    <col min="273" max="273" width="11.375" style="1" customWidth="1"/>
    <col min="274" max="274" width="11.5" style="1" customWidth="1"/>
    <col min="275" max="512" width="9" style="1"/>
    <col min="513" max="513" width="2.625" style="1" customWidth="1"/>
    <col min="514" max="514" width="6.75" style="1" customWidth="1"/>
    <col min="515" max="515" width="11.125" style="1" customWidth="1"/>
    <col min="516" max="518" width="10.625" style="1" customWidth="1"/>
    <col min="519" max="519" width="10.75" style="1" customWidth="1"/>
    <col min="520" max="522" width="10.625" style="1" customWidth="1"/>
    <col min="523" max="523" width="11.625" style="1" customWidth="1"/>
    <col min="524" max="525" width="10.625" style="1" customWidth="1"/>
    <col min="526" max="526" width="10.5" style="1" customWidth="1"/>
    <col min="527" max="527" width="11.5" style="1" bestFit="1" customWidth="1"/>
    <col min="528" max="528" width="11.5" style="1" customWidth="1"/>
    <col min="529" max="529" width="11.375" style="1" customWidth="1"/>
    <col min="530" max="530" width="11.5" style="1" customWidth="1"/>
    <col min="531" max="768" width="9" style="1"/>
    <col min="769" max="769" width="2.625" style="1" customWidth="1"/>
    <col min="770" max="770" width="6.75" style="1" customWidth="1"/>
    <col min="771" max="771" width="11.125" style="1" customWidth="1"/>
    <col min="772" max="774" width="10.625" style="1" customWidth="1"/>
    <col min="775" max="775" width="10.75" style="1" customWidth="1"/>
    <col min="776" max="778" width="10.625" style="1" customWidth="1"/>
    <col min="779" max="779" width="11.625" style="1" customWidth="1"/>
    <col min="780" max="781" width="10.625" style="1" customWidth="1"/>
    <col min="782" max="782" width="10.5" style="1" customWidth="1"/>
    <col min="783" max="783" width="11.5" style="1" bestFit="1" customWidth="1"/>
    <col min="784" max="784" width="11.5" style="1" customWidth="1"/>
    <col min="785" max="785" width="11.375" style="1" customWidth="1"/>
    <col min="786" max="786" width="11.5" style="1" customWidth="1"/>
    <col min="787" max="1024" width="9" style="1"/>
    <col min="1025" max="1025" width="2.625" style="1" customWidth="1"/>
    <col min="1026" max="1026" width="6.75" style="1" customWidth="1"/>
    <col min="1027" max="1027" width="11.125" style="1" customWidth="1"/>
    <col min="1028" max="1030" width="10.625" style="1" customWidth="1"/>
    <col min="1031" max="1031" width="10.75" style="1" customWidth="1"/>
    <col min="1032" max="1034" width="10.625" style="1" customWidth="1"/>
    <col min="1035" max="1035" width="11.625" style="1" customWidth="1"/>
    <col min="1036" max="1037" width="10.625" style="1" customWidth="1"/>
    <col min="1038" max="1038" width="10.5" style="1" customWidth="1"/>
    <col min="1039" max="1039" width="11.5" style="1" bestFit="1" customWidth="1"/>
    <col min="1040" max="1040" width="11.5" style="1" customWidth="1"/>
    <col min="1041" max="1041" width="11.375" style="1" customWidth="1"/>
    <col min="1042" max="1042" width="11.5" style="1" customWidth="1"/>
    <col min="1043" max="1280" width="9" style="1"/>
    <col min="1281" max="1281" width="2.625" style="1" customWidth="1"/>
    <col min="1282" max="1282" width="6.75" style="1" customWidth="1"/>
    <col min="1283" max="1283" width="11.125" style="1" customWidth="1"/>
    <col min="1284" max="1286" width="10.625" style="1" customWidth="1"/>
    <col min="1287" max="1287" width="10.75" style="1" customWidth="1"/>
    <col min="1288" max="1290" width="10.625" style="1" customWidth="1"/>
    <col min="1291" max="1291" width="11.625" style="1" customWidth="1"/>
    <col min="1292" max="1293" width="10.625" style="1" customWidth="1"/>
    <col min="1294" max="1294" width="10.5" style="1" customWidth="1"/>
    <col min="1295" max="1295" width="11.5" style="1" bestFit="1" customWidth="1"/>
    <col min="1296" max="1296" width="11.5" style="1" customWidth="1"/>
    <col min="1297" max="1297" width="11.375" style="1" customWidth="1"/>
    <col min="1298" max="1298" width="11.5" style="1" customWidth="1"/>
    <col min="1299" max="1536" width="9" style="1"/>
    <col min="1537" max="1537" width="2.625" style="1" customWidth="1"/>
    <col min="1538" max="1538" width="6.75" style="1" customWidth="1"/>
    <col min="1539" max="1539" width="11.125" style="1" customWidth="1"/>
    <col min="1540" max="1542" width="10.625" style="1" customWidth="1"/>
    <col min="1543" max="1543" width="10.75" style="1" customWidth="1"/>
    <col min="1544" max="1546" width="10.625" style="1" customWidth="1"/>
    <col min="1547" max="1547" width="11.625" style="1" customWidth="1"/>
    <col min="1548" max="1549" width="10.625" style="1" customWidth="1"/>
    <col min="1550" max="1550" width="10.5" style="1" customWidth="1"/>
    <col min="1551" max="1551" width="11.5" style="1" bestFit="1" customWidth="1"/>
    <col min="1552" max="1552" width="11.5" style="1" customWidth="1"/>
    <col min="1553" max="1553" width="11.375" style="1" customWidth="1"/>
    <col min="1554" max="1554" width="11.5" style="1" customWidth="1"/>
    <col min="1555" max="1792" width="9" style="1"/>
    <col min="1793" max="1793" width="2.625" style="1" customWidth="1"/>
    <col min="1794" max="1794" width="6.75" style="1" customWidth="1"/>
    <col min="1795" max="1795" width="11.125" style="1" customWidth="1"/>
    <col min="1796" max="1798" width="10.625" style="1" customWidth="1"/>
    <col min="1799" max="1799" width="10.75" style="1" customWidth="1"/>
    <col min="1800" max="1802" width="10.625" style="1" customWidth="1"/>
    <col min="1803" max="1803" width="11.625" style="1" customWidth="1"/>
    <col min="1804" max="1805" width="10.625" style="1" customWidth="1"/>
    <col min="1806" max="1806" width="10.5" style="1" customWidth="1"/>
    <col min="1807" max="1807" width="11.5" style="1" bestFit="1" customWidth="1"/>
    <col min="1808" max="1808" width="11.5" style="1" customWidth="1"/>
    <col min="1809" max="1809" width="11.375" style="1" customWidth="1"/>
    <col min="1810" max="1810" width="11.5" style="1" customWidth="1"/>
    <col min="1811" max="2048" width="9" style="1"/>
    <col min="2049" max="2049" width="2.625" style="1" customWidth="1"/>
    <col min="2050" max="2050" width="6.75" style="1" customWidth="1"/>
    <col min="2051" max="2051" width="11.125" style="1" customWidth="1"/>
    <col min="2052" max="2054" width="10.625" style="1" customWidth="1"/>
    <col min="2055" max="2055" width="10.75" style="1" customWidth="1"/>
    <col min="2056" max="2058" width="10.625" style="1" customWidth="1"/>
    <col min="2059" max="2059" width="11.625" style="1" customWidth="1"/>
    <col min="2060" max="2061" width="10.625" style="1" customWidth="1"/>
    <col min="2062" max="2062" width="10.5" style="1" customWidth="1"/>
    <col min="2063" max="2063" width="11.5" style="1" bestFit="1" customWidth="1"/>
    <col min="2064" max="2064" width="11.5" style="1" customWidth="1"/>
    <col min="2065" max="2065" width="11.375" style="1" customWidth="1"/>
    <col min="2066" max="2066" width="11.5" style="1" customWidth="1"/>
    <col min="2067" max="2304" width="9" style="1"/>
    <col min="2305" max="2305" width="2.625" style="1" customWidth="1"/>
    <col min="2306" max="2306" width="6.75" style="1" customWidth="1"/>
    <col min="2307" max="2307" width="11.125" style="1" customWidth="1"/>
    <col min="2308" max="2310" width="10.625" style="1" customWidth="1"/>
    <col min="2311" max="2311" width="10.75" style="1" customWidth="1"/>
    <col min="2312" max="2314" width="10.625" style="1" customWidth="1"/>
    <col min="2315" max="2315" width="11.625" style="1" customWidth="1"/>
    <col min="2316" max="2317" width="10.625" style="1" customWidth="1"/>
    <col min="2318" max="2318" width="10.5" style="1" customWidth="1"/>
    <col min="2319" max="2319" width="11.5" style="1" bestFit="1" customWidth="1"/>
    <col min="2320" max="2320" width="11.5" style="1" customWidth="1"/>
    <col min="2321" max="2321" width="11.375" style="1" customWidth="1"/>
    <col min="2322" max="2322" width="11.5" style="1" customWidth="1"/>
    <col min="2323" max="2560" width="9" style="1"/>
    <col min="2561" max="2561" width="2.625" style="1" customWidth="1"/>
    <col min="2562" max="2562" width="6.75" style="1" customWidth="1"/>
    <col min="2563" max="2563" width="11.125" style="1" customWidth="1"/>
    <col min="2564" max="2566" width="10.625" style="1" customWidth="1"/>
    <col min="2567" max="2567" width="10.75" style="1" customWidth="1"/>
    <col min="2568" max="2570" width="10.625" style="1" customWidth="1"/>
    <col min="2571" max="2571" width="11.625" style="1" customWidth="1"/>
    <col min="2572" max="2573" width="10.625" style="1" customWidth="1"/>
    <col min="2574" max="2574" width="10.5" style="1" customWidth="1"/>
    <col min="2575" max="2575" width="11.5" style="1" bestFit="1" customWidth="1"/>
    <col min="2576" max="2576" width="11.5" style="1" customWidth="1"/>
    <col min="2577" max="2577" width="11.375" style="1" customWidth="1"/>
    <col min="2578" max="2578" width="11.5" style="1" customWidth="1"/>
    <col min="2579" max="2816" width="9" style="1"/>
    <col min="2817" max="2817" width="2.625" style="1" customWidth="1"/>
    <col min="2818" max="2818" width="6.75" style="1" customWidth="1"/>
    <col min="2819" max="2819" width="11.125" style="1" customWidth="1"/>
    <col min="2820" max="2822" width="10.625" style="1" customWidth="1"/>
    <col min="2823" max="2823" width="10.75" style="1" customWidth="1"/>
    <col min="2824" max="2826" width="10.625" style="1" customWidth="1"/>
    <col min="2827" max="2827" width="11.625" style="1" customWidth="1"/>
    <col min="2828" max="2829" width="10.625" style="1" customWidth="1"/>
    <col min="2830" max="2830" width="10.5" style="1" customWidth="1"/>
    <col min="2831" max="2831" width="11.5" style="1" bestFit="1" customWidth="1"/>
    <col min="2832" max="2832" width="11.5" style="1" customWidth="1"/>
    <col min="2833" max="2833" width="11.375" style="1" customWidth="1"/>
    <col min="2834" max="2834" width="11.5" style="1" customWidth="1"/>
    <col min="2835" max="3072" width="9" style="1"/>
    <col min="3073" max="3073" width="2.625" style="1" customWidth="1"/>
    <col min="3074" max="3074" width="6.75" style="1" customWidth="1"/>
    <col min="3075" max="3075" width="11.125" style="1" customWidth="1"/>
    <col min="3076" max="3078" width="10.625" style="1" customWidth="1"/>
    <col min="3079" max="3079" width="10.75" style="1" customWidth="1"/>
    <col min="3080" max="3082" width="10.625" style="1" customWidth="1"/>
    <col min="3083" max="3083" width="11.625" style="1" customWidth="1"/>
    <col min="3084" max="3085" width="10.625" style="1" customWidth="1"/>
    <col min="3086" max="3086" width="10.5" style="1" customWidth="1"/>
    <col min="3087" max="3087" width="11.5" style="1" bestFit="1" customWidth="1"/>
    <col min="3088" max="3088" width="11.5" style="1" customWidth="1"/>
    <col min="3089" max="3089" width="11.375" style="1" customWidth="1"/>
    <col min="3090" max="3090" width="11.5" style="1" customWidth="1"/>
    <col min="3091" max="3328" width="9" style="1"/>
    <col min="3329" max="3329" width="2.625" style="1" customWidth="1"/>
    <col min="3330" max="3330" width="6.75" style="1" customWidth="1"/>
    <col min="3331" max="3331" width="11.125" style="1" customWidth="1"/>
    <col min="3332" max="3334" width="10.625" style="1" customWidth="1"/>
    <col min="3335" max="3335" width="10.75" style="1" customWidth="1"/>
    <col min="3336" max="3338" width="10.625" style="1" customWidth="1"/>
    <col min="3339" max="3339" width="11.625" style="1" customWidth="1"/>
    <col min="3340" max="3341" width="10.625" style="1" customWidth="1"/>
    <col min="3342" max="3342" width="10.5" style="1" customWidth="1"/>
    <col min="3343" max="3343" width="11.5" style="1" bestFit="1" customWidth="1"/>
    <col min="3344" max="3344" width="11.5" style="1" customWidth="1"/>
    <col min="3345" max="3345" width="11.375" style="1" customWidth="1"/>
    <col min="3346" max="3346" width="11.5" style="1" customWidth="1"/>
    <col min="3347" max="3584" width="9" style="1"/>
    <col min="3585" max="3585" width="2.625" style="1" customWidth="1"/>
    <col min="3586" max="3586" width="6.75" style="1" customWidth="1"/>
    <col min="3587" max="3587" width="11.125" style="1" customWidth="1"/>
    <col min="3588" max="3590" width="10.625" style="1" customWidth="1"/>
    <col min="3591" max="3591" width="10.75" style="1" customWidth="1"/>
    <col min="3592" max="3594" width="10.625" style="1" customWidth="1"/>
    <col min="3595" max="3595" width="11.625" style="1" customWidth="1"/>
    <col min="3596" max="3597" width="10.625" style="1" customWidth="1"/>
    <col min="3598" max="3598" width="10.5" style="1" customWidth="1"/>
    <col min="3599" max="3599" width="11.5" style="1" bestFit="1" customWidth="1"/>
    <col min="3600" max="3600" width="11.5" style="1" customWidth="1"/>
    <col min="3601" max="3601" width="11.375" style="1" customWidth="1"/>
    <col min="3602" max="3602" width="11.5" style="1" customWidth="1"/>
    <col min="3603" max="3840" width="9" style="1"/>
    <col min="3841" max="3841" width="2.625" style="1" customWidth="1"/>
    <col min="3842" max="3842" width="6.75" style="1" customWidth="1"/>
    <col min="3843" max="3843" width="11.125" style="1" customWidth="1"/>
    <col min="3844" max="3846" width="10.625" style="1" customWidth="1"/>
    <col min="3847" max="3847" width="10.75" style="1" customWidth="1"/>
    <col min="3848" max="3850" width="10.625" style="1" customWidth="1"/>
    <col min="3851" max="3851" width="11.625" style="1" customWidth="1"/>
    <col min="3852" max="3853" width="10.625" style="1" customWidth="1"/>
    <col min="3854" max="3854" width="10.5" style="1" customWidth="1"/>
    <col min="3855" max="3855" width="11.5" style="1" bestFit="1" customWidth="1"/>
    <col min="3856" max="3856" width="11.5" style="1" customWidth="1"/>
    <col min="3857" max="3857" width="11.375" style="1" customWidth="1"/>
    <col min="3858" max="3858" width="11.5" style="1" customWidth="1"/>
    <col min="3859" max="4096" width="9" style="1"/>
    <col min="4097" max="4097" width="2.625" style="1" customWidth="1"/>
    <col min="4098" max="4098" width="6.75" style="1" customWidth="1"/>
    <col min="4099" max="4099" width="11.125" style="1" customWidth="1"/>
    <col min="4100" max="4102" width="10.625" style="1" customWidth="1"/>
    <col min="4103" max="4103" width="10.75" style="1" customWidth="1"/>
    <col min="4104" max="4106" width="10.625" style="1" customWidth="1"/>
    <col min="4107" max="4107" width="11.625" style="1" customWidth="1"/>
    <col min="4108" max="4109" width="10.625" style="1" customWidth="1"/>
    <col min="4110" max="4110" width="10.5" style="1" customWidth="1"/>
    <col min="4111" max="4111" width="11.5" style="1" bestFit="1" customWidth="1"/>
    <col min="4112" max="4112" width="11.5" style="1" customWidth="1"/>
    <col min="4113" max="4113" width="11.375" style="1" customWidth="1"/>
    <col min="4114" max="4114" width="11.5" style="1" customWidth="1"/>
    <col min="4115" max="4352" width="9" style="1"/>
    <col min="4353" max="4353" width="2.625" style="1" customWidth="1"/>
    <col min="4354" max="4354" width="6.75" style="1" customWidth="1"/>
    <col min="4355" max="4355" width="11.125" style="1" customWidth="1"/>
    <col min="4356" max="4358" width="10.625" style="1" customWidth="1"/>
    <col min="4359" max="4359" width="10.75" style="1" customWidth="1"/>
    <col min="4360" max="4362" width="10.625" style="1" customWidth="1"/>
    <col min="4363" max="4363" width="11.625" style="1" customWidth="1"/>
    <col min="4364" max="4365" width="10.625" style="1" customWidth="1"/>
    <col min="4366" max="4366" width="10.5" style="1" customWidth="1"/>
    <col min="4367" max="4367" width="11.5" style="1" bestFit="1" customWidth="1"/>
    <col min="4368" max="4368" width="11.5" style="1" customWidth="1"/>
    <col min="4369" max="4369" width="11.375" style="1" customWidth="1"/>
    <col min="4370" max="4370" width="11.5" style="1" customWidth="1"/>
    <col min="4371" max="4608" width="9" style="1"/>
    <col min="4609" max="4609" width="2.625" style="1" customWidth="1"/>
    <col min="4610" max="4610" width="6.75" style="1" customWidth="1"/>
    <col min="4611" max="4611" width="11.125" style="1" customWidth="1"/>
    <col min="4612" max="4614" width="10.625" style="1" customWidth="1"/>
    <col min="4615" max="4615" width="10.75" style="1" customWidth="1"/>
    <col min="4616" max="4618" width="10.625" style="1" customWidth="1"/>
    <col min="4619" max="4619" width="11.625" style="1" customWidth="1"/>
    <col min="4620" max="4621" width="10.625" style="1" customWidth="1"/>
    <col min="4622" max="4622" width="10.5" style="1" customWidth="1"/>
    <col min="4623" max="4623" width="11.5" style="1" bestFit="1" customWidth="1"/>
    <col min="4624" max="4624" width="11.5" style="1" customWidth="1"/>
    <col min="4625" max="4625" width="11.375" style="1" customWidth="1"/>
    <col min="4626" max="4626" width="11.5" style="1" customWidth="1"/>
    <col min="4627" max="4864" width="9" style="1"/>
    <col min="4865" max="4865" width="2.625" style="1" customWidth="1"/>
    <col min="4866" max="4866" width="6.75" style="1" customWidth="1"/>
    <col min="4867" max="4867" width="11.125" style="1" customWidth="1"/>
    <col min="4868" max="4870" width="10.625" style="1" customWidth="1"/>
    <col min="4871" max="4871" width="10.75" style="1" customWidth="1"/>
    <col min="4872" max="4874" width="10.625" style="1" customWidth="1"/>
    <col min="4875" max="4875" width="11.625" style="1" customWidth="1"/>
    <col min="4876" max="4877" width="10.625" style="1" customWidth="1"/>
    <col min="4878" max="4878" width="10.5" style="1" customWidth="1"/>
    <col min="4879" max="4879" width="11.5" style="1" bestFit="1" customWidth="1"/>
    <col min="4880" max="4880" width="11.5" style="1" customWidth="1"/>
    <col min="4881" max="4881" width="11.375" style="1" customWidth="1"/>
    <col min="4882" max="4882" width="11.5" style="1" customWidth="1"/>
    <col min="4883" max="5120" width="9" style="1"/>
    <col min="5121" max="5121" width="2.625" style="1" customWidth="1"/>
    <col min="5122" max="5122" width="6.75" style="1" customWidth="1"/>
    <col min="5123" max="5123" width="11.125" style="1" customWidth="1"/>
    <col min="5124" max="5126" width="10.625" style="1" customWidth="1"/>
    <col min="5127" max="5127" width="10.75" style="1" customWidth="1"/>
    <col min="5128" max="5130" width="10.625" style="1" customWidth="1"/>
    <col min="5131" max="5131" width="11.625" style="1" customWidth="1"/>
    <col min="5132" max="5133" width="10.625" style="1" customWidth="1"/>
    <col min="5134" max="5134" width="10.5" style="1" customWidth="1"/>
    <col min="5135" max="5135" width="11.5" style="1" bestFit="1" customWidth="1"/>
    <col min="5136" max="5136" width="11.5" style="1" customWidth="1"/>
    <col min="5137" max="5137" width="11.375" style="1" customWidth="1"/>
    <col min="5138" max="5138" width="11.5" style="1" customWidth="1"/>
    <col min="5139" max="5376" width="9" style="1"/>
    <col min="5377" max="5377" width="2.625" style="1" customWidth="1"/>
    <col min="5378" max="5378" width="6.75" style="1" customWidth="1"/>
    <col min="5379" max="5379" width="11.125" style="1" customWidth="1"/>
    <col min="5380" max="5382" width="10.625" style="1" customWidth="1"/>
    <col min="5383" max="5383" width="10.75" style="1" customWidth="1"/>
    <col min="5384" max="5386" width="10.625" style="1" customWidth="1"/>
    <col min="5387" max="5387" width="11.625" style="1" customWidth="1"/>
    <col min="5388" max="5389" width="10.625" style="1" customWidth="1"/>
    <col min="5390" max="5390" width="10.5" style="1" customWidth="1"/>
    <col min="5391" max="5391" width="11.5" style="1" bestFit="1" customWidth="1"/>
    <col min="5392" max="5392" width="11.5" style="1" customWidth="1"/>
    <col min="5393" max="5393" width="11.375" style="1" customWidth="1"/>
    <col min="5394" max="5394" width="11.5" style="1" customWidth="1"/>
    <col min="5395" max="5632" width="9" style="1"/>
    <col min="5633" max="5633" width="2.625" style="1" customWidth="1"/>
    <col min="5634" max="5634" width="6.75" style="1" customWidth="1"/>
    <col min="5635" max="5635" width="11.125" style="1" customWidth="1"/>
    <col min="5636" max="5638" width="10.625" style="1" customWidth="1"/>
    <col min="5639" max="5639" width="10.75" style="1" customWidth="1"/>
    <col min="5640" max="5642" width="10.625" style="1" customWidth="1"/>
    <col min="5643" max="5643" width="11.625" style="1" customWidth="1"/>
    <col min="5644" max="5645" width="10.625" style="1" customWidth="1"/>
    <col min="5646" max="5646" width="10.5" style="1" customWidth="1"/>
    <col min="5647" max="5647" width="11.5" style="1" bestFit="1" customWidth="1"/>
    <col min="5648" max="5648" width="11.5" style="1" customWidth="1"/>
    <col min="5649" max="5649" width="11.375" style="1" customWidth="1"/>
    <col min="5650" max="5650" width="11.5" style="1" customWidth="1"/>
    <col min="5651" max="5888" width="9" style="1"/>
    <col min="5889" max="5889" width="2.625" style="1" customWidth="1"/>
    <col min="5890" max="5890" width="6.75" style="1" customWidth="1"/>
    <col min="5891" max="5891" width="11.125" style="1" customWidth="1"/>
    <col min="5892" max="5894" width="10.625" style="1" customWidth="1"/>
    <col min="5895" max="5895" width="10.75" style="1" customWidth="1"/>
    <col min="5896" max="5898" width="10.625" style="1" customWidth="1"/>
    <col min="5899" max="5899" width="11.625" style="1" customWidth="1"/>
    <col min="5900" max="5901" width="10.625" style="1" customWidth="1"/>
    <col min="5902" max="5902" width="10.5" style="1" customWidth="1"/>
    <col min="5903" max="5903" width="11.5" style="1" bestFit="1" customWidth="1"/>
    <col min="5904" max="5904" width="11.5" style="1" customWidth="1"/>
    <col min="5905" max="5905" width="11.375" style="1" customWidth="1"/>
    <col min="5906" max="5906" width="11.5" style="1" customWidth="1"/>
    <col min="5907" max="6144" width="9" style="1"/>
    <col min="6145" max="6145" width="2.625" style="1" customWidth="1"/>
    <col min="6146" max="6146" width="6.75" style="1" customWidth="1"/>
    <col min="6147" max="6147" width="11.125" style="1" customWidth="1"/>
    <col min="6148" max="6150" width="10.625" style="1" customWidth="1"/>
    <col min="6151" max="6151" width="10.75" style="1" customWidth="1"/>
    <col min="6152" max="6154" width="10.625" style="1" customWidth="1"/>
    <col min="6155" max="6155" width="11.625" style="1" customWidth="1"/>
    <col min="6156" max="6157" width="10.625" style="1" customWidth="1"/>
    <col min="6158" max="6158" width="10.5" style="1" customWidth="1"/>
    <col min="6159" max="6159" width="11.5" style="1" bestFit="1" customWidth="1"/>
    <col min="6160" max="6160" width="11.5" style="1" customWidth="1"/>
    <col min="6161" max="6161" width="11.375" style="1" customWidth="1"/>
    <col min="6162" max="6162" width="11.5" style="1" customWidth="1"/>
    <col min="6163" max="6400" width="9" style="1"/>
    <col min="6401" max="6401" width="2.625" style="1" customWidth="1"/>
    <col min="6402" max="6402" width="6.75" style="1" customWidth="1"/>
    <col min="6403" max="6403" width="11.125" style="1" customWidth="1"/>
    <col min="6404" max="6406" width="10.625" style="1" customWidth="1"/>
    <col min="6407" max="6407" width="10.75" style="1" customWidth="1"/>
    <col min="6408" max="6410" width="10.625" style="1" customWidth="1"/>
    <col min="6411" max="6411" width="11.625" style="1" customWidth="1"/>
    <col min="6412" max="6413" width="10.625" style="1" customWidth="1"/>
    <col min="6414" max="6414" width="10.5" style="1" customWidth="1"/>
    <col min="6415" max="6415" width="11.5" style="1" bestFit="1" customWidth="1"/>
    <col min="6416" max="6416" width="11.5" style="1" customWidth="1"/>
    <col min="6417" max="6417" width="11.375" style="1" customWidth="1"/>
    <col min="6418" max="6418" width="11.5" style="1" customWidth="1"/>
    <col min="6419" max="6656" width="9" style="1"/>
    <col min="6657" max="6657" width="2.625" style="1" customWidth="1"/>
    <col min="6658" max="6658" width="6.75" style="1" customWidth="1"/>
    <col min="6659" max="6659" width="11.125" style="1" customWidth="1"/>
    <col min="6660" max="6662" width="10.625" style="1" customWidth="1"/>
    <col min="6663" max="6663" width="10.75" style="1" customWidth="1"/>
    <col min="6664" max="6666" width="10.625" style="1" customWidth="1"/>
    <col min="6667" max="6667" width="11.625" style="1" customWidth="1"/>
    <col min="6668" max="6669" width="10.625" style="1" customWidth="1"/>
    <col min="6670" max="6670" width="10.5" style="1" customWidth="1"/>
    <col min="6671" max="6671" width="11.5" style="1" bestFit="1" customWidth="1"/>
    <col min="6672" max="6672" width="11.5" style="1" customWidth="1"/>
    <col min="6673" max="6673" width="11.375" style="1" customWidth="1"/>
    <col min="6674" max="6674" width="11.5" style="1" customWidth="1"/>
    <col min="6675" max="6912" width="9" style="1"/>
    <col min="6913" max="6913" width="2.625" style="1" customWidth="1"/>
    <col min="6914" max="6914" width="6.75" style="1" customWidth="1"/>
    <col min="6915" max="6915" width="11.125" style="1" customWidth="1"/>
    <col min="6916" max="6918" width="10.625" style="1" customWidth="1"/>
    <col min="6919" max="6919" width="10.75" style="1" customWidth="1"/>
    <col min="6920" max="6922" width="10.625" style="1" customWidth="1"/>
    <col min="6923" max="6923" width="11.625" style="1" customWidth="1"/>
    <col min="6924" max="6925" width="10.625" style="1" customWidth="1"/>
    <col min="6926" max="6926" width="10.5" style="1" customWidth="1"/>
    <col min="6927" max="6927" width="11.5" style="1" bestFit="1" customWidth="1"/>
    <col min="6928" max="6928" width="11.5" style="1" customWidth="1"/>
    <col min="6929" max="6929" width="11.375" style="1" customWidth="1"/>
    <col min="6930" max="6930" width="11.5" style="1" customWidth="1"/>
    <col min="6931" max="7168" width="9" style="1"/>
    <col min="7169" max="7169" width="2.625" style="1" customWidth="1"/>
    <col min="7170" max="7170" width="6.75" style="1" customWidth="1"/>
    <col min="7171" max="7171" width="11.125" style="1" customWidth="1"/>
    <col min="7172" max="7174" width="10.625" style="1" customWidth="1"/>
    <col min="7175" max="7175" width="10.75" style="1" customWidth="1"/>
    <col min="7176" max="7178" width="10.625" style="1" customWidth="1"/>
    <col min="7179" max="7179" width="11.625" style="1" customWidth="1"/>
    <col min="7180" max="7181" width="10.625" style="1" customWidth="1"/>
    <col min="7182" max="7182" width="10.5" style="1" customWidth="1"/>
    <col min="7183" max="7183" width="11.5" style="1" bestFit="1" customWidth="1"/>
    <col min="7184" max="7184" width="11.5" style="1" customWidth="1"/>
    <col min="7185" max="7185" width="11.375" style="1" customWidth="1"/>
    <col min="7186" max="7186" width="11.5" style="1" customWidth="1"/>
    <col min="7187" max="7424" width="9" style="1"/>
    <col min="7425" max="7425" width="2.625" style="1" customWidth="1"/>
    <col min="7426" max="7426" width="6.75" style="1" customWidth="1"/>
    <col min="7427" max="7427" width="11.125" style="1" customWidth="1"/>
    <col min="7428" max="7430" width="10.625" style="1" customWidth="1"/>
    <col min="7431" max="7431" width="10.75" style="1" customWidth="1"/>
    <col min="7432" max="7434" width="10.625" style="1" customWidth="1"/>
    <col min="7435" max="7435" width="11.625" style="1" customWidth="1"/>
    <col min="7436" max="7437" width="10.625" style="1" customWidth="1"/>
    <col min="7438" max="7438" width="10.5" style="1" customWidth="1"/>
    <col min="7439" max="7439" width="11.5" style="1" bestFit="1" customWidth="1"/>
    <col min="7440" max="7440" width="11.5" style="1" customWidth="1"/>
    <col min="7441" max="7441" width="11.375" style="1" customWidth="1"/>
    <col min="7442" max="7442" width="11.5" style="1" customWidth="1"/>
    <col min="7443" max="7680" width="9" style="1"/>
    <col min="7681" max="7681" width="2.625" style="1" customWidth="1"/>
    <col min="7682" max="7682" width="6.75" style="1" customWidth="1"/>
    <col min="7683" max="7683" width="11.125" style="1" customWidth="1"/>
    <col min="7684" max="7686" width="10.625" style="1" customWidth="1"/>
    <col min="7687" max="7687" width="10.75" style="1" customWidth="1"/>
    <col min="7688" max="7690" width="10.625" style="1" customWidth="1"/>
    <col min="7691" max="7691" width="11.625" style="1" customWidth="1"/>
    <col min="7692" max="7693" width="10.625" style="1" customWidth="1"/>
    <col min="7694" max="7694" width="10.5" style="1" customWidth="1"/>
    <col min="7695" max="7695" width="11.5" style="1" bestFit="1" customWidth="1"/>
    <col min="7696" max="7696" width="11.5" style="1" customWidth="1"/>
    <col min="7697" max="7697" width="11.375" style="1" customWidth="1"/>
    <col min="7698" max="7698" width="11.5" style="1" customWidth="1"/>
    <col min="7699" max="7936" width="9" style="1"/>
    <col min="7937" max="7937" width="2.625" style="1" customWidth="1"/>
    <col min="7938" max="7938" width="6.75" style="1" customWidth="1"/>
    <col min="7939" max="7939" width="11.125" style="1" customWidth="1"/>
    <col min="7940" max="7942" width="10.625" style="1" customWidth="1"/>
    <col min="7943" max="7943" width="10.75" style="1" customWidth="1"/>
    <col min="7944" max="7946" width="10.625" style="1" customWidth="1"/>
    <col min="7947" max="7947" width="11.625" style="1" customWidth="1"/>
    <col min="7948" max="7949" width="10.625" style="1" customWidth="1"/>
    <col min="7950" max="7950" width="10.5" style="1" customWidth="1"/>
    <col min="7951" max="7951" width="11.5" style="1" bestFit="1" customWidth="1"/>
    <col min="7952" max="7952" width="11.5" style="1" customWidth="1"/>
    <col min="7953" max="7953" width="11.375" style="1" customWidth="1"/>
    <col min="7954" max="7954" width="11.5" style="1" customWidth="1"/>
    <col min="7955" max="8192" width="9" style="1"/>
    <col min="8193" max="8193" width="2.625" style="1" customWidth="1"/>
    <col min="8194" max="8194" width="6.75" style="1" customWidth="1"/>
    <col min="8195" max="8195" width="11.125" style="1" customWidth="1"/>
    <col min="8196" max="8198" width="10.625" style="1" customWidth="1"/>
    <col min="8199" max="8199" width="10.75" style="1" customWidth="1"/>
    <col min="8200" max="8202" width="10.625" style="1" customWidth="1"/>
    <col min="8203" max="8203" width="11.625" style="1" customWidth="1"/>
    <col min="8204" max="8205" width="10.625" style="1" customWidth="1"/>
    <col min="8206" max="8206" width="10.5" style="1" customWidth="1"/>
    <col min="8207" max="8207" width="11.5" style="1" bestFit="1" customWidth="1"/>
    <col min="8208" max="8208" width="11.5" style="1" customWidth="1"/>
    <col min="8209" max="8209" width="11.375" style="1" customWidth="1"/>
    <col min="8210" max="8210" width="11.5" style="1" customWidth="1"/>
    <col min="8211" max="8448" width="9" style="1"/>
    <col min="8449" max="8449" width="2.625" style="1" customWidth="1"/>
    <col min="8450" max="8450" width="6.75" style="1" customWidth="1"/>
    <col min="8451" max="8451" width="11.125" style="1" customWidth="1"/>
    <col min="8452" max="8454" width="10.625" style="1" customWidth="1"/>
    <col min="8455" max="8455" width="10.75" style="1" customWidth="1"/>
    <col min="8456" max="8458" width="10.625" style="1" customWidth="1"/>
    <col min="8459" max="8459" width="11.625" style="1" customWidth="1"/>
    <col min="8460" max="8461" width="10.625" style="1" customWidth="1"/>
    <col min="8462" max="8462" width="10.5" style="1" customWidth="1"/>
    <col min="8463" max="8463" width="11.5" style="1" bestFit="1" customWidth="1"/>
    <col min="8464" max="8464" width="11.5" style="1" customWidth="1"/>
    <col min="8465" max="8465" width="11.375" style="1" customWidth="1"/>
    <col min="8466" max="8466" width="11.5" style="1" customWidth="1"/>
    <col min="8467" max="8704" width="9" style="1"/>
    <col min="8705" max="8705" width="2.625" style="1" customWidth="1"/>
    <col min="8706" max="8706" width="6.75" style="1" customWidth="1"/>
    <col min="8707" max="8707" width="11.125" style="1" customWidth="1"/>
    <col min="8708" max="8710" width="10.625" style="1" customWidth="1"/>
    <col min="8711" max="8711" width="10.75" style="1" customWidth="1"/>
    <col min="8712" max="8714" width="10.625" style="1" customWidth="1"/>
    <col min="8715" max="8715" width="11.625" style="1" customWidth="1"/>
    <col min="8716" max="8717" width="10.625" style="1" customWidth="1"/>
    <col min="8718" max="8718" width="10.5" style="1" customWidth="1"/>
    <col min="8719" max="8719" width="11.5" style="1" bestFit="1" customWidth="1"/>
    <col min="8720" max="8720" width="11.5" style="1" customWidth="1"/>
    <col min="8721" max="8721" width="11.375" style="1" customWidth="1"/>
    <col min="8722" max="8722" width="11.5" style="1" customWidth="1"/>
    <col min="8723" max="8960" width="9" style="1"/>
    <col min="8961" max="8961" width="2.625" style="1" customWidth="1"/>
    <col min="8962" max="8962" width="6.75" style="1" customWidth="1"/>
    <col min="8963" max="8963" width="11.125" style="1" customWidth="1"/>
    <col min="8964" max="8966" width="10.625" style="1" customWidth="1"/>
    <col min="8967" max="8967" width="10.75" style="1" customWidth="1"/>
    <col min="8968" max="8970" width="10.625" style="1" customWidth="1"/>
    <col min="8971" max="8971" width="11.625" style="1" customWidth="1"/>
    <col min="8972" max="8973" width="10.625" style="1" customWidth="1"/>
    <col min="8974" max="8974" width="10.5" style="1" customWidth="1"/>
    <col min="8975" max="8975" width="11.5" style="1" bestFit="1" customWidth="1"/>
    <col min="8976" max="8976" width="11.5" style="1" customWidth="1"/>
    <col min="8977" max="8977" width="11.375" style="1" customWidth="1"/>
    <col min="8978" max="8978" width="11.5" style="1" customWidth="1"/>
    <col min="8979" max="9216" width="9" style="1"/>
    <col min="9217" max="9217" width="2.625" style="1" customWidth="1"/>
    <col min="9218" max="9218" width="6.75" style="1" customWidth="1"/>
    <col min="9219" max="9219" width="11.125" style="1" customWidth="1"/>
    <col min="9220" max="9222" width="10.625" style="1" customWidth="1"/>
    <col min="9223" max="9223" width="10.75" style="1" customWidth="1"/>
    <col min="9224" max="9226" width="10.625" style="1" customWidth="1"/>
    <col min="9227" max="9227" width="11.625" style="1" customWidth="1"/>
    <col min="9228" max="9229" width="10.625" style="1" customWidth="1"/>
    <col min="9230" max="9230" width="10.5" style="1" customWidth="1"/>
    <col min="9231" max="9231" width="11.5" style="1" bestFit="1" customWidth="1"/>
    <col min="9232" max="9232" width="11.5" style="1" customWidth="1"/>
    <col min="9233" max="9233" width="11.375" style="1" customWidth="1"/>
    <col min="9234" max="9234" width="11.5" style="1" customWidth="1"/>
    <col min="9235" max="9472" width="9" style="1"/>
    <col min="9473" max="9473" width="2.625" style="1" customWidth="1"/>
    <col min="9474" max="9474" width="6.75" style="1" customWidth="1"/>
    <col min="9475" max="9475" width="11.125" style="1" customWidth="1"/>
    <col min="9476" max="9478" width="10.625" style="1" customWidth="1"/>
    <col min="9479" max="9479" width="10.75" style="1" customWidth="1"/>
    <col min="9480" max="9482" width="10.625" style="1" customWidth="1"/>
    <col min="9483" max="9483" width="11.625" style="1" customWidth="1"/>
    <col min="9484" max="9485" width="10.625" style="1" customWidth="1"/>
    <col min="9486" max="9486" width="10.5" style="1" customWidth="1"/>
    <col min="9487" max="9487" width="11.5" style="1" bestFit="1" customWidth="1"/>
    <col min="9488" max="9488" width="11.5" style="1" customWidth="1"/>
    <col min="9489" max="9489" width="11.375" style="1" customWidth="1"/>
    <col min="9490" max="9490" width="11.5" style="1" customWidth="1"/>
    <col min="9491" max="9728" width="9" style="1"/>
    <col min="9729" max="9729" width="2.625" style="1" customWidth="1"/>
    <col min="9730" max="9730" width="6.75" style="1" customWidth="1"/>
    <col min="9731" max="9731" width="11.125" style="1" customWidth="1"/>
    <col min="9732" max="9734" width="10.625" style="1" customWidth="1"/>
    <col min="9735" max="9735" width="10.75" style="1" customWidth="1"/>
    <col min="9736" max="9738" width="10.625" style="1" customWidth="1"/>
    <col min="9739" max="9739" width="11.625" style="1" customWidth="1"/>
    <col min="9740" max="9741" width="10.625" style="1" customWidth="1"/>
    <col min="9742" max="9742" width="10.5" style="1" customWidth="1"/>
    <col min="9743" max="9743" width="11.5" style="1" bestFit="1" customWidth="1"/>
    <col min="9744" max="9744" width="11.5" style="1" customWidth="1"/>
    <col min="9745" max="9745" width="11.375" style="1" customWidth="1"/>
    <col min="9746" max="9746" width="11.5" style="1" customWidth="1"/>
    <col min="9747" max="9984" width="9" style="1"/>
    <col min="9985" max="9985" width="2.625" style="1" customWidth="1"/>
    <col min="9986" max="9986" width="6.75" style="1" customWidth="1"/>
    <col min="9987" max="9987" width="11.125" style="1" customWidth="1"/>
    <col min="9988" max="9990" width="10.625" style="1" customWidth="1"/>
    <col min="9991" max="9991" width="10.75" style="1" customWidth="1"/>
    <col min="9992" max="9994" width="10.625" style="1" customWidth="1"/>
    <col min="9995" max="9995" width="11.625" style="1" customWidth="1"/>
    <col min="9996" max="9997" width="10.625" style="1" customWidth="1"/>
    <col min="9998" max="9998" width="10.5" style="1" customWidth="1"/>
    <col min="9999" max="9999" width="11.5" style="1" bestFit="1" customWidth="1"/>
    <col min="10000" max="10000" width="11.5" style="1" customWidth="1"/>
    <col min="10001" max="10001" width="11.375" style="1" customWidth="1"/>
    <col min="10002" max="10002" width="11.5" style="1" customWidth="1"/>
    <col min="10003" max="10240" width="9" style="1"/>
    <col min="10241" max="10241" width="2.625" style="1" customWidth="1"/>
    <col min="10242" max="10242" width="6.75" style="1" customWidth="1"/>
    <col min="10243" max="10243" width="11.125" style="1" customWidth="1"/>
    <col min="10244" max="10246" width="10.625" style="1" customWidth="1"/>
    <col min="10247" max="10247" width="10.75" style="1" customWidth="1"/>
    <col min="10248" max="10250" width="10.625" style="1" customWidth="1"/>
    <col min="10251" max="10251" width="11.625" style="1" customWidth="1"/>
    <col min="10252" max="10253" width="10.625" style="1" customWidth="1"/>
    <col min="10254" max="10254" width="10.5" style="1" customWidth="1"/>
    <col min="10255" max="10255" width="11.5" style="1" bestFit="1" customWidth="1"/>
    <col min="10256" max="10256" width="11.5" style="1" customWidth="1"/>
    <col min="10257" max="10257" width="11.375" style="1" customWidth="1"/>
    <col min="10258" max="10258" width="11.5" style="1" customWidth="1"/>
    <col min="10259" max="10496" width="9" style="1"/>
    <col min="10497" max="10497" width="2.625" style="1" customWidth="1"/>
    <col min="10498" max="10498" width="6.75" style="1" customWidth="1"/>
    <col min="10499" max="10499" width="11.125" style="1" customWidth="1"/>
    <col min="10500" max="10502" width="10.625" style="1" customWidth="1"/>
    <col min="10503" max="10503" width="10.75" style="1" customWidth="1"/>
    <col min="10504" max="10506" width="10.625" style="1" customWidth="1"/>
    <col min="10507" max="10507" width="11.625" style="1" customWidth="1"/>
    <col min="10508" max="10509" width="10.625" style="1" customWidth="1"/>
    <col min="10510" max="10510" width="10.5" style="1" customWidth="1"/>
    <col min="10511" max="10511" width="11.5" style="1" bestFit="1" customWidth="1"/>
    <col min="10512" max="10512" width="11.5" style="1" customWidth="1"/>
    <col min="10513" max="10513" width="11.375" style="1" customWidth="1"/>
    <col min="10514" max="10514" width="11.5" style="1" customWidth="1"/>
    <col min="10515" max="10752" width="9" style="1"/>
    <col min="10753" max="10753" width="2.625" style="1" customWidth="1"/>
    <col min="10754" max="10754" width="6.75" style="1" customWidth="1"/>
    <col min="10755" max="10755" width="11.125" style="1" customWidth="1"/>
    <col min="10756" max="10758" width="10.625" style="1" customWidth="1"/>
    <col min="10759" max="10759" width="10.75" style="1" customWidth="1"/>
    <col min="10760" max="10762" width="10.625" style="1" customWidth="1"/>
    <col min="10763" max="10763" width="11.625" style="1" customWidth="1"/>
    <col min="10764" max="10765" width="10.625" style="1" customWidth="1"/>
    <col min="10766" max="10766" width="10.5" style="1" customWidth="1"/>
    <col min="10767" max="10767" width="11.5" style="1" bestFit="1" customWidth="1"/>
    <col min="10768" max="10768" width="11.5" style="1" customWidth="1"/>
    <col min="10769" max="10769" width="11.375" style="1" customWidth="1"/>
    <col min="10770" max="10770" width="11.5" style="1" customWidth="1"/>
    <col min="10771" max="11008" width="9" style="1"/>
    <col min="11009" max="11009" width="2.625" style="1" customWidth="1"/>
    <col min="11010" max="11010" width="6.75" style="1" customWidth="1"/>
    <col min="11011" max="11011" width="11.125" style="1" customWidth="1"/>
    <col min="11012" max="11014" width="10.625" style="1" customWidth="1"/>
    <col min="11015" max="11015" width="10.75" style="1" customWidth="1"/>
    <col min="11016" max="11018" width="10.625" style="1" customWidth="1"/>
    <col min="11019" max="11019" width="11.625" style="1" customWidth="1"/>
    <col min="11020" max="11021" width="10.625" style="1" customWidth="1"/>
    <col min="11022" max="11022" width="10.5" style="1" customWidth="1"/>
    <col min="11023" max="11023" width="11.5" style="1" bestFit="1" customWidth="1"/>
    <col min="11024" max="11024" width="11.5" style="1" customWidth="1"/>
    <col min="11025" max="11025" width="11.375" style="1" customWidth="1"/>
    <col min="11026" max="11026" width="11.5" style="1" customWidth="1"/>
    <col min="11027" max="11264" width="9" style="1"/>
    <col min="11265" max="11265" width="2.625" style="1" customWidth="1"/>
    <col min="11266" max="11266" width="6.75" style="1" customWidth="1"/>
    <col min="11267" max="11267" width="11.125" style="1" customWidth="1"/>
    <col min="11268" max="11270" width="10.625" style="1" customWidth="1"/>
    <col min="11271" max="11271" width="10.75" style="1" customWidth="1"/>
    <col min="11272" max="11274" width="10.625" style="1" customWidth="1"/>
    <col min="11275" max="11275" width="11.625" style="1" customWidth="1"/>
    <col min="11276" max="11277" width="10.625" style="1" customWidth="1"/>
    <col min="11278" max="11278" width="10.5" style="1" customWidth="1"/>
    <col min="11279" max="11279" width="11.5" style="1" bestFit="1" customWidth="1"/>
    <col min="11280" max="11280" width="11.5" style="1" customWidth="1"/>
    <col min="11281" max="11281" width="11.375" style="1" customWidth="1"/>
    <col min="11282" max="11282" width="11.5" style="1" customWidth="1"/>
    <col min="11283" max="11520" width="9" style="1"/>
    <col min="11521" max="11521" width="2.625" style="1" customWidth="1"/>
    <col min="11522" max="11522" width="6.75" style="1" customWidth="1"/>
    <col min="11523" max="11523" width="11.125" style="1" customWidth="1"/>
    <col min="11524" max="11526" width="10.625" style="1" customWidth="1"/>
    <col min="11527" max="11527" width="10.75" style="1" customWidth="1"/>
    <col min="11528" max="11530" width="10.625" style="1" customWidth="1"/>
    <col min="11531" max="11531" width="11.625" style="1" customWidth="1"/>
    <col min="11532" max="11533" width="10.625" style="1" customWidth="1"/>
    <col min="11534" max="11534" width="10.5" style="1" customWidth="1"/>
    <col min="11535" max="11535" width="11.5" style="1" bestFit="1" customWidth="1"/>
    <col min="11536" max="11536" width="11.5" style="1" customWidth="1"/>
    <col min="11537" max="11537" width="11.375" style="1" customWidth="1"/>
    <col min="11538" max="11538" width="11.5" style="1" customWidth="1"/>
    <col min="11539" max="11776" width="9" style="1"/>
    <col min="11777" max="11777" width="2.625" style="1" customWidth="1"/>
    <col min="11778" max="11778" width="6.75" style="1" customWidth="1"/>
    <col min="11779" max="11779" width="11.125" style="1" customWidth="1"/>
    <col min="11780" max="11782" width="10.625" style="1" customWidth="1"/>
    <col min="11783" max="11783" width="10.75" style="1" customWidth="1"/>
    <col min="11784" max="11786" width="10.625" style="1" customWidth="1"/>
    <col min="11787" max="11787" width="11.625" style="1" customWidth="1"/>
    <col min="11788" max="11789" width="10.625" style="1" customWidth="1"/>
    <col min="11790" max="11790" width="10.5" style="1" customWidth="1"/>
    <col min="11791" max="11791" width="11.5" style="1" bestFit="1" customWidth="1"/>
    <col min="11792" max="11792" width="11.5" style="1" customWidth="1"/>
    <col min="11793" max="11793" width="11.375" style="1" customWidth="1"/>
    <col min="11794" max="11794" width="11.5" style="1" customWidth="1"/>
    <col min="11795" max="12032" width="9" style="1"/>
    <col min="12033" max="12033" width="2.625" style="1" customWidth="1"/>
    <col min="12034" max="12034" width="6.75" style="1" customWidth="1"/>
    <col min="12035" max="12035" width="11.125" style="1" customWidth="1"/>
    <col min="12036" max="12038" width="10.625" style="1" customWidth="1"/>
    <col min="12039" max="12039" width="10.75" style="1" customWidth="1"/>
    <col min="12040" max="12042" width="10.625" style="1" customWidth="1"/>
    <col min="12043" max="12043" width="11.625" style="1" customWidth="1"/>
    <col min="12044" max="12045" width="10.625" style="1" customWidth="1"/>
    <col min="12046" max="12046" width="10.5" style="1" customWidth="1"/>
    <col min="12047" max="12047" width="11.5" style="1" bestFit="1" customWidth="1"/>
    <col min="12048" max="12048" width="11.5" style="1" customWidth="1"/>
    <col min="12049" max="12049" width="11.375" style="1" customWidth="1"/>
    <col min="12050" max="12050" width="11.5" style="1" customWidth="1"/>
    <col min="12051" max="12288" width="9" style="1"/>
    <col min="12289" max="12289" width="2.625" style="1" customWidth="1"/>
    <col min="12290" max="12290" width="6.75" style="1" customWidth="1"/>
    <col min="12291" max="12291" width="11.125" style="1" customWidth="1"/>
    <col min="12292" max="12294" width="10.625" style="1" customWidth="1"/>
    <col min="12295" max="12295" width="10.75" style="1" customWidth="1"/>
    <col min="12296" max="12298" width="10.625" style="1" customWidth="1"/>
    <col min="12299" max="12299" width="11.625" style="1" customWidth="1"/>
    <col min="12300" max="12301" width="10.625" style="1" customWidth="1"/>
    <col min="12302" max="12302" width="10.5" style="1" customWidth="1"/>
    <col min="12303" max="12303" width="11.5" style="1" bestFit="1" customWidth="1"/>
    <col min="12304" max="12304" width="11.5" style="1" customWidth="1"/>
    <col min="12305" max="12305" width="11.375" style="1" customWidth="1"/>
    <col min="12306" max="12306" width="11.5" style="1" customWidth="1"/>
    <col min="12307" max="12544" width="9" style="1"/>
    <col min="12545" max="12545" width="2.625" style="1" customWidth="1"/>
    <col min="12546" max="12546" width="6.75" style="1" customWidth="1"/>
    <col min="12547" max="12547" width="11.125" style="1" customWidth="1"/>
    <col min="12548" max="12550" width="10.625" style="1" customWidth="1"/>
    <col min="12551" max="12551" width="10.75" style="1" customWidth="1"/>
    <col min="12552" max="12554" width="10.625" style="1" customWidth="1"/>
    <col min="12555" max="12555" width="11.625" style="1" customWidth="1"/>
    <col min="12556" max="12557" width="10.625" style="1" customWidth="1"/>
    <col min="12558" max="12558" width="10.5" style="1" customWidth="1"/>
    <col min="12559" max="12559" width="11.5" style="1" bestFit="1" customWidth="1"/>
    <col min="12560" max="12560" width="11.5" style="1" customWidth="1"/>
    <col min="12561" max="12561" width="11.375" style="1" customWidth="1"/>
    <col min="12562" max="12562" width="11.5" style="1" customWidth="1"/>
    <col min="12563" max="12800" width="9" style="1"/>
    <col min="12801" max="12801" width="2.625" style="1" customWidth="1"/>
    <col min="12802" max="12802" width="6.75" style="1" customWidth="1"/>
    <col min="12803" max="12803" width="11.125" style="1" customWidth="1"/>
    <col min="12804" max="12806" width="10.625" style="1" customWidth="1"/>
    <col min="12807" max="12807" width="10.75" style="1" customWidth="1"/>
    <col min="12808" max="12810" width="10.625" style="1" customWidth="1"/>
    <col min="12811" max="12811" width="11.625" style="1" customWidth="1"/>
    <col min="12812" max="12813" width="10.625" style="1" customWidth="1"/>
    <col min="12814" max="12814" width="10.5" style="1" customWidth="1"/>
    <col min="12815" max="12815" width="11.5" style="1" bestFit="1" customWidth="1"/>
    <col min="12816" max="12816" width="11.5" style="1" customWidth="1"/>
    <col min="12817" max="12817" width="11.375" style="1" customWidth="1"/>
    <col min="12818" max="12818" width="11.5" style="1" customWidth="1"/>
    <col min="12819" max="13056" width="9" style="1"/>
    <col min="13057" max="13057" width="2.625" style="1" customWidth="1"/>
    <col min="13058" max="13058" width="6.75" style="1" customWidth="1"/>
    <col min="13059" max="13059" width="11.125" style="1" customWidth="1"/>
    <col min="13060" max="13062" width="10.625" style="1" customWidth="1"/>
    <col min="13063" max="13063" width="10.75" style="1" customWidth="1"/>
    <col min="13064" max="13066" width="10.625" style="1" customWidth="1"/>
    <col min="13067" max="13067" width="11.625" style="1" customWidth="1"/>
    <col min="13068" max="13069" width="10.625" style="1" customWidth="1"/>
    <col min="13070" max="13070" width="10.5" style="1" customWidth="1"/>
    <col min="13071" max="13071" width="11.5" style="1" bestFit="1" customWidth="1"/>
    <col min="13072" max="13072" width="11.5" style="1" customWidth="1"/>
    <col min="13073" max="13073" width="11.375" style="1" customWidth="1"/>
    <col min="13074" max="13074" width="11.5" style="1" customWidth="1"/>
    <col min="13075" max="13312" width="9" style="1"/>
    <col min="13313" max="13313" width="2.625" style="1" customWidth="1"/>
    <col min="13314" max="13314" width="6.75" style="1" customWidth="1"/>
    <col min="13315" max="13315" width="11.125" style="1" customWidth="1"/>
    <col min="13316" max="13318" width="10.625" style="1" customWidth="1"/>
    <col min="13319" max="13319" width="10.75" style="1" customWidth="1"/>
    <col min="13320" max="13322" width="10.625" style="1" customWidth="1"/>
    <col min="13323" max="13323" width="11.625" style="1" customWidth="1"/>
    <col min="13324" max="13325" width="10.625" style="1" customWidth="1"/>
    <col min="13326" max="13326" width="10.5" style="1" customWidth="1"/>
    <col min="13327" max="13327" width="11.5" style="1" bestFit="1" customWidth="1"/>
    <col min="13328" max="13328" width="11.5" style="1" customWidth="1"/>
    <col min="13329" max="13329" width="11.375" style="1" customWidth="1"/>
    <col min="13330" max="13330" width="11.5" style="1" customWidth="1"/>
    <col min="13331" max="13568" width="9" style="1"/>
    <col min="13569" max="13569" width="2.625" style="1" customWidth="1"/>
    <col min="13570" max="13570" width="6.75" style="1" customWidth="1"/>
    <col min="13571" max="13571" width="11.125" style="1" customWidth="1"/>
    <col min="13572" max="13574" width="10.625" style="1" customWidth="1"/>
    <col min="13575" max="13575" width="10.75" style="1" customWidth="1"/>
    <col min="13576" max="13578" width="10.625" style="1" customWidth="1"/>
    <col min="13579" max="13579" width="11.625" style="1" customWidth="1"/>
    <col min="13580" max="13581" width="10.625" style="1" customWidth="1"/>
    <col min="13582" max="13582" width="10.5" style="1" customWidth="1"/>
    <col min="13583" max="13583" width="11.5" style="1" bestFit="1" customWidth="1"/>
    <col min="13584" max="13584" width="11.5" style="1" customWidth="1"/>
    <col min="13585" max="13585" width="11.375" style="1" customWidth="1"/>
    <col min="13586" max="13586" width="11.5" style="1" customWidth="1"/>
    <col min="13587" max="13824" width="9" style="1"/>
    <col min="13825" max="13825" width="2.625" style="1" customWidth="1"/>
    <col min="13826" max="13826" width="6.75" style="1" customWidth="1"/>
    <col min="13827" max="13827" width="11.125" style="1" customWidth="1"/>
    <col min="13828" max="13830" width="10.625" style="1" customWidth="1"/>
    <col min="13831" max="13831" width="10.75" style="1" customWidth="1"/>
    <col min="13832" max="13834" width="10.625" style="1" customWidth="1"/>
    <col min="13835" max="13835" width="11.625" style="1" customWidth="1"/>
    <col min="13836" max="13837" width="10.625" style="1" customWidth="1"/>
    <col min="13838" max="13838" width="10.5" style="1" customWidth="1"/>
    <col min="13839" max="13839" width="11.5" style="1" bestFit="1" customWidth="1"/>
    <col min="13840" max="13840" width="11.5" style="1" customWidth="1"/>
    <col min="13841" max="13841" width="11.375" style="1" customWidth="1"/>
    <col min="13842" max="13842" width="11.5" style="1" customWidth="1"/>
    <col min="13843" max="14080" width="9" style="1"/>
    <col min="14081" max="14081" width="2.625" style="1" customWidth="1"/>
    <col min="14082" max="14082" width="6.75" style="1" customWidth="1"/>
    <col min="14083" max="14083" width="11.125" style="1" customWidth="1"/>
    <col min="14084" max="14086" width="10.625" style="1" customWidth="1"/>
    <col min="14087" max="14087" width="10.75" style="1" customWidth="1"/>
    <col min="14088" max="14090" width="10.625" style="1" customWidth="1"/>
    <col min="14091" max="14091" width="11.625" style="1" customWidth="1"/>
    <col min="14092" max="14093" width="10.625" style="1" customWidth="1"/>
    <col min="14094" max="14094" width="10.5" style="1" customWidth="1"/>
    <col min="14095" max="14095" width="11.5" style="1" bestFit="1" customWidth="1"/>
    <col min="14096" max="14096" width="11.5" style="1" customWidth="1"/>
    <col min="14097" max="14097" width="11.375" style="1" customWidth="1"/>
    <col min="14098" max="14098" width="11.5" style="1" customWidth="1"/>
    <col min="14099" max="14336" width="9" style="1"/>
    <col min="14337" max="14337" width="2.625" style="1" customWidth="1"/>
    <col min="14338" max="14338" width="6.75" style="1" customWidth="1"/>
    <col min="14339" max="14339" width="11.125" style="1" customWidth="1"/>
    <col min="14340" max="14342" width="10.625" style="1" customWidth="1"/>
    <col min="14343" max="14343" width="10.75" style="1" customWidth="1"/>
    <col min="14344" max="14346" width="10.625" style="1" customWidth="1"/>
    <col min="14347" max="14347" width="11.625" style="1" customWidth="1"/>
    <col min="14348" max="14349" width="10.625" style="1" customWidth="1"/>
    <col min="14350" max="14350" width="10.5" style="1" customWidth="1"/>
    <col min="14351" max="14351" width="11.5" style="1" bestFit="1" customWidth="1"/>
    <col min="14352" max="14352" width="11.5" style="1" customWidth="1"/>
    <col min="14353" max="14353" width="11.375" style="1" customWidth="1"/>
    <col min="14354" max="14354" width="11.5" style="1" customWidth="1"/>
    <col min="14355" max="14592" width="9" style="1"/>
    <col min="14593" max="14593" width="2.625" style="1" customWidth="1"/>
    <col min="14594" max="14594" width="6.75" style="1" customWidth="1"/>
    <col min="14595" max="14595" width="11.125" style="1" customWidth="1"/>
    <col min="14596" max="14598" width="10.625" style="1" customWidth="1"/>
    <col min="14599" max="14599" width="10.75" style="1" customWidth="1"/>
    <col min="14600" max="14602" width="10.625" style="1" customWidth="1"/>
    <col min="14603" max="14603" width="11.625" style="1" customWidth="1"/>
    <col min="14604" max="14605" width="10.625" style="1" customWidth="1"/>
    <col min="14606" max="14606" width="10.5" style="1" customWidth="1"/>
    <col min="14607" max="14607" width="11.5" style="1" bestFit="1" customWidth="1"/>
    <col min="14608" max="14608" width="11.5" style="1" customWidth="1"/>
    <col min="14609" max="14609" width="11.375" style="1" customWidth="1"/>
    <col min="14610" max="14610" width="11.5" style="1" customWidth="1"/>
    <col min="14611" max="14848" width="9" style="1"/>
    <col min="14849" max="14849" width="2.625" style="1" customWidth="1"/>
    <col min="14850" max="14850" width="6.75" style="1" customWidth="1"/>
    <col min="14851" max="14851" width="11.125" style="1" customWidth="1"/>
    <col min="14852" max="14854" width="10.625" style="1" customWidth="1"/>
    <col min="14855" max="14855" width="10.75" style="1" customWidth="1"/>
    <col min="14856" max="14858" width="10.625" style="1" customWidth="1"/>
    <col min="14859" max="14859" width="11.625" style="1" customWidth="1"/>
    <col min="14860" max="14861" width="10.625" style="1" customWidth="1"/>
    <col min="14862" max="14862" width="10.5" style="1" customWidth="1"/>
    <col min="14863" max="14863" width="11.5" style="1" bestFit="1" customWidth="1"/>
    <col min="14864" max="14864" width="11.5" style="1" customWidth="1"/>
    <col min="14865" max="14865" width="11.375" style="1" customWidth="1"/>
    <col min="14866" max="14866" width="11.5" style="1" customWidth="1"/>
    <col min="14867" max="15104" width="9" style="1"/>
    <col min="15105" max="15105" width="2.625" style="1" customWidth="1"/>
    <col min="15106" max="15106" width="6.75" style="1" customWidth="1"/>
    <col min="15107" max="15107" width="11.125" style="1" customWidth="1"/>
    <col min="15108" max="15110" width="10.625" style="1" customWidth="1"/>
    <col min="15111" max="15111" width="10.75" style="1" customWidth="1"/>
    <col min="15112" max="15114" width="10.625" style="1" customWidth="1"/>
    <col min="15115" max="15115" width="11.625" style="1" customWidth="1"/>
    <col min="15116" max="15117" width="10.625" style="1" customWidth="1"/>
    <col min="15118" max="15118" width="10.5" style="1" customWidth="1"/>
    <col min="15119" max="15119" width="11.5" style="1" bestFit="1" customWidth="1"/>
    <col min="15120" max="15120" width="11.5" style="1" customWidth="1"/>
    <col min="15121" max="15121" width="11.375" style="1" customWidth="1"/>
    <col min="15122" max="15122" width="11.5" style="1" customWidth="1"/>
    <col min="15123" max="15360" width="9" style="1"/>
    <col min="15361" max="15361" width="2.625" style="1" customWidth="1"/>
    <col min="15362" max="15362" width="6.75" style="1" customWidth="1"/>
    <col min="15363" max="15363" width="11.125" style="1" customWidth="1"/>
    <col min="15364" max="15366" width="10.625" style="1" customWidth="1"/>
    <col min="15367" max="15367" width="10.75" style="1" customWidth="1"/>
    <col min="15368" max="15370" width="10.625" style="1" customWidth="1"/>
    <col min="15371" max="15371" width="11.625" style="1" customWidth="1"/>
    <col min="15372" max="15373" width="10.625" style="1" customWidth="1"/>
    <col min="15374" max="15374" width="10.5" style="1" customWidth="1"/>
    <col min="15375" max="15375" width="11.5" style="1" bestFit="1" customWidth="1"/>
    <col min="15376" max="15376" width="11.5" style="1" customWidth="1"/>
    <col min="15377" max="15377" width="11.375" style="1" customWidth="1"/>
    <col min="15378" max="15378" width="11.5" style="1" customWidth="1"/>
    <col min="15379" max="15616" width="9" style="1"/>
    <col min="15617" max="15617" width="2.625" style="1" customWidth="1"/>
    <col min="15618" max="15618" width="6.75" style="1" customWidth="1"/>
    <col min="15619" max="15619" width="11.125" style="1" customWidth="1"/>
    <col min="15620" max="15622" width="10.625" style="1" customWidth="1"/>
    <col min="15623" max="15623" width="10.75" style="1" customWidth="1"/>
    <col min="15624" max="15626" width="10.625" style="1" customWidth="1"/>
    <col min="15627" max="15627" width="11.625" style="1" customWidth="1"/>
    <col min="15628" max="15629" width="10.625" style="1" customWidth="1"/>
    <col min="15630" max="15630" width="10.5" style="1" customWidth="1"/>
    <col min="15631" max="15631" width="11.5" style="1" bestFit="1" customWidth="1"/>
    <col min="15632" max="15632" width="11.5" style="1" customWidth="1"/>
    <col min="15633" max="15633" width="11.375" style="1" customWidth="1"/>
    <col min="15634" max="15634" width="11.5" style="1" customWidth="1"/>
    <col min="15635" max="15872" width="9" style="1"/>
    <col min="15873" max="15873" width="2.625" style="1" customWidth="1"/>
    <col min="15874" max="15874" width="6.75" style="1" customWidth="1"/>
    <col min="15875" max="15875" width="11.125" style="1" customWidth="1"/>
    <col min="15876" max="15878" width="10.625" style="1" customWidth="1"/>
    <col min="15879" max="15879" width="10.75" style="1" customWidth="1"/>
    <col min="15880" max="15882" width="10.625" style="1" customWidth="1"/>
    <col min="15883" max="15883" width="11.625" style="1" customWidth="1"/>
    <col min="15884" max="15885" width="10.625" style="1" customWidth="1"/>
    <col min="15886" max="15886" width="10.5" style="1" customWidth="1"/>
    <col min="15887" max="15887" width="11.5" style="1" bestFit="1" customWidth="1"/>
    <col min="15888" max="15888" width="11.5" style="1" customWidth="1"/>
    <col min="15889" max="15889" width="11.375" style="1" customWidth="1"/>
    <col min="15890" max="15890" width="11.5" style="1" customWidth="1"/>
    <col min="15891" max="16128" width="9" style="1"/>
    <col min="16129" max="16129" width="2.625" style="1" customWidth="1"/>
    <col min="16130" max="16130" width="6.75" style="1" customWidth="1"/>
    <col min="16131" max="16131" width="11.125" style="1" customWidth="1"/>
    <col min="16132" max="16134" width="10.625" style="1" customWidth="1"/>
    <col min="16135" max="16135" width="10.75" style="1" customWidth="1"/>
    <col min="16136" max="16138" width="10.625" style="1" customWidth="1"/>
    <col min="16139" max="16139" width="11.625" style="1" customWidth="1"/>
    <col min="16140" max="16141" width="10.625" style="1" customWidth="1"/>
    <col min="16142" max="16142" width="10.5" style="1" customWidth="1"/>
    <col min="16143" max="16143" width="11.5" style="1" bestFit="1" customWidth="1"/>
    <col min="16144" max="16144" width="11.5" style="1" customWidth="1"/>
    <col min="16145" max="16145" width="11.375" style="1" customWidth="1"/>
    <col min="16146" max="16146" width="11.5" style="1" customWidth="1"/>
    <col min="16147" max="16384" width="9" style="1"/>
  </cols>
  <sheetData>
    <row r="1" spans="1:18" s="3" customFormat="1" ht="18" customHeight="1">
      <c r="B1" s="193" t="s">
        <v>348</v>
      </c>
      <c r="C1" s="334"/>
      <c r="D1" s="334"/>
      <c r="E1" s="334"/>
      <c r="F1" s="334"/>
      <c r="I1" s="5"/>
      <c r="J1" s="5"/>
      <c r="K1" s="5"/>
      <c r="L1" s="5"/>
      <c r="M1" s="334"/>
      <c r="N1" s="334"/>
    </row>
    <row r="2" spans="1:18" s="3" customFormat="1" ht="11.25" customHeight="1" thickBot="1">
      <c r="B2" s="4"/>
      <c r="C2" s="78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s="3" customFormat="1" ht="11.25" customHeight="1">
      <c r="B3" s="6"/>
      <c r="D3" s="200"/>
      <c r="E3" s="12"/>
      <c r="F3" s="11"/>
      <c r="G3" s="11"/>
      <c r="H3" s="200"/>
      <c r="I3" s="11"/>
      <c r="J3" s="11"/>
      <c r="K3" s="200"/>
      <c r="L3" s="11"/>
      <c r="M3" s="11"/>
      <c r="N3" s="200"/>
      <c r="O3" s="575" t="s">
        <v>333</v>
      </c>
      <c r="P3" s="613" t="s">
        <v>237</v>
      </c>
      <c r="Q3" s="616" t="s">
        <v>238</v>
      </c>
      <c r="R3" s="619" t="s">
        <v>334</v>
      </c>
    </row>
    <row r="4" spans="1:18" s="3" customFormat="1" ht="24.95" customHeight="1">
      <c r="B4" s="14"/>
      <c r="D4" s="16" t="s">
        <v>240</v>
      </c>
      <c r="E4" s="22" t="s">
        <v>182</v>
      </c>
      <c r="F4" s="203" t="s">
        <v>335</v>
      </c>
      <c r="G4" s="16" t="s">
        <v>242</v>
      </c>
      <c r="H4" s="16" t="s">
        <v>336</v>
      </c>
      <c r="I4" s="16" t="s">
        <v>244</v>
      </c>
      <c r="J4" s="16" t="s">
        <v>242</v>
      </c>
      <c r="K4" s="16" t="s">
        <v>184</v>
      </c>
      <c r="L4" s="16" t="s">
        <v>245</v>
      </c>
      <c r="M4" s="16" t="s">
        <v>242</v>
      </c>
      <c r="N4" s="16" t="s">
        <v>185</v>
      </c>
      <c r="O4" s="576"/>
      <c r="P4" s="614"/>
      <c r="Q4" s="617"/>
      <c r="R4" s="620"/>
    </row>
    <row r="5" spans="1:18" s="3" customFormat="1" ht="11.25" customHeight="1">
      <c r="B5" s="23"/>
      <c r="C5" s="335"/>
      <c r="D5" s="25"/>
      <c r="E5" s="27"/>
      <c r="F5" s="25"/>
      <c r="G5" s="25"/>
      <c r="H5" s="25"/>
      <c r="I5" s="25"/>
      <c r="J5" s="25"/>
      <c r="K5" s="25"/>
      <c r="L5" s="25"/>
      <c r="M5" s="25"/>
      <c r="N5" s="25"/>
      <c r="O5" s="577"/>
      <c r="P5" s="615"/>
      <c r="Q5" s="618"/>
      <c r="R5" s="621"/>
    </row>
    <row r="6" spans="1:18" s="3" customFormat="1" ht="21.75" customHeight="1">
      <c r="B6" s="207" t="s">
        <v>337</v>
      </c>
      <c r="C6" s="260" t="s">
        <v>338</v>
      </c>
      <c r="D6" s="336">
        <v>81.413308437294816</v>
      </c>
      <c r="E6" s="337">
        <v>270.93297297297295</v>
      </c>
      <c r="F6" s="336">
        <v>328.84850590687978</v>
      </c>
      <c r="G6" s="336">
        <v>68.15815085158151</v>
      </c>
      <c r="H6" s="336">
        <v>15.317375886524824</v>
      </c>
      <c r="I6" s="336">
        <v>14.026525198938993</v>
      </c>
      <c r="J6" s="336">
        <v>15.965379494007989</v>
      </c>
      <c r="K6" s="336">
        <v>428.60348770726131</v>
      </c>
      <c r="L6" s="336">
        <v>568.08263806118396</v>
      </c>
      <c r="M6" s="336">
        <v>350.22237106496988</v>
      </c>
      <c r="N6" s="336">
        <v>6150.0127388535029</v>
      </c>
      <c r="O6" s="336">
        <v>23.275294724259968</v>
      </c>
      <c r="P6" s="264" t="s">
        <v>248</v>
      </c>
      <c r="Q6" s="257" t="s">
        <v>248</v>
      </c>
      <c r="R6" s="261" t="s">
        <v>248</v>
      </c>
    </row>
    <row r="7" spans="1:18" s="3" customFormat="1" ht="21.75" customHeight="1">
      <c r="B7" s="214" t="s">
        <v>40</v>
      </c>
      <c r="C7" s="260" t="s">
        <v>339</v>
      </c>
      <c r="D7" s="336">
        <v>64.193961065785402</v>
      </c>
      <c r="E7" s="337">
        <v>296.57680372381691</v>
      </c>
      <c r="F7" s="336">
        <v>354.92270531400965</v>
      </c>
      <c r="G7" s="336">
        <v>144.55104895104895</v>
      </c>
      <c r="H7" s="336">
        <v>20.373708920187795</v>
      </c>
      <c r="I7" s="336">
        <v>21.684210526315791</v>
      </c>
      <c r="J7" s="336">
        <v>16.056451612903224</v>
      </c>
      <c r="K7" s="336">
        <v>299.57548168536948</v>
      </c>
      <c r="L7" s="336">
        <v>396.17205576980126</v>
      </c>
      <c r="M7" s="336">
        <v>245.97432098765432</v>
      </c>
      <c r="N7" s="336">
        <v>8358.6695278969964</v>
      </c>
      <c r="O7" s="336">
        <v>26.018025146013752</v>
      </c>
      <c r="P7" s="264" t="s">
        <v>248</v>
      </c>
      <c r="Q7" s="257" t="s">
        <v>248</v>
      </c>
      <c r="R7" s="261" t="s">
        <v>248</v>
      </c>
    </row>
    <row r="8" spans="1:18" s="3" customFormat="1" ht="21.75" customHeight="1">
      <c r="B8" s="214" t="s">
        <v>50</v>
      </c>
      <c r="C8" s="260" t="s">
        <v>340</v>
      </c>
      <c r="D8" s="336">
        <v>59.803919767404473</v>
      </c>
      <c r="E8" s="337">
        <v>358.39313203078746</v>
      </c>
      <c r="F8" s="336">
        <v>395.84050331576265</v>
      </c>
      <c r="G8" s="336">
        <v>106.70399999999999</v>
      </c>
      <c r="H8" s="336">
        <v>18.297061159650518</v>
      </c>
      <c r="I8" s="336">
        <v>22.504347826086956</v>
      </c>
      <c r="J8" s="336">
        <v>17.356656948493683</v>
      </c>
      <c r="K8" s="336">
        <v>502.22788481458463</v>
      </c>
      <c r="L8" s="336">
        <v>573.24740740740742</v>
      </c>
      <c r="M8" s="336">
        <v>450.90221270521056</v>
      </c>
      <c r="N8" s="336">
        <v>11450.278481012658</v>
      </c>
      <c r="O8" s="336">
        <v>30.98224378043836</v>
      </c>
      <c r="P8" s="264" t="s">
        <v>248</v>
      </c>
      <c r="Q8" s="257" t="s">
        <v>248</v>
      </c>
      <c r="R8" s="261" t="s">
        <v>248</v>
      </c>
    </row>
    <row r="9" spans="1:18" s="3" customFormat="1" ht="21.75" customHeight="1">
      <c r="B9" s="214" t="s">
        <v>60</v>
      </c>
      <c r="C9" s="260" t="s">
        <v>349</v>
      </c>
      <c r="D9" s="336">
        <v>57.85043565897886</v>
      </c>
      <c r="E9" s="337">
        <v>310.59177128195728</v>
      </c>
      <c r="F9" s="336">
        <v>326.68</v>
      </c>
      <c r="G9" s="336">
        <v>181.93899422918383</v>
      </c>
      <c r="H9" s="336">
        <v>15.422505307855626</v>
      </c>
      <c r="I9" s="336">
        <v>20</v>
      </c>
      <c r="J9" s="336">
        <v>14.596491228070175</v>
      </c>
      <c r="K9" s="336">
        <v>469.37509321401939</v>
      </c>
      <c r="L9" s="336">
        <v>613.09534706331044</v>
      </c>
      <c r="M9" s="336">
        <v>399.89970501474926</v>
      </c>
      <c r="N9" s="336">
        <v>13995.681415929204</v>
      </c>
      <c r="O9" s="336">
        <v>34.013594303491629</v>
      </c>
      <c r="P9" s="264" t="s">
        <v>248</v>
      </c>
      <c r="Q9" s="257" t="s">
        <v>248</v>
      </c>
      <c r="R9" s="261" t="s">
        <v>248</v>
      </c>
    </row>
    <row r="10" spans="1:18" s="3" customFormat="1" ht="21.75" customHeight="1">
      <c r="B10" s="214" t="s">
        <v>70</v>
      </c>
      <c r="C10" s="260" t="s">
        <v>326</v>
      </c>
      <c r="D10" s="336">
        <v>55.655175266830305</v>
      </c>
      <c r="E10" s="337">
        <v>287.89146049481246</v>
      </c>
      <c r="F10" s="336">
        <v>285.40939052834398</v>
      </c>
      <c r="G10" s="336">
        <v>305.1765536723164</v>
      </c>
      <c r="H10" s="336">
        <v>25.411764705882351</v>
      </c>
      <c r="I10" s="336">
        <v>6.583333333333333</v>
      </c>
      <c r="J10" s="336">
        <v>38.140845070422536</v>
      </c>
      <c r="K10" s="336">
        <v>358.98317560462669</v>
      </c>
      <c r="L10" s="336">
        <v>276.3108359133127</v>
      </c>
      <c r="M10" s="336">
        <v>419.97715851987209</v>
      </c>
      <c r="N10" s="336">
        <v>20569.235294117647</v>
      </c>
      <c r="O10" s="336">
        <v>36.863189764341129</v>
      </c>
      <c r="P10" s="264" t="s">
        <v>248</v>
      </c>
      <c r="Q10" s="257" t="s">
        <v>248</v>
      </c>
      <c r="R10" s="261" t="s">
        <v>248</v>
      </c>
    </row>
    <row r="11" spans="1:18" s="3" customFormat="1" ht="21.75" customHeight="1">
      <c r="B11" s="214" t="s">
        <v>80</v>
      </c>
      <c r="C11" s="260" t="s">
        <v>327</v>
      </c>
      <c r="D11" s="336">
        <v>57.363122094221652</v>
      </c>
      <c r="E11" s="337">
        <v>331.62268540959769</v>
      </c>
      <c r="F11" s="336">
        <v>363.26641764067961</v>
      </c>
      <c r="G11" s="336">
        <v>201.35912698412699</v>
      </c>
      <c r="H11" s="336">
        <v>26.903225806451612</v>
      </c>
      <c r="I11" s="336">
        <v>20.46153846153846</v>
      </c>
      <c r="J11" s="336">
        <v>31.555555555555557</v>
      </c>
      <c r="K11" s="336">
        <v>254.57608695652175</v>
      </c>
      <c r="L11" s="336">
        <v>136.2738301559792</v>
      </c>
      <c r="M11" s="336">
        <v>401.16249105225484</v>
      </c>
      <c r="N11" s="336">
        <v>19716.984615384616</v>
      </c>
      <c r="O11" s="336">
        <v>41.196311855678928</v>
      </c>
      <c r="P11" s="264" t="s">
        <v>248</v>
      </c>
      <c r="Q11" s="257" t="s">
        <v>248</v>
      </c>
      <c r="R11" s="261" t="s">
        <v>248</v>
      </c>
    </row>
    <row r="12" spans="1:18" s="3" customFormat="1" ht="21.75" customHeight="1">
      <c r="B12" s="214" t="s">
        <v>90</v>
      </c>
      <c r="C12" s="260" t="s">
        <v>328</v>
      </c>
      <c r="D12" s="336">
        <v>56.874301675977655</v>
      </c>
      <c r="E12" s="337">
        <v>345.83294202636807</v>
      </c>
      <c r="F12" s="336">
        <v>437.77435748511687</v>
      </c>
      <c r="G12" s="336">
        <v>194.60281824695485</v>
      </c>
      <c r="H12" s="336">
        <v>23.764705882352942</v>
      </c>
      <c r="I12" s="336">
        <v>26.333333333333332</v>
      </c>
      <c r="J12" s="336">
        <v>22.363636363636363</v>
      </c>
      <c r="K12" s="336">
        <v>166.7196710075394</v>
      </c>
      <c r="L12" s="336">
        <v>79.023572551073855</v>
      </c>
      <c r="M12" s="336">
        <v>332.63825569871159</v>
      </c>
      <c r="N12" s="336">
        <v>17832.03125</v>
      </c>
      <c r="O12" s="336">
        <v>42.494902149681039</v>
      </c>
      <c r="P12" s="264" t="s">
        <v>248</v>
      </c>
      <c r="Q12" s="257" t="s">
        <v>248</v>
      </c>
      <c r="R12" s="261" t="s">
        <v>248</v>
      </c>
    </row>
    <row r="13" spans="1:18" s="3" customFormat="1" ht="21.75" customHeight="1">
      <c r="A13" s="5"/>
      <c r="B13" s="216" t="s">
        <v>329</v>
      </c>
      <c r="C13" s="260" t="s">
        <v>103</v>
      </c>
      <c r="D13" s="336">
        <v>52.466990293813851</v>
      </c>
      <c r="E13" s="337">
        <v>323.97039609691558</v>
      </c>
      <c r="F13" s="336">
        <v>341.37095560571856</v>
      </c>
      <c r="G13" s="336">
        <v>265.94982078853047</v>
      </c>
      <c r="H13" s="336">
        <v>26.166666666666668</v>
      </c>
      <c r="I13" s="336">
        <v>27</v>
      </c>
      <c r="J13" s="336">
        <v>25</v>
      </c>
      <c r="K13" s="336">
        <v>221.51411042944784</v>
      </c>
      <c r="L13" s="338" t="s">
        <v>26</v>
      </c>
      <c r="M13" s="336">
        <v>221.51411042944784</v>
      </c>
      <c r="N13" s="336">
        <v>21132.936170212764</v>
      </c>
      <c r="O13" s="336">
        <v>40.061278754244107</v>
      </c>
      <c r="P13" s="264" t="s">
        <v>248</v>
      </c>
      <c r="Q13" s="257" t="s">
        <v>248</v>
      </c>
      <c r="R13" s="261" t="s">
        <v>248</v>
      </c>
    </row>
    <row r="14" spans="1:18" s="5" customFormat="1" ht="21.75" customHeight="1">
      <c r="B14" s="217" t="s">
        <v>112</v>
      </c>
      <c r="C14" s="262" t="s">
        <v>350</v>
      </c>
      <c r="D14" s="336">
        <v>44.617243082656955</v>
      </c>
      <c r="E14" s="337">
        <v>366.06463561440876</v>
      </c>
      <c r="F14" s="336">
        <v>392.61292700909314</v>
      </c>
      <c r="G14" s="336">
        <v>284.87335588124768</v>
      </c>
      <c r="H14" s="336">
        <v>12.222222222222221</v>
      </c>
      <c r="I14" s="338" t="s">
        <v>26</v>
      </c>
      <c r="J14" s="336">
        <v>12.222222222222221</v>
      </c>
      <c r="K14" s="336">
        <v>148.04408523144747</v>
      </c>
      <c r="L14" s="338" t="s">
        <v>26</v>
      </c>
      <c r="M14" s="336">
        <v>148.04408523144747</v>
      </c>
      <c r="N14" s="336">
        <v>8377.82</v>
      </c>
      <c r="O14" s="336">
        <v>33.903575310998789</v>
      </c>
      <c r="P14" s="264" t="s">
        <v>248</v>
      </c>
      <c r="Q14" s="257" t="s">
        <v>248</v>
      </c>
      <c r="R14" s="261" t="s">
        <v>248</v>
      </c>
    </row>
    <row r="15" spans="1:18" s="5" customFormat="1" ht="21.75" customHeight="1">
      <c r="B15" s="217" t="s">
        <v>281</v>
      </c>
      <c r="C15" s="262" t="s">
        <v>351</v>
      </c>
      <c r="D15" s="336">
        <v>39.877067522761962</v>
      </c>
      <c r="E15" s="337">
        <v>301.07536319612592</v>
      </c>
      <c r="F15" s="336">
        <v>298.24050151975683</v>
      </c>
      <c r="G15" s="336">
        <v>312.17857142857144</v>
      </c>
      <c r="H15" s="336">
        <v>7</v>
      </c>
      <c r="I15" s="338" t="s">
        <v>25</v>
      </c>
      <c r="J15" s="336">
        <v>7</v>
      </c>
      <c r="K15" s="336">
        <v>93.373774509803923</v>
      </c>
      <c r="L15" s="338" t="s">
        <v>26</v>
      </c>
      <c r="M15" s="336">
        <v>93.373774509803923</v>
      </c>
      <c r="N15" s="338" t="s">
        <v>25</v>
      </c>
      <c r="O15" s="336">
        <v>32.186436663211403</v>
      </c>
      <c r="P15" s="264" t="s">
        <v>248</v>
      </c>
      <c r="Q15" s="257" t="s">
        <v>248</v>
      </c>
      <c r="R15" s="313" t="s">
        <v>261</v>
      </c>
    </row>
    <row r="16" spans="1:18" s="5" customFormat="1" ht="21.75" customHeight="1">
      <c r="B16" s="217" t="s">
        <v>282</v>
      </c>
      <c r="C16" s="262" t="s">
        <v>352</v>
      </c>
      <c r="D16" s="336">
        <v>39.301593075004753</v>
      </c>
      <c r="E16" s="337">
        <v>294.23158515026518</v>
      </c>
      <c r="F16" s="336">
        <v>286.89222788659333</v>
      </c>
      <c r="G16" s="336">
        <v>328.49519832985385</v>
      </c>
      <c r="H16" s="336">
        <v>4.4000000000000004</v>
      </c>
      <c r="I16" s="338" t="s">
        <v>25</v>
      </c>
      <c r="J16" s="336">
        <v>4.4000000000000004</v>
      </c>
      <c r="K16" s="336">
        <v>88.781637717121583</v>
      </c>
      <c r="L16" s="338" t="s">
        <v>26</v>
      </c>
      <c r="M16" s="336">
        <v>88.781637717121583</v>
      </c>
      <c r="N16" s="338" t="s">
        <v>25</v>
      </c>
      <c r="O16" s="336">
        <v>31.657825082579503</v>
      </c>
      <c r="P16" s="264" t="s">
        <v>248</v>
      </c>
      <c r="Q16" s="257" t="s">
        <v>248</v>
      </c>
      <c r="R16" s="313" t="s">
        <v>261</v>
      </c>
    </row>
    <row r="17" spans="2:22" s="5" customFormat="1" ht="21.75" customHeight="1">
      <c r="B17" s="217" t="s">
        <v>283</v>
      </c>
      <c r="C17" s="262" t="s">
        <v>128</v>
      </c>
      <c r="D17" s="336">
        <v>37.378828010594795</v>
      </c>
      <c r="E17" s="337">
        <v>287.33424283765351</v>
      </c>
      <c r="F17" s="336">
        <v>290.38425248088498</v>
      </c>
      <c r="G17" s="336">
        <v>264.37232088181264</v>
      </c>
      <c r="H17" s="336">
        <v>5</v>
      </c>
      <c r="I17" s="338" t="s">
        <v>25</v>
      </c>
      <c r="J17" s="336">
        <v>5</v>
      </c>
      <c r="K17" s="336">
        <v>93.358303886925796</v>
      </c>
      <c r="L17" s="338" t="s">
        <v>26</v>
      </c>
      <c r="M17" s="336">
        <v>93.358303886925796</v>
      </c>
      <c r="N17" s="338" t="s">
        <v>25</v>
      </c>
      <c r="O17" s="336">
        <v>30.030842641437783</v>
      </c>
      <c r="P17" s="264" t="s">
        <v>248</v>
      </c>
      <c r="Q17" s="257" t="s">
        <v>248</v>
      </c>
      <c r="R17" s="313" t="s">
        <v>261</v>
      </c>
    </row>
    <row r="18" spans="2:22" s="5" customFormat="1" ht="21.75" customHeight="1">
      <c r="B18" s="217" t="s">
        <v>284</v>
      </c>
      <c r="C18" s="262" t="s">
        <v>130</v>
      </c>
      <c r="D18" s="336">
        <v>36.23408358367756</v>
      </c>
      <c r="E18" s="337">
        <v>272.42288247108525</v>
      </c>
      <c r="F18" s="336">
        <v>274.69400434917674</v>
      </c>
      <c r="G18" s="336">
        <v>253.71337172104927</v>
      </c>
      <c r="H18" s="336">
        <v>7</v>
      </c>
      <c r="I18" s="338" t="s">
        <v>25</v>
      </c>
      <c r="J18" s="336">
        <v>7</v>
      </c>
      <c r="K18" s="336">
        <v>94.489977728285083</v>
      </c>
      <c r="L18" s="338" t="s">
        <v>26</v>
      </c>
      <c r="M18" s="336">
        <v>94.489977728285083</v>
      </c>
      <c r="N18" s="338" t="s">
        <v>25</v>
      </c>
      <c r="O18" s="336">
        <v>29.19343459009578</v>
      </c>
      <c r="P18" s="264" t="s">
        <v>248</v>
      </c>
      <c r="Q18" s="257" t="s">
        <v>248</v>
      </c>
      <c r="R18" s="313" t="s">
        <v>261</v>
      </c>
    </row>
    <row r="19" spans="2:22" s="5" customFormat="1" ht="21.75" customHeight="1">
      <c r="B19" s="217" t="s">
        <v>285</v>
      </c>
      <c r="C19" s="262" t="s">
        <v>132</v>
      </c>
      <c r="D19" s="336">
        <v>35.96635798257072</v>
      </c>
      <c r="E19" s="337">
        <v>257.38052026618271</v>
      </c>
      <c r="F19" s="336">
        <v>256.5831485587583</v>
      </c>
      <c r="G19" s="336">
        <v>265.38975501113583</v>
      </c>
      <c r="H19" s="338" t="s">
        <v>120</v>
      </c>
      <c r="I19" s="338" t="s">
        <v>25</v>
      </c>
      <c r="J19" s="338" t="s">
        <v>120</v>
      </c>
      <c r="K19" s="336">
        <v>83.919782460910952</v>
      </c>
      <c r="L19" s="338" t="s">
        <v>26</v>
      </c>
      <c r="M19" s="336">
        <v>83.919782460910952</v>
      </c>
      <c r="N19" s="338" t="s">
        <v>25</v>
      </c>
      <c r="O19" s="338" t="s">
        <v>25</v>
      </c>
      <c r="P19" s="336">
        <v>127.4</v>
      </c>
      <c r="Q19" s="336">
        <v>23.01303712733425</v>
      </c>
      <c r="R19" s="313" t="s">
        <v>261</v>
      </c>
    </row>
    <row r="20" spans="2:22" s="5" customFormat="1" ht="21.75" customHeight="1">
      <c r="B20" s="217" t="s">
        <v>286</v>
      </c>
      <c r="C20" s="262" t="s">
        <v>134</v>
      </c>
      <c r="D20" s="336">
        <v>35.07835758168536</v>
      </c>
      <c r="E20" s="337">
        <v>255.21512018262388</v>
      </c>
      <c r="F20" s="336">
        <v>253.40995770572087</v>
      </c>
      <c r="G20" s="336">
        <v>272.38390966831332</v>
      </c>
      <c r="H20" s="336">
        <v>18</v>
      </c>
      <c r="I20" s="338" t="s">
        <v>25</v>
      </c>
      <c r="J20" s="336">
        <v>18</v>
      </c>
      <c r="K20" s="336">
        <v>80.108747044917251</v>
      </c>
      <c r="L20" s="338" t="s">
        <v>26</v>
      </c>
      <c r="M20" s="336">
        <v>80.108747044917251</v>
      </c>
      <c r="N20" s="338" t="s">
        <v>25</v>
      </c>
      <c r="O20" s="338" t="s">
        <v>25</v>
      </c>
      <c r="P20" s="339">
        <v>127.9</v>
      </c>
      <c r="Q20" s="87">
        <v>22.142638017888352</v>
      </c>
      <c r="R20" s="313" t="s">
        <v>261</v>
      </c>
    </row>
    <row r="21" spans="2:22" s="5" customFormat="1" ht="21.75" customHeight="1">
      <c r="B21" s="217" t="s">
        <v>287</v>
      </c>
      <c r="C21" s="262" t="s">
        <v>136</v>
      </c>
      <c r="D21" s="336">
        <v>33.458540622437106</v>
      </c>
      <c r="E21" s="337">
        <v>254.62970782537627</v>
      </c>
      <c r="F21" s="336">
        <v>257.03802687843614</v>
      </c>
      <c r="G21" s="336">
        <v>234.75614366729678</v>
      </c>
      <c r="H21" s="336">
        <v>3.5</v>
      </c>
      <c r="I21" s="338" t="s">
        <v>25</v>
      </c>
      <c r="J21" s="336">
        <v>3.5</v>
      </c>
      <c r="K21" s="336">
        <v>83.645348837209298</v>
      </c>
      <c r="L21" s="338" t="s">
        <v>26</v>
      </c>
      <c r="M21" s="336">
        <v>83.645348837209298</v>
      </c>
      <c r="N21" s="338" t="s">
        <v>25</v>
      </c>
      <c r="O21" s="338" t="s">
        <v>25</v>
      </c>
      <c r="P21" s="339">
        <v>127.9</v>
      </c>
      <c r="Q21" s="87">
        <v>21.028877798920522</v>
      </c>
      <c r="R21" s="340">
        <v>141</v>
      </c>
    </row>
    <row r="22" spans="2:22" s="5" customFormat="1" ht="21.75" customHeight="1">
      <c r="B22" s="217" t="s">
        <v>288</v>
      </c>
      <c r="C22" s="262" t="s">
        <v>138</v>
      </c>
      <c r="D22" s="336">
        <v>32.704186879090166</v>
      </c>
      <c r="E22" s="337">
        <v>248.69133164151197</v>
      </c>
      <c r="F22" s="336">
        <v>254.60428376120311</v>
      </c>
      <c r="G22" s="336">
        <v>205.63274336283186</v>
      </c>
      <c r="H22" s="336">
        <v>4</v>
      </c>
      <c r="I22" s="338" t="s">
        <v>25</v>
      </c>
      <c r="J22" s="336">
        <v>4</v>
      </c>
      <c r="K22" s="336">
        <v>85.675889328063235</v>
      </c>
      <c r="L22" s="338" t="s">
        <v>26</v>
      </c>
      <c r="M22" s="336">
        <v>85.675889328063235</v>
      </c>
      <c r="N22" s="338" t="s">
        <v>25</v>
      </c>
      <c r="O22" s="338" t="s">
        <v>25</v>
      </c>
      <c r="P22" s="339">
        <v>136</v>
      </c>
      <c r="Q22" s="87">
        <v>20.579817712199031</v>
      </c>
      <c r="R22" s="340">
        <v>170.3</v>
      </c>
    </row>
    <row r="23" spans="2:22" s="5" customFormat="1" ht="21.75" customHeight="1">
      <c r="B23" s="219" t="s">
        <v>342</v>
      </c>
      <c r="C23" s="262" t="s">
        <v>141</v>
      </c>
      <c r="D23" s="336">
        <v>32.552909618028572</v>
      </c>
      <c r="E23" s="337">
        <v>257.32858738135121</v>
      </c>
      <c r="F23" s="336">
        <v>265.63848303393212</v>
      </c>
      <c r="G23" s="336">
        <v>199.60177481974486</v>
      </c>
      <c r="H23" s="338" t="s">
        <v>120</v>
      </c>
      <c r="I23" s="338" t="s">
        <v>25</v>
      </c>
      <c r="J23" s="338" t="s">
        <v>120</v>
      </c>
      <c r="K23" s="336">
        <v>87.849180327868851</v>
      </c>
      <c r="L23" s="338" t="s">
        <v>26</v>
      </c>
      <c r="M23" s="336">
        <v>87.849180327868851</v>
      </c>
      <c r="N23" s="338" t="s">
        <v>25</v>
      </c>
      <c r="O23" s="338" t="s">
        <v>25</v>
      </c>
      <c r="P23" s="339">
        <v>140.69999999999999</v>
      </c>
      <c r="Q23" s="87">
        <v>20.440394014408582</v>
      </c>
      <c r="R23" s="340">
        <v>190.8</v>
      </c>
    </row>
    <row r="24" spans="2:22" s="5" customFormat="1" ht="21.75" customHeight="1">
      <c r="B24" s="219" t="s">
        <v>264</v>
      </c>
      <c r="C24" s="262" t="s">
        <v>143</v>
      </c>
      <c r="D24" s="336">
        <v>32.08597581520722</v>
      </c>
      <c r="E24" s="337">
        <v>252.05433032276133</v>
      </c>
      <c r="F24" s="336">
        <v>264.07801246257185</v>
      </c>
      <c r="G24" s="336">
        <v>174.91173416407062</v>
      </c>
      <c r="H24" s="338">
        <v>0.7</v>
      </c>
      <c r="I24" s="338" t="s">
        <v>25</v>
      </c>
      <c r="J24" s="338">
        <v>0.7</v>
      </c>
      <c r="K24" s="336">
        <v>89.704834605597966</v>
      </c>
      <c r="L24" s="338" t="s">
        <v>25</v>
      </c>
      <c r="M24" s="336">
        <v>89.704834605597966</v>
      </c>
      <c r="N24" s="338" t="s">
        <v>25</v>
      </c>
      <c r="O24" s="338" t="s">
        <v>25</v>
      </c>
      <c r="P24" s="339">
        <v>144.19999999999999</v>
      </c>
      <c r="Q24" s="87">
        <v>20.13431659603188</v>
      </c>
      <c r="R24" s="340">
        <v>179.7</v>
      </c>
    </row>
    <row r="25" spans="2:22" s="5" customFormat="1" ht="21.75" customHeight="1">
      <c r="B25" s="219" t="s">
        <v>144</v>
      </c>
      <c r="C25" s="262" t="s">
        <v>145</v>
      </c>
      <c r="D25" s="336">
        <v>32.08597581520722</v>
      </c>
      <c r="E25" s="337">
        <v>252.05433032276133</v>
      </c>
      <c r="F25" s="336">
        <v>264.07801246257185</v>
      </c>
      <c r="G25" s="336">
        <v>174.91173416407062</v>
      </c>
      <c r="H25" s="338" t="s">
        <v>120</v>
      </c>
      <c r="I25" s="338" t="s">
        <v>25</v>
      </c>
      <c r="J25" s="338" t="s">
        <v>120</v>
      </c>
      <c r="K25" s="336">
        <v>89.704834605597966</v>
      </c>
      <c r="L25" s="338" t="s">
        <v>25</v>
      </c>
      <c r="M25" s="336">
        <v>89.704834605597966</v>
      </c>
      <c r="N25" s="338" t="s">
        <v>25</v>
      </c>
      <c r="O25" s="338" t="s">
        <v>25</v>
      </c>
      <c r="P25" s="339">
        <v>144.19999999999999</v>
      </c>
      <c r="Q25" s="87">
        <v>20.13431659603188</v>
      </c>
      <c r="R25" s="340">
        <v>183.7</v>
      </c>
    </row>
    <row r="26" spans="2:22" s="5" customFormat="1" ht="21.75" customHeight="1">
      <c r="B26" s="219" t="s">
        <v>146</v>
      </c>
      <c r="C26" s="262" t="s">
        <v>147</v>
      </c>
      <c r="D26" s="336">
        <v>30.787942704060089</v>
      </c>
      <c r="E26" s="337">
        <v>248.32246065808297</v>
      </c>
      <c r="F26" s="336">
        <v>264.56146542307368</v>
      </c>
      <c r="G26" s="336">
        <v>155.36411736411736</v>
      </c>
      <c r="H26" s="338">
        <v>4</v>
      </c>
      <c r="I26" s="338" t="s">
        <v>25</v>
      </c>
      <c r="J26" s="338">
        <v>4</v>
      </c>
      <c r="K26" s="336">
        <v>79.857391304347829</v>
      </c>
      <c r="L26" s="338" t="s">
        <v>25</v>
      </c>
      <c r="M26" s="336">
        <v>79.857391304347829</v>
      </c>
      <c r="N26" s="338" t="s">
        <v>25</v>
      </c>
      <c r="O26" s="338" t="s">
        <v>25</v>
      </c>
      <c r="P26" s="339">
        <v>143.9</v>
      </c>
      <c r="Q26" s="87">
        <v>19.547018292742351</v>
      </c>
      <c r="R26" s="340">
        <v>167.7</v>
      </c>
    </row>
    <row r="27" spans="2:22" s="5" customFormat="1" ht="21.75" customHeight="1">
      <c r="B27" s="219" t="s">
        <v>148</v>
      </c>
      <c r="C27" s="262" t="s">
        <v>149</v>
      </c>
      <c r="D27" s="336">
        <v>30.114795249198483</v>
      </c>
      <c r="E27" s="337">
        <v>238.29079788712815</v>
      </c>
      <c r="F27" s="336">
        <v>250.3</v>
      </c>
      <c r="G27" s="336">
        <v>159.6</v>
      </c>
      <c r="H27" s="338">
        <v>4</v>
      </c>
      <c r="I27" s="338" t="s">
        <v>25</v>
      </c>
      <c r="J27" s="338">
        <v>4</v>
      </c>
      <c r="K27" s="336">
        <v>83.1</v>
      </c>
      <c r="L27" s="338" t="s">
        <v>25</v>
      </c>
      <c r="M27" s="336">
        <v>83.1</v>
      </c>
      <c r="N27" s="338" t="s">
        <v>25</v>
      </c>
      <c r="O27" s="338" t="s">
        <v>25</v>
      </c>
      <c r="P27" s="339">
        <v>143.5</v>
      </c>
      <c r="Q27" s="87">
        <v>19.100000000000001</v>
      </c>
      <c r="R27" s="340">
        <v>163.9</v>
      </c>
    </row>
    <row r="28" spans="2:22" s="5" customFormat="1" ht="21.75" customHeight="1">
      <c r="B28" s="219" t="s">
        <v>150</v>
      </c>
      <c r="C28" s="262" t="s">
        <v>151</v>
      </c>
      <c r="D28" s="336">
        <v>29.5</v>
      </c>
      <c r="E28" s="337">
        <v>238</v>
      </c>
      <c r="F28" s="336">
        <v>249.6</v>
      </c>
      <c r="G28" s="336">
        <v>162</v>
      </c>
      <c r="H28" s="338" t="s">
        <v>26</v>
      </c>
      <c r="I28" s="338" t="s">
        <v>25</v>
      </c>
      <c r="J28" s="341" t="s">
        <v>353</v>
      </c>
      <c r="K28" s="336">
        <v>88.3</v>
      </c>
      <c r="L28" s="338" t="s">
        <v>25</v>
      </c>
      <c r="M28" s="336">
        <v>88.3</v>
      </c>
      <c r="N28" s="338" t="s">
        <v>25</v>
      </c>
      <c r="O28" s="338" t="s">
        <v>25</v>
      </c>
      <c r="P28" s="339">
        <v>135</v>
      </c>
      <c r="Q28" s="87">
        <v>18.7</v>
      </c>
      <c r="R28" s="340">
        <v>164.4</v>
      </c>
    </row>
    <row r="29" spans="2:22" s="3" customFormat="1" ht="18" customHeight="1">
      <c r="B29" s="219" t="s">
        <v>152</v>
      </c>
      <c r="C29" s="262" t="s">
        <v>153</v>
      </c>
      <c r="D29" s="336">
        <v>28.8</v>
      </c>
      <c r="E29" s="342">
        <v>236.5</v>
      </c>
      <c r="F29" s="336">
        <v>246.6</v>
      </c>
      <c r="G29" s="336">
        <v>167.5</v>
      </c>
      <c r="H29" s="338" t="s">
        <v>120</v>
      </c>
      <c r="I29" s="338" t="s">
        <v>25</v>
      </c>
      <c r="J29" s="338" t="s">
        <v>120</v>
      </c>
      <c r="K29" s="338">
        <v>92.1</v>
      </c>
      <c r="L29" s="338" t="s">
        <v>139</v>
      </c>
      <c r="M29" s="338">
        <v>92.1</v>
      </c>
      <c r="N29" s="343" t="s">
        <v>25</v>
      </c>
      <c r="O29" s="338" t="s">
        <v>139</v>
      </c>
      <c r="P29" s="336">
        <v>127.2</v>
      </c>
      <c r="Q29" s="338">
        <v>18.2</v>
      </c>
      <c r="R29" s="344">
        <v>162</v>
      </c>
      <c r="S29" s="87"/>
      <c r="T29" s="87"/>
      <c r="U29" s="87"/>
      <c r="V29" s="5"/>
    </row>
    <row r="30" spans="2:22" s="3" customFormat="1" ht="18" customHeight="1">
      <c r="B30" s="219" t="s">
        <v>154</v>
      </c>
      <c r="C30" s="262" t="s">
        <v>155</v>
      </c>
      <c r="D30" s="336">
        <v>27.7</v>
      </c>
      <c r="E30" s="337">
        <v>236.4</v>
      </c>
      <c r="F30" s="336">
        <v>245.2</v>
      </c>
      <c r="G30" s="336">
        <v>173.7</v>
      </c>
      <c r="H30" s="338" t="s">
        <v>26</v>
      </c>
      <c r="I30" s="338" t="s">
        <v>139</v>
      </c>
      <c r="J30" s="338" t="s">
        <v>26</v>
      </c>
      <c r="K30" s="338">
        <v>80</v>
      </c>
      <c r="L30" s="338" t="s">
        <v>139</v>
      </c>
      <c r="M30" s="338">
        <v>80</v>
      </c>
      <c r="N30" s="343" t="s">
        <v>139</v>
      </c>
      <c r="O30" s="338" t="s">
        <v>139</v>
      </c>
      <c r="P30" s="336">
        <v>118.4</v>
      </c>
      <c r="Q30" s="338">
        <v>17.600000000000001</v>
      </c>
      <c r="R30" s="344">
        <v>189</v>
      </c>
      <c r="S30" s="87"/>
      <c r="T30" s="87"/>
      <c r="U30" s="87"/>
      <c r="V30" s="5"/>
    </row>
    <row r="31" spans="2:22" s="3" customFormat="1" ht="18" customHeight="1">
      <c r="B31" s="219" t="s">
        <v>156</v>
      </c>
      <c r="C31" s="345" t="s">
        <v>157</v>
      </c>
      <c r="D31" s="336">
        <v>27</v>
      </c>
      <c r="E31" s="337">
        <v>227.2</v>
      </c>
      <c r="F31" s="336">
        <v>236.1</v>
      </c>
      <c r="G31" s="336">
        <v>166</v>
      </c>
      <c r="H31" s="338" t="s">
        <v>120</v>
      </c>
      <c r="I31" s="343" t="s">
        <v>25</v>
      </c>
      <c r="J31" s="338" t="s">
        <v>120</v>
      </c>
      <c r="K31" s="338">
        <v>98.3</v>
      </c>
      <c r="L31" s="338" t="s">
        <v>139</v>
      </c>
      <c r="M31" s="338">
        <v>98.3</v>
      </c>
      <c r="N31" s="343" t="s">
        <v>25</v>
      </c>
      <c r="O31" s="343" t="s">
        <v>139</v>
      </c>
      <c r="P31" s="336">
        <v>117</v>
      </c>
      <c r="Q31" s="338">
        <v>17.2</v>
      </c>
      <c r="R31" s="344">
        <v>206</v>
      </c>
      <c r="S31" s="87"/>
      <c r="T31" s="87"/>
      <c r="U31" s="87"/>
    </row>
    <row r="32" spans="2:22" s="3" customFormat="1" ht="18" customHeight="1">
      <c r="B32" s="219" t="s">
        <v>27</v>
      </c>
      <c r="C32" s="345" t="s">
        <v>158</v>
      </c>
      <c r="D32" s="336">
        <v>27.1</v>
      </c>
      <c r="E32" s="337">
        <v>226.5</v>
      </c>
      <c r="F32" s="336">
        <v>236.4</v>
      </c>
      <c r="G32" s="336">
        <v>161.30000000000001</v>
      </c>
      <c r="H32" s="338" t="s">
        <v>120</v>
      </c>
      <c r="I32" s="343" t="s">
        <v>25</v>
      </c>
      <c r="J32" s="338" t="s">
        <v>120</v>
      </c>
      <c r="K32" s="338">
        <v>88</v>
      </c>
      <c r="L32" s="338" t="s">
        <v>139</v>
      </c>
      <c r="M32" s="338">
        <v>88</v>
      </c>
      <c r="N32" s="343" t="s">
        <v>25</v>
      </c>
      <c r="O32" s="343" t="s">
        <v>139</v>
      </c>
      <c r="P32" s="336">
        <v>117.1</v>
      </c>
      <c r="Q32" s="338">
        <v>17.399999999999999</v>
      </c>
      <c r="R32" s="344">
        <v>210.8</v>
      </c>
      <c r="S32" s="87"/>
      <c r="T32" s="87"/>
      <c r="U32" s="87"/>
    </row>
    <row r="33" spans="2:21" s="3" customFormat="1" ht="18" customHeight="1" thickBot="1">
      <c r="B33" s="227" t="s">
        <v>30</v>
      </c>
      <c r="C33" s="346" t="s">
        <v>159</v>
      </c>
      <c r="D33" s="347">
        <v>26.7</v>
      </c>
      <c r="E33" s="348">
        <v>232.7</v>
      </c>
      <c r="F33" s="347">
        <v>238.6</v>
      </c>
      <c r="G33" s="347">
        <v>187.5</v>
      </c>
      <c r="H33" s="349">
        <v>2</v>
      </c>
      <c r="I33" s="350" t="s">
        <v>25</v>
      </c>
      <c r="J33" s="349">
        <v>2</v>
      </c>
      <c r="K33" s="349">
        <v>86.3</v>
      </c>
      <c r="L33" s="349" t="s">
        <v>139</v>
      </c>
      <c r="M33" s="349">
        <v>86.3</v>
      </c>
      <c r="N33" s="350" t="s">
        <v>25</v>
      </c>
      <c r="O33" s="350" t="s">
        <v>139</v>
      </c>
      <c r="P33" s="347">
        <v>114</v>
      </c>
      <c r="Q33" s="349">
        <v>17.3</v>
      </c>
      <c r="R33" s="351">
        <v>194.2</v>
      </c>
      <c r="S33" s="87"/>
      <c r="T33" s="87"/>
      <c r="U33" s="87"/>
    </row>
    <row r="34" spans="2:21" s="3" customFormat="1" ht="17.25" customHeight="1">
      <c r="B34" s="195" t="s">
        <v>354</v>
      </c>
      <c r="C34" s="50"/>
      <c r="D34" s="87"/>
      <c r="E34" s="87"/>
      <c r="F34" s="87"/>
      <c r="G34" s="87"/>
      <c r="H34" s="75"/>
      <c r="I34" s="87"/>
      <c r="J34" s="87"/>
      <c r="K34" s="75"/>
      <c r="L34" s="87"/>
      <c r="M34" s="75"/>
      <c r="N34" s="87"/>
    </row>
    <row r="35" spans="2:21" s="3" customFormat="1" ht="17.25" customHeight="1">
      <c r="B35" s="268" t="s">
        <v>346</v>
      </c>
      <c r="C35" s="50"/>
      <c r="D35" s="87"/>
      <c r="E35" s="87"/>
      <c r="F35" s="87"/>
      <c r="G35" s="87"/>
      <c r="H35" s="75"/>
      <c r="I35" s="87"/>
      <c r="J35" s="87"/>
      <c r="K35" s="75"/>
      <c r="L35" s="87"/>
      <c r="M35" s="75"/>
      <c r="N35" s="87"/>
    </row>
    <row r="36" spans="2:21" s="3" customFormat="1" ht="17.25" customHeight="1">
      <c r="B36" s="268" t="s">
        <v>347</v>
      </c>
      <c r="C36" s="50"/>
      <c r="D36" s="87"/>
      <c r="E36" s="87"/>
      <c r="F36" s="87"/>
      <c r="G36" s="87"/>
      <c r="H36" s="75"/>
      <c r="I36" s="87"/>
      <c r="J36" s="87"/>
      <c r="K36" s="75"/>
      <c r="L36" s="87"/>
      <c r="M36" s="75"/>
      <c r="N36" s="87"/>
    </row>
    <row r="37" spans="2:21" s="3" customFormat="1" ht="17.25" customHeight="1">
      <c r="B37" s="268" t="s">
        <v>273</v>
      </c>
      <c r="C37" s="50"/>
      <c r="D37" s="87"/>
      <c r="E37" s="87"/>
      <c r="F37" s="87"/>
      <c r="G37" s="87"/>
      <c r="H37" s="75"/>
      <c r="I37" s="87"/>
      <c r="J37" s="87"/>
      <c r="K37" s="75"/>
      <c r="L37" s="87"/>
      <c r="M37" s="75"/>
      <c r="N37" s="87"/>
    </row>
    <row r="38" spans="2:21" s="3" customFormat="1" ht="17.25" customHeight="1">
      <c r="B38" s="195" t="s">
        <v>294</v>
      </c>
      <c r="C38" s="269"/>
      <c r="D38" s="244"/>
      <c r="E38" s="244"/>
      <c r="F38" s="244"/>
      <c r="G38" s="244"/>
      <c r="H38" s="245"/>
      <c r="I38" s="244"/>
      <c r="J38" s="244"/>
      <c r="K38" s="245"/>
      <c r="L38" s="244"/>
      <c r="M38" s="245"/>
      <c r="N38" s="244"/>
    </row>
    <row r="39" spans="2:21" s="3" customFormat="1" ht="17.25" customHeight="1">
      <c r="B39" s="195" t="s">
        <v>295</v>
      </c>
      <c r="C39" s="269"/>
      <c r="D39" s="244"/>
      <c r="E39" s="244"/>
      <c r="F39" s="244"/>
      <c r="G39" s="244"/>
      <c r="H39" s="245"/>
      <c r="I39" s="244"/>
      <c r="J39" s="244"/>
      <c r="K39" s="245"/>
      <c r="L39" s="244"/>
      <c r="M39" s="245"/>
      <c r="N39" s="244"/>
    </row>
    <row r="40" spans="2:21" s="3" customFormat="1" ht="18" customHeight="1">
      <c r="B40" s="248" t="s">
        <v>276</v>
      </c>
      <c r="C40" s="70"/>
    </row>
    <row r="41" spans="2:21" s="3" customFormat="1" ht="18" customHeight="1">
      <c r="B41" s="5"/>
      <c r="C41" s="352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2:21" s="3" customFormat="1" ht="18" customHeight="1">
      <c r="C42" s="70"/>
    </row>
    <row r="43" spans="2:21" s="3" customFormat="1" ht="18" customHeight="1">
      <c r="B43" s="193" t="s">
        <v>355</v>
      </c>
      <c r="C43" s="70"/>
    </row>
    <row r="44" spans="2:21" s="3" customFormat="1" ht="11.25" customHeight="1" thickBot="1">
      <c r="B44" s="4"/>
      <c r="C44" s="2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21" s="3" customFormat="1" ht="11.25" customHeight="1">
      <c r="B45" s="6"/>
      <c r="C45" s="70"/>
      <c r="D45" s="200"/>
      <c r="E45" s="12"/>
      <c r="F45" s="11"/>
      <c r="G45" s="11"/>
      <c r="H45" s="200"/>
      <c r="I45" s="11"/>
      <c r="J45" s="11"/>
      <c r="K45" s="200"/>
      <c r="L45" s="11"/>
      <c r="M45" s="11"/>
      <c r="N45" s="200"/>
      <c r="O45" s="575" t="s">
        <v>333</v>
      </c>
      <c r="P45" s="613" t="s">
        <v>237</v>
      </c>
      <c r="Q45" s="616" t="s">
        <v>238</v>
      </c>
      <c r="R45" s="619" t="s">
        <v>334</v>
      </c>
    </row>
    <row r="46" spans="2:21" s="3" customFormat="1" ht="24.95" customHeight="1">
      <c r="B46" s="14"/>
      <c r="C46" s="70"/>
      <c r="D46" s="16" t="s">
        <v>240</v>
      </c>
      <c r="E46" s="22" t="s">
        <v>182</v>
      </c>
      <c r="F46" s="203" t="s">
        <v>335</v>
      </c>
      <c r="G46" s="16" t="s">
        <v>242</v>
      </c>
      <c r="H46" s="16" t="s">
        <v>336</v>
      </c>
      <c r="I46" s="16" t="s">
        <v>244</v>
      </c>
      <c r="J46" s="16" t="s">
        <v>242</v>
      </c>
      <c r="K46" s="16" t="s">
        <v>184</v>
      </c>
      <c r="L46" s="16" t="s">
        <v>245</v>
      </c>
      <c r="M46" s="16" t="s">
        <v>242</v>
      </c>
      <c r="N46" s="16" t="s">
        <v>185</v>
      </c>
      <c r="O46" s="576"/>
      <c r="P46" s="614"/>
      <c r="Q46" s="617"/>
      <c r="R46" s="620"/>
    </row>
    <row r="47" spans="2:21" s="3" customFormat="1" ht="11.25" customHeight="1">
      <c r="B47" s="23"/>
      <c r="C47" s="255"/>
      <c r="D47" s="25"/>
      <c r="E47" s="27"/>
      <c r="F47" s="25"/>
      <c r="G47" s="25"/>
      <c r="H47" s="25"/>
      <c r="I47" s="25"/>
      <c r="J47" s="25"/>
      <c r="K47" s="25"/>
      <c r="L47" s="25"/>
      <c r="M47" s="25"/>
      <c r="N47" s="25"/>
      <c r="O47" s="577"/>
      <c r="P47" s="615"/>
      <c r="Q47" s="618"/>
      <c r="R47" s="621"/>
    </row>
    <row r="48" spans="2:21" s="3" customFormat="1" ht="24.95" customHeight="1">
      <c r="B48" s="207" t="s">
        <v>337</v>
      </c>
      <c r="C48" s="260" t="s">
        <v>338</v>
      </c>
      <c r="D48" s="336">
        <v>10870.572602739727</v>
      </c>
      <c r="E48" s="337">
        <v>1373.2219178082191</v>
      </c>
      <c r="F48" s="336">
        <v>1296.4739726027397</v>
      </c>
      <c r="G48" s="336">
        <v>76.747945205479454</v>
      </c>
      <c r="H48" s="336">
        <v>23.668493150684931</v>
      </c>
      <c r="I48" s="336">
        <v>7.2438356164383562</v>
      </c>
      <c r="J48" s="336">
        <v>16.424657534246574</v>
      </c>
      <c r="K48" s="336">
        <v>4107.5479452054797</v>
      </c>
      <c r="L48" s="336">
        <v>1958.7178082191781</v>
      </c>
      <c r="M48" s="336">
        <v>2148.8301369863016</v>
      </c>
      <c r="N48" s="336">
        <v>2645.3479452054794</v>
      </c>
      <c r="O48" s="336">
        <v>2720.7863013698629</v>
      </c>
      <c r="P48" s="257" t="s">
        <v>248</v>
      </c>
      <c r="Q48" s="353" t="s">
        <v>248</v>
      </c>
      <c r="R48" s="354" t="s">
        <v>248</v>
      </c>
    </row>
    <row r="49" spans="1:18" s="3" customFormat="1" ht="24.95" customHeight="1">
      <c r="B49" s="214" t="s">
        <v>40</v>
      </c>
      <c r="C49" s="260" t="s">
        <v>339</v>
      </c>
      <c r="D49" s="336">
        <v>13623.893150684931</v>
      </c>
      <c r="E49" s="337">
        <v>2094.7260273972602</v>
      </c>
      <c r="F49" s="336">
        <v>1811.5643835616438</v>
      </c>
      <c r="G49" s="336">
        <v>283.16164383561642</v>
      </c>
      <c r="H49" s="336">
        <v>29.723287671232878</v>
      </c>
      <c r="I49" s="336">
        <v>24.268493150684932</v>
      </c>
      <c r="J49" s="336">
        <v>5.4547945205479449</v>
      </c>
      <c r="K49" s="336">
        <v>3876.4246575342468</v>
      </c>
      <c r="L49" s="336">
        <v>1829.4465753424658</v>
      </c>
      <c r="M49" s="336">
        <v>2046.9780821917809</v>
      </c>
      <c r="N49" s="336">
        <v>2667.9041095890411</v>
      </c>
      <c r="O49" s="336">
        <v>4955.1150684931508</v>
      </c>
      <c r="P49" s="257" t="s">
        <v>248</v>
      </c>
      <c r="Q49" s="284" t="s">
        <v>248</v>
      </c>
      <c r="R49" s="355" t="s">
        <v>248</v>
      </c>
    </row>
    <row r="50" spans="1:18" s="3" customFormat="1" ht="24.95" customHeight="1">
      <c r="B50" s="214" t="s">
        <v>50</v>
      </c>
      <c r="C50" s="260" t="s">
        <v>340</v>
      </c>
      <c r="D50" s="336">
        <v>17836.068493150684</v>
      </c>
      <c r="E50" s="337">
        <v>3316.8547945205478</v>
      </c>
      <c r="F50" s="336">
        <v>3188.9561643835618</v>
      </c>
      <c r="G50" s="336">
        <v>127.8986301369863</v>
      </c>
      <c r="H50" s="336">
        <v>31.556164383561644</v>
      </c>
      <c r="I50" s="336">
        <v>7.0904109589041093</v>
      </c>
      <c r="J50" s="336">
        <v>24.465753424657535</v>
      </c>
      <c r="K50" s="336">
        <v>3320.8958904109591</v>
      </c>
      <c r="L50" s="336">
        <v>1590.172602739726</v>
      </c>
      <c r="M50" s="336">
        <v>1730.7232876712328</v>
      </c>
      <c r="N50" s="336">
        <v>2478.2794520547945</v>
      </c>
      <c r="O50" s="336">
        <v>8688.4821917808222</v>
      </c>
      <c r="P50" s="257" t="s">
        <v>248</v>
      </c>
      <c r="Q50" s="284" t="s">
        <v>248</v>
      </c>
      <c r="R50" s="355" t="s">
        <v>248</v>
      </c>
    </row>
    <row r="51" spans="1:18" s="3" customFormat="1" ht="24.95" customHeight="1">
      <c r="B51" s="214" t="s">
        <v>60</v>
      </c>
      <c r="C51" s="260" t="s">
        <v>349</v>
      </c>
      <c r="D51" s="336">
        <v>21073.328767123287</v>
      </c>
      <c r="E51" s="337">
        <v>4643.1342465753423</v>
      </c>
      <c r="F51" s="336">
        <v>4340.8164383561643</v>
      </c>
      <c r="G51" s="336">
        <v>302.31780821917806</v>
      </c>
      <c r="H51" s="336">
        <v>9.9506849315068493</v>
      </c>
      <c r="I51" s="336">
        <v>1.9726027397260273</v>
      </c>
      <c r="J51" s="336">
        <v>7.978082191780822</v>
      </c>
      <c r="K51" s="336">
        <v>2586.7068493150687</v>
      </c>
      <c r="L51" s="336">
        <v>1101.0520547945205</v>
      </c>
      <c r="M51" s="336">
        <v>1485.654794520548</v>
      </c>
      <c r="N51" s="336">
        <v>2166.4547945205481</v>
      </c>
      <c r="O51" s="336">
        <v>11667.082191780823</v>
      </c>
      <c r="P51" s="257" t="s">
        <v>248</v>
      </c>
      <c r="Q51" s="284" t="s">
        <v>248</v>
      </c>
      <c r="R51" s="355" t="s">
        <v>248</v>
      </c>
    </row>
    <row r="52" spans="1:18" s="3" customFormat="1" ht="24.95" customHeight="1">
      <c r="B52" s="214" t="s">
        <v>70</v>
      </c>
      <c r="C52" s="260" t="s">
        <v>326</v>
      </c>
      <c r="D52" s="336">
        <v>22115.079452054793</v>
      </c>
      <c r="E52" s="337">
        <v>4447.3315068493148</v>
      </c>
      <c r="F52" s="336">
        <v>3855.3726027397261</v>
      </c>
      <c r="G52" s="336">
        <v>591.95890410958907</v>
      </c>
      <c r="H52" s="336">
        <v>4.1424657534246574</v>
      </c>
      <c r="I52" s="336">
        <v>0.43287671232876712</v>
      </c>
      <c r="J52" s="336">
        <v>3.7095890410958905</v>
      </c>
      <c r="K52" s="336">
        <v>1870.6465753424657</v>
      </c>
      <c r="L52" s="336">
        <v>611.29041095890409</v>
      </c>
      <c r="M52" s="336">
        <v>1259.3561643835617</v>
      </c>
      <c r="N52" s="336">
        <v>1916.0383561643835</v>
      </c>
      <c r="O52" s="336">
        <v>13876.920547945205</v>
      </c>
      <c r="P52" s="257" t="s">
        <v>248</v>
      </c>
      <c r="Q52" s="284" t="s">
        <v>248</v>
      </c>
      <c r="R52" s="355" t="s">
        <v>248</v>
      </c>
    </row>
    <row r="53" spans="1:18" s="3" customFormat="1" ht="24.95" customHeight="1">
      <c r="B53" s="214" t="s">
        <v>80</v>
      </c>
      <c r="C53" s="260" t="s">
        <v>327</v>
      </c>
      <c r="D53" s="336">
        <v>24017.153424657536</v>
      </c>
      <c r="E53" s="337">
        <v>4685.8739726027397</v>
      </c>
      <c r="F53" s="336">
        <v>4129.7917808219181</v>
      </c>
      <c r="G53" s="336">
        <v>556.08219178082197</v>
      </c>
      <c r="H53" s="336">
        <v>2.2849315068493152</v>
      </c>
      <c r="I53" s="336">
        <v>0.72876712328767124</v>
      </c>
      <c r="J53" s="336">
        <v>1.5561643835616439</v>
      </c>
      <c r="K53" s="336">
        <v>1090.841095890411</v>
      </c>
      <c r="L53" s="336">
        <v>323.13698630136986</v>
      </c>
      <c r="M53" s="336">
        <v>767.70410958904108</v>
      </c>
      <c r="N53" s="336">
        <v>1755.6219178082192</v>
      </c>
      <c r="O53" s="336">
        <v>16482.531506849315</v>
      </c>
      <c r="P53" s="257" t="s">
        <v>248</v>
      </c>
      <c r="Q53" s="284" t="s">
        <v>248</v>
      </c>
      <c r="R53" s="355" t="s">
        <v>248</v>
      </c>
    </row>
    <row r="54" spans="1:18" s="3" customFormat="1" ht="24.95" customHeight="1">
      <c r="A54" s="5"/>
      <c r="B54" s="214" t="s">
        <v>90</v>
      </c>
      <c r="C54" s="260" t="s">
        <v>328</v>
      </c>
      <c r="D54" s="336">
        <v>26329.84109589041</v>
      </c>
      <c r="E54" s="337">
        <v>5246.2383561643837</v>
      </c>
      <c r="F54" s="336">
        <v>4130.0712328767122</v>
      </c>
      <c r="G54" s="336">
        <v>1116.1671232876713</v>
      </c>
      <c r="H54" s="336">
        <v>1.106849315068493</v>
      </c>
      <c r="I54" s="336">
        <v>0.43287671232876712</v>
      </c>
      <c r="J54" s="336">
        <v>0.67397260273972603</v>
      </c>
      <c r="K54" s="336">
        <v>666.42191780821918</v>
      </c>
      <c r="L54" s="336">
        <v>206.65205479452055</v>
      </c>
      <c r="M54" s="336">
        <v>459.76986301369863</v>
      </c>
      <c r="N54" s="336">
        <v>1563.3561643835617</v>
      </c>
      <c r="O54" s="336">
        <v>18852.717808219179</v>
      </c>
      <c r="P54" s="257" t="s">
        <v>248</v>
      </c>
      <c r="Q54" s="284" t="s">
        <v>248</v>
      </c>
      <c r="R54" s="355" t="s">
        <v>248</v>
      </c>
    </row>
    <row r="55" spans="1:18" s="3" customFormat="1" ht="24.95" hidden="1" customHeight="1">
      <c r="B55" s="214" t="s">
        <v>100</v>
      </c>
      <c r="C55" s="70"/>
      <c r="D55" s="336">
        <v>27270.602739726026</v>
      </c>
      <c r="E55" s="337">
        <v>5363.9068493150689</v>
      </c>
      <c r="F55" s="336">
        <v>4302.402739726027</v>
      </c>
      <c r="G55" s="336">
        <v>1061.504109589041</v>
      </c>
      <c r="H55" s="336">
        <v>1.0301369863013699</v>
      </c>
      <c r="I55" s="336">
        <v>0.23287671232876711</v>
      </c>
      <c r="J55" s="336">
        <v>0.79726027397260268</v>
      </c>
      <c r="K55" s="336">
        <v>500.44383561643838</v>
      </c>
      <c r="L55" s="338" t="s">
        <v>26</v>
      </c>
      <c r="M55" s="336">
        <v>500.44383561643838</v>
      </c>
      <c r="N55" s="336">
        <v>1385.8246575342466</v>
      </c>
      <c r="O55" s="336">
        <v>20019.397260273974</v>
      </c>
      <c r="P55" s="257" t="s">
        <v>248</v>
      </c>
      <c r="Q55" s="284" t="s">
        <v>248</v>
      </c>
      <c r="R55" s="355" t="s">
        <v>248</v>
      </c>
    </row>
    <row r="56" spans="1:18" s="3" customFormat="1" ht="24.95" customHeight="1">
      <c r="B56" s="216" t="s">
        <v>329</v>
      </c>
      <c r="C56" s="260" t="s">
        <v>103</v>
      </c>
      <c r="D56" s="336">
        <v>27271.295081967211</v>
      </c>
      <c r="E56" s="337">
        <v>5352.1502732240433</v>
      </c>
      <c r="F56" s="336">
        <v>4338.4890710382515</v>
      </c>
      <c r="G56" s="336">
        <v>1013.6612021857924</v>
      </c>
      <c r="H56" s="336">
        <v>0.85792349726775952</v>
      </c>
      <c r="I56" s="336">
        <v>0.51639344262295084</v>
      </c>
      <c r="J56" s="336">
        <v>0.34153005464480873</v>
      </c>
      <c r="K56" s="336">
        <v>493.26229508196724</v>
      </c>
      <c r="L56" s="338" t="s">
        <v>26</v>
      </c>
      <c r="M56" s="336">
        <v>493.26229508196724</v>
      </c>
      <c r="N56" s="336">
        <v>1356.8961748633881</v>
      </c>
      <c r="O56" s="336">
        <v>20068.128415300547</v>
      </c>
      <c r="P56" s="257" t="s">
        <v>248</v>
      </c>
      <c r="Q56" s="284" t="s">
        <v>248</v>
      </c>
      <c r="R56" s="355" t="s">
        <v>248</v>
      </c>
    </row>
    <row r="57" spans="1:18" s="3" customFormat="1" ht="24.95" hidden="1" customHeight="1">
      <c r="B57" s="214" t="s">
        <v>104</v>
      </c>
      <c r="C57" s="70"/>
      <c r="D57" s="336">
        <v>27254.882191780824</v>
      </c>
      <c r="E57" s="337">
        <v>5485.6986301369861</v>
      </c>
      <c r="F57" s="336">
        <v>4455.9506849315067</v>
      </c>
      <c r="G57" s="336">
        <v>1029.7479452054795</v>
      </c>
      <c r="H57" s="336">
        <v>0.39178082191780822</v>
      </c>
      <c r="I57" s="336">
        <v>0.34246575342465752</v>
      </c>
      <c r="J57" s="336">
        <v>4.9315068493150684E-2</v>
      </c>
      <c r="K57" s="336">
        <v>478.33972602739726</v>
      </c>
      <c r="L57" s="338" t="s">
        <v>26</v>
      </c>
      <c r="M57" s="336">
        <v>478.33972602739726</v>
      </c>
      <c r="N57" s="336">
        <v>1329.6794520547944</v>
      </c>
      <c r="O57" s="336">
        <v>19960.772602739726</v>
      </c>
      <c r="P57" s="257" t="s">
        <v>248</v>
      </c>
      <c r="Q57" s="284" t="s">
        <v>248</v>
      </c>
      <c r="R57" s="355" t="s">
        <v>248</v>
      </c>
    </row>
    <row r="58" spans="1:18" s="3" customFormat="1" ht="24.95" hidden="1" customHeight="1">
      <c r="B58" s="214" t="s">
        <v>106</v>
      </c>
      <c r="C58" s="70"/>
      <c r="D58" s="336">
        <v>26676.704918032789</v>
      </c>
      <c r="E58" s="337">
        <v>5433.9480874316941</v>
      </c>
      <c r="F58" s="336">
        <v>4400.2677595628411</v>
      </c>
      <c r="G58" s="336">
        <v>1033.6803278688524</v>
      </c>
      <c r="H58" s="336">
        <v>0.5300546448087432</v>
      </c>
      <c r="I58" s="336">
        <v>0.24863387978142076</v>
      </c>
      <c r="J58" s="336">
        <v>0.28142076502732238</v>
      </c>
      <c r="K58" s="336">
        <v>415.89071038251365</v>
      </c>
      <c r="L58" s="338" t="s">
        <v>26</v>
      </c>
      <c r="M58" s="336">
        <v>415.89071038251365</v>
      </c>
      <c r="N58" s="336">
        <v>1296.7568306010928</v>
      </c>
      <c r="O58" s="336">
        <v>19529.579234972676</v>
      </c>
      <c r="P58" s="257" t="s">
        <v>248</v>
      </c>
      <c r="Q58" s="284" t="s">
        <v>248</v>
      </c>
      <c r="R58" s="355" t="s">
        <v>248</v>
      </c>
    </row>
    <row r="59" spans="1:18" s="3" customFormat="1" ht="24.95" hidden="1" customHeight="1">
      <c r="B59" s="214" t="s">
        <v>108</v>
      </c>
      <c r="C59" s="70"/>
      <c r="D59" s="336">
        <v>26459.517808219178</v>
      </c>
      <c r="E59" s="337">
        <v>5433.682191780822</v>
      </c>
      <c r="F59" s="336">
        <v>4392.5095890410958</v>
      </c>
      <c r="G59" s="336">
        <v>1041.172602739726</v>
      </c>
      <c r="H59" s="336">
        <v>0.66575342465753429</v>
      </c>
      <c r="I59" s="338" t="s">
        <v>26</v>
      </c>
      <c r="J59" s="336">
        <v>0.66575342465753429</v>
      </c>
      <c r="K59" s="336">
        <v>387.49589041095891</v>
      </c>
      <c r="L59" s="338" t="s">
        <v>26</v>
      </c>
      <c r="M59" s="336">
        <v>387.49589041095891</v>
      </c>
      <c r="N59" s="336">
        <v>1254.9315068493152</v>
      </c>
      <c r="O59" s="336">
        <v>19382.742465753425</v>
      </c>
      <c r="P59" s="257" t="s">
        <v>248</v>
      </c>
      <c r="Q59" s="284" t="s">
        <v>248</v>
      </c>
      <c r="R59" s="355" t="s">
        <v>248</v>
      </c>
    </row>
    <row r="60" spans="1:18" s="5" customFormat="1" ht="24.95" hidden="1" customHeight="1">
      <c r="B60" s="217" t="s">
        <v>110</v>
      </c>
      <c r="C60" s="352"/>
      <c r="D60" s="336">
        <v>26335.106849315067</v>
      </c>
      <c r="E60" s="337">
        <v>5453.5315068493155</v>
      </c>
      <c r="F60" s="336">
        <v>4398.5205479452052</v>
      </c>
      <c r="G60" s="336">
        <v>1055.0109589041097</v>
      </c>
      <c r="H60" s="336">
        <v>0.76438356164383559</v>
      </c>
      <c r="I60" s="338" t="s">
        <v>26</v>
      </c>
      <c r="J60" s="336">
        <v>0.76438356164383559</v>
      </c>
      <c r="K60" s="336">
        <v>344.26575342465753</v>
      </c>
      <c r="L60" s="338" t="s">
        <v>26</v>
      </c>
      <c r="M60" s="336">
        <v>344.26575342465753</v>
      </c>
      <c r="N60" s="336">
        <v>1207.2904109589042</v>
      </c>
      <c r="O60" s="336">
        <v>19329.254794520548</v>
      </c>
      <c r="P60" s="257" t="s">
        <v>248</v>
      </c>
      <c r="Q60" s="284" t="s">
        <v>248</v>
      </c>
      <c r="R60" s="355" t="s">
        <v>248</v>
      </c>
    </row>
    <row r="61" spans="1:18" s="3" customFormat="1" ht="24.95" customHeight="1">
      <c r="B61" s="217" t="s">
        <v>112</v>
      </c>
      <c r="C61" s="262" t="s">
        <v>350</v>
      </c>
      <c r="D61" s="336">
        <v>26107.260273972603</v>
      </c>
      <c r="E61" s="337">
        <v>5415.2493150684932</v>
      </c>
      <c r="F61" s="336">
        <v>4376.8273972602738</v>
      </c>
      <c r="G61" s="336">
        <v>1038.4219178082192</v>
      </c>
      <c r="H61" s="336">
        <v>0.30136986301369861</v>
      </c>
      <c r="I61" s="338" t="s">
        <v>26</v>
      </c>
      <c r="J61" s="336">
        <v>0.30136986301369861</v>
      </c>
      <c r="K61" s="336">
        <v>276.0109589041096</v>
      </c>
      <c r="L61" s="338" t="s">
        <v>26</v>
      </c>
      <c r="M61" s="336">
        <v>276.0109589041096</v>
      </c>
      <c r="N61" s="336">
        <v>1147.6465753424657</v>
      </c>
      <c r="O61" s="336">
        <v>19268.05205479452</v>
      </c>
      <c r="P61" s="257" t="s">
        <v>248</v>
      </c>
      <c r="Q61" s="284" t="s">
        <v>248</v>
      </c>
      <c r="R61" s="355" t="s">
        <v>248</v>
      </c>
    </row>
    <row r="62" spans="1:18" s="5" customFormat="1" ht="24.95" customHeight="1">
      <c r="B62" s="217" t="s">
        <v>281</v>
      </c>
      <c r="C62" s="262" t="s">
        <v>351</v>
      </c>
      <c r="D62" s="336">
        <v>25877.874316939891</v>
      </c>
      <c r="E62" s="337">
        <v>5435.8087431693993</v>
      </c>
      <c r="F62" s="336">
        <v>4289.4480874316941</v>
      </c>
      <c r="G62" s="336">
        <v>1146.360655737705</v>
      </c>
      <c r="H62" s="336">
        <v>9.5628415300546443E-2</v>
      </c>
      <c r="I62" s="338" t="s">
        <v>25</v>
      </c>
      <c r="J62" s="336">
        <v>9.5628415300546443E-2</v>
      </c>
      <c r="K62" s="336">
        <v>208.1775956284153</v>
      </c>
      <c r="L62" s="338" t="s">
        <v>26</v>
      </c>
      <c r="M62" s="336">
        <v>208.1775956284153</v>
      </c>
      <c r="N62" s="338" t="s">
        <v>25</v>
      </c>
      <c r="O62" s="336">
        <v>20233.792349726777</v>
      </c>
      <c r="P62" s="257" t="s">
        <v>248</v>
      </c>
      <c r="Q62" s="284" t="s">
        <v>248</v>
      </c>
      <c r="R62" s="356" t="s">
        <v>261</v>
      </c>
    </row>
    <row r="63" spans="1:18" s="5" customFormat="1" ht="24.95" customHeight="1">
      <c r="B63" s="217" t="s">
        <v>282</v>
      </c>
      <c r="C63" s="262" t="s">
        <v>352</v>
      </c>
      <c r="D63" s="336">
        <v>25755.087671232875</v>
      </c>
      <c r="E63" s="337">
        <v>5471.9013698630133</v>
      </c>
      <c r="F63" s="336">
        <v>4394.1671232876715</v>
      </c>
      <c r="G63" s="336">
        <v>1077.7342465753425</v>
      </c>
      <c r="H63" s="336">
        <v>3.0136986301369864E-2</v>
      </c>
      <c r="I63" s="338" t="s">
        <v>25</v>
      </c>
      <c r="J63" s="336">
        <v>3.0136986301369864E-2</v>
      </c>
      <c r="K63" s="336">
        <v>196.04931506849314</v>
      </c>
      <c r="L63" s="338" t="s">
        <v>26</v>
      </c>
      <c r="M63" s="336">
        <v>196.04931506849314</v>
      </c>
      <c r="N63" s="338" t="s">
        <v>25</v>
      </c>
      <c r="O63" s="336">
        <v>20087.106849315067</v>
      </c>
      <c r="P63" s="257" t="s">
        <v>248</v>
      </c>
      <c r="Q63" s="284" t="s">
        <v>248</v>
      </c>
      <c r="R63" s="356" t="s">
        <v>261</v>
      </c>
    </row>
    <row r="64" spans="1:18" s="5" customFormat="1" ht="24.95" customHeight="1">
      <c r="B64" s="217" t="s">
        <v>283</v>
      </c>
      <c r="C64" s="262" t="s">
        <v>128</v>
      </c>
      <c r="D64" s="336">
        <v>25595.178082191782</v>
      </c>
      <c r="E64" s="337">
        <v>5481.7863013698634</v>
      </c>
      <c r="F64" s="336">
        <v>4890.3890410958902</v>
      </c>
      <c r="G64" s="336">
        <v>591.39726027397262</v>
      </c>
      <c r="H64" s="336">
        <v>1.3698630136986301E-2</v>
      </c>
      <c r="I64" s="338" t="s">
        <v>25</v>
      </c>
      <c r="J64" s="336">
        <v>1.3698630136986301E-2</v>
      </c>
      <c r="K64" s="336">
        <v>180.96164383561643</v>
      </c>
      <c r="L64" s="338" t="s">
        <v>26</v>
      </c>
      <c r="M64" s="336">
        <v>180.96164383561643</v>
      </c>
      <c r="N64" s="338" t="s">
        <v>25</v>
      </c>
      <c r="O64" s="336">
        <v>19932.416438356166</v>
      </c>
      <c r="P64" s="257" t="s">
        <v>248</v>
      </c>
      <c r="Q64" s="284" t="s">
        <v>248</v>
      </c>
      <c r="R64" s="356" t="s">
        <v>261</v>
      </c>
    </row>
    <row r="65" spans="2:18" s="5" customFormat="1" ht="24.95" customHeight="1">
      <c r="B65" s="217" t="s">
        <v>284</v>
      </c>
      <c r="C65" s="262" t="s">
        <v>130</v>
      </c>
      <c r="D65" s="336">
        <v>25378.550684931506</v>
      </c>
      <c r="E65" s="337">
        <v>5388.3753424657534</v>
      </c>
      <c r="F65" s="336">
        <v>4845.1506849315065</v>
      </c>
      <c r="G65" s="336">
        <v>543.2246575342466</v>
      </c>
      <c r="H65" s="336">
        <v>3.8356164383561646E-2</v>
      </c>
      <c r="I65" s="338" t="s">
        <v>25</v>
      </c>
      <c r="J65" s="336">
        <v>3.8356164383561646E-2</v>
      </c>
      <c r="K65" s="336">
        <v>174.35342465753425</v>
      </c>
      <c r="L65" s="338" t="s">
        <v>26</v>
      </c>
      <c r="M65" s="336">
        <v>174.35342465753425</v>
      </c>
      <c r="N65" s="338" t="s">
        <v>25</v>
      </c>
      <c r="O65" s="336">
        <v>19815.783561643835</v>
      </c>
      <c r="P65" s="257" t="s">
        <v>248</v>
      </c>
      <c r="Q65" s="284" t="s">
        <v>248</v>
      </c>
      <c r="R65" s="356" t="s">
        <v>261</v>
      </c>
    </row>
    <row r="66" spans="2:18" s="5" customFormat="1" ht="24.95" customHeight="1">
      <c r="B66" s="217" t="s">
        <v>285</v>
      </c>
      <c r="C66" s="262" t="s">
        <v>132</v>
      </c>
      <c r="D66" s="336">
        <v>25202.491803278688</v>
      </c>
      <c r="E66" s="337">
        <v>5230.9426229508199</v>
      </c>
      <c r="F66" s="336">
        <v>4742.5819672131147</v>
      </c>
      <c r="G66" s="336">
        <v>488.36065573770492</v>
      </c>
      <c r="H66" s="338" t="s">
        <v>26</v>
      </c>
      <c r="I66" s="338" t="s">
        <v>25</v>
      </c>
      <c r="J66" s="338" t="s">
        <v>26</v>
      </c>
      <c r="K66" s="336">
        <v>168.64207650273224</v>
      </c>
      <c r="L66" s="338" t="s">
        <v>26</v>
      </c>
      <c r="M66" s="336">
        <v>168.64207650273224</v>
      </c>
      <c r="N66" s="338" t="s">
        <v>25</v>
      </c>
      <c r="O66" s="338" t="s">
        <v>25</v>
      </c>
      <c r="P66" s="336">
        <v>4844.5901639344265</v>
      </c>
      <c r="Q66" s="357">
        <v>14958.31693989071</v>
      </c>
      <c r="R66" s="356" t="s">
        <v>261</v>
      </c>
    </row>
    <row r="67" spans="2:18" s="5" customFormat="1" ht="24.95" customHeight="1">
      <c r="B67" s="217" t="s">
        <v>286</v>
      </c>
      <c r="C67" s="262" t="s">
        <v>134</v>
      </c>
      <c r="D67" s="336">
        <v>25154.161643835618</v>
      </c>
      <c r="E67" s="337">
        <v>5207.0876712328763</v>
      </c>
      <c r="F67" s="336">
        <v>4678.364383561644</v>
      </c>
      <c r="G67" s="336">
        <v>528.72328767123292</v>
      </c>
      <c r="H67" s="336">
        <v>4.9315068493150684E-2</v>
      </c>
      <c r="I67" s="338" t="s">
        <v>25</v>
      </c>
      <c r="J67" s="336">
        <v>4.9315068493150684E-2</v>
      </c>
      <c r="K67" s="336">
        <v>139.25753424657535</v>
      </c>
      <c r="L67" s="338" t="s">
        <v>26</v>
      </c>
      <c r="M67" s="336">
        <v>139.25753424657535</v>
      </c>
      <c r="N67" s="338" t="s">
        <v>25</v>
      </c>
      <c r="O67" s="338" t="s">
        <v>25</v>
      </c>
      <c r="P67" s="336">
        <v>5055.6136986301372</v>
      </c>
      <c r="Q67" s="357">
        <v>14752.153424657534</v>
      </c>
      <c r="R67" s="356" t="s">
        <v>261</v>
      </c>
    </row>
    <row r="68" spans="2:18" s="5" customFormat="1" ht="24.95" customHeight="1">
      <c r="B68" s="217" t="s">
        <v>287</v>
      </c>
      <c r="C68" s="262" t="s">
        <v>136</v>
      </c>
      <c r="D68" s="336">
        <v>24533.956164383562</v>
      </c>
      <c r="E68" s="337">
        <v>5121.5452054794523</v>
      </c>
      <c r="F68" s="336">
        <v>4611.1917808219177</v>
      </c>
      <c r="G68" s="336">
        <v>510.35342465753422</v>
      </c>
      <c r="H68" s="336">
        <v>1.9178082191780823E-2</v>
      </c>
      <c r="I68" s="338" t="s">
        <v>25</v>
      </c>
      <c r="J68" s="336">
        <v>1.9178082191780823E-2</v>
      </c>
      <c r="K68" s="336">
        <v>118.24931506849315</v>
      </c>
      <c r="L68" s="338" t="s">
        <v>26</v>
      </c>
      <c r="M68" s="336">
        <v>118.24931506849315</v>
      </c>
      <c r="N68" s="338" t="s">
        <v>25</v>
      </c>
      <c r="O68" s="338" t="s">
        <v>25</v>
      </c>
      <c r="P68" s="336">
        <v>4851.7972602739728</v>
      </c>
      <c r="Q68" s="357">
        <v>14442.345205479452</v>
      </c>
      <c r="R68" s="358">
        <v>1216.5150684931507</v>
      </c>
    </row>
    <row r="69" spans="2:18" s="5" customFormat="1" ht="24.95" customHeight="1">
      <c r="B69" s="217" t="s">
        <v>288</v>
      </c>
      <c r="C69" s="262" t="s">
        <v>138</v>
      </c>
      <c r="D69" s="336">
        <v>24076.419178082193</v>
      </c>
      <c r="E69" s="337">
        <v>5101.2383561643837</v>
      </c>
      <c r="F69" s="336">
        <v>4591.9452054794519</v>
      </c>
      <c r="G69" s="336">
        <v>509.2931506849315</v>
      </c>
      <c r="H69" s="336">
        <v>5.4794520547945206E-3</v>
      </c>
      <c r="I69" s="338" t="s">
        <v>25</v>
      </c>
      <c r="J69" s="336">
        <v>5.4794520547945206E-3</v>
      </c>
      <c r="K69" s="336">
        <v>118.77260273972603</v>
      </c>
      <c r="L69" s="338" t="s">
        <v>26</v>
      </c>
      <c r="M69" s="336">
        <v>118.77260273972603</v>
      </c>
      <c r="N69" s="338" t="s">
        <v>25</v>
      </c>
      <c r="O69" s="338" t="s">
        <v>25</v>
      </c>
      <c r="P69" s="336">
        <v>4612.7726027397257</v>
      </c>
      <c r="Q69" s="357">
        <v>14243.630136986301</v>
      </c>
      <c r="R69" s="358">
        <v>1101.4739726027397</v>
      </c>
    </row>
    <row r="70" spans="2:18" s="5" customFormat="1" ht="24.95" customHeight="1">
      <c r="B70" s="219" t="s">
        <v>342</v>
      </c>
      <c r="C70" s="262" t="s">
        <v>141</v>
      </c>
      <c r="D70" s="336">
        <v>23806.672131147541</v>
      </c>
      <c r="E70" s="337">
        <v>5036.890710382514</v>
      </c>
      <c r="F70" s="336">
        <v>4545.2486338797817</v>
      </c>
      <c r="G70" s="336">
        <v>491.64207650273227</v>
      </c>
      <c r="H70" s="338" t="s">
        <v>120</v>
      </c>
      <c r="I70" s="338" t="s">
        <v>25</v>
      </c>
      <c r="J70" s="338" t="s">
        <v>120</v>
      </c>
      <c r="K70" s="336">
        <v>109.81147540983606</v>
      </c>
      <c r="L70" s="338" t="s">
        <v>26</v>
      </c>
      <c r="M70" s="336">
        <v>109.81147540983606</v>
      </c>
      <c r="N70" s="338" t="s">
        <v>25</v>
      </c>
      <c r="O70" s="338" t="s">
        <v>25</v>
      </c>
      <c r="P70" s="336">
        <v>4582.2349726775956</v>
      </c>
      <c r="Q70" s="357">
        <v>14077.734972677596</v>
      </c>
      <c r="R70" s="358">
        <v>1009.6420765027323</v>
      </c>
    </row>
    <row r="71" spans="2:18" s="5" customFormat="1" ht="24.95" customHeight="1">
      <c r="B71" s="219" t="s">
        <v>264</v>
      </c>
      <c r="C71" s="262" t="s">
        <v>143</v>
      </c>
      <c r="D71" s="336">
        <v>23480.780821917808</v>
      </c>
      <c r="E71" s="337">
        <v>4931.6328767123287</v>
      </c>
      <c r="F71" s="336">
        <v>4470.1534246575338</v>
      </c>
      <c r="G71" s="336">
        <v>461.47945205479454</v>
      </c>
      <c r="H71" s="336">
        <v>5.4794520547945206E-3</v>
      </c>
      <c r="I71" s="338" t="s">
        <v>25</v>
      </c>
      <c r="J71" s="336">
        <v>5.4794520547945206E-3</v>
      </c>
      <c r="K71" s="336">
        <v>96.586301369863008</v>
      </c>
      <c r="L71" s="338" t="s">
        <v>25</v>
      </c>
      <c r="M71" s="336">
        <v>96.586301369863008</v>
      </c>
      <c r="N71" s="338" t="s">
        <v>25</v>
      </c>
      <c r="O71" s="338" t="s">
        <v>25</v>
      </c>
      <c r="P71" s="336">
        <v>4558.084931506849</v>
      </c>
      <c r="Q71" s="357">
        <v>13894.471232876713</v>
      </c>
      <c r="R71" s="358">
        <v>933.10410958904106</v>
      </c>
    </row>
    <row r="72" spans="2:18" s="5" customFormat="1" ht="24.95" customHeight="1">
      <c r="B72" s="219" t="s">
        <v>144</v>
      </c>
      <c r="C72" s="262" t="s">
        <v>145</v>
      </c>
      <c r="D72" s="336">
        <v>23480.780821917808</v>
      </c>
      <c r="E72" s="337">
        <v>4931.6328767123287</v>
      </c>
      <c r="F72" s="336">
        <v>4470.1534246575338</v>
      </c>
      <c r="G72" s="336">
        <v>461.47945205479454</v>
      </c>
      <c r="H72" s="338" t="s">
        <v>120</v>
      </c>
      <c r="I72" s="338" t="s">
        <v>25</v>
      </c>
      <c r="J72" s="338" t="s">
        <v>120</v>
      </c>
      <c r="K72" s="336">
        <v>96.586301369863008</v>
      </c>
      <c r="L72" s="338" t="s">
        <v>25</v>
      </c>
      <c r="M72" s="336">
        <v>96.586301369863008</v>
      </c>
      <c r="N72" s="338" t="s">
        <v>25</v>
      </c>
      <c r="O72" s="338" t="s">
        <v>25</v>
      </c>
      <c r="P72" s="336">
        <v>4558.084931506849</v>
      </c>
      <c r="Q72" s="357">
        <v>13894.471232876713</v>
      </c>
      <c r="R72" s="358">
        <v>933.10410958904106</v>
      </c>
    </row>
    <row r="73" spans="2:18" s="5" customFormat="1" ht="24.95" customHeight="1">
      <c r="B73" s="219" t="s">
        <v>146</v>
      </c>
      <c r="C73" s="262" t="s">
        <v>147</v>
      </c>
      <c r="D73" s="336">
        <v>22875</v>
      </c>
      <c r="E73" s="337">
        <v>4755.5452054794523</v>
      </c>
      <c r="F73" s="336">
        <v>4313.0767123287669</v>
      </c>
      <c r="G73" s="336">
        <v>442.46849315068494</v>
      </c>
      <c r="H73" s="338" t="s">
        <v>120</v>
      </c>
      <c r="I73" s="338" t="s">
        <v>25</v>
      </c>
      <c r="J73" s="338" t="s">
        <v>120</v>
      </c>
      <c r="K73" s="336">
        <v>62.901369863013699</v>
      </c>
      <c r="L73" s="338" t="s">
        <v>25</v>
      </c>
      <c r="M73" s="336">
        <v>62.901369863013699</v>
      </c>
      <c r="N73" s="338" t="s">
        <v>25</v>
      </c>
      <c r="O73" s="338" t="s">
        <v>25</v>
      </c>
      <c r="P73" s="336">
        <v>4318.7698630136983</v>
      </c>
      <c r="Q73" s="357">
        <v>13737.671232876712</v>
      </c>
      <c r="R73" s="358">
        <v>741.2602739726027</v>
      </c>
    </row>
    <row r="74" spans="2:18" s="5" customFormat="1" ht="24.95" customHeight="1">
      <c r="B74" s="219" t="s">
        <v>148</v>
      </c>
      <c r="C74" s="262" t="s">
        <v>149</v>
      </c>
      <c r="D74" s="336">
        <v>22584</v>
      </c>
      <c r="E74" s="337">
        <v>4683.7814207650272</v>
      </c>
      <c r="F74" s="336">
        <v>4267.4371584699456</v>
      </c>
      <c r="G74" s="336">
        <v>416.34426229508199</v>
      </c>
      <c r="H74" s="338" t="s">
        <v>120</v>
      </c>
      <c r="I74" s="338" t="s">
        <v>25</v>
      </c>
      <c r="J74" s="338" t="s">
        <v>120</v>
      </c>
      <c r="K74" s="336">
        <v>58.702185792349724</v>
      </c>
      <c r="L74" s="338" t="s">
        <v>25</v>
      </c>
      <c r="M74" s="336">
        <v>58.702185792349724</v>
      </c>
      <c r="N74" s="338" t="s">
        <v>25</v>
      </c>
      <c r="O74" s="338" t="s">
        <v>25</v>
      </c>
      <c r="P74" s="336">
        <v>4306.7158469945352</v>
      </c>
      <c r="Q74" s="357">
        <v>13535.240437158471</v>
      </c>
      <c r="R74" s="358">
        <v>681.03278688524586</v>
      </c>
    </row>
    <row r="75" spans="2:18" s="5" customFormat="1" ht="24.95" customHeight="1">
      <c r="B75" s="219" t="s">
        <v>150</v>
      </c>
      <c r="C75" s="262" t="s">
        <v>151</v>
      </c>
      <c r="D75" s="336">
        <v>22169</v>
      </c>
      <c r="E75" s="337">
        <v>4605</v>
      </c>
      <c r="F75" s="336">
        <v>4191</v>
      </c>
      <c r="G75" s="336">
        <v>414</v>
      </c>
      <c r="H75" s="338" t="s">
        <v>120</v>
      </c>
      <c r="I75" s="338" t="s">
        <v>25</v>
      </c>
      <c r="J75" s="338" t="s">
        <v>120</v>
      </c>
      <c r="K75" s="336">
        <v>53</v>
      </c>
      <c r="L75" s="338" t="s">
        <v>25</v>
      </c>
      <c r="M75" s="336">
        <v>53</v>
      </c>
      <c r="N75" s="338" t="s">
        <v>25</v>
      </c>
      <c r="O75" s="338" t="s">
        <v>25</v>
      </c>
      <c r="P75" s="336">
        <v>4209</v>
      </c>
      <c r="Q75" s="357">
        <v>13302</v>
      </c>
      <c r="R75" s="358">
        <v>626</v>
      </c>
    </row>
    <row r="76" spans="2:18" s="5" customFormat="1" ht="24.95" customHeight="1">
      <c r="B76" s="219" t="s">
        <v>152</v>
      </c>
      <c r="C76" s="262" t="s">
        <v>153</v>
      </c>
      <c r="D76" s="336">
        <v>21816</v>
      </c>
      <c r="E76" s="337">
        <v>4548</v>
      </c>
      <c r="F76" s="336">
        <v>4137</v>
      </c>
      <c r="G76" s="336">
        <v>411</v>
      </c>
      <c r="H76" s="338" t="s">
        <v>120</v>
      </c>
      <c r="I76" s="338" t="s">
        <v>25</v>
      </c>
      <c r="J76" s="338" t="s">
        <v>120</v>
      </c>
      <c r="K76" s="336">
        <v>55</v>
      </c>
      <c r="L76" s="338" t="s">
        <v>25</v>
      </c>
      <c r="M76" s="336">
        <v>55</v>
      </c>
      <c r="N76" s="338" t="s">
        <v>25</v>
      </c>
      <c r="O76" s="338" t="s">
        <v>25</v>
      </c>
      <c r="P76" s="336">
        <v>4173</v>
      </c>
      <c r="Q76" s="357">
        <v>13039</v>
      </c>
      <c r="R76" s="358">
        <v>603</v>
      </c>
    </row>
    <row r="77" spans="2:18" s="5" customFormat="1" ht="24.95" customHeight="1">
      <c r="B77" s="219" t="s">
        <v>154</v>
      </c>
      <c r="C77" s="262" t="s">
        <v>155</v>
      </c>
      <c r="D77" s="336">
        <v>21372</v>
      </c>
      <c r="E77" s="337">
        <v>4470</v>
      </c>
      <c r="F77" s="336">
        <v>4065</v>
      </c>
      <c r="G77" s="336">
        <v>405</v>
      </c>
      <c r="H77" s="338" t="s">
        <v>120</v>
      </c>
      <c r="I77" s="338" t="s">
        <v>25</v>
      </c>
      <c r="J77" s="338" t="s">
        <v>120</v>
      </c>
      <c r="K77" s="336">
        <v>52</v>
      </c>
      <c r="L77" s="338" t="s">
        <v>25</v>
      </c>
      <c r="M77" s="336">
        <v>52</v>
      </c>
      <c r="N77" s="338" t="s">
        <v>25</v>
      </c>
      <c r="O77" s="338" t="s">
        <v>25</v>
      </c>
      <c r="P77" s="336">
        <v>4008</v>
      </c>
      <c r="Q77" s="357">
        <v>12842</v>
      </c>
      <c r="R77" s="358">
        <v>570</v>
      </c>
    </row>
    <row r="78" spans="2:18" s="5" customFormat="1" ht="24.95" customHeight="1">
      <c r="B78" s="219" t="s">
        <v>156</v>
      </c>
      <c r="C78" s="262" t="s">
        <v>219</v>
      </c>
      <c r="D78" s="336">
        <v>21155</v>
      </c>
      <c r="E78" s="337">
        <v>4391</v>
      </c>
      <c r="F78" s="336">
        <v>3984</v>
      </c>
      <c r="G78" s="336">
        <v>407</v>
      </c>
      <c r="H78" s="338" t="s">
        <v>120</v>
      </c>
      <c r="I78" s="338" t="s">
        <v>25</v>
      </c>
      <c r="J78" s="338" t="s">
        <v>120</v>
      </c>
      <c r="K78" s="336">
        <v>53</v>
      </c>
      <c r="L78" s="338" t="s">
        <v>25</v>
      </c>
      <c r="M78" s="336">
        <v>53</v>
      </c>
      <c r="N78" s="338" t="s">
        <v>25</v>
      </c>
      <c r="O78" s="338" t="s">
        <v>25</v>
      </c>
      <c r="P78" s="336">
        <v>3972</v>
      </c>
      <c r="Q78" s="357">
        <v>12740</v>
      </c>
      <c r="R78" s="358">
        <v>553</v>
      </c>
    </row>
    <row r="79" spans="2:18" s="3" customFormat="1" ht="25.5" customHeight="1">
      <c r="B79" s="219" t="s">
        <v>27</v>
      </c>
      <c r="C79" s="262" t="s">
        <v>158</v>
      </c>
      <c r="D79" s="336">
        <v>21395</v>
      </c>
      <c r="E79" s="337">
        <v>4357</v>
      </c>
      <c r="F79" s="336">
        <v>3945</v>
      </c>
      <c r="G79" s="336">
        <v>411</v>
      </c>
      <c r="H79" s="338" t="s">
        <v>120</v>
      </c>
      <c r="I79" s="338" t="s">
        <v>25</v>
      </c>
      <c r="J79" s="338" t="s">
        <v>120</v>
      </c>
      <c r="K79" s="336">
        <v>54</v>
      </c>
      <c r="L79" s="338" t="s">
        <v>25</v>
      </c>
      <c r="M79" s="336">
        <v>54</v>
      </c>
      <c r="N79" s="338" t="s">
        <v>25</v>
      </c>
      <c r="O79" s="338" t="s">
        <v>25</v>
      </c>
      <c r="P79" s="336">
        <v>4020</v>
      </c>
      <c r="Q79" s="357">
        <v>12964</v>
      </c>
      <c r="R79" s="358">
        <v>483</v>
      </c>
    </row>
    <row r="80" spans="2:18" s="3" customFormat="1" ht="25.5" customHeight="1" thickBot="1">
      <c r="B80" s="227" t="s">
        <v>30</v>
      </c>
      <c r="C80" s="359" t="s">
        <v>159</v>
      </c>
      <c r="D80" s="347">
        <v>21351</v>
      </c>
      <c r="E80" s="348">
        <v>4336</v>
      </c>
      <c r="F80" s="347">
        <v>3933</v>
      </c>
      <c r="G80" s="347">
        <v>404</v>
      </c>
      <c r="H80" s="349" t="s">
        <v>120</v>
      </c>
      <c r="I80" s="349" t="s">
        <v>25</v>
      </c>
      <c r="J80" s="349" t="s">
        <v>120</v>
      </c>
      <c r="K80" s="347">
        <v>48</v>
      </c>
      <c r="L80" s="349" t="s">
        <v>25</v>
      </c>
      <c r="M80" s="347">
        <v>48</v>
      </c>
      <c r="N80" s="349" t="s">
        <v>25</v>
      </c>
      <c r="O80" s="349" t="s">
        <v>25</v>
      </c>
      <c r="P80" s="347">
        <v>3934</v>
      </c>
      <c r="Q80" s="360">
        <v>13033</v>
      </c>
      <c r="R80" s="361">
        <v>424</v>
      </c>
    </row>
    <row r="81" spans="2:14" s="3" customFormat="1" ht="18" customHeight="1">
      <c r="B81" s="195" t="s">
        <v>291</v>
      </c>
    </row>
    <row r="82" spans="2:14" ht="18" customHeight="1">
      <c r="B82" s="268" t="s">
        <v>346</v>
      </c>
    </row>
    <row r="83" spans="2:14" ht="18" customHeight="1">
      <c r="B83" s="268" t="s">
        <v>347</v>
      </c>
    </row>
    <row r="84" spans="2:14" ht="18" customHeight="1">
      <c r="B84" s="268" t="s">
        <v>273</v>
      </c>
    </row>
    <row r="85" spans="2:14" s="3" customFormat="1" ht="19.5" customHeight="1">
      <c r="B85" s="195" t="s">
        <v>294</v>
      </c>
      <c r="C85" s="333"/>
      <c r="D85" s="244"/>
      <c r="E85" s="244"/>
      <c r="F85" s="244"/>
      <c r="G85" s="244"/>
      <c r="H85" s="245"/>
      <c r="I85" s="244"/>
      <c r="J85" s="244"/>
      <c r="K85" s="245"/>
      <c r="L85" s="244"/>
      <c r="M85" s="245"/>
      <c r="N85" s="244"/>
    </row>
    <row r="86" spans="2:14" s="3" customFormat="1" ht="20.100000000000001" customHeight="1">
      <c r="B86" s="195" t="s">
        <v>295</v>
      </c>
      <c r="C86" s="333"/>
      <c r="D86" s="244"/>
      <c r="E86" s="244"/>
      <c r="F86" s="244"/>
      <c r="G86" s="244"/>
      <c r="H86" s="245"/>
      <c r="I86" s="244"/>
      <c r="J86" s="244"/>
      <c r="K86" s="245"/>
      <c r="L86" s="244"/>
      <c r="M86" s="245"/>
      <c r="N86" s="244"/>
    </row>
    <row r="87" spans="2:14" ht="18" customHeight="1">
      <c r="B87" s="248" t="s">
        <v>276</v>
      </c>
    </row>
  </sheetData>
  <mergeCells count="8">
    <mergeCell ref="O3:O5"/>
    <mergeCell ref="P3:P5"/>
    <mergeCell ref="Q3:Q5"/>
    <mergeCell ref="R3:R5"/>
    <mergeCell ref="O45:O47"/>
    <mergeCell ref="P45:P47"/>
    <mergeCell ref="Q45:Q47"/>
    <mergeCell ref="R45:R47"/>
  </mergeCells>
  <phoneticPr fontId="2"/>
  <pageMargins left="0.51181102362204722" right="0.51181102362204722" top="0.55118110236220474" bottom="0.39370078740157483" header="0.51181102362204722" footer="0.19685039370078741"/>
  <pageSetup paperSize="9" scale="4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H43"/>
  <sheetViews>
    <sheetView showGridLines="0" view="pageBreakPreview" zoomScale="110" zoomScaleNormal="75" zoomScaleSheetLayoutView="110" workbookViewId="0">
      <selection activeCell="G8" sqref="G8"/>
    </sheetView>
  </sheetViews>
  <sheetFormatPr defaultColWidth="10.625" defaultRowHeight="18" customHeight="1"/>
  <cols>
    <col min="1" max="1" width="2.625" style="3" customWidth="1"/>
    <col min="2" max="2" width="3.5" style="3" customWidth="1"/>
    <col min="3" max="3" width="35.375" style="3" customWidth="1"/>
    <col min="4" max="8" width="12.25" style="3" customWidth="1"/>
    <col min="9" max="9" width="2.625" style="3" customWidth="1"/>
    <col min="10" max="256" width="10.625" style="3"/>
    <col min="257" max="257" width="2.625" style="3" customWidth="1"/>
    <col min="258" max="258" width="3.5" style="3" customWidth="1"/>
    <col min="259" max="259" width="35.375" style="3" customWidth="1"/>
    <col min="260" max="264" width="12.25" style="3" customWidth="1"/>
    <col min="265" max="265" width="2.625" style="3" customWidth="1"/>
    <col min="266" max="512" width="10.625" style="3"/>
    <col min="513" max="513" width="2.625" style="3" customWidth="1"/>
    <col min="514" max="514" width="3.5" style="3" customWidth="1"/>
    <col min="515" max="515" width="35.375" style="3" customWidth="1"/>
    <col min="516" max="520" width="12.25" style="3" customWidth="1"/>
    <col min="521" max="521" width="2.625" style="3" customWidth="1"/>
    <col min="522" max="768" width="10.625" style="3"/>
    <col min="769" max="769" width="2.625" style="3" customWidth="1"/>
    <col min="770" max="770" width="3.5" style="3" customWidth="1"/>
    <col min="771" max="771" width="35.375" style="3" customWidth="1"/>
    <col min="772" max="776" width="12.25" style="3" customWidth="1"/>
    <col min="777" max="777" width="2.625" style="3" customWidth="1"/>
    <col min="778" max="1024" width="10.625" style="3"/>
    <col min="1025" max="1025" width="2.625" style="3" customWidth="1"/>
    <col min="1026" max="1026" width="3.5" style="3" customWidth="1"/>
    <col min="1027" max="1027" width="35.375" style="3" customWidth="1"/>
    <col min="1028" max="1032" width="12.25" style="3" customWidth="1"/>
    <col min="1033" max="1033" width="2.625" style="3" customWidth="1"/>
    <col min="1034" max="1280" width="10.625" style="3"/>
    <col min="1281" max="1281" width="2.625" style="3" customWidth="1"/>
    <col min="1282" max="1282" width="3.5" style="3" customWidth="1"/>
    <col min="1283" max="1283" width="35.375" style="3" customWidth="1"/>
    <col min="1284" max="1288" width="12.25" style="3" customWidth="1"/>
    <col min="1289" max="1289" width="2.625" style="3" customWidth="1"/>
    <col min="1290" max="1536" width="10.625" style="3"/>
    <col min="1537" max="1537" width="2.625" style="3" customWidth="1"/>
    <col min="1538" max="1538" width="3.5" style="3" customWidth="1"/>
    <col min="1539" max="1539" width="35.375" style="3" customWidth="1"/>
    <col min="1540" max="1544" width="12.25" style="3" customWidth="1"/>
    <col min="1545" max="1545" width="2.625" style="3" customWidth="1"/>
    <col min="1546" max="1792" width="10.625" style="3"/>
    <col min="1793" max="1793" width="2.625" style="3" customWidth="1"/>
    <col min="1794" max="1794" width="3.5" style="3" customWidth="1"/>
    <col min="1795" max="1795" width="35.375" style="3" customWidth="1"/>
    <col min="1796" max="1800" width="12.25" style="3" customWidth="1"/>
    <col min="1801" max="1801" width="2.625" style="3" customWidth="1"/>
    <col min="1802" max="2048" width="10.625" style="3"/>
    <col min="2049" max="2049" width="2.625" style="3" customWidth="1"/>
    <col min="2050" max="2050" width="3.5" style="3" customWidth="1"/>
    <col min="2051" max="2051" width="35.375" style="3" customWidth="1"/>
    <col min="2052" max="2056" width="12.25" style="3" customWidth="1"/>
    <col min="2057" max="2057" width="2.625" style="3" customWidth="1"/>
    <col min="2058" max="2304" width="10.625" style="3"/>
    <col min="2305" max="2305" width="2.625" style="3" customWidth="1"/>
    <col min="2306" max="2306" width="3.5" style="3" customWidth="1"/>
    <col min="2307" max="2307" width="35.375" style="3" customWidth="1"/>
    <col min="2308" max="2312" width="12.25" style="3" customWidth="1"/>
    <col min="2313" max="2313" width="2.625" style="3" customWidth="1"/>
    <col min="2314" max="2560" width="10.625" style="3"/>
    <col min="2561" max="2561" width="2.625" style="3" customWidth="1"/>
    <col min="2562" max="2562" width="3.5" style="3" customWidth="1"/>
    <col min="2563" max="2563" width="35.375" style="3" customWidth="1"/>
    <col min="2564" max="2568" width="12.25" style="3" customWidth="1"/>
    <col min="2569" max="2569" width="2.625" style="3" customWidth="1"/>
    <col min="2570" max="2816" width="10.625" style="3"/>
    <col min="2817" max="2817" width="2.625" style="3" customWidth="1"/>
    <col min="2818" max="2818" width="3.5" style="3" customWidth="1"/>
    <col min="2819" max="2819" width="35.375" style="3" customWidth="1"/>
    <col min="2820" max="2824" width="12.25" style="3" customWidth="1"/>
    <col min="2825" max="2825" width="2.625" style="3" customWidth="1"/>
    <col min="2826" max="3072" width="10.625" style="3"/>
    <col min="3073" max="3073" width="2.625" style="3" customWidth="1"/>
    <col min="3074" max="3074" width="3.5" style="3" customWidth="1"/>
    <col min="3075" max="3075" width="35.375" style="3" customWidth="1"/>
    <col min="3076" max="3080" width="12.25" style="3" customWidth="1"/>
    <col min="3081" max="3081" width="2.625" style="3" customWidth="1"/>
    <col min="3082" max="3328" width="10.625" style="3"/>
    <col min="3329" max="3329" width="2.625" style="3" customWidth="1"/>
    <col min="3330" max="3330" width="3.5" style="3" customWidth="1"/>
    <col min="3331" max="3331" width="35.375" style="3" customWidth="1"/>
    <col min="3332" max="3336" width="12.25" style="3" customWidth="1"/>
    <col min="3337" max="3337" width="2.625" style="3" customWidth="1"/>
    <col min="3338" max="3584" width="10.625" style="3"/>
    <col min="3585" max="3585" width="2.625" style="3" customWidth="1"/>
    <col min="3586" max="3586" width="3.5" style="3" customWidth="1"/>
    <col min="3587" max="3587" width="35.375" style="3" customWidth="1"/>
    <col min="3588" max="3592" width="12.25" style="3" customWidth="1"/>
    <col min="3593" max="3593" width="2.625" style="3" customWidth="1"/>
    <col min="3594" max="3840" width="10.625" style="3"/>
    <col min="3841" max="3841" width="2.625" style="3" customWidth="1"/>
    <col min="3842" max="3842" width="3.5" style="3" customWidth="1"/>
    <col min="3843" max="3843" width="35.375" style="3" customWidth="1"/>
    <col min="3844" max="3848" width="12.25" style="3" customWidth="1"/>
    <col min="3849" max="3849" width="2.625" style="3" customWidth="1"/>
    <col min="3850" max="4096" width="10.625" style="3"/>
    <col min="4097" max="4097" width="2.625" style="3" customWidth="1"/>
    <col min="4098" max="4098" width="3.5" style="3" customWidth="1"/>
    <col min="4099" max="4099" width="35.375" style="3" customWidth="1"/>
    <col min="4100" max="4104" width="12.25" style="3" customWidth="1"/>
    <col min="4105" max="4105" width="2.625" style="3" customWidth="1"/>
    <col min="4106" max="4352" width="10.625" style="3"/>
    <col min="4353" max="4353" width="2.625" style="3" customWidth="1"/>
    <col min="4354" max="4354" width="3.5" style="3" customWidth="1"/>
    <col min="4355" max="4355" width="35.375" style="3" customWidth="1"/>
    <col min="4356" max="4360" width="12.25" style="3" customWidth="1"/>
    <col min="4361" max="4361" width="2.625" style="3" customWidth="1"/>
    <col min="4362" max="4608" width="10.625" style="3"/>
    <col min="4609" max="4609" width="2.625" style="3" customWidth="1"/>
    <col min="4610" max="4610" width="3.5" style="3" customWidth="1"/>
    <col min="4611" max="4611" width="35.375" style="3" customWidth="1"/>
    <col min="4612" max="4616" width="12.25" style="3" customWidth="1"/>
    <col min="4617" max="4617" width="2.625" style="3" customWidth="1"/>
    <col min="4618" max="4864" width="10.625" style="3"/>
    <col min="4865" max="4865" width="2.625" style="3" customWidth="1"/>
    <col min="4866" max="4866" width="3.5" style="3" customWidth="1"/>
    <col min="4867" max="4867" width="35.375" style="3" customWidth="1"/>
    <col min="4868" max="4872" width="12.25" style="3" customWidth="1"/>
    <col min="4873" max="4873" width="2.625" style="3" customWidth="1"/>
    <col min="4874" max="5120" width="10.625" style="3"/>
    <col min="5121" max="5121" width="2.625" style="3" customWidth="1"/>
    <col min="5122" max="5122" width="3.5" style="3" customWidth="1"/>
    <col min="5123" max="5123" width="35.375" style="3" customWidth="1"/>
    <col min="5124" max="5128" width="12.25" style="3" customWidth="1"/>
    <col min="5129" max="5129" width="2.625" style="3" customWidth="1"/>
    <col min="5130" max="5376" width="10.625" style="3"/>
    <col min="5377" max="5377" width="2.625" style="3" customWidth="1"/>
    <col min="5378" max="5378" width="3.5" style="3" customWidth="1"/>
    <col min="5379" max="5379" width="35.375" style="3" customWidth="1"/>
    <col min="5380" max="5384" width="12.25" style="3" customWidth="1"/>
    <col min="5385" max="5385" width="2.625" style="3" customWidth="1"/>
    <col min="5386" max="5632" width="10.625" style="3"/>
    <col min="5633" max="5633" width="2.625" style="3" customWidth="1"/>
    <col min="5634" max="5634" width="3.5" style="3" customWidth="1"/>
    <col min="5635" max="5635" width="35.375" style="3" customWidth="1"/>
    <col min="5636" max="5640" width="12.25" style="3" customWidth="1"/>
    <col min="5641" max="5641" width="2.625" style="3" customWidth="1"/>
    <col min="5642" max="5888" width="10.625" style="3"/>
    <col min="5889" max="5889" width="2.625" style="3" customWidth="1"/>
    <col min="5890" max="5890" width="3.5" style="3" customWidth="1"/>
    <col min="5891" max="5891" width="35.375" style="3" customWidth="1"/>
    <col min="5892" max="5896" width="12.25" style="3" customWidth="1"/>
    <col min="5897" max="5897" width="2.625" style="3" customWidth="1"/>
    <col min="5898" max="6144" width="10.625" style="3"/>
    <col min="6145" max="6145" width="2.625" style="3" customWidth="1"/>
    <col min="6146" max="6146" width="3.5" style="3" customWidth="1"/>
    <col min="6147" max="6147" width="35.375" style="3" customWidth="1"/>
    <col min="6148" max="6152" width="12.25" style="3" customWidth="1"/>
    <col min="6153" max="6153" width="2.625" style="3" customWidth="1"/>
    <col min="6154" max="6400" width="10.625" style="3"/>
    <col min="6401" max="6401" width="2.625" style="3" customWidth="1"/>
    <col min="6402" max="6402" width="3.5" style="3" customWidth="1"/>
    <col min="6403" max="6403" width="35.375" style="3" customWidth="1"/>
    <col min="6404" max="6408" width="12.25" style="3" customWidth="1"/>
    <col min="6409" max="6409" width="2.625" style="3" customWidth="1"/>
    <col min="6410" max="6656" width="10.625" style="3"/>
    <col min="6657" max="6657" width="2.625" style="3" customWidth="1"/>
    <col min="6658" max="6658" width="3.5" style="3" customWidth="1"/>
    <col min="6659" max="6659" width="35.375" style="3" customWidth="1"/>
    <col min="6660" max="6664" width="12.25" style="3" customWidth="1"/>
    <col min="6665" max="6665" width="2.625" style="3" customWidth="1"/>
    <col min="6666" max="6912" width="10.625" style="3"/>
    <col min="6913" max="6913" width="2.625" style="3" customWidth="1"/>
    <col min="6914" max="6914" width="3.5" style="3" customWidth="1"/>
    <col min="6915" max="6915" width="35.375" style="3" customWidth="1"/>
    <col min="6916" max="6920" width="12.25" style="3" customWidth="1"/>
    <col min="6921" max="6921" width="2.625" style="3" customWidth="1"/>
    <col min="6922" max="7168" width="10.625" style="3"/>
    <col min="7169" max="7169" width="2.625" style="3" customWidth="1"/>
    <col min="7170" max="7170" width="3.5" style="3" customWidth="1"/>
    <col min="7171" max="7171" width="35.375" style="3" customWidth="1"/>
    <col min="7172" max="7176" width="12.25" style="3" customWidth="1"/>
    <col min="7177" max="7177" width="2.625" style="3" customWidth="1"/>
    <col min="7178" max="7424" width="10.625" style="3"/>
    <col min="7425" max="7425" width="2.625" style="3" customWidth="1"/>
    <col min="7426" max="7426" width="3.5" style="3" customWidth="1"/>
    <col min="7427" max="7427" width="35.375" style="3" customWidth="1"/>
    <col min="7428" max="7432" width="12.25" style="3" customWidth="1"/>
    <col min="7433" max="7433" width="2.625" style="3" customWidth="1"/>
    <col min="7434" max="7680" width="10.625" style="3"/>
    <col min="7681" max="7681" width="2.625" style="3" customWidth="1"/>
    <col min="7682" max="7682" width="3.5" style="3" customWidth="1"/>
    <col min="7683" max="7683" width="35.375" style="3" customWidth="1"/>
    <col min="7684" max="7688" width="12.25" style="3" customWidth="1"/>
    <col min="7689" max="7689" width="2.625" style="3" customWidth="1"/>
    <col min="7690" max="7936" width="10.625" style="3"/>
    <col min="7937" max="7937" width="2.625" style="3" customWidth="1"/>
    <col min="7938" max="7938" width="3.5" style="3" customWidth="1"/>
    <col min="7939" max="7939" width="35.375" style="3" customWidth="1"/>
    <col min="7940" max="7944" width="12.25" style="3" customWidth="1"/>
    <col min="7945" max="7945" width="2.625" style="3" customWidth="1"/>
    <col min="7946" max="8192" width="10.625" style="3"/>
    <col min="8193" max="8193" width="2.625" style="3" customWidth="1"/>
    <col min="8194" max="8194" width="3.5" style="3" customWidth="1"/>
    <col min="8195" max="8195" width="35.375" style="3" customWidth="1"/>
    <col min="8196" max="8200" width="12.25" style="3" customWidth="1"/>
    <col min="8201" max="8201" width="2.625" style="3" customWidth="1"/>
    <col min="8202" max="8448" width="10.625" style="3"/>
    <col min="8449" max="8449" width="2.625" style="3" customWidth="1"/>
    <col min="8450" max="8450" width="3.5" style="3" customWidth="1"/>
    <col min="8451" max="8451" width="35.375" style="3" customWidth="1"/>
    <col min="8452" max="8456" width="12.25" style="3" customWidth="1"/>
    <col min="8457" max="8457" width="2.625" style="3" customWidth="1"/>
    <col min="8458" max="8704" width="10.625" style="3"/>
    <col min="8705" max="8705" width="2.625" style="3" customWidth="1"/>
    <col min="8706" max="8706" width="3.5" style="3" customWidth="1"/>
    <col min="8707" max="8707" width="35.375" style="3" customWidth="1"/>
    <col min="8708" max="8712" width="12.25" style="3" customWidth="1"/>
    <col min="8713" max="8713" width="2.625" style="3" customWidth="1"/>
    <col min="8714" max="8960" width="10.625" style="3"/>
    <col min="8961" max="8961" width="2.625" style="3" customWidth="1"/>
    <col min="8962" max="8962" width="3.5" style="3" customWidth="1"/>
    <col min="8963" max="8963" width="35.375" style="3" customWidth="1"/>
    <col min="8964" max="8968" width="12.25" style="3" customWidth="1"/>
    <col min="8969" max="8969" width="2.625" style="3" customWidth="1"/>
    <col min="8970" max="9216" width="10.625" style="3"/>
    <col min="9217" max="9217" width="2.625" style="3" customWidth="1"/>
    <col min="9218" max="9218" width="3.5" style="3" customWidth="1"/>
    <col min="9219" max="9219" width="35.375" style="3" customWidth="1"/>
    <col min="9220" max="9224" width="12.25" style="3" customWidth="1"/>
    <col min="9225" max="9225" width="2.625" style="3" customWidth="1"/>
    <col min="9226" max="9472" width="10.625" style="3"/>
    <col min="9473" max="9473" width="2.625" style="3" customWidth="1"/>
    <col min="9474" max="9474" width="3.5" style="3" customWidth="1"/>
    <col min="9475" max="9475" width="35.375" style="3" customWidth="1"/>
    <col min="9476" max="9480" width="12.25" style="3" customWidth="1"/>
    <col min="9481" max="9481" width="2.625" style="3" customWidth="1"/>
    <col min="9482" max="9728" width="10.625" style="3"/>
    <col min="9729" max="9729" width="2.625" style="3" customWidth="1"/>
    <col min="9730" max="9730" width="3.5" style="3" customWidth="1"/>
    <col min="9731" max="9731" width="35.375" style="3" customWidth="1"/>
    <col min="9732" max="9736" width="12.25" style="3" customWidth="1"/>
    <col min="9737" max="9737" width="2.625" style="3" customWidth="1"/>
    <col min="9738" max="9984" width="10.625" style="3"/>
    <col min="9985" max="9985" width="2.625" style="3" customWidth="1"/>
    <col min="9986" max="9986" width="3.5" style="3" customWidth="1"/>
    <col min="9987" max="9987" width="35.375" style="3" customWidth="1"/>
    <col min="9988" max="9992" width="12.25" style="3" customWidth="1"/>
    <col min="9993" max="9993" width="2.625" style="3" customWidth="1"/>
    <col min="9994" max="10240" width="10.625" style="3"/>
    <col min="10241" max="10241" width="2.625" style="3" customWidth="1"/>
    <col min="10242" max="10242" width="3.5" style="3" customWidth="1"/>
    <col min="10243" max="10243" width="35.375" style="3" customWidth="1"/>
    <col min="10244" max="10248" width="12.25" style="3" customWidth="1"/>
    <col min="10249" max="10249" width="2.625" style="3" customWidth="1"/>
    <col min="10250" max="10496" width="10.625" style="3"/>
    <col min="10497" max="10497" width="2.625" style="3" customWidth="1"/>
    <col min="10498" max="10498" width="3.5" style="3" customWidth="1"/>
    <col min="10499" max="10499" width="35.375" style="3" customWidth="1"/>
    <col min="10500" max="10504" width="12.25" style="3" customWidth="1"/>
    <col min="10505" max="10505" width="2.625" style="3" customWidth="1"/>
    <col min="10506" max="10752" width="10.625" style="3"/>
    <col min="10753" max="10753" width="2.625" style="3" customWidth="1"/>
    <col min="10754" max="10754" width="3.5" style="3" customWidth="1"/>
    <col min="10755" max="10755" width="35.375" style="3" customWidth="1"/>
    <col min="10756" max="10760" width="12.25" style="3" customWidth="1"/>
    <col min="10761" max="10761" width="2.625" style="3" customWidth="1"/>
    <col min="10762" max="11008" width="10.625" style="3"/>
    <col min="11009" max="11009" width="2.625" style="3" customWidth="1"/>
    <col min="11010" max="11010" width="3.5" style="3" customWidth="1"/>
    <col min="11011" max="11011" width="35.375" style="3" customWidth="1"/>
    <col min="11012" max="11016" width="12.25" style="3" customWidth="1"/>
    <col min="11017" max="11017" width="2.625" style="3" customWidth="1"/>
    <col min="11018" max="11264" width="10.625" style="3"/>
    <col min="11265" max="11265" width="2.625" style="3" customWidth="1"/>
    <col min="11266" max="11266" width="3.5" style="3" customWidth="1"/>
    <col min="11267" max="11267" width="35.375" style="3" customWidth="1"/>
    <col min="11268" max="11272" width="12.25" style="3" customWidth="1"/>
    <col min="11273" max="11273" width="2.625" style="3" customWidth="1"/>
    <col min="11274" max="11520" width="10.625" style="3"/>
    <col min="11521" max="11521" width="2.625" style="3" customWidth="1"/>
    <col min="11522" max="11522" width="3.5" style="3" customWidth="1"/>
    <col min="11523" max="11523" width="35.375" style="3" customWidth="1"/>
    <col min="11524" max="11528" width="12.25" style="3" customWidth="1"/>
    <col min="11529" max="11529" width="2.625" style="3" customWidth="1"/>
    <col min="11530" max="11776" width="10.625" style="3"/>
    <col min="11777" max="11777" width="2.625" style="3" customWidth="1"/>
    <col min="11778" max="11778" width="3.5" style="3" customWidth="1"/>
    <col min="11779" max="11779" width="35.375" style="3" customWidth="1"/>
    <col min="11780" max="11784" width="12.25" style="3" customWidth="1"/>
    <col min="11785" max="11785" width="2.625" style="3" customWidth="1"/>
    <col min="11786" max="12032" width="10.625" style="3"/>
    <col min="12033" max="12033" width="2.625" style="3" customWidth="1"/>
    <col min="12034" max="12034" width="3.5" style="3" customWidth="1"/>
    <col min="12035" max="12035" width="35.375" style="3" customWidth="1"/>
    <col min="12036" max="12040" width="12.25" style="3" customWidth="1"/>
    <col min="12041" max="12041" width="2.625" style="3" customWidth="1"/>
    <col min="12042" max="12288" width="10.625" style="3"/>
    <col min="12289" max="12289" width="2.625" style="3" customWidth="1"/>
    <col min="12290" max="12290" width="3.5" style="3" customWidth="1"/>
    <col min="12291" max="12291" width="35.375" style="3" customWidth="1"/>
    <col min="12292" max="12296" width="12.25" style="3" customWidth="1"/>
    <col min="12297" max="12297" width="2.625" style="3" customWidth="1"/>
    <col min="12298" max="12544" width="10.625" style="3"/>
    <col min="12545" max="12545" width="2.625" style="3" customWidth="1"/>
    <col min="12546" max="12546" width="3.5" style="3" customWidth="1"/>
    <col min="12547" max="12547" width="35.375" style="3" customWidth="1"/>
    <col min="12548" max="12552" width="12.25" style="3" customWidth="1"/>
    <col min="12553" max="12553" width="2.625" style="3" customWidth="1"/>
    <col min="12554" max="12800" width="10.625" style="3"/>
    <col min="12801" max="12801" width="2.625" style="3" customWidth="1"/>
    <col min="12802" max="12802" width="3.5" style="3" customWidth="1"/>
    <col min="12803" max="12803" width="35.375" style="3" customWidth="1"/>
    <col min="12804" max="12808" width="12.25" style="3" customWidth="1"/>
    <col min="12809" max="12809" width="2.625" style="3" customWidth="1"/>
    <col min="12810" max="13056" width="10.625" style="3"/>
    <col min="13057" max="13057" width="2.625" style="3" customWidth="1"/>
    <col min="13058" max="13058" width="3.5" style="3" customWidth="1"/>
    <col min="13059" max="13059" width="35.375" style="3" customWidth="1"/>
    <col min="13060" max="13064" width="12.25" style="3" customWidth="1"/>
    <col min="13065" max="13065" width="2.625" style="3" customWidth="1"/>
    <col min="13066" max="13312" width="10.625" style="3"/>
    <col min="13313" max="13313" width="2.625" style="3" customWidth="1"/>
    <col min="13314" max="13314" width="3.5" style="3" customWidth="1"/>
    <col min="13315" max="13315" width="35.375" style="3" customWidth="1"/>
    <col min="13316" max="13320" width="12.25" style="3" customWidth="1"/>
    <col min="13321" max="13321" width="2.625" style="3" customWidth="1"/>
    <col min="13322" max="13568" width="10.625" style="3"/>
    <col min="13569" max="13569" width="2.625" style="3" customWidth="1"/>
    <col min="13570" max="13570" width="3.5" style="3" customWidth="1"/>
    <col min="13571" max="13571" width="35.375" style="3" customWidth="1"/>
    <col min="13572" max="13576" width="12.25" style="3" customWidth="1"/>
    <col min="13577" max="13577" width="2.625" style="3" customWidth="1"/>
    <col min="13578" max="13824" width="10.625" style="3"/>
    <col min="13825" max="13825" width="2.625" style="3" customWidth="1"/>
    <col min="13826" max="13826" width="3.5" style="3" customWidth="1"/>
    <col min="13827" max="13827" width="35.375" style="3" customWidth="1"/>
    <col min="13828" max="13832" width="12.25" style="3" customWidth="1"/>
    <col min="13833" max="13833" width="2.625" style="3" customWidth="1"/>
    <col min="13834" max="14080" width="10.625" style="3"/>
    <col min="14081" max="14081" width="2.625" style="3" customWidth="1"/>
    <col min="14082" max="14082" width="3.5" style="3" customWidth="1"/>
    <col min="14083" max="14083" width="35.375" style="3" customWidth="1"/>
    <col min="14084" max="14088" width="12.25" style="3" customWidth="1"/>
    <col min="14089" max="14089" width="2.625" style="3" customWidth="1"/>
    <col min="14090" max="14336" width="10.625" style="3"/>
    <col min="14337" max="14337" width="2.625" style="3" customWidth="1"/>
    <col min="14338" max="14338" width="3.5" style="3" customWidth="1"/>
    <col min="14339" max="14339" width="35.375" style="3" customWidth="1"/>
    <col min="14340" max="14344" width="12.25" style="3" customWidth="1"/>
    <col min="14345" max="14345" width="2.625" style="3" customWidth="1"/>
    <col min="14346" max="14592" width="10.625" style="3"/>
    <col min="14593" max="14593" width="2.625" style="3" customWidth="1"/>
    <col min="14594" max="14594" width="3.5" style="3" customWidth="1"/>
    <col min="14595" max="14595" width="35.375" style="3" customWidth="1"/>
    <col min="14596" max="14600" width="12.25" style="3" customWidth="1"/>
    <col min="14601" max="14601" width="2.625" style="3" customWidth="1"/>
    <col min="14602" max="14848" width="10.625" style="3"/>
    <col min="14849" max="14849" width="2.625" style="3" customWidth="1"/>
    <col min="14850" max="14850" width="3.5" style="3" customWidth="1"/>
    <col min="14851" max="14851" width="35.375" style="3" customWidth="1"/>
    <col min="14852" max="14856" width="12.25" style="3" customWidth="1"/>
    <col min="14857" max="14857" width="2.625" style="3" customWidth="1"/>
    <col min="14858" max="15104" width="10.625" style="3"/>
    <col min="15105" max="15105" width="2.625" style="3" customWidth="1"/>
    <col min="15106" max="15106" width="3.5" style="3" customWidth="1"/>
    <col min="15107" max="15107" width="35.375" style="3" customWidth="1"/>
    <col min="15108" max="15112" width="12.25" style="3" customWidth="1"/>
    <col min="15113" max="15113" width="2.625" style="3" customWidth="1"/>
    <col min="15114" max="15360" width="10.625" style="3"/>
    <col min="15361" max="15361" width="2.625" style="3" customWidth="1"/>
    <col min="15362" max="15362" width="3.5" style="3" customWidth="1"/>
    <col min="15363" max="15363" width="35.375" style="3" customWidth="1"/>
    <col min="15364" max="15368" width="12.25" style="3" customWidth="1"/>
    <col min="15369" max="15369" width="2.625" style="3" customWidth="1"/>
    <col min="15370" max="15616" width="10.625" style="3"/>
    <col min="15617" max="15617" width="2.625" style="3" customWidth="1"/>
    <col min="15618" max="15618" width="3.5" style="3" customWidth="1"/>
    <col min="15619" max="15619" width="35.375" style="3" customWidth="1"/>
    <col min="15620" max="15624" width="12.25" style="3" customWidth="1"/>
    <col min="15625" max="15625" width="2.625" style="3" customWidth="1"/>
    <col min="15626" max="15872" width="10.625" style="3"/>
    <col min="15873" max="15873" width="2.625" style="3" customWidth="1"/>
    <col min="15874" max="15874" width="3.5" style="3" customWidth="1"/>
    <col min="15875" max="15875" width="35.375" style="3" customWidth="1"/>
    <col min="15876" max="15880" width="12.25" style="3" customWidth="1"/>
    <col min="15881" max="15881" width="2.625" style="3" customWidth="1"/>
    <col min="15882" max="16128" width="10.625" style="3"/>
    <col min="16129" max="16129" width="2.625" style="3" customWidth="1"/>
    <col min="16130" max="16130" width="3.5" style="3" customWidth="1"/>
    <col min="16131" max="16131" width="35.375" style="3" customWidth="1"/>
    <col min="16132" max="16136" width="12.25" style="3" customWidth="1"/>
    <col min="16137" max="16137" width="2.625" style="3" customWidth="1"/>
    <col min="16138" max="16384" width="10.625" style="3"/>
  </cols>
  <sheetData>
    <row r="1" spans="1:8" ht="18" customHeight="1">
      <c r="A1" s="362"/>
      <c r="B1" s="363" t="s">
        <v>356</v>
      </c>
    </row>
    <row r="2" spans="1:8" ht="18" customHeight="1" thickBot="1">
      <c r="C2" s="5"/>
      <c r="D2" s="5"/>
      <c r="E2" s="5"/>
      <c r="F2" s="624" t="s">
        <v>357</v>
      </c>
      <c r="G2" s="624"/>
      <c r="H2" s="624"/>
    </row>
    <row r="3" spans="1:8" ht="18" customHeight="1">
      <c r="B3" s="364"/>
      <c r="C3" s="7"/>
      <c r="D3" s="200"/>
      <c r="E3" s="7"/>
      <c r="F3" s="7"/>
      <c r="G3" s="200"/>
      <c r="H3" s="274"/>
    </row>
    <row r="4" spans="1:8" ht="18" customHeight="1">
      <c r="B4" s="365"/>
      <c r="C4" s="15"/>
      <c r="D4" s="576" t="s">
        <v>358</v>
      </c>
      <c r="E4" s="625"/>
      <c r="F4" s="626"/>
      <c r="G4" s="16" t="s">
        <v>10</v>
      </c>
      <c r="H4" s="82" t="s">
        <v>12</v>
      </c>
    </row>
    <row r="5" spans="1:8" ht="18" customHeight="1">
      <c r="B5" s="365"/>
      <c r="C5" s="15"/>
      <c r="D5" s="25"/>
      <c r="E5" s="366"/>
      <c r="F5" s="366"/>
      <c r="G5" s="16" t="s">
        <v>18</v>
      </c>
      <c r="H5" s="82" t="s">
        <v>18</v>
      </c>
    </row>
    <row r="6" spans="1:8" ht="18" customHeight="1">
      <c r="B6" s="367"/>
      <c r="C6" s="24"/>
      <c r="D6" s="26" t="s">
        <v>359</v>
      </c>
      <c r="E6" s="368" t="s">
        <v>4</v>
      </c>
      <c r="F6" s="26" t="s">
        <v>10</v>
      </c>
      <c r="G6" s="25"/>
      <c r="H6" s="84"/>
    </row>
    <row r="7" spans="1:8" ht="18" customHeight="1">
      <c r="B7" s="622" t="s">
        <v>360</v>
      </c>
      <c r="C7" s="623"/>
      <c r="D7" s="369">
        <f>SUM(D9,D18,D27,D32:D39)</f>
        <v>163</v>
      </c>
      <c r="E7" s="370">
        <f>SUM(E9,E18,E27,E31:E39)</f>
        <v>17</v>
      </c>
      <c r="F7" s="371">
        <f>SUM(F9,F18,F27,F32:F39)</f>
        <v>146</v>
      </c>
      <c r="G7" s="372">
        <f>SUM(G9,G18,G27,G32:G39)</f>
        <v>1654</v>
      </c>
      <c r="H7" s="373">
        <f>SUM(H9,H18,H27,H32:H39)</f>
        <v>984</v>
      </c>
    </row>
    <row r="8" spans="1:8" ht="18" customHeight="1">
      <c r="B8" s="365"/>
      <c r="C8" s="15"/>
      <c r="D8" s="374"/>
      <c r="E8" s="375"/>
      <c r="F8" s="376"/>
      <c r="G8" s="223"/>
      <c r="H8" s="215"/>
    </row>
    <row r="9" spans="1:8" ht="18" customHeight="1">
      <c r="B9" s="627" t="s">
        <v>361</v>
      </c>
      <c r="C9" s="628"/>
      <c r="D9" s="377">
        <f>SUM(D10:D16)</f>
        <v>7</v>
      </c>
      <c r="E9" s="378">
        <f>SUM(E10:E16)</f>
        <v>0</v>
      </c>
      <c r="F9" s="379">
        <f>SUM(F10:F16)</f>
        <v>7</v>
      </c>
      <c r="G9" s="379">
        <f>SUM(G10:G16)</f>
        <v>7</v>
      </c>
      <c r="H9" s="380">
        <f>SUM(H10:H16)</f>
        <v>0</v>
      </c>
    </row>
    <row r="10" spans="1:8" ht="18" customHeight="1">
      <c r="B10" s="365"/>
      <c r="C10" s="381" t="s">
        <v>362</v>
      </c>
      <c r="D10" s="377">
        <f t="shared" ref="D10:D16" si="0">SUM(E10:F10)</f>
        <v>2</v>
      </c>
      <c r="E10" s="382">
        <v>0</v>
      </c>
      <c r="F10" s="383">
        <v>2</v>
      </c>
      <c r="G10" s="383">
        <v>0</v>
      </c>
      <c r="H10" s="384">
        <v>0</v>
      </c>
    </row>
    <row r="11" spans="1:8" ht="18" customHeight="1">
      <c r="B11" s="365"/>
      <c r="C11" s="381" t="s">
        <v>363</v>
      </c>
      <c r="D11" s="377">
        <f t="shared" si="0"/>
        <v>2</v>
      </c>
      <c r="E11" s="382">
        <v>0</v>
      </c>
      <c r="F11" s="383">
        <v>2</v>
      </c>
      <c r="G11" s="383">
        <v>0</v>
      </c>
      <c r="H11" s="384">
        <v>0</v>
      </c>
    </row>
    <row r="12" spans="1:8" ht="18" customHeight="1">
      <c r="B12" s="365"/>
      <c r="C12" s="381" t="s">
        <v>364</v>
      </c>
      <c r="D12" s="377">
        <f t="shared" si="0"/>
        <v>1</v>
      </c>
      <c r="E12" s="382">
        <v>0</v>
      </c>
      <c r="F12" s="383">
        <v>1</v>
      </c>
      <c r="G12" s="383">
        <v>2</v>
      </c>
      <c r="H12" s="384">
        <v>0</v>
      </c>
    </row>
    <row r="13" spans="1:8" ht="18" customHeight="1">
      <c r="B13" s="365"/>
      <c r="C13" s="385" t="s">
        <v>365</v>
      </c>
      <c r="D13" s="377">
        <f t="shared" si="0"/>
        <v>2</v>
      </c>
      <c r="E13" s="382">
        <v>0</v>
      </c>
      <c r="F13" s="383">
        <v>2</v>
      </c>
      <c r="G13" s="383">
        <v>0</v>
      </c>
      <c r="H13" s="384">
        <v>0</v>
      </c>
    </row>
    <row r="14" spans="1:8" ht="18" customHeight="1">
      <c r="B14" s="365"/>
      <c r="C14" s="385" t="s">
        <v>366</v>
      </c>
      <c r="D14" s="377">
        <f t="shared" si="0"/>
        <v>0</v>
      </c>
      <c r="E14" s="382">
        <v>0</v>
      </c>
      <c r="F14" s="383">
        <v>0</v>
      </c>
      <c r="G14" s="383">
        <v>0</v>
      </c>
      <c r="H14" s="384">
        <v>0</v>
      </c>
    </row>
    <row r="15" spans="1:8" ht="18" customHeight="1">
      <c r="B15" s="365"/>
      <c r="C15" s="385" t="s">
        <v>367</v>
      </c>
      <c r="D15" s="377">
        <f t="shared" si="0"/>
        <v>0</v>
      </c>
      <c r="E15" s="382">
        <v>0</v>
      </c>
      <c r="F15" s="383">
        <v>0</v>
      </c>
      <c r="G15" s="383">
        <v>0</v>
      </c>
      <c r="H15" s="384">
        <v>0</v>
      </c>
    </row>
    <row r="16" spans="1:8" ht="18" customHeight="1">
      <c r="B16" s="365"/>
      <c r="C16" s="381" t="s">
        <v>368</v>
      </c>
      <c r="D16" s="377">
        <f t="shared" si="0"/>
        <v>0</v>
      </c>
      <c r="E16" s="382">
        <v>0</v>
      </c>
      <c r="F16" s="383">
        <v>0</v>
      </c>
      <c r="G16" s="383">
        <v>5</v>
      </c>
      <c r="H16" s="384"/>
    </row>
    <row r="17" spans="2:8" ht="18" customHeight="1">
      <c r="B17" s="365"/>
      <c r="C17" s="15"/>
      <c r="D17" s="374"/>
      <c r="E17" s="375"/>
      <c r="F17" s="376"/>
      <c r="G17" s="223"/>
      <c r="H17" s="215"/>
    </row>
    <row r="18" spans="2:8" ht="18" customHeight="1">
      <c r="B18" s="622" t="s">
        <v>369</v>
      </c>
      <c r="C18" s="623"/>
      <c r="D18" s="377">
        <f>SUM(D19:D25)</f>
        <v>24</v>
      </c>
      <c r="E18" s="378">
        <f>SUM(E19:E25)</f>
        <v>1</v>
      </c>
      <c r="F18" s="378">
        <f>SUM(F19:F25)</f>
        <v>23</v>
      </c>
      <c r="G18" s="378">
        <f>SUM(G19:G25)</f>
        <v>101</v>
      </c>
      <c r="H18" s="380">
        <f>SUM(H19:H25)</f>
        <v>6</v>
      </c>
    </row>
    <row r="19" spans="2:8" ht="18" customHeight="1">
      <c r="B19" s="365"/>
      <c r="C19" s="381" t="s">
        <v>370</v>
      </c>
      <c r="D19" s="377">
        <f t="shared" ref="D19:D25" si="1">SUM(E19:F19)</f>
        <v>0</v>
      </c>
      <c r="E19" s="382">
        <v>0</v>
      </c>
      <c r="F19" s="383">
        <v>0</v>
      </c>
      <c r="G19" s="383">
        <v>2</v>
      </c>
      <c r="H19" s="386">
        <v>0</v>
      </c>
    </row>
    <row r="20" spans="2:8" ht="18" customHeight="1">
      <c r="B20" s="365"/>
      <c r="C20" s="381" t="s">
        <v>371</v>
      </c>
      <c r="D20" s="377">
        <f t="shared" si="1"/>
        <v>15</v>
      </c>
      <c r="E20" s="387">
        <v>0</v>
      </c>
      <c r="F20" s="383">
        <v>15</v>
      </c>
      <c r="G20" s="383">
        <v>87</v>
      </c>
      <c r="H20" s="384">
        <v>6</v>
      </c>
    </row>
    <row r="21" spans="2:8" ht="18" customHeight="1">
      <c r="B21" s="365"/>
      <c r="C21" s="388" t="s">
        <v>372</v>
      </c>
      <c r="D21" s="377">
        <f t="shared" si="1"/>
        <v>3</v>
      </c>
      <c r="E21" s="387">
        <v>1</v>
      </c>
      <c r="F21" s="383">
        <v>2</v>
      </c>
      <c r="G21" s="383">
        <v>1</v>
      </c>
      <c r="H21" s="384">
        <v>0</v>
      </c>
    </row>
    <row r="22" spans="2:8" ht="18" customHeight="1">
      <c r="B22" s="365"/>
      <c r="C22" s="381" t="s">
        <v>373</v>
      </c>
      <c r="D22" s="377">
        <f t="shared" si="1"/>
        <v>2</v>
      </c>
      <c r="E22" s="387">
        <v>0</v>
      </c>
      <c r="F22" s="383">
        <v>2</v>
      </c>
      <c r="G22" s="383">
        <v>2</v>
      </c>
      <c r="H22" s="384">
        <v>0</v>
      </c>
    </row>
    <row r="23" spans="2:8" ht="18" customHeight="1">
      <c r="B23" s="365"/>
      <c r="C23" s="381" t="s">
        <v>374</v>
      </c>
      <c r="D23" s="377">
        <f t="shared" si="1"/>
        <v>4</v>
      </c>
      <c r="E23" s="387">
        <v>0</v>
      </c>
      <c r="F23" s="383">
        <v>4</v>
      </c>
      <c r="G23" s="383">
        <v>7</v>
      </c>
      <c r="H23" s="384">
        <v>0</v>
      </c>
    </row>
    <row r="24" spans="2:8" ht="18" customHeight="1">
      <c r="B24" s="365"/>
      <c r="C24" s="381" t="s">
        <v>375</v>
      </c>
      <c r="D24" s="377">
        <f t="shared" si="1"/>
        <v>0</v>
      </c>
      <c r="E24" s="387">
        <v>0</v>
      </c>
      <c r="F24" s="383">
        <v>0</v>
      </c>
      <c r="G24" s="383">
        <v>2</v>
      </c>
      <c r="H24" s="384">
        <v>0</v>
      </c>
    </row>
    <row r="25" spans="2:8" ht="18" customHeight="1">
      <c r="B25" s="365"/>
      <c r="C25" s="381" t="s">
        <v>376</v>
      </c>
      <c r="D25" s="377">
        <f t="shared" si="1"/>
        <v>0</v>
      </c>
      <c r="E25" s="387">
        <v>0</v>
      </c>
      <c r="F25" s="383">
        <v>0</v>
      </c>
      <c r="G25" s="383">
        <v>0</v>
      </c>
      <c r="H25" s="384">
        <v>0</v>
      </c>
    </row>
    <row r="26" spans="2:8" ht="18" customHeight="1">
      <c r="B26" s="365"/>
      <c r="C26" s="15"/>
      <c r="D26" s="374"/>
      <c r="E26" s="375"/>
      <c r="F26" s="376"/>
      <c r="G26" s="223"/>
      <c r="H26" s="215"/>
    </row>
    <row r="27" spans="2:8" ht="18" customHeight="1">
      <c r="B27" s="622" t="s">
        <v>377</v>
      </c>
      <c r="C27" s="623"/>
      <c r="D27" s="389">
        <f>SUM(D28:D30)</f>
        <v>0</v>
      </c>
      <c r="E27" s="390">
        <f>SUM(E28:E30)</f>
        <v>0</v>
      </c>
      <c r="F27" s="383">
        <f>SUM(F28:F30)</f>
        <v>0</v>
      </c>
      <c r="G27" s="383">
        <f>SUM(G28:G30)</f>
        <v>3</v>
      </c>
      <c r="H27" s="384">
        <f>SUM(H28:H30)</f>
        <v>0</v>
      </c>
    </row>
    <row r="28" spans="2:8" ht="18" customHeight="1">
      <c r="B28" s="365"/>
      <c r="C28" s="381" t="s">
        <v>378</v>
      </c>
      <c r="D28" s="391">
        <f>SUM(E28:F30)</f>
        <v>0</v>
      </c>
      <c r="E28" s="382">
        <v>0</v>
      </c>
      <c r="F28" s="383">
        <v>0</v>
      </c>
      <c r="G28" s="383">
        <v>3</v>
      </c>
      <c r="H28" s="384">
        <v>0</v>
      </c>
    </row>
    <row r="29" spans="2:8" ht="18" customHeight="1">
      <c r="B29" s="365"/>
      <c r="C29" s="381" t="s">
        <v>379</v>
      </c>
      <c r="D29" s="391">
        <f>SUM(E29:F29)</f>
        <v>0</v>
      </c>
      <c r="E29" s="382">
        <v>0</v>
      </c>
      <c r="F29" s="383">
        <v>0</v>
      </c>
      <c r="G29" s="392">
        <v>0</v>
      </c>
      <c r="H29" s="384">
        <v>0</v>
      </c>
    </row>
    <row r="30" spans="2:8" ht="18" customHeight="1">
      <c r="B30" s="365"/>
      <c r="C30" s="381" t="s">
        <v>380</v>
      </c>
      <c r="D30" s="391">
        <f>SUM(E30:F30)</f>
        <v>0</v>
      </c>
      <c r="E30" s="382">
        <v>0</v>
      </c>
      <c r="F30" s="383">
        <v>0</v>
      </c>
      <c r="G30" s="383">
        <v>0</v>
      </c>
      <c r="H30" s="384">
        <v>0</v>
      </c>
    </row>
    <row r="31" spans="2:8" ht="18" customHeight="1">
      <c r="B31" s="365"/>
      <c r="C31" s="15"/>
      <c r="D31" s="374"/>
      <c r="E31" s="375"/>
      <c r="F31" s="376"/>
      <c r="G31" s="223"/>
      <c r="H31" s="215"/>
    </row>
    <row r="32" spans="2:8" ht="18" customHeight="1">
      <c r="B32" s="622" t="s">
        <v>381</v>
      </c>
      <c r="C32" s="623"/>
      <c r="D32" s="377">
        <f>SUM(E32:F32)</f>
        <v>10</v>
      </c>
      <c r="E32" s="382">
        <v>4</v>
      </c>
      <c r="F32" s="383">
        <v>6</v>
      </c>
      <c r="G32" s="383">
        <v>7</v>
      </c>
      <c r="H32" s="384">
        <v>1</v>
      </c>
    </row>
    <row r="33" spans="2:8" ht="18" customHeight="1">
      <c r="B33" s="622" t="s">
        <v>382</v>
      </c>
      <c r="C33" s="623"/>
      <c r="D33" s="377">
        <f t="shared" ref="D33:D39" si="2">SUM(E33:F33)</f>
        <v>97</v>
      </c>
      <c r="E33" s="382">
        <v>9</v>
      </c>
      <c r="F33" s="383">
        <v>88</v>
      </c>
      <c r="G33" s="383">
        <v>767</v>
      </c>
      <c r="H33" s="384">
        <v>199</v>
      </c>
    </row>
    <row r="34" spans="2:8" ht="18" customHeight="1">
      <c r="B34" s="631" t="s">
        <v>383</v>
      </c>
      <c r="C34" s="632"/>
      <c r="D34" s="377">
        <f t="shared" si="2"/>
        <v>2</v>
      </c>
      <c r="E34" s="382">
        <v>0</v>
      </c>
      <c r="F34" s="383">
        <v>2</v>
      </c>
      <c r="G34" s="383">
        <v>1</v>
      </c>
      <c r="H34" s="384">
        <v>0</v>
      </c>
    </row>
    <row r="35" spans="2:8" ht="18" customHeight="1">
      <c r="B35" s="622" t="s">
        <v>384</v>
      </c>
      <c r="C35" s="632"/>
      <c r="D35" s="377">
        <f t="shared" si="2"/>
        <v>2</v>
      </c>
      <c r="E35" s="382">
        <v>0</v>
      </c>
      <c r="F35" s="383">
        <v>2</v>
      </c>
      <c r="G35" s="383">
        <v>215</v>
      </c>
      <c r="H35" s="384">
        <v>0</v>
      </c>
    </row>
    <row r="36" spans="2:8" ht="18" customHeight="1">
      <c r="B36" s="622" t="s">
        <v>385</v>
      </c>
      <c r="C36" s="623"/>
      <c r="D36" s="377">
        <f t="shared" si="2"/>
        <v>5</v>
      </c>
      <c r="E36" s="382">
        <v>0</v>
      </c>
      <c r="F36" s="383">
        <v>5</v>
      </c>
      <c r="G36" s="383">
        <v>7</v>
      </c>
      <c r="H36" s="393">
        <v>8</v>
      </c>
    </row>
    <row r="37" spans="2:8" ht="18" customHeight="1">
      <c r="B37" s="622" t="s">
        <v>386</v>
      </c>
      <c r="C37" s="623"/>
      <c r="D37" s="377">
        <f t="shared" si="2"/>
        <v>1</v>
      </c>
      <c r="E37" s="382">
        <v>0</v>
      </c>
      <c r="F37" s="383">
        <v>1</v>
      </c>
      <c r="G37" s="383">
        <v>28</v>
      </c>
      <c r="H37" s="384">
        <v>0</v>
      </c>
    </row>
    <row r="38" spans="2:8" ht="18" customHeight="1">
      <c r="B38" s="622" t="s">
        <v>387</v>
      </c>
      <c r="C38" s="623"/>
      <c r="D38" s="377">
        <f t="shared" si="2"/>
        <v>11</v>
      </c>
      <c r="E38" s="382">
        <v>3</v>
      </c>
      <c r="F38" s="383">
        <v>8</v>
      </c>
      <c r="G38" s="383">
        <v>16</v>
      </c>
      <c r="H38" s="384">
        <v>5</v>
      </c>
    </row>
    <row r="39" spans="2:8" ht="18" customHeight="1">
      <c r="B39" s="622" t="s">
        <v>388</v>
      </c>
      <c r="C39" s="623"/>
      <c r="D39" s="377">
        <f t="shared" si="2"/>
        <v>4</v>
      </c>
      <c r="E39" s="382">
        <v>0</v>
      </c>
      <c r="F39" s="383">
        <v>4</v>
      </c>
      <c r="G39" s="383">
        <v>502</v>
      </c>
      <c r="H39" s="384">
        <v>765</v>
      </c>
    </row>
    <row r="40" spans="2:8" ht="18" customHeight="1">
      <c r="B40" s="14"/>
      <c r="C40" s="5"/>
      <c r="D40" s="374"/>
      <c r="E40" s="375"/>
      <c r="F40" s="394"/>
      <c r="G40" s="211"/>
      <c r="H40" s="215"/>
    </row>
    <row r="41" spans="2:8" ht="18" customHeight="1" thickBot="1">
      <c r="B41" s="629" t="s">
        <v>389</v>
      </c>
      <c r="C41" s="630"/>
      <c r="D41" s="395">
        <f>SUM(E41:F41)</f>
        <v>3</v>
      </c>
      <c r="E41" s="396">
        <v>0</v>
      </c>
      <c r="F41" s="397">
        <v>3</v>
      </c>
      <c r="G41" s="398" t="s">
        <v>25</v>
      </c>
      <c r="H41" s="399" t="s">
        <v>25</v>
      </c>
    </row>
    <row r="42" spans="2:8" ht="18" customHeight="1">
      <c r="B42" s="400" t="s">
        <v>390</v>
      </c>
      <c r="C42" s="68"/>
      <c r="D42" s="79"/>
      <c r="E42" s="79"/>
      <c r="F42" s="79"/>
      <c r="G42" s="79"/>
      <c r="H42" s="79"/>
    </row>
    <row r="43" spans="2:8" ht="18" customHeight="1">
      <c r="C43" s="362"/>
    </row>
  </sheetData>
  <mergeCells count="15"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  <mergeCell ref="B27:C27"/>
    <mergeCell ref="F2:H2"/>
    <mergeCell ref="D4:F4"/>
    <mergeCell ref="B7:C7"/>
    <mergeCell ref="B9:C9"/>
    <mergeCell ref="B18:C18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79" firstPageNumber="16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3-1(1,2)</vt:lpstr>
      <vt:lpstr>3-1 (3,4)</vt:lpstr>
      <vt:lpstr>3-2(1,2)</vt:lpstr>
      <vt:lpstr>3-2（3,4）</vt:lpstr>
      <vt:lpstr>3-3,3-4</vt:lpstr>
      <vt:lpstr>3-5,3-6</vt:lpstr>
      <vt:lpstr>3-7,3-8</vt:lpstr>
      <vt:lpstr>3-9,3-10</vt:lpstr>
      <vt:lpstr>3-11</vt:lpstr>
      <vt:lpstr>3-12</vt:lpstr>
      <vt:lpstr>3-13</vt:lpstr>
      <vt:lpstr>3-14</vt:lpstr>
      <vt:lpstr>'3-1 (3,4)'!Print_Area</vt:lpstr>
      <vt:lpstr>'3-1(1,2)'!Print_Area</vt:lpstr>
      <vt:lpstr>'3-11'!Print_Area</vt:lpstr>
      <vt:lpstr>'3-12'!Print_Area</vt:lpstr>
      <vt:lpstr>'3-13'!Print_Area</vt:lpstr>
      <vt:lpstr>'3-14'!Print_Area</vt:lpstr>
      <vt:lpstr>'3-2（3,4）'!Print_Area</vt:lpstr>
      <vt:lpstr>'3-3,3-4'!Print_Area</vt:lpstr>
      <vt:lpstr>'3-5,3-6'!Print_Area</vt:lpstr>
      <vt:lpstr>'3-7,3-8'!Print_Area</vt:lpstr>
      <vt:lpstr>'3-9,3-10'!Print_Area</vt:lpstr>
      <vt:lpstr>'3-1 (3,4)'!印刷範囲</vt:lpstr>
      <vt:lpstr>'3-3,3-4'!印刷範囲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岡山県</cp:lastModifiedBy>
  <dcterms:created xsi:type="dcterms:W3CDTF">2021-02-01T06:17:28Z</dcterms:created>
  <dcterms:modified xsi:type="dcterms:W3CDTF">2021-03-03T08:18:08Z</dcterms:modified>
</cp:coreProperties>
</file>