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tofs01-a\矢掛町役場\矢掛町共有キャビネット\88　特殊フォルダ\10_財政管財係\01 財政係\59_財政状況資料集\R1（H30決算）\08_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<sst xmlns="http://schemas.openxmlformats.org/spreadsheetml/2006/main" count="1131" uniqueCount="613">
  <si>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</si>
  <si>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</si>
  <si>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</si>
  <si>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</si>
  <si>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</si>
  <si>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</si>
  <si>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</si>
  <si>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</si>
  <si>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</si>
  <si>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</si>
  <si>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</si>
  <si>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</si>
  <si>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</si>
  <si>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</si>
  <si>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</si>
  <si>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</si>
  <si>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</si>
  <si>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</si>
  <si>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</si>
  <si>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</si>
  <si>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</si>
  <si>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</si>
  <si>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</si>
  <si>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</si>
  <si>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</si>
  <si>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</si>
  <si>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</si>
  <si>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</si>
  <si>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</si>
  <si>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</si>
  <si>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</si>
  <si>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</si>
  <si>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</si>
  <si>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</si>
  <si>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</si>
  <si>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</si>
  <si>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</si>
  <si>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</si>
  <si>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</si>
  <si>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</si>
  <si>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</si>
  <si>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</si>
  <si>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</si>
  <si>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</si>
  <si>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</si>
  <si>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</si>
  <si>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</si>
  <si>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</si>
  <si>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</si>
  <si>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</si>
  <si>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</si>
  <si>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</si>
  <si>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</si>
  <si>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</si>
  <si>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</si>
  <si>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</si>
  <si>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</si>
  <si>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</si>
  <si>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</si>
  <si>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</si>
  <si>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</si>
  <si>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</si>
  <si>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</si>
  <si>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</si>
  <si>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</si>
  <si>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</si>
  <si>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</si>
  <si>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</si>
  <si>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</si>
  <si>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</si>
  <si>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</si>
  <si>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</si>
  <si>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</si>
  <si>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</si>
  <si>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</si>
  <si>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</si>
  <si>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</si>
  <si>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</si>
  <si>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</si>
  <si>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</si>
  <si>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</si>
  <si>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</si>
  <si>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</si>
  <si>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</si>
  <si>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</si>
  <si>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</si>
  <si>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</si>
  <si>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</si>
  <si>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</si>
  <si>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</si>
  <si>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</si>
  <si>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</si>
  <si>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</si>
  <si>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</si>
  <si>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</si>
  <si>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</si>
  <si>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</si>
  <si>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</si>
  <si>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</si>
  <si>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</si>
  <si>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</si>
  <si>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</si>
  <si>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</si>
  <si>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</si>
  <si>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</si>
  <si>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</si>
  <si>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</si>
  <si>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</si>
  <si>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</si>
  <si>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</si>
  <si>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</si>
  <si>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</si>
  <si>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</si>
  <si>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</si>
  <si>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</si>
  <si>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</si>
  <si>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</si>
  <si>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</si>
  <si>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</si>
  <si>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</si>
  <si>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</si>
  <si>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</si>
  <si>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</si>
  <si>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</si>
  <si>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</si>
  <si>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</si>
  <si>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</si>
  <si>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</si>
  <si>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</si>
  <si>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</si>
  <si>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</si>
  <si>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</si>
  <si>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</si>
  <si>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</si>
  <si>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</si>
  <si>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</si>
  <si>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</si>
  <si>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</si>
  <si>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</si>
  <si>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</si>
  <si>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</si>
  <si>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</si>
  <si>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</si>
  <si>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</si>
  <si>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</si>
  <si>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</si>
  <si>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</si>
  <si>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</si>
  <si>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</si>
  <si>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</si>
  <si>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</si>
  <si>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</si>
  <si>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</si>
  <si>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</si>
  <si>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</si>
  <si>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</si>
  <si>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</si>
  <si>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</si>
  <si>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</si>
  <si>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</si>
  <si>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</si>
  <si>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</si>
  <si>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</si>
  <si>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</si>
  <si>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</si>
  <si>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</si>
  <si>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</si>
  <si>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</si>
  <si>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</si>
  <si>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</si>
  <si>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</si>
  <si>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</si>
  <si>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</si>
  <si>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</si>
  <si>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</si>
  <si>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</si>
  <si>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</si>
  <si>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</si>
  <si>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</si>
  <si>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</si>
  <si>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</si>
  <si>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</si>
  <si>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</si>
  <si>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</si>
  <si>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</si>
  <si>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</si>
  <si>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</si>
  <si>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</si>
  <si>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</si>
  <si>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</si>
  <si>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</si>
  <si>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</si>
  <si>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</si>
  <si>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</si>
  <si>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</si>
  <si>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</si>
  <si>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</si>
  <si>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</si>
  <si>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</si>
  <si>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</si>
  <si>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</si>
  <si>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</si>
  <si>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</si>
  <si>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</si>
  <si>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</si>
  <si>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</si>
  <si>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</si>
  <si>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</si>
  <si>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</si>
  <si>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</si>
  <si>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</si>
  <si>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岡山県矢掛町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</si>
  <si>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</si>
  <si>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</si>
  <si>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</si>
  <si>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</si>
  <si>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</si>
  <si>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</si>
  <si>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</si>
  <si>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</si>
  <si>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</si>
  <si>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</si>
  <si>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</si>
  <si>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</si>
  <si>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</si>
  <si>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</si>
  <si>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</si>
  <si>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</si>
  <si>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</si>
  <si>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</si>
  <si>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</si>
  <si>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</si>
  <si>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</si>
  <si>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</si>
  <si>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</si>
  <si>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</si>
  <si>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</si>
  <si>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</si>
  <si>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</si>
  <si>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</si>
  <si>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</si>
  <si>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</si>
  <si>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</si>
  <si>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</si>
  <si>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</si>
  <si>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</si>
  <si>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</si>
  <si>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</si>
  <si>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</si>
  <si>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</si>
  <si>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</si>
  <si>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</si>
  <si>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</si>
  <si>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</si>
  <si>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</si>
  <si>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</si>
  <si>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</si>
  <si>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</si>
  <si>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</si>
  <si>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</si>
  <si>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</si>
  <si>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</si>
  <si>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</si>
  <si>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</si>
  <si>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</si>
  <si>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</si>
  <si>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</si>
  <si>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</si>
  <si>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</si>
  <si>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</si>
  <si>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</si>
  <si>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</si>
  <si>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</si>
  <si>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</si>
  <si>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</si>
  <si>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</si>
  <si>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</si>
  <si>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</si>
  <si>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</si>
  <si>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</si>
  <si>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</si>
  <si>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</si>
  <si>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</si>
  <si>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</si>
  <si>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</si>
  <si>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</si>
  <si>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</si>
  <si>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</si>
  <si>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</si>
  <si>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</si>
  <si>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</si>
  <si>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</si>
  <si>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</si>
  <si>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</si>
  <si>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</si>
  <si>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</si>
  <si>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</si>
  <si>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</si>
  <si>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</si>
  <si>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</si>
  <si>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</si>
  <si>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</si>
  <si>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</si>
  <si>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</si>
  <si>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</si>
  <si>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</si>
  <si>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</si>
  <si>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</si>
  <si>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</si>
  <si>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</si>
  <si>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</si>
  <si>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</si>
  <si>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</si>
  <si>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</si>
  <si>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</si>
  <si>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</si>
  <si>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</si>
  <si>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</si>
  <si>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</si>
  <si>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</si>
  <si>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</si>
  <si>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</si>
  <si>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</si>
  <si>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</si>
  <si>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</si>
  <si>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</si>
  <si>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</si>
  <si>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</si>
  <si>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</si>
  <si>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</si>
  <si>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</si>
  <si>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</si>
  <si>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</si>
  <si>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</si>
  <si>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</si>
  <si>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</si>
  <si>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</si>
  <si>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</si>
  <si>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</si>
  <si>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</si>
  <si>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</si>
  <si>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</si>
  <si>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</si>
  <si>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</si>
  <si>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</si>
  <si>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</si>
  <si>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</si>
  <si>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</si>
  <si>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</si>
  <si>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</si>
  <si>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</si>
  <si>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</si>
  <si>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</si>
  <si>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</si>
  <si>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</si>
  <si>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</si>
  <si>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</si>
  <si>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</si>
  <si>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</si>
  <si>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</si>
  <si>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</si>
  <si>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岡山県矢掛町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</si>
  <si>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</si>
  <si>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</si>
  <si>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</si>
  <si>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</si>
  <si>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</si>
  <si>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</si>
  <si>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</si>
  <si>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</si>
  <si>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</si>
  <si>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</si>
  <si>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</si>
  <si>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</si>
  <si>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</si>
  <si>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</si>
  <si>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</si>
  <si>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</si>
  <si>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</si>
  <si>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</si>
  <si>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</si>
  <si>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</si>
  <si>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</si>
  <si>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</si>
  <si>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</si>
  <si>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</si>
  <si>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</si>
  <si>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</si>
  <si>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</si>
  <si>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</si>
  <si>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</si>
  <si>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</si>
  <si>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</si>
  <si>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</si>
  <si>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</si>
  <si>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</si>
  <si>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</si>
  <si>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</si>
  <si>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</si>
  <si>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</si>
  <si>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</si>
  <si>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</si>
  <si>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</si>
  <si>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法適用企業</t>
    <phoneticPr fontId="5"/>
  </si>
  <si>
    <t>矢掛町介護老人保健施設事業会計</t>
    <phoneticPr fontId="5"/>
  </si>
  <si>
    <t>法適用企業</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</si>
  <si>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</si>
  <si>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</si>
  <si>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</si>
  <si>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</si>
  <si>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</si>
  <si>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</si>
  <si>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</si>
  <si>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</si>
  <si>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</si>
  <si>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</si>
  <si>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</si>
  <si>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</si>
  <si>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</si>
  <si>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</si>
  <si>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</si>
  <si>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</si>
  <si>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</si>
  <si>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</si>
  <si>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</si>
  <si>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</si>
  <si>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</si>
  <si>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</si>
  <si>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</si>
  <si>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</si>
  <si>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</si>
  <si>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</si>
  <si>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</si>
  <si>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</si>
  <si>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</si>
  <si>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</si>
  <si>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</si>
  <si>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</si>
  <si>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</si>
  <si>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</si>
  <si>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</si>
  <si>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</si>
  <si>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</si>
  <si>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</si>
  <si>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</si>
  <si>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</si>
  <si>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</si>
  <si>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</si>
  <si>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</si>
  <si>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</si>
  <si>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</si>
  <si>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</si>
  <si>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</si>
  <si>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</si>
  <si>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</si>
  <si>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</si>
  <si>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</si>
  <si>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</si>
  <si>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</si>
  <si>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</si>
  <si>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</si>
  <si>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</si>
  <si>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</si>
  <si>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</si>
  <si>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</si>
  <si>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</si>
  <si>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</si>
  <si>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</si>
  <si>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</si>
  <si>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</si>
  <si>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</si>
  <si>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</si>
  <si>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</si>
  <si>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矢掛町病院事業会計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</si>
  <si>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</si>
  <si>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</si>
  <si>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</si>
  <si>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</si>
  <si>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</si>
  <si>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</si>
  <si>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</si>
  <si>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</si>
  <si>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</si>
  <si>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</si>
  <si>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</si>
  <si>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</si>
  <si>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</si>
  <si>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</si>
  <si>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</si>
  <si>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</si>
  <si>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</si>
  <si>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</si>
  <si>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</si>
  <si>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</si>
  <si>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</si>
  <si>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</si>
  <si>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</si>
  <si>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</si>
  <si>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</si>
  <si>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</si>
  <si>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</si>
  <si>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</si>
  <si>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</si>
  <si>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</si>
  <si>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</si>
  <si>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</si>
  <si>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</si>
  <si>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</si>
  <si>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</si>
  <si>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</si>
  <si>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</si>
  <si>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</si>
  <si>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</si>
  <si>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</si>
  <si>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</si>
  <si>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</si>
  <si>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</si>
  <si>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</si>
  <si>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</si>
  <si>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</si>
  <si>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</si>
  <si>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</si>
  <si>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</si>
  <si>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</si>
  <si>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</si>
  <si>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</si>
  <si>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</si>
  <si>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</si>
  <si>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</si>
  <si>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</si>
  <si>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</si>
  <si>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</si>
  <si>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</si>
  <si>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</si>
  <si>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</si>
  <si>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</si>
  <si>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</si>
  <si>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</si>
  <si>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</si>
  <si>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</si>
  <si>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</si>
  <si>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</si>
  <si>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</si>
  <si>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</si>
  <si>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</si>
  <si>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</si>
  <si>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</si>
  <si>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</si>
  <si>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</si>
  <si>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</si>
  <si>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</si>
  <si>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</si>
  <si>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</si>
  <si>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</si>
  <si>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</si>
  <si>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</si>
  <si>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</si>
  <si>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</si>
  <si>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</si>
  <si>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</si>
  <si>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</si>
  <si>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</si>
  <si>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</si>
  <si>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 3.73</t>
  </si>
  <si>
    <t>▲ 15.69</t>
  </si>
  <si>
    <t>▲ 25.26</t>
  </si>
  <si>
    <t>矢掛町病院事業会計</t>
  </si>
  <si>
    <t>一般会計</t>
  </si>
  <si>
    <t>矢掛町水道事業会計</t>
  </si>
  <si>
    <t>矢掛町介護老人保健施設事業会計</t>
  </si>
  <si>
    <t>矢掛町下水道事業会計</t>
  </si>
  <si>
    <t>矢掛町国民健康保険事業特別会計</t>
  </si>
  <si>
    <t>矢掛町介護保険事業特別会計</t>
  </si>
  <si>
    <t>矢掛町介護サービス事業特別会計</t>
  </si>
  <si>
    <t>その他会計（赤字）</t>
  </si>
  <si>
    <t>その他会計（黒字）</t>
  </si>
  <si>
    <t>H25末</t>
    <phoneticPr fontId="5"/>
  </si>
  <si>
    <t>H26末</t>
    <phoneticPr fontId="5"/>
  </si>
  <si>
    <t>H27末</t>
    <phoneticPr fontId="5"/>
  </si>
  <si>
    <t>H28末</t>
    <phoneticPr fontId="5"/>
  </si>
  <si>
    <t>H29末</t>
    <phoneticPr fontId="5"/>
  </si>
  <si>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</si>
  <si>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</si>
  <si>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</si>
  <si>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</si>
  <si>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</si>
  <si>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</si>
  <si>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</si>
  <si>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</si>
  <si>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</si>
  <si>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</si>
  <si>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</si>
  <si>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</si>
  <si>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18"/>
  </si>
  <si>
    <t>矢掛町土地開発公社</t>
    <rPh sb="0" eb="3">
      <t>ヤカゲチョウ</t>
    </rPh>
    <rPh sb="3" eb="5">
      <t>トチ</t>
    </rPh>
    <rPh sb="5" eb="7">
      <t>カイハツ</t>
    </rPh>
    <rPh sb="7" eb="9">
      <t>コウシャ</t>
    </rPh>
    <phoneticPr fontId="18"/>
  </si>
  <si>
    <t>文教福祉施設整備基金</t>
    <rPh sb="0" eb="2">
      <t>ブンキョウ</t>
    </rPh>
    <rPh sb="2" eb="4">
      <t>フクシ</t>
    </rPh>
    <rPh sb="4" eb="6">
      <t>シセツ</t>
    </rPh>
    <rPh sb="6" eb="8">
      <t>セイビ</t>
    </rPh>
    <rPh sb="8" eb="10">
      <t>キキン</t>
    </rPh>
    <phoneticPr fontId="2"/>
  </si>
  <si>
    <t>こどもみらい基金</t>
    <rPh sb="6" eb="8">
      <t>キキン</t>
    </rPh>
    <phoneticPr fontId="2"/>
  </si>
  <si>
    <t>地域福祉基金</t>
    <rPh sb="0" eb="2">
      <t>チイキ</t>
    </rPh>
    <rPh sb="2" eb="4">
      <t>フクシ</t>
    </rPh>
    <rPh sb="4" eb="6">
      <t>キキン</t>
    </rPh>
    <phoneticPr fontId="2"/>
  </si>
  <si>
    <t>賑わいのまちづくり基金</t>
    <rPh sb="0" eb="1">
      <t>ニギ</t>
    </rPh>
    <rPh sb="9" eb="11">
      <t>キキン</t>
    </rPh>
    <phoneticPr fontId="2"/>
  </si>
  <si>
    <t>わことふるさと応援基金</t>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</si>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</sst>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A8FF-4D2A-903D-77D908818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132003</c:v>
                </c:pt>
                <c:pt idx="1">
                  <c:v>63017</c:v>
                </c:pt>
                <c:pt idx="2">
                  <c:v>76528</c:v>
                </c:pt>
                <c:pt idx="3">
                  <c:v>115091</c:v>
                </c:pt>
                <c:pt idx="4">
                  <c:v>76673</c:v>
                </c:pt>
              </c:numCache>
            </c:numRef>
          </c:val>
          <c:smooth val="0"/>
          <c:extLst>
            <c:ext xmlns:c16="http://schemas.microsoft.com/office/drawing/2014/chart" uri="{C3380CC4-5D6E-409C-BE32-E72D297353CC}">
              <c16:uniqueId val="{00000001-A8FF-4D2A-903D-77D908818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12.32</c:v>
                </c:pt>
                <c:pt idx="1">
                  <c:v>9.17</c:v>
                </c:pt>
                <c:pt idx="2">
                  <c:v>8.27</c:v>
                </c:pt>
                <c:pt idx="3">
                  <c:v>7.77</c:v>
                </c:pt>
                <c:pt idx="4">
                  <c:v>10.66</c:v>
                </c:pt>
              </c:numCache>
            </c:numRef>
          </c:val>
          <c:extLst>
            <c:ext xmlns:c16="http://schemas.microsoft.com/office/drawing/2014/chart" uri="{C3380CC4-5D6E-409C-BE32-E72D297353CC}">
              <c16:uniqueId val="{00000000-17DC-4167-8FA5-261644E77E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82.02</c:v>
                </c:pt>
                <c:pt idx="1">
                  <c:v>81.489999999999995</c:v>
                </c:pt>
                <c:pt idx="2">
                  <c:v>73.099999999999994</c:v>
                </c:pt>
                <c:pt idx="3">
                  <c:v>92.21</c:v>
                </c:pt>
                <c:pt idx="4">
                  <c:v>65.75</c:v>
                </c:pt>
              </c:numCache>
            </c:numRef>
          </c:val>
          <c:extLst>
            <c:ext xmlns:c16="http://schemas.microsoft.com/office/drawing/2014/chart" uri="{C3380CC4-5D6E-409C-BE32-E72D297353CC}">
              <c16:uniqueId val="{00000001-17DC-4167-8FA5-261644E77E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-3.73</c:v>
                </c:pt>
                <c:pt idx="2">
                  <c:v>-15.69</c:v>
                </c:pt>
                <c:pt idx="3">
                  <c:v>15.34</c:v>
                </c:pt>
                <c:pt idx="4">
                  <c:v>-25.26</c:v>
                </c:pt>
              </c:numCache>
            </c:numRef>
          </c:val>
          <c:smooth val="0"/>
          <c:extLst>
            <c:ext xmlns:c16="http://schemas.microsoft.com/office/drawing/2014/chart" uri="{C3380CC4-5D6E-409C-BE32-E72D297353CC}">
              <c16:uniqueId val="{00000002-17DC-4167-8FA5-261644E77E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1.4</c:v>
                </c:pt>
                <c:pt idx="2">
                  <c:v>#N/A</c:v>
                </c:pt>
                <c:pt idx="3">
                  <c:v>1.39</c:v>
                </c:pt>
                <c:pt idx="4">
                  <c:v>#N/A</c:v>
                </c:pt>
                <c:pt idx="5">
                  <c:v>3.92</c:v>
                </c:pt>
                <c:pt idx="6">
                  <c:v>#N/A</c:v>
                </c:pt>
                <c:pt idx="7">
                  <c:v>2.79</c:v>
                </c:pt>
                <c:pt idx="8">
                  <c:v>#N/A</c:v>
                </c:pt>
                <c:pt idx="9">
                  <c:v>0.26</c:v>
                </c:pt>
              </c:numCache>
            </c:numRef>
          </c:val>
          <c:extLst>
            <c:ext xmlns:c16="http://schemas.microsoft.com/office/drawing/2014/chart" uri="{C3380CC4-5D6E-409C-BE32-E72D297353CC}">
              <c16:uniqueId val="{00000000-F2F5-46BC-A4CD-8146A92A0F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F5-46BC-A4CD-8146A92A0F95}"/>
            </c:ext>
          </c:extLst>
        </c:ser>
        <c:ser>
          <c:idx val="2"/>
          <c:order val="2"/>
          <c:tx>
            <c:strRef>
              <c:f>データシート!$A$29</c:f>
              <c:strCache>
                <c:ptCount val="1"/>
                <c:pt idx="0">
                  <c:v>矢掛町介護サービス事業特別会計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0.15</c:v>
                </c:pt>
                <c:pt idx="4">
                  <c:v>#N/A</c:v>
                </c:pt>
                <c:pt idx="5">
                  <c:v>0.18</c:v>
                </c:pt>
                <c:pt idx="6">
                  <c:v>#N/A</c:v>
                </c:pt>
                <c:pt idx="7">
                  <c:v>0.19</c:v>
                </c:pt>
                <c:pt idx="8">
                  <c:v>#N/A</c:v>
                </c:pt>
                <c:pt idx="9">
                  <c:v>0.14000000000000001</c:v>
                </c:pt>
              </c:numCache>
            </c:numRef>
          </c:val>
          <c:extLst>
            <c:ext xmlns:c16="http://schemas.microsoft.com/office/drawing/2014/chart" uri="{C3380CC4-5D6E-409C-BE32-E72D297353CC}">
              <c16:uniqueId val="{00000002-F2F5-46BC-A4CD-8146A92A0F95}"/>
            </c:ext>
          </c:extLst>
        </c:ser>
        <c:ser>
          <c:idx val="3"/>
          <c:order val="3"/>
          <c:tx>
            <c:strRef>
              <c:f>データシート!$A$30</c:f>
              <c:strCache>
                <c:ptCount val="1"/>
                <c:pt idx="0">
                  <c:v>矢掛町介護保険事業特別会計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2.23</c:v>
                </c:pt>
                <c:pt idx="2">
                  <c:v>#N/A</c:v>
                </c:pt>
                <c:pt idx="3">
                  <c:v>2.62</c:v>
                </c:pt>
                <c:pt idx="4">
                  <c:v>#N/A</c:v>
                </c:pt>
                <c:pt idx="5">
                  <c:v>2.79</c:v>
                </c:pt>
                <c:pt idx="6">
                  <c:v>#N/A</c:v>
                </c:pt>
                <c:pt idx="7">
                  <c:v>2.99</c:v>
                </c:pt>
                <c:pt idx="8">
                  <c:v>#N/A</c:v>
                </c:pt>
                <c:pt idx="9">
                  <c:v>0.7</c:v>
                </c:pt>
              </c:numCache>
            </c:numRef>
          </c:val>
          <c:extLst>
            <c:ext xmlns:c16="http://schemas.microsoft.com/office/drawing/2014/chart" uri="{C3380CC4-5D6E-409C-BE32-E72D297353CC}">
              <c16:uniqueId val="{00000003-F2F5-46BC-A4CD-8146A92A0F95}"/>
            </c:ext>
          </c:extLst>
        </c:ser>
        <c:ser>
          <c:idx val="4"/>
          <c:order val="4"/>
          <c:tx>
            <c:strRef>
              <c:f>データシート!$A$31</c:f>
              <c:strCache>
                <c:ptCount val="1"/>
                <c:pt idx="0">
                  <c:v>矢掛町国民健康保険事業特別会計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3.19</c:v>
                </c:pt>
                <c:pt idx="2">
                  <c:v>#N/A</c:v>
                </c:pt>
                <c:pt idx="3">
                  <c:v>3.26</c:v>
                </c:pt>
                <c:pt idx="4">
                  <c:v>#N/A</c:v>
                </c:pt>
                <c:pt idx="5">
                  <c:v>3.97</c:v>
                </c:pt>
                <c:pt idx="6">
                  <c:v>#N/A</c:v>
                </c:pt>
                <c:pt idx="7">
                  <c:v>3.26</c:v>
                </c:pt>
                <c:pt idx="8">
                  <c:v>#N/A</c:v>
                </c:pt>
                <c:pt idx="9">
                  <c:v>1.24</c:v>
                </c:pt>
              </c:numCache>
            </c:numRef>
          </c:val>
          <c:extLst>
            <c:ext xmlns:c16="http://schemas.microsoft.com/office/drawing/2014/chart" uri="{C3380CC4-5D6E-409C-BE32-E72D297353CC}">
              <c16:uniqueId val="{00000004-F2F5-46BC-A4CD-8146A92A0F95}"/>
            </c:ext>
          </c:extLst>
        </c:ser>
        <c:ser>
          <c:idx val="5"/>
          <c:order val="5"/>
          <c:tx>
            <c:strRef>
              <c:f>データシート!$A$32</c:f>
              <c:strCache>
                <c:ptCount val="1"/>
                <c:pt idx="0">
                  <c:v>矢掛町下水道事業会計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5.14</c:v>
                </c:pt>
              </c:numCache>
            </c:numRef>
          </c:val>
          <c:extLst>
            <c:ext xmlns:c16="http://schemas.microsoft.com/office/drawing/2014/chart" uri="{C3380CC4-5D6E-409C-BE32-E72D297353CC}">
              <c16:uniqueId val="{00000005-F2F5-46BC-A4CD-8146A92A0F95}"/>
            </c:ext>
          </c:extLst>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6.21</c:v>
                </c:pt>
                <c:pt idx="2">
                  <c:v>#N/A</c:v>
                </c:pt>
                <c:pt idx="3">
                  <c:v>4.9400000000000004</c:v>
                </c:pt>
                <c:pt idx="4">
                  <c:v>#N/A</c:v>
                </c:pt>
                <c:pt idx="5">
                  <c:v>3.8</c:v>
                </c:pt>
                <c:pt idx="6">
                  <c:v>#N/A</c:v>
                </c:pt>
                <c:pt idx="7">
                  <c:v>4.8099999999999996</c:v>
                </c:pt>
                <c:pt idx="8">
                  <c:v>#N/A</c:v>
                </c:pt>
                <c:pt idx="9">
                  <c:v>7.94</c:v>
                </c:pt>
              </c:numCache>
            </c:numRef>
          </c:val>
          <c:extLst>
            <c:ext xmlns:c16="http://schemas.microsoft.com/office/drawing/2014/chart" uri="{C3380CC4-5D6E-409C-BE32-E72D297353CC}">
              <c16:uniqueId val="{00000006-F2F5-46BC-A4CD-8146A92A0F95}"/>
            </c:ext>
          </c:extLst>
        </c:ser>
        <c:ser>
          <c:idx val="7"/>
          <c:order val="7"/>
          <c:tx>
            <c:strRef>
              <c:f>データシート!$A$34</c:f>
              <c:strCache>
                <c:ptCount val="1"/>
                <c:pt idx="0">
                  <c:v>矢掛町水道事業会計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13.64</c:v>
                </c:pt>
                <c:pt idx="2">
                  <c:v>#N/A</c:v>
                </c:pt>
                <c:pt idx="3">
                  <c:v>12.96</c:v>
                </c:pt>
                <c:pt idx="4">
                  <c:v>#N/A</c:v>
                </c:pt>
                <c:pt idx="5">
                  <c:v>9.5500000000000007</c:v>
                </c:pt>
                <c:pt idx="6">
                  <c:v>#N/A</c:v>
                </c:pt>
                <c:pt idx="7">
                  <c:v>9.24</c:v>
                </c:pt>
                <c:pt idx="8">
                  <c:v>#N/A</c:v>
                </c:pt>
                <c:pt idx="9">
                  <c:v>9.7100000000000009</c:v>
                </c:pt>
              </c:numCache>
            </c:numRef>
          </c:val>
          <c:extLst>
            <c:ext xmlns:c16="http://schemas.microsoft.com/office/drawing/2014/chart" uri="{C3380CC4-5D6E-409C-BE32-E72D297353CC}">
              <c16:uniqueId val="{00000007-F2F5-46BC-A4CD-8146A92A0F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12.12</c:v>
                </c:pt>
                <c:pt idx="2">
                  <c:v>#N/A</c:v>
                </c:pt>
                <c:pt idx="3">
                  <c:v>8.9600000000000009</c:v>
                </c:pt>
                <c:pt idx="4">
                  <c:v>#N/A</c:v>
                </c:pt>
                <c:pt idx="5">
                  <c:v>8.1300000000000008</c:v>
                </c:pt>
                <c:pt idx="6">
                  <c:v>#N/A</c:v>
                </c:pt>
                <c:pt idx="7">
                  <c:v>7.57</c:v>
                </c:pt>
                <c:pt idx="8">
                  <c:v>#N/A</c:v>
                </c:pt>
                <c:pt idx="9">
                  <c:v>10.52</c:v>
                </c:pt>
              </c:numCache>
            </c:numRef>
          </c:val>
          <c:extLst>
            <c:ext xmlns:c16="http://schemas.microsoft.com/office/drawing/2014/chart" uri="{C3380CC4-5D6E-409C-BE32-E72D297353CC}">
              <c16:uniqueId val="{00000008-F2F5-46BC-A4CD-8146A92A0F95}"/>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20.14</c:v>
                </c:pt>
                <c:pt idx="2">
                  <c:v>#N/A</c:v>
                </c:pt>
                <c:pt idx="3">
                  <c:v>18.48</c:v>
                </c:pt>
                <c:pt idx="4">
                  <c:v>#N/A</c:v>
                </c:pt>
                <c:pt idx="5">
                  <c:v>15.48</c:v>
                </c:pt>
                <c:pt idx="6">
                  <c:v>#N/A</c:v>
                </c:pt>
                <c:pt idx="7">
                  <c:v>15.13</c:v>
                </c:pt>
                <c:pt idx="8">
                  <c:v>#N/A</c:v>
                </c:pt>
                <c:pt idx="9">
                  <c:v>17.89</c:v>
                </c:pt>
              </c:numCache>
            </c:numRef>
          </c:val>
          <c:extLst>
            <c:ext xmlns:c16="http://schemas.microsoft.com/office/drawing/2014/chart" uri="{C3380CC4-5D6E-409C-BE32-E72D297353CC}">
              <c16:uniqueId val="{00000009-F2F5-46BC-A4CD-8146A92A0F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778</c:v>
                </c:pt>
                <c:pt idx="5">
                  <c:v>823</c:v>
                </c:pt>
                <c:pt idx="8">
                  <c:v>849</c:v>
                </c:pt>
                <c:pt idx="11">
                  <c:v>903</c:v>
                </c:pt>
                <c:pt idx="14">
                  <c:v>987</c:v>
                </c:pt>
              </c:numCache>
            </c:numRef>
          </c:val>
          <c:extLst>
            <c:ext xmlns:c16="http://schemas.microsoft.com/office/drawing/2014/chart" uri="{C3380CC4-5D6E-409C-BE32-E72D297353CC}">
              <c16:uniqueId val="{00000000-702C-4E8A-A7EA-AAD298D09E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2C-4E8A-A7EA-AAD298D09E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702C-4E8A-A7EA-AAD298D09E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9</c:v>
                </c:pt>
                <c:pt idx="6">
                  <c:v>7</c:v>
                </c:pt>
                <c:pt idx="9">
                  <c:v>2</c:v>
                </c:pt>
                <c:pt idx="12">
                  <c:v>5</c:v>
                </c:pt>
              </c:numCache>
            </c:numRef>
          </c:val>
          <c:extLst>
            <c:ext xmlns:c16="http://schemas.microsoft.com/office/drawing/2014/chart" uri="{C3380CC4-5D6E-409C-BE32-E72D297353CC}">
              <c16:uniqueId val="{00000003-702C-4E8A-A7EA-AAD298D09E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499</c:v>
                </c:pt>
                <c:pt idx="3">
                  <c:v>538</c:v>
                </c:pt>
                <c:pt idx="6">
                  <c:v>571</c:v>
                </c:pt>
                <c:pt idx="9">
                  <c:v>580</c:v>
                </c:pt>
                <c:pt idx="12">
                  <c:v>567</c:v>
                </c:pt>
              </c:numCache>
            </c:numRef>
          </c:val>
          <c:extLst>
            <c:ext xmlns:c16="http://schemas.microsoft.com/office/drawing/2014/chart" uri="{C3380CC4-5D6E-409C-BE32-E72D297353CC}">
              <c16:uniqueId val="{00000004-702C-4E8A-A7EA-AAD298D09E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2C-4E8A-A7EA-AAD298D09E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2C-4E8A-A7EA-AAD298D09E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554</c:v>
                </c:pt>
                <c:pt idx="3">
                  <c:v>577</c:v>
                </c:pt>
                <c:pt idx="6">
                  <c:v>584</c:v>
                </c:pt>
                <c:pt idx="9">
                  <c:v>646</c:v>
                </c:pt>
                <c:pt idx="12">
                  <c:v>754</c:v>
                </c:pt>
              </c:numCache>
            </c:numRef>
          </c:val>
          <c:extLst>
            <c:ext xmlns:c16="http://schemas.microsoft.com/office/drawing/2014/chart" uri="{C3380CC4-5D6E-409C-BE32-E72D297353CC}">
              <c16:uniqueId val="{00000007-702C-4E8A-A7EA-AAD298D09E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291</c:v>
                </c:pt>
                <c:pt idx="2">
                  <c:v>#N/A</c:v>
                </c:pt>
                <c:pt idx="3">
                  <c:v>#N/A</c:v>
                </c:pt>
                <c:pt idx="4">
                  <c:v>305</c:v>
                </c:pt>
                <c:pt idx="5">
                  <c:v>#N/A</c:v>
                </c:pt>
                <c:pt idx="6">
                  <c:v>#N/A</c:v>
                </c:pt>
                <c:pt idx="7">
                  <c:v>317</c:v>
                </c:pt>
                <c:pt idx="8">
                  <c:v>#N/A</c:v>
                </c:pt>
                <c:pt idx="9">
                  <c:v>#N/A</c:v>
                </c:pt>
                <c:pt idx="10">
                  <c:v>329</c:v>
                </c:pt>
                <c:pt idx="11">
                  <c:v>#N/A</c:v>
                </c:pt>
                <c:pt idx="12">
                  <c:v>#N/A</c:v>
                </c:pt>
                <c:pt idx="13">
                  <c:v>343</c:v>
                </c:pt>
                <c:pt idx="14">
                  <c:v>#N/A</c:v>
                </c:pt>
              </c:numCache>
            </c:numRef>
          </c:val>
          <c:smooth val="0"/>
          <c:extLst>
            <c:ext xmlns:c16="http://schemas.microsoft.com/office/drawing/2014/chart" uri="{C3380CC4-5D6E-409C-BE32-E72D297353CC}">
              <c16:uniqueId val="{00000008-702C-4E8A-A7EA-AAD298D09E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11207</c:v>
                </c:pt>
                <c:pt idx="5">
                  <c:v>11736</c:v>
                </c:pt>
                <c:pt idx="8">
                  <c:v>11713</c:v>
                </c:pt>
                <c:pt idx="11">
                  <c:v>12297</c:v>
                </c:pt>
                <c:pt idx="14">
                  <c:v>12217</c:v>
                </c:pt>
              </c:numCache>
            </c:numRef>
          </c:val>
          <c:extLst>
            <c:ext xmlns:c16="http://schemas.microsoft.com/office/drawing/2014/chart" uri="{C3380CC4-5D6E-409C-BE32-E72D297353CC}">
              <c16:uniqueId val="{00000000-C9EF-4BDD-85BE-1CAACB4962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c:v>
                </c:pt>
                <c:pt idx="5">
                  <c:v>55</c:v>
                </c:pt>
                <c:pt idx="8">
                  <c:v>2</c:v>
                </c:pt>
                <c:pt idx="11">
                  <c:v>57</c:v>
                </c:pt>
                <c:pt idx="14">
                  <c:v>53</c:v>
                </c:pt>
              </c:numCache>
            </c:numRef>
          </c:val>
          <c:extLst>
            <c:ext xmlns:c16="http://schemas.microsoft.com/office/drawing/2014/chart" uri="{C3380CC4-5D6E-409C-BE32-E72D297353CC}">
              <c16:uniqueId val="{00000001-C9EF-4BDD-85BE-1CAACB4962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7384</c:v>
                </c:pt>
                <c:pt idx="5">
                  <c:v>8072</c:v>
                </c:pt>
                <c:pt idx="8">
                  <c:v>8762</c:v>
                </c:pt>
                <c:pt idx="11">
                  <c:v>9322</c:v>
                </c:pt>
                <c:pt idx="14">
                  <c:v>8331</c:v>
                </c:pt>
              </c:numCache>
            </c:numRef>
          </c:val>
          <c:extLst>
            <c:ext xmlns:c16="http://schemas.microsoft.com/office/drawing/2014/chart" uri="{C3380CC4-5D6E-409C-BE32-E72D297353CC}">
              <c16:uniqueId val="{00000002-C9EF-4BDD-85BE-1CAACB4962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F-4BDD-85BE-1CAACB4962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F-4BDD-85BE-1CAACB4962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F-4BDD-85BE-1CAACB4962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977</c:v>
                </c:pt>
                <c:pt idx="3">
                  <c:v>843</c:v>
                </c:pt>
                <c:pt idx="6">
                  <c:v>934</c:v>
                </c:pt>
                <c:pt idx="9">
                  <c:v>766</c:v>
                </c:pt>
                <c:pt idx="12">
                  <c:v>767</c:v>
                </c:pt>
              </c:numCache>
            </c:numRef>
          </c:val>
          <c:extLst>
            <c:ext xmlns:c16="http://schemas.microsoft.com/office/drawing/2014/chart" uri="{C3380CC4-5D6E-409C-BE32-E72D297353CC}">
              <c16:uniqueId val="{00000006-C9EF-4BDD-85BE-1CAACB4962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c:v>
                </c:pt>
                <c:pt idx="3">
                  <c:v>67</c:v>
                </c:pt>
                <c:pt idx="6">
                  <c:v>67</c:v>
                </c:pt>
                <c:pt idx="9">
                  <c:v>65</c:v>
                </c:pt>
                <c:pt idx="12">
                  <c:v>62</c:v>
                </c:pt>
              </c:numCache>
            </c:numRef>
          </c:val>
          <c:extLst>
            <c:ext xmlns:c16="http://schemas.microsoft.com/office/drawing/2014/chart" uri="{C3380CC4-5D6E-409C-BE32-E72D297353CC}">
              <c16:uniqueId val="{00000007-C9EF-4BDD-85BE-1CAACB4962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9397</c:v>
                </c:pt>
                <c:pt idx="3">
                  <c:v>9377</c:v>
                </c:pt>
                <c:pt idx="6">
                  <c:v>8899</c:v>
                </c:pt>
                <c:pt idx="9">
                  <c:v>9135</c:v>
                </c:pt>
                <c:pt idx="12">
                  <c:v>7956</c:v>
                </c:pt>
              </c:numCache>
            </c:numRef>
          </c:val>
          <c:extLst>
            <c:ext xmlns:c16="http://schemas.microsoft.com/office/drawing/2014/chart" uri="{C3380CC4-5D6E-409C-BE32-E72D297353CC}">
              <c16:uniqueId val="{00000008-C9EF-4BDD-85BE-1CAACB4962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c:v>
                </c:pt>
                <c:pt idx="3">
                  <c:v>184</c:v>
                </c:pt>
                <c:pt idx="6">
                  <c:v>196</c:v>
                </c:pt>
                <c:pt idx="9">
                  <c:v>278</c:v>
                </c:pt>
                <c:pt idx="12">
                  <c:v>271</c:v>
                </c:pt>
              </c:numCache>
            </c:numRef>
          </c:val>
          <c:extLst>
            <c:ext xmlns:c16="http://schemas.microsoft.com/office/drawing/2014/chart" uri="{C3380CC4-5D6E-409C-BE32-E72D297353CC}">
              <c16:uniqueId val="{00000009-C9EF-4BDD-85BE-1CAACB4962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7926</c:v>
                </c:pt>
                <c:pt idx="3">
                  <c:v>8290</c:v>
                </c:pt>
                <c:pt idx="6">
                  <c:v>8803</c:v>
                </c:pt>
                <c:pt idx="9">
                  <c:v>9440</c:v>
                </c:pt>
                <c:pt idx="12">
                  <c:v>9712</c:v>
                </c:pt>
              </c:numCache>
            </c:numRef>
          </c:val>
          <c:extLst>
            <c:ext xmlns:c16="http://schemas.microsoft.com/office/drawing/2014/chart" uri="{C3380CC4-5D6E-409C-BE32-E72D297353CC}">
              <c16:uniqueId val="{0000000A-C9EF-4BDD-85BE-1CAACB4962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EF-4BDD-85BE-1CAACB4962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3418</c:v>
                </c:pt>
                <c:pt idx="1">
                  <c:v>4353</c:v>
                </c:pt>
                <c:pt idx="2">
                  <c:v>3168</c:v>
                </c:pt>
              </c:numCache>
            </c:numRef>
          </c:val>
          <c:extLst>
            <c:ext xmlns:c16="http://schemas.microsoft.com/office/drawing/2014/chart" uri="{C3380CC4-5D6E-409C-BE32-E72D297353CC}">
              <c16:uniqueId val="{00000000-A8D8-43C3-BF1A-59A93A1E97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931</c:v>
                </c:pt>
                <c:pt idx="1">
                  <c:v>1049</c:v>
                </c:pt>
                <c:pt idx="2">
                  <c:v>1177</c:v>
                </c:pt>
              </c:numCache>
            </c:numRef>
          </c:val>
          <c:extLst>
            <c:ext xmlns:c16="http://schemas.microsoft.com/office/drawing/2014/chart" uri="{C3380CC4-5D6E-409C-BE32-E72D297353CC}">
              <c16:uniqueId val="{00000001-A8D8-43C3-BF1A-59A93A1E97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4084</c:v>
                </c:pt>
                <c:pt idx="1">
                  <c:v>3576</c:v>
                </c:pt>
                <c:pt idx="2">
                  <c:v>3440</c:v>
                </c:pt>
              </c:numCache>
            </c:numRef>
          </c:val>
          <c:extLst>
            <c:ext xmlns:c16="http://schemas.microsoft.com/office/drawing/2014/chart" uri="{C3380CC4-5D6E-409C-BE32-E72D297353CC}">
              <c16:uniqueId val="{00000002-A8D8-43C3-BF1A-59A93A1E97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{F0724323-BF70-4481-BD46-A2916606D801}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6C-4A60-B9A2-5BEFB4877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{EE78B7FB-EFBF-4574-B650-D5D47E07555A}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C-4A60-B9A2-5BEFB4877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{0A510C07-875A-46D7-B6DB-19ABB8A80BBD}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C-4A60-B9A2-5BEFB4877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{C28E9D78-1F99-4DFD-B7A6-A7560B4A6441}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C-4A60-B9A2-5BEFB4877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{7D1C067C-00DD-4B4C-B76E-DC87DD2414A9}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C-4A60-B9A2-5BEFB4877FD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{74C3A6BC-D270-4749-A045-F00FC1B7DB2F}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6C-4A60-B9A2-5BEFB4877FD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{3A14757F-E568-417D-8542-D183B0E0C29C}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6C-4A60-B9A2-5BEFB4877FD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{8A764369-E24A-47E1-8EB4-0AB3A4C61903}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6C-4A60-B9A2-5BEFB4877FD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{9DDFE026-13F0-49FE-8432-1E431CA1B0F8}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6C-4A60-B9A2-5BEFB4877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61.7</c:v>
                </c:pt>
                <c:pt idx="24">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6C-4A60-B9A2-5BEFB4877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{74DFD755-B2D0-426A-A49C-AF320E28BC58}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6C-4A60-B9A2-5BEFB4877F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{F4858D88-6850-4C29-8863-973E6B616158}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C-4A60-B9A2-5BEFB4877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{89D3D0EB-CDC7-4CC3-91A5-0CC5E7C3F417}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C-4A60-B9A2-5BEFB4877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{1E3AEB56-0300-4704-BDD6-CEE229930DA8}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C-4A60-B9A2-5BEFB4877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{4993E4E4-7081-4B9D-9921-66857B60D494}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C-4A60-B9A2-5BEFB4877FD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{AED00D12-D0B6-4898-B238-7014D796D768}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6C-4A60-B9A2-5BEFB4877FD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{229FB170-D8DE-4CE1-B30F-4D509D7290D1}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6C-4A60-B9A2-5BEFB4877FD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{207FC6F9-B014-42CE-BD8D-33CFC4BEAE8C}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6C-4A60-B9A2-5BEFB4877FD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{5D554D13-2B3B-43FD-86A6-5143D9ECEEAB}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6C-4A60-B9A2-5BEFB4877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numCache>
            </c:numRef>
          </c:xVal>
          <c:yVal>
            <c:numRef>
              <c:f>公会計指標分析・財政指標組合せ分析表!$BP$55:$DC$55</c:f>
              <c:numCache>
                <c:formatCode>#,##0.0;"▲ "#,##0.0</c:formatCode>
                <c:ptCount val="40"/>
                <c:pt idx="8">
                  <c:v>20.2</c:v>
                </c:pt>
                <c:pt idx="16">
                  <c:v>38.5</c:v>
                </c:pt>
                <c:pt idx="24">
                  <c:v>32.799999999999997</c:v>
                </c:pt>
              </c:numCache>
            </c:numRef>
          </c:yVal>
          <c:smooth val="0"/>
          <c:extLst>
            <c:ext xmlns:c16="http://schemas.microsoft.com/office/drawing/2014/chart" uri="{C3380CC4-5D6E-409C-BE32-E72D297353CC}">
              <c16:uniqueId val="{00000013-246C-4A60-B9A2-5BEFB4877FD7}"/>
            </c:ext>
          </c:extLst>
        </c:ser>
        <c:dLbls>
          <c:showLegendKey val="0"/>
          <c:showVal val="1"/>
          <c:showCatName val="0"/>
          <c:showSerName val="0"/>
          <c:showPercent val="0"/>
          <c:showBubbleSize val="0"/>
        </c:dLbls>
        <c:axId val="46179840"/>
        <c:axId val="46181760"/>
      </c:scatterChart>
      <c:valAx>
        <c:axId val="46179840"/>
        <c:scaling>
          <c:orientation val="minMax"/>
          <c:max val="59.2"/>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{30E79479-2977-41B7-A94A-507805462C8B}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6CA-494E-8EAC-CA5272E0C0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{DE94378F-BBF5-4700-A3F3-70E4921984A7}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A-494E-8EAC-CA5272E0C0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{6EDEC754-DB4D-4623-86F3-E24BB330D1EC}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A-494E-8EAC-CA5272E0C0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{5453E15E-DDAF-4419-BC65-A31670FECE04}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A-494E-8EAC-CA5272E0C0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{B7F09609-93D1-4D5F-90E1-78E69209F1BF}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A-494E-8EAC-CA5272E0C0A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{6381CF61-0526-47E8-BACB-B68B07A2FB7F}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6CA-494E-8EAC-CA5272E0C0A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{8C37E1FF-A509-49A9-85F0-4A10F070929E}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6CA-494E-8EAC-CA5272E0C0A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{FE995307-A332-4FD0-867B-306860F91CD6}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6CA-494E-8EAC-CA5272E0C0A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{B9DC3E0B-462C-4868-9052-16F1F8F4CE9C}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6CA-494E-8EAC-CA5272E0C0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8.4</c:v>
                </c:pt>
                <c:pt idx="16">
                  <c:v>7.9</c:v>
                </c:pt>
                <c:pt idx="24">
                  <c:v>8.1999999999999993</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CA-494E-8EAC-CA5272E0C0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{353B2281-5033-41CA-8702-E842558F83B1}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6CA-494E-8EAC-CA5272E0C0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{8C29EF2B-F6D8-4024-8C0C-79A239A28C4E}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A-494E-8EAC-CA5272E0C0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{8C07CD16-A982-4D2F-9B1C-39A079801F5A}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A-494E-8EAC-CA5272E0C0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{EA426909-27DE-453D-B0E0-BE732EF9D509}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A-494E-8EAC-CA5272E0C0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{D7443A22-35E5-4D63-97E9-48B3A0D1E44C}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A-494E-8EAC-CA5272E0C0A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{3B7C02F2-7352-41C2-8F2C-79D22C9948DF}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6CA-494E-8EAC-CA5272E0C0A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{A89BA919-7295-4182-BD2D-7CE7F8794C15}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6CA-494E-8EAC-CA5272E0C0A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{85277421-C310-47F7-BF6F-2064589F007F}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6CA-494E-8EAC-CA5272E0C0A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{20BE105C-19CA-4DE4-8912-9726AF892F40}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6CA-494E-8EAC-CA5272E0C0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96CA-494E-8EAC-CA5272E0C0AC}"/>
            </c:ext>
          </c:extLst>
        </c:ser>
        <c:dLbls>
          <c:showLegendKey val="0"/>
          <c:showVal val="1"/>
          <c:showCatName val="0"/>
          <c:showSerName val="0"/>
          <c:showPercent val="0"/>
          <c:showBubbleSize val="0"/>
        </c:dLbls>
        <c:axId val="84219776"/>
        <c:axId val="84234240"/>
      </c:scatterChart>
      <c:valAx>
        <c:axId val="84219776"/>
        <c:scaling>
          <c:orientation val="minMax"/>
          <c:max val="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企業誘致の推進や積極的な定住施策、観光施策等により定住人口や交流人口を増やし、税収増加を図っているが、少子高齢化による人口減少や全国平均を上回る高齢化率（</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月末　</a:t>
          </a:r>
          <a:r>
            <a:rPr kumimoji="1" lang="en-US" altLang="ja-JP" sz="1100" baseline="0">
              <a:solidFill>
                <a:schemeClr val="dk1"/>
              </a:solidFill>
              <a:effectLst/>
              <a:latin typeface="+mn-lt"/>
              <a:ea typeface="+mn-ea"/>
              <a:cs typeface="+mn-cs"/>
            </a:rPr>
            <a:t>38.08</a:t>
          </a:r>
          <a:r>
            <a:rPr kumimoji="1" lang="ja-JP" altLang="ja-JP" sz="1100" baseline="0">
              <a:solidFill>
                <a:schemeClr val="dk1"/>
              </a:solidFill>
              <a:effectLst/>
              <a:latin typeface="+mn-lt"/>
              <a:ea typeface="+mn-ea"/>
              <a:cs typeface="+mn-cs"/>
            </a:rPr>
            <a:t>％）等により財政基盤が弱く、類似団体平均を下回っており、地方交付税に依存した財政運営となっている。</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年度に個人住民税にかかる特殊要因があり単年度の財政力指数が大きく上がったことにより、３ヵ年平均の本数値も同年度から改善してい</a:t>
          </a:r>
          <a:r>
            <a:rPr kumimoji="1" lang="ja-JP" altLang="en-US" sz="1100" baseline="0">
              <a:solidFill>
                <a:schemeClr val="dk1"/>
              </a:solidFill>
              <a:effectLst/>
              <a:latin typeface="+mn-lt"/>
              <a:ea typeface="+mn-ea"/>
              <a:cs typeface="+mn-cs"/>
            </a:rPr>
            <a:t>たが、平成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年度はその影響がなくなったため、比率が低くなっている。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119380</xdr:rowOff>
    </xdr:to>
    <xdr:cxnSp macro="">
      <xdr:nvCxnSpPr>
        <xdr:cNvPr id="68" name="直線コネクタ 67"/>
        <xdr:cNvCxnSpPr/>
      </xdr:nvCxnSpPr>
      <xdr:spPr>
        <a:xfrm>
          <a:off x="4114800" y="74756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103294</xdr:rowOff>
    </xdr:to>
    <xdr:cxnSp macro="">
      <xdr:nvCxnSpPr>
        <xdr:cNvPr id="71" name="直線コネクタ 70"/>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111337</xdr:rowOff>
    </xdr:to>
    <xdr:cxnSp macro="">
      <xdr:nvCxnSpPr>
        <xdr:cNvPr id="74" name="直線コネクタ 73"/>
        <xdr:cNvCxnSpPr/>
      </xdr:nvCxnSpPr>
      <xdr:spPr>
        <a:xfrm flipV="1">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127423</xdr:rowOff>
    </xdr:to>
    <xdr:cxnSp macro="">
      <xdr:nvCxnSpPr>
        <xdr:cNvPr id="77" name="直線コネクタ 76"/>
        <xdr:cNvCxnSpPr/>
      </xdr:nvCxnSpPr>
      <xdr:spPr>
        <a:xfrm flipV="1">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8" name="財政力該当値テキスト"/>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経常収支比率は前年度から</a:t>
          </a:r>
          <a:r>
            <a:rPr kumimoji="1" lang="en-US" altLang="ja-JP" sz="1000">
              <a:latin typeface="+mn-ea"/>
              <a:ea typeface="+mn-ea"/>
            </a:rPr>
            <a:t>2.4</a:t>
          </a:r>
          <a:r>
            <a:rPr kumimoji="1" lang="ja-JP" altLang="en-US" sz="1000">
              <a:latin typeface="+mn-ea"/>
              <a:ea typeface="+mn-ea"/>
            </a:rPr>
            <a:t>％悪化し、</a:t>
          </a:r>
          <a:r>
            <a:rPr kumimoji="1" lang="en-US" altLang="ja-JP" sz="1000">
              <a:latin typeface="+mn-ea"/>
              <a:ea typeface="+mn-ea"/>
            </a:rPr>
            <a:t>91.7</a:t>
          </a:r>
          <a:r>
            <a:rPr kumimoji="1" lang="ja-JP" altLang="en-US" sz="1000">
              <a:latin typeface="+mn-ea"/>
              <a:ea typeface="+mn-ea"/>
            </a:rPr>
            <a:t>％となっている。これは主に、扶助費（経常経費充当一般財源額が前年度比</a:t>
          </a:r>
          <a:r>
            <a:rPr kumimoji="1" lang="en-US" altLang="ja-JP" sz="1000">
              <a:latin typeface="+mn-ea"/>
              <a:ea typeface="+mn-ea"/>
            </a:rPr>
            <a:t>18.1%</a:t>
          </a:r>
          <a:r>
            <a:rPr kumimoji="1" lang="ja-JP" altLang="en-US" sz="1000">
              <a:latin typeface="+mn-ea"/>
              <a:ea typeface="+mn-ea"/>
            </a:rPr>
            <a:t>増）、公債費（同</a:t>
          </a:r>
          <a:r>
            <a:rPr kumimoji="1" lang="en-US" altLang="ja-JP" sz="1000">
              <a:latin typeface="+mn-ea"/>
              <a:ea typeface="+mn-ea"/>
            </a:rPr>
            <a:t>17.1%</a:t>
          </a:r>
          <a:r>
            <a:rPr kumimoji="1" lang="ja-JP" altLang="en-US" sz="1000">
              <a:latin typeface="+mn-ea"/>
              <a:ea typeface="+mn-ea"/>
            </a:rPr>
            <a:t>増）のほか、企業会計への繰出金等が年々増加していることによるもので、この増加傾向は今後も続く見込みである。地方債の償還については減債基金への積み立てを行っているほか、将来の財政運営に備えた計画的な財政調整基金への積み立てを行っていることから、経常収支比率が悪化してもすぐに財政運営が立ち行かなくなることはないが、今後経常一般財源の大幅な増は見込みにくいことから、経常的な物件費や補助費等の節減を行っていくとともに、計画的な繰上償還で公債費の抑制を図っ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145542</xdr:rowOff>
    </xdr:to>
    <xdr:cxnSp macro="">
      <xdr:nvCxnSpPr>
        <xdr:cNvPr id="129" name="直線コネクタ 128"/>
        <xdr:cNvCxnSpPr/>
      </xdr:nvCxnSpPr>
      <xdr:spPr>
        <a:xfrm>
          <a:off x="4114800" y="1100251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29718</xdr:rowOff>
    </xdr:to>
    <xdr:cxnSp macro="">
      <xdr:nvCxnSpPr>
        <xdr:cNvPr id="132" name="直線コネクタ 131"/>
        <xdr:cNvCxnSpPr/>
      </xdr:nvCxnSpPr>
      <xdr:spPr>
        <a:xfrm>
          <a:off x="3225800" y="1092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119126</xdr:rowOff>
    </xdr:to>
    <xdr:cxnSp macro="">
      <xdr:nvCxnSpPr>
        <xdr:cNvPr id="135" name="直線コネクタ 134"/>
        <xdr:cNvCxnSpPr/>
      </xdr:nvCxnSpPr>
      <xdr:spPr>
        <a:xfrm>
          <a:off x="2336800" y="107901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3302</xdr:rowOff>
    </xdr:to>
    <xdr:cxnSp macro="">
      <xdr:nvCxnSpPr>
        <xdr:cNvPr id="138" name="直線コネクタ 137"/>
        <xdr:cNvCxnSpPr/>
      </xdr:nvCxnSpPr>
      <xdr:spPr>
        <a:xfrm flipV="1">
          <a:off x="1447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48" name="楕円 147"/>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49"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0" name="楕円 149"/>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1" name="テキスト ボックス 150"/>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4" name="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5" name="テキスト ボックス 154"/>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6" name="楕円 155"/>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7" name="テキスト ボックス 156"/>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年度の人件費・物件費等決算額は前年度から</a:t>
          </a:r>
          <a:r>
            <a:rPr kumimoji="1" lang="en-US" altLang="ja-JP" sz="1100">
              <a:latin typeface="+mn-ea"/>
              <a:ea typeface="+mn-ea"/>
            </a:rPr>
            <a:t>3.4%</a:t>
          </a:r>
          <a:r>
            <a:rPr kumimoji="1" lang="ja-JP" altLang="en-US" sz="1100">
              <a:latin typeface="+mn-ea"/>
              <a:ea typeface="+mn-ea"/>
            </a:rPr>
            <a:t>増となったが、人口が減少したこともあり、人口</a:t>
          </a:r>
          <a:r>
            <a:rPr kumimoji="1" lang="en-US" altLang="ja-JP" sz="1100">
              <a:latin typeface="+mn-ea"/>
              <a:ea typeface="+mn-ea"/>
            </a:rPr>
            <a:t>1</a:t>
          </a:r>
          <a:r>
            <a:rPr kumimoji="1" lang="ja-JP" altLang="en-US" sz="1100">
              <a:latin typeface="+mn-ea"/>
              <a:ea typeface="+mn-ea"/>
            </a:rPr>
            <a:t>人当たりの額は約</a:t>
          </a:r>
          <a:r>
            <a:rPr kumimoji="1" lang="en-US" altLang="ja-JP" sz="1100">
              <a:latin typeface="+mn-ea"/>
              <a:ea typeface="+mn-ea"/>
            </a:rPr>
            <a:t>7,000</a:t>
          </a:r>
          <a:r>
            <a:rPr kumimoji="1" lang="ja-JP" altLang="en-US" sz="1100">
              <a:latin typeface="+mn-ea"/>
              <a:ea typeface="+mn-ea"/>
            </a:rPr>
            <a:t>円の増となっている。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が、国県の補助制度を有効に活用することで一般財源の支出を抑える一方で、指定管理者制度の活用など事務の合理化を進め、経費削減に努めて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96138</xdr:rowOff>
    </xdr:from>
    <xdr:to>
      <xdr:col>23</xdr:col>
      <xdr:colOff>133350</xdr:colOff>
      <xdr:row>81</xdr:row>
      <xdr:rowOff>124354</xdr:rowOff>
    </xdr:to>
    <xdr:cxnSp macro="">
      <xdr:nvCxnSpPr>
        <xdr:cNvPr id="192" name="直線コネクタ 191"/>
        <xdr:cNvCxnSpPr/>
      </xdr:nvCxnSpPr>
      <xdr:spPr>
        <a:xfrm>
          <a:off x="4114800" y="13983588"/>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85232</xdr:rowOff>
    </xdr:from>
    <xdr:to>
      <xdr:col>19</xdr:col>
      <xdr:colOff>133350</xdr:colOff>
      <xdr:row>81</xdr:row>
      <xdr:rowOff>96138</xdr:rowOff>
    </xdr:to>
    <xdr:cxnSp macro="">
      <xdr:nvCxnSpPr>
        <xdr:cNvPr id="195" name="直線コネクタ 194"/>
        <xdr:cNvCxnSpPr/>
      </xdr:nvCxnSpPr>
      <xdr:spPr>
        <a:xfrm>
          <a:off x="3225800" y="1397268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70086</xdr:rowOff>
    </xdr:from>
    <xdr:to>
      <xdr:col>15</xdr:col>
      <xdr:colOff>82550</xdr:colOff>
      <xdr:row>81</xdr:row>
      <xdr:rowOff>85232</xdr:rowOff>
    </xdr:to>
    <xdr:cxnSp macro="">
      <xdr:nvCxnSpPr>
        <xdr:cNvPr id="198" name="直線コネクタ 197"/>
        <xdr:cNvCxnSpPr/>
      </xdr:nvCxnSpPr>
      <xdr:spPr>
        <a:xfrm>
          <a:off x="2336800" y="1395753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37824</xdr:rowOff>
    </xdr:from>
    <xdr:to>
      <xdr:col>11</xdr:col>
      <xdr:colOff>31750</xdr:colOff>
      <xdr:row>81</xdr:row>
      <xdr:rowOff>70086</xdr:rowOff>
    </xdr:to>
    <xdr:cxnSp macro="">
      <xdr:nvCxnSpPr>
        <xdr:cNvPr id="201" name="直線コネクタ 200"/>
        <xdr:cNvCxnSpPr/>
      </xdr:nvCxnSpPr>
      <xdr:spPr>
        <a:xfrm>
          <a:off x="1447800" y="13925274"/>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73554</xdr:rowOff>
    </xdr:from>
    <xdr:to>
      <xdr:col>23</xdr:col>
      <xdr:colOff>184150</xdr:colOff>
      <xdr:row>82</xdr:row>
      <xdr:rowOff>3704</xdr:rowOff>
    </xdr:to>
    <xdr:sp macro="" textlink="">
      <xdr:nvSpPr>
        <xdr:cNvPr id="211" name="楕円 210"/>
        <xdr:cNvSpPr/>
      </xdr:nvSpPr>
      <xdr:spPr>
        <a:xfrm>
          <a:off x="49022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90081</xdr:rowOff>
    </xdr:from>
    <xdr:ext cx="762000" cy="259045"/>
    <xdr:sp macro="" textlink="">
      <xdr:nvSpPr>
        <xdr:cNvPr id="212" name="人件費・物件費等の状況該当値テキスト"/>
        <xdr:cNvSpPr txBox="1"/>
      </xdr:nvSpPr>
      <xdr:spPr>
        <a:xfrm>
          <a:off x="5041900" y="138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45338</xdr:rowOff>
    </xdr:from>
    <xdr:to>
      <xdr:col>19</xdr:col>
      <xdr:colOff>184150</xdr:colOff>
      <xdr:row>81</xdr:row>
      <xdr:rowOff>146938</xdr:rowOff>
    </xdr:to>
    <xdr:sp macro="" textlink="">
      <xdr:nvSpPr>
        <xdr:cNvPr id="213" name="楕円 212"/>
        <xdr:cNvSpPr/>
      </xdr:nvSpPr>
      <xdr:spPr>
        <a:xfrm>
          <a:off x="40640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157115</xdr:rowOff>
    </xdr:from>
    <xdr:ext cx="736600" cy="259045"/>
    <xdr:sp macro="" textlink="">
      <xdr:nvSpPr>
        <xdr:cNvPr id="214" name="テキスト ボックス 213"/>
        <xdr:cNvSpPr txBox="1"/>
      </xdr:nvSpPr>
      <xdr:spPr>
        <a:xfrm>
          <a:off x="3733800" y="1370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34432</xdr:rowOff>
    </xdr:from>
    <xdr:to>
      <xdr:col>15</xdr:col>
      <xdr:colOff>133350</xdr:colOff>
      <xdr:row>81</xdr:row>
      <xdr:rowOff>136032</xdr:rowOff>
    </xdr:to>
    <xdr:sp macro="" textlink="">
      <xdr:nvSpPr>
        <xdr:cNvPr id="215" name="楕円 214"/>
        <xdr:cNvSpPr/>
      </xdr:nvSpPr>
      <xdr:spPr>
        <a:xfrm>
          <a:off x="3175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146209</xdr:rowOff>
    </xdr:from>
    <xdr:ext cx="762000" cy="259045"/>
    <xdr:sp macro="" textlink="">
      <xdr:nvSpPr>
        <xdr:cNvPr id="216" name="テキスト ボックス 215"/>
        <xdr:cNvSpPr txBox="1"/>
      </xdr:nvSpPr>
      <xdr:spPr>
        <a:xfrm>
          <a:off x="2844800" y="136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19286</xdr:rowOff>
    </xdr:from>
    <xdr:to>
      <xdr:col>11</xdr:col>
      <xdr:colOff>82550</xdr:colOff>
      <xdr:row>81</xdr:row>
      <xdr:rowOff>120886</xdr:rowOff>
    </xdr:to>
    <xdr:sp macro="" textlink="">
      <xdr:nvSpPr>
        <xdr:cNvPr id="217" name="楕円 216"/>
        <xdr:cNvSpPr/>
      </xdr:nvSpPr>
      <xdr:spPr>
        <a:xfrm>
          <a:off x="2286000" y="13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131063</xdr:rowOff>
    </xdr:from>
    <xdr:ext cx="762000" cy="259045"/>
    <xdr:sp macro="" textlink="">
      <xdr:nvSpPr>
        <xdr:cNvPr id="218" name="テキスト ボックス 217"/>
        <xdr:cNvSpPr txBox="1"/>
      </xdr:nvSpPr>
      <xdr:spPr>
        <a:xfrm>
          <a:off x="1955800" y="136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158474</xdr:rowOff>
    </xdr:from>
    <xdr:to>
      <xdr:col>7</xdr:col>
      <xdr:colOff>31750</xdr:colOff>
      <xdr:row>81</xdr:row>
      <xdr:rowOff>88624</xdr:rowOff>
    </xdr:to>
    <xdr:sp macro="" textlink="">
      <xdr:nvSpPr>
        <xdr:cNvPr id="219" name="楕円 218"/>
        <xdr:cNvSpPr/>
      </xdr:nvSpPr>
      <xdr:spPr>
        <a:xfrm>
          <a:off x="1397000" y="13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98801</xdr:rowOff>
    </xdr:from>
    <xdr:ext cx="762000" cy="259045"/>
    <xdr:sp macro="" textlink="">
      <xdr:nvSpPr>
        <xdr:cNvPr id="220" name="テキスト ボックス 219"/>
        <xdr:cNvSpPr txBox="1"/>
      </xdr:nvSpPr>
      <xdr:spPr>
        <a:xfrm>
          <a:off x="1066800" y="1364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年度以降、数字が徐々に上昇して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。これらについては、一般行政職員の構成人数が少ない中で、異動に伴い変動しているものであり、特に大きな要因はない。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45962</xdr:rowOff>
    </xdr:to>
    <xdr:cxnSp macro="">
      <xdr:nvCxnSpPr>
        <xdr:cNvPr id="256" name="直線コネクタ 255"/>
        <xdr:cNvCxnSpPr/>
      </xdr:nvCxnSpPr>
      <xdr:spPr>
        <a:xfrm>
          <a:off x="16179800" y="151105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22982</xdr:rowOff>
    </xdr:to>
    <xdr:cxnSp macro="">
      <xdr:nvCxnSpPr>
        <xdr:cNvPr id="259" name="直線コネクタ 258"/>
        <xdr:cNvCxnSpPr/>
      </xdr:nvCxnSpPr>
      <xdr:spPr>
        <a:xfrm>
          <a:off x="15290800" y="150761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159959</xdr:rowOff>
    </xdr:to>
    <xdr:cxnSp macro="">
      <xdr:nvCxnSpPr>
        <xdr:cNvPr id="262" name="直線コネクタ 261"/>
        <xdr:cNvCxnSpPr/>
      </xdr:nvCxnSpPr>
      <xdr:spPr>
        <a:xfrm>
          <a:off x="14401800" y="150071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91016</xdr:rowOff>
    </xdr:to>
    <xdr:cxnSp macro="">
      <xdr:nvCxnSpPr>
        <xdr:cNvPr id="265" name="直線コネクタ 264"/>
        <xdr:cNvCxnSpPr/>
      </xdr:nvCxnSpPr>
      <xdr:spPr>
        <a:xfrm>
          <a:off x="13512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69" name="テキスト ボックス 268"/>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5" name="楕円 274"/>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6"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7" name="楕円 276"/>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8" name="テキスト ボックス 277"/>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79" name="楕円 278"/>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0" name="テキスト ボックス 279"/>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1" name="楕円 280"/>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2" name="テキスト ボックス 281"/>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3" name="楕円 282"/>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4" name="テキスト ボックス 283"/>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矢掛町は類似団体内で人口千人当たり職員数が平均より</a:t>
          </a:r>
          <a:r>
            <a:rPr kumimoji="1" lang="en-US" altLang="ja-JP" sz="1100">
              <a:solidFill>
                <a:schemeClr val="dk1"/>
              </a:solidFill>
              <a:effectLst/>
              <a:latin typeface="+mn-lt"/>
              <a:ea typeface="+mn-ea"/>
              <a:cs typeface="+mn-cs"/>
            </a:rPr>
            <a:t>3.04</a:t>
          </a:r>
          <a:r>
            <a:rPr kumimoji="1" lang="ja-JP" altLang="ja-JP" sz="1100">
              <a:solidFill>
                <a:schemeClr val="dk1"/>
              </a:solidFill>
              <a:effectLst/>
              <a:latin typeface="+mn-lt"/>
              <a:ea typeface="+mn-ea"/>
              <a:cs typeface="+mn-cs"/>
            </a:rPr>
            <a:t>人少ない</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人となっており、平成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同程度の差となっている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同時に、定年退職者の再雇用制度等の活用による世代交代の円滑化やＩＴの効果的な活用、業務の民間委託等の推進により、職員負担の軽減を図り、住民サービスの向上を図っていく。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63331</xdr:rowOff>
    </xdr:from>
    <xdr:to>
      <xdr:col>81</xdr:col>
      <xdr:colOff>44450</xdr:colOff>
      <xdr:row>59</xdr:row>
      <xdr:rowOff>63331</xdr:rowOff>
    </xdr:to>
    <xdr:cxnSp macro="">
      <xdr:nvCxnSpPr>
        <xdr:cNvPr id="319" name="直線コネクタ 318"/>
        <xdr:cNvCxnSpPr/>
      </xdr:nvCxnSpPr>
      <xdr:spPr>
        <a:xfrm>
          <a:off x="16179800" y="10178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33570</xdr:rowOff>
    </xdr:from>
    <xdr:to>
      <xdr:col>77</xdr:col>
      <xdr:colOff>44450</xdr:colOff>
      <xdr:row>59</xdr:row>
      <xdr:rowOff>63331</xdr:rowOff>
    </xdr:to>
    <xdr:cxnSp macro="">
      <xdr:nvCxnSpPr>
        <xdr:cNvPr id="322" name="直線コネクタ 321"/>
        <xdr:cNvCxnSpPr/>
      </xdr:nvCxnSpPr>
      <xdr:spPr>
        <a:xfrm>
          <a:off x="15290800" y="10149120"/>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33570</xdr:rowOff>
    </xdr:from>
    <xdr:to>
      <xdr:col>72</xdr:col>
      <xdr:colOff>203200</xdr:colOff>
      <xdr:row>59</xdr:row>
      <xdr:rowOff>44027</xdr:rowOff>
    </xdr:to>
    <xdr:cxnSp macro="">
      <xdr:nvCxnSpPr>
        <xdr:cNvPr id="325" name="直線コネクタ 324"/>
        <xdr:cNvCxnSpPr/>
      </xdr:nvCxnSpPr>
      <xdr:spPr>
        <a:xfrm flipV="1">
          <a:off x="14401800" y="1014912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36788</xdr:rowOff>
    </xdr:from>
    <xdr:to>
      <xdr:col>68</xdr:col>
      <xdr:colOff>152400</xdr:colOff>
      <xdr:row>59</xdr:row>
      <xdr:rowOff>44027</xdr:rowOff>
    </xdr:to>
    <xdr:cxnSp macro="">
      <xdr:nvCxnSpPr>
        <xdr:cNvPr id="328" name="直線コネクタ 327"/>
        <xdr:cNvCxnSpPr/>
      </xdr:nvCxnSpPr>
      <xdr:spPr>
        <a:xfrm>
          <a:off x="13512800" y="101523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2" name="テキスト ボックス 331"/>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12531</xdr:rowOff>
    </xdr:from>
    <xdr:to>
      <xdr:col>81</xdr:col>
      <xdr:colOff>95250</xdr:colOff>
      <xdr:row>59</xdr:row>
      <xdr:rowOff>114131</xdr:rowOff>
    </xdr:to>
    <xdr:sp macro="" textlink="">
      <xdr:nvSpPr>
        <xdr:cNvPr id="338" name="楕円 337"/>
        <xdr:cNvSpPr/>
      </xdr:nvSpPr>
      <xdr:spPr>
        <a:xfrm>
          <a:off x="169672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105258</xdr:rowOff>
    </xdr:from>
    <xdr:ext cx="762000" cy="259045"/>
    <xdr:sp macro="" textlink="">
      <xdr:nvSpPr>
        <xdr:cNvPr id="339" name="定員管理の状況該当値テキスト"/>
        <xdr:cNvSpPr txBox="1"/>
      </xdr:nvSpPr>
      <xdr:spPr>
        <a:xfrm>
          <a:off x="17106900" y="1004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12531</xdr:rowOff>
    </xdr:from>
    <xdr:to>
      <xdr:col>77</xdr:col>
      <xdr:colOff>95250</xdr:colOff>
      <xdr:row>59</xdr:row>
      <xdr:rowOff>114131</xdr:rowOff>
    </xdr:to>
    <xdr:sp macro="" textlink="">
      <xdr:nvSpPr>
        <xdr:cNvPr id="340" name="楕円 339"/>
        <xdr:cNvSpPr/>
      </xdr:nvSpPr>
      <xdr:spPr>
        <a:xfrm>
          <a:off x="161290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124308</xdr:rowOff>
    </xdr:from>
    <xdr:ext cx="736600" cy="259045"/>
    <xdr:sp macro="" textlink="">
      <xdr:nvSpPr>
        <xdr:cNvPr id="341" name="テキスト ボックス 340"/>
        <xdr:cNvSpPr txBox="1"/>
      </xdr:nvSpPr>
      <xdr:spPr>
        <a:xfrm>
          <a:off x="15798800" y="989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154220</xdr:rowOff>
    </xdr:from>
    <xdr:to>
      <xdr:col>73</xdr:col>
      <xdr:colOff>44450</xdr:colOff>
      <xdr:row>59</xdr:row>
      <xdr:rowOff>84370</xdr:rowOff>
    </xdr:to>
    <xdr:sp macro="" textlink="">
      <xdr:nvSpPr>
        <xdr:cNvPr id="342" name="楕円 341"/>
        <xdr:cNvSpPr/>
      </xdr:nvSpPr>
      <xdr:spPr>
        <a:xfrm>
          <a:off x="15240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94547</xdr:rowOff>
    </xdr:from>
    <xdr:ext cx="762000" cy="259045"/>
    <xdr:sp macro="" textlink="">
      <xdr:nvSpPr>
        <xdr:cNvPr id="343" name="テキスト ボックス 342"/>
        <xdr:cNvSpPr txBox="1"/>
      </xdr:nvSpPr>
      <xdr:spPr>
        <a:xfrm>
          <a:off x="14909800" y="986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4" name="楕円 343"/>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5" name="テキスト ボックス 344"/>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157438</xdr:rowOff>
    </xdr:from>
    <xdr:to>
      <xdr:col>64</xdr:col>
      <xdr:colOff>152400</xdr:colOff>
      <xdr:row>59</xdr:row>
      <xdr:rowOff>87588</xdr:rowOff>
    </xdr:to>
    <xdr:sp macro="" textlink="">
      <xdr:nvSpPr>
        <xdr:cNvPr id="346" name="楕円 345"/>
        <xdr:cNvSpPr/>
      </xdr:nvSpPr>
      <xdr:spPr>
        <a:xfrm>
          <a:off x="13462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97765</xdr:rowOff>
    </xdr:from>
    <xdr:ext cx="762000" cy="259045"/>
    <xdr:sp macro="" textlink="">
      <xdr:nvSpPr>
        <xdr:cNvPr id="347" name="テキスト ボックス 346"/>
        <xdr:cNvSpPr txBox="1"/>
      </xdr:nvSpPr>
      <xdr:spPr>
        <a:xfrm>
          <a:off x="13131800" y="98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年度から元利償還金の額は増加しているものの、後年度の交付税措置割合の大きい地方債を活用していることや、長期保有していた</a:t>
          </a:r>
          <a:r>
            <a:rPr kumimoji="1" lang="ja-JP" altLang="en-US" sz="1100">
              <a:solidFill>
                <a:schemeClr val="dk1"/>
              </a:solidFill>
              <a:effectLst/>
              <a:latin typeface="+mn-lt"/>
              <a:ea typeface="+mn-ea"/>
              <a:cs typeface="+mn-cs"/>
            </a:rPr>
            <a:t>利率</a:t>
          </a:r>
          <a:r>
            <a:rPr kumimoji="1" lang="ja-JP" altLang="ja-JP" sz="1100">
              <a:solidFill>
                <a:schemeClr val="dk1"/>
              </a:solidFill>
              <a:effectLst/>
              <a:latin typeface="+mn-lt"/>
              <a:ea typeface="+mn-ea"/>
              <a:cs typeface="+mn-cs"/>
            </a:rPr>
            <a:t>の高い地方債の償還終了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、実質公債費比率は年々減少していたが、平成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から再び増加に転じている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近年積極的に活用している過疎対策事業債の元金償還が順次始まっていることから増に転じたものだが、今後も公債費は伸び続ける見込みであり、繰上償還制度を活用する等、計画的な公債費対策を実施しながら、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80131</xdr:rowOff>
    </xdr:to>
    <xdr:cxnSp macro="">
      <xdr:nvCxnSpPr>
        <xdr:cNvPr id="384" name="直線コネクタ 383"/>
        <xdr:cNvCxnSpPr/>
      </xdr:nvCxnSpPr>
      <xdr:spPr>
        <a:xfrm>
          <a:off x="16179800" y="67207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34169</xdr:rowOff>
    </xdr:to>
    <xdr:cxnSp macro="">
      <xdr:nvCxnSpPr>
        <xdr:cNvPr id="387" name="直線コネクタ 386"/>
        <xdr:cNvCxnSpPr/>
      </xdr:nvCxnSpPr>
      <xdr:spPr>
        <a:xfrm>
          <a:off x="15290800" y="66862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57150</xdr:rowOff>
    </xdr:to>
    <xdr:cxnSp macro="">
      <xdr:nvCxnSpPr>
        <xdr:cNvPr id="390" name="直線コネクタ 389"/>
        <xdr:cNvCxnSpPr/>
      </xdr:nvCxnSpPr>
      <xdr:spPr>
        <a:xfrm flipV="1">
          <a:off x="14401800" y="668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126093</xdr:rowOff>
    </xdr:to>
    <xdr:cxnSp macro="">
      <xdr:nvCxnSpPr>
        <xdr:cNvPr id="393" name="直線コネクタ 392"/>
        <xdr:cNvCxnSpPr/>
      </xdr:nvCxnSpPr>
      <xdr:spPr>
        <a:xfrm flipV="1">
          <a:off x="13512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3" name="楕円 402"/>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4"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5" name="楕円 404"/>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6" name="テキスト ボックス 405"/>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7" name="楕円 406"/>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8" name="テキスト ボックス 407"/>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9" name="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1" name="楕円 410"/>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2" name="テキスト ボックス 411"/>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比率なしで、類似団体平均を大きく下回っている。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これ</a:t>
          </a:r>
          <a:r>
            <a:rPr kumimoji="1" lang="ja-JP" altLang="ja-JP" sz="1000">
              <a:solidFill>
                <a:schemeClr val="dk1"/>
              </a:solidFill>
              <a:effectLst/>
              <a:latin typeface="+mn-lt"/>
              <a:ea typeface="+mn-ea"/>
              <a:cs typeface="+mn-cs"/>
            </a:rPr>
            <a:t>は、財政調整基金や減債基金等への積み立てにより、</a:t>
          </a:r>
          <a:r>
            <a:rPr kumimoji="1" lang="ja-JP" altLang="en-US" sz="1000">
              <a:solidFill>
                <a:schemeClr val="dk1"/>
              </a:solidFill>
              <a:effectLst/>
              <a:latin typeface="+mn-lt"/>
              <a:ea typeface="+mn-ea"/>
              <a:cs typeface="+mn-cs"/>
            </a:rPr>
            <a:t>多額の基金残高があることと、過疎債等の交付税措置率の高い起債を中心に地方債を発行しているため、将来負担額を上回る充当可能財源等があることによる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今後も事業の必要性をよく分析したうえで、全体的な地方債の発行をコントロールすることで財政の健全化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6" name="フローチャート: 判断 455"/>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57" name="テキスト ボックス 456"/>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職員手当の見直し等を行うことで人件費の抑制に努めたことと、団塊の世代の大量退職により職員の平均年齢が下がり、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人当たりの給与費が減少した結果、類似団体や岡山県の平均と比較して経常収支比率に占める人件費の割合はかなり低くなっている。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54610</xdr:rowOff>
    </xdr:to>
    <xdr:cxnSp macro="">
      <xdr:nvCxnSpPr>
        <xdr:cNvPr id="66" name="直線コネクタ 65"/>
        <xdr:cNvCxnSpPr/>
      </xdr:nvCxnSpPr>
      <xdr:spPr>
        <a:xfrm flipV="1">
          <a:off x="3987800" y="568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85090</xdr:rowOff>
    </xdr:to>
    <xdr:cxnSp macro="">
      <xdr:nvCxnSpPr>
        <xdr:cNvPr id="69" name="直線コネクタ 68"/>
        <xdr:cNvCxnSpPr/>
      </xdr:nvCxnSpPr>
      <xdr:spPr>
        <a:xfrm flipV="1">
          <a:off x="3098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85090</xdr:rowOff>
    </xdr:to>
    <xdr:cxnSp macro="">
      <xdr:nvCxnSpPr>
        <xdr:cNvPr id="72" name="直線コネクタ 71"/>
        <xdr:cNvCxnSpPr/>
      </xdr:nvCxnSpPr>
      <xdr:spPr>
        <a:xfrm>
          <a:off x="2209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77470</xdr:rowOff>
    </xdr:to>
    <xdr:cxnSp macro="">
      <xdr:nvCxnSpPr>
        <xdr:cNvPr id="75" name="直線コネクタ 74"/>
        <xdr:cNvCxnSpPr/>
      </xdr:nvCxnSpPr>
      <xdr:spPr>
        <a:xfrm flipV="1">
          <a:off x="1320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34290</xdr:rowOff>
    </xdr:from>
    <xdr:to>
      <xdr:col>15</xdr:col>
      <xdr:colOff>149225</xdr:colOff>
      <xdr:row>33</xdr:row>
      <xdr:rowOff>135890</xdr:rowOff>
    </xdr:to>
    <xdr:sp macro="" textlink="">
      <xdr:nvSpPr>
        <xdr:cNvPr id="89" name="楕円 88"/>
        <xdr:cNvSpPr/>
      </xdr:nvSpPr>
      <xdr:spPr>
        <a:xfrm>
          <a:off x="3048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146067</xdr:rowOff>
    </xdr:from>
    <xdr:ext cx="762000" cy="259045"/>
    <xdr:sp macro="" textlink="">
      <xdr:nvSpPr>
        <xdr:cNvPr id="90" name="テキスト ボックス 89"/>
        <xdr:cNvSpPr txBox="1"/>
      </xdr:nvSpPr>
      <xdr:spPr>
        <a:xfrm>
          <a:off x="2717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26670</xdr:rowOff>
    </xdr:from>
    <xdr:to>
      <xdr:col>6</xdr:col>
      <xdr:colOff>171450</xdr:colOff>
      <xdr:row>33</xdr:row>
      <xdr:rowOff>128270</xdr:rowOff>
    </xdr:to>
    <xdr:sp macro="" textlink="">
      <xdr:nvSpPr>
        <xdr:cNvPr id="93" name="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正職員の採用を抑制し嘱託・臨時職員を積極的に活用しているため、類似団体と比べて人件費の比率が低い一方で、物件費の比率はやや高めとなっている。</a:t>
          </a:r>
          <a:endParaRPr kumimoji="1" lang="en-US" altLang="ja-JP" sz="1100">
            <a:solidFill>
              <a:schemeClr val="dk1"/>
            </a:solidFill>
            <a:effectLst/>
            <a:latin typeface="+mn-lt"/>
            <a:ea typeface="+mn-ea"/>
            <a:cs typeface="+mn-cs"/>
          </a:endParaRPr>
        </a:p>
        <a:p>
          <a:r>
            <a:rPr lang="ja-JP" altLang="en-US" sz="1100">
              <a:effectLst/>
            </a:rPr>
            <a:t>　なお、平成</a:t>
          </a:r>
          <a:r>
            <a:rPr lang="en-US" altLang="ja-JP" sz="1100">
              <a:effectLst/>
            </a:rPr>
            <a:t>30</a:t>
          </a:r>
          <a:r>
            <a:rPr lang="ja-JP" altLang="en-US" sz="1100">
              <a:effectLst/>
            </a:rPr>
            <a:t>年度から、独自の施策として保育園保育料の完全無償化を実施したことに伴い、決算統計の処理上、物件費から扶助費に振り替える額が増加したことから、前年度に比べて物件費が大きく減となっている。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37193</xdr:rowOff>
    </xdr:to>
    <xdr:cxnSp macro="">
      <xdr:nvCxnSpPr>
        <xdr:cNvPr id="129" name="直線コネクタ 128"/>
        <xdr:cNvCxnSpPr/>
      </xdr:nvCxnSpPr>
      <xdr:spPr>
        <a:xfrm flipV="1">
          <a:off x="15671800" y="2821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37193</xdr:rowOff>
    </xdr:to>
    <xdr:cxnSp macro="">
      <xdr:nvCxnSpPr>
        <xdr:cNvPr id="132" name="直線コネクタ 131"/>
        <xdr:cNvCxnSpPr/>
      </xdr:nvCxnSpPr>
      <xdr:spPr>
        <a:xfrm>
          <a:off x="14782800" y="27776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34471</xdr:rowOff>
    </xdr:to>
    <xdr:cxnSp macro="">
      <xdr:nvCxnSpPr>
        <xdr:cNvPr id="135" name="直線コネクタ 134"/>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162379</xdr:rowOff>
    </xdr:to>
    <xdr:cxnSp macro="">
      <xdr:nvCxnSpPr>
        <xdr:cNvPr id="138" name="直線コネクタ 137"/>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9"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55" name="テキスト ボックス 154"/>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扶助費は障害者、障害児の福祉サービス費が年々増加していることに加え、保育士の給与（嘱託給）の増等による保育園関係経費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今後も人口の減少と高齢化が進展する見込みであることから、経常的な扶助費を削減するのは困難な状況となっている。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127000</xdr:rowOff>
    </xdr:to>
    <xdr:cxnSp macro="">
      <xdr:nvCxnSpPr>
        <xdr:cNvPr id="189" name="直線コネクタ 188"/>
        <xdr:cNvCxnSpPr/>
      </xdr:nvCxnSpPr>
      <xdr:spPr>
        <a:xfrm>
          <a:off x="3987800" y="994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58</xdr:row>
      <xdr:rowOff>0</xdr:rowOff>
    </xdr:to>
    <xdr:cxnSp macro="">
      <xdr:nvCxnSpPr>
        <xdr:cNvPr id="192" name="直線コネクタ 191"/>
        <xdr:cNvCxnSpPr/>
      </xdr:nvCxnSpPr>
      <xdr:spPr>
        <a:xfrm>
          <a:off x="3098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44450</xdr:rowOff>
    </xdr:to>
    <xdr:cxnSp macro="">
      <xdr:nvCxnSpPr>
        <xdr:cNvPr id="195" name="直線コネクタ 194"/>
        <xdr:cNvCxnSpPr/>
      </xdr:nvCxnSpPr>
      <xdr:spPr>
        <a:xfrm>
          <a:off x="2209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8" name="直線コネクタ 197"/>
        <xdr:cNvCxnSpPr/>
      </xdr:nvCxnSpPr>
      <xdr:spPr>
        <a:xfrm flipV="1">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8" name="楕円 207"/>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9"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0" name="楕円 209"/>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1" name="テキスト ボックス 210"/>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2" name="楕円 211"/>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3" name="テキスト ボックス 212"/>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4" name="楕円 213"/>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5" name="テキスト ボックス 214"/>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6" name="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7" name="テキスト ボックス 21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矢掛町は下水道の整備を推進する中で多額の設備投資を行っており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その</a:t>
          </a:r>
          <a:r>
            <a:rPr kumimoji="1" lang="ja-JP" altLang="en-US" sz="1050">
              <a:solidFill>
                <a:schemeClr val="dk1"/>
              </a:solidFill>
              <a:effectLst/>
              <a:latin typeface="+mn-lt"/>
              <a:ea typeface="+mn-ea"/>
              <a:cs typeface="+mn-cs"/>
            </a:rPr>
            <a:t>財源とした地方債の償還に充てるための</a:t>
          </a:r>
          <a:r>
            <a:rPr kumimoji="1" lang="ja-JP" altLang="ja-JP" sz="1050">
              <a:solidFill>
                <a:schemeClr val="dk1"/>
              </a:solidFill>
              <a:effectLst/>
              <a:latin typeface="+mn-lt"/>
              <a:ea typeface="+mn-ea"/>
              <a:cs typeface="+mn-cs"/>
            </a:rPr>
            <a:t>繰出金が大きく数字を押し上げてい</a:t>
          </a:r>
          <a:r>
            <a:rPr kumimoji="1" lang="ja-JP" altLang="en-US" sz="1050">
              <a:solidFill>
                <a:schemeClr val="dk1"/>
              </a:solidFill>
              <a:effectLst/>
              <a:latin typeface="+mn-lt"/>
              <a:ea typeface="+mn-ea"/>
              <a:cs typeface="+mn-cs"/>
            </a:rPr>
            <a:t>たが、下水道事業が公営企業法適用となり、同会計への繰出金が補助費等となったため、平成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年度は前年度から大きく減となり、類似団体平均を下回る数字となった。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しかし、高齢化の進展に伴い介護保険会計や後期高齢者医療会計への繰出金が増加しているため、比率は徐々に悪化していく見込みである。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59</xdr:row>
      <xdr:rowOff>164556</xdr:rowOff>
    </xdr:to>
    <xdr:cxnSp macro="">
      <xdr:nvCxnSpPr>
        <xdr:cNvPr id="252" name="直線コネクタ 251"/>
        <xdr:cNvCxnSpPr/>
      </xdr:nvCxnSpPr>
      <xdr:spPr>
        <a:xfrm flipV="1">
          <a:off x="15671800" y="9581243"/>
          <a:ext cx="838200" cy="6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125367</xdr:rowOff>
    </xdr:from>
    <xdr:to>
      <xdr:col>78</xdr:col>
      <xdr:colOff>69850</xdr:colOff>
      <xdr:row>59</xdr:row>
      <xdr:rowOff>164556</xdr:rowOff>
    </xdr:to>
    <xdr:cxnSp macro="">
      <xdr:nvCxnSpPr>
        <xdr:cNvPr id="255" name="直線コネクタ 254"/>
        <xdr:cNvCxnSpPr/>
      </xdr:nvCxnSpPr>
      <xdr:spPr>
        <a:xfrm>
          <a:off x="14782800" y="10240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60053</xdr:rowOff>
    </xdr:from>
    <xdr:to>
      <xdr:col>73</xdr:col>
      <xdr:colOff>180975</xdr:colOff>
      <xdr:row>59</xdr:row>
      <xdr:rowOff>125367</xdr:rowOff>
    </xdr:to>
    <xdr:cxnSp macro="">
      <xdr:nvCxnSpPr>
        <xdr:cNvPr id="258" name="直線コネクタ 257"/>
        <xdr:cNvCxnSpPr/>
      </xdr:nvCxnSpPr>
      <xdr:spPr>
        <a:xfrm>
          <a:off x="13893800" y="101756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60053</xdr:rowOff>
    </xdr:from>
    <xdr:to>
      <xdr:col>69</xdr:col>
      <xdr:colOff>92075</xdr:colOff>
      <xdr:row>59</xdr:row>
      <xdr:rowOff>73116</xdr:rowOff>
    </xdr:to>
    <xdr:cxnSp macro="">
      <xdr:nvCxnSpPr>
        <xdr:cNvPr id="261" name="直線コネクタ 260"/>
        <xdr:cNvCxnSpPr/>
      </xdr:nvCxnSpPr>
      <xdr:spPr>
        <a:xfrm flipV="1">
          <a:off x="13004800" y="101756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5" name="テキスト ボックス 264"/>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1" name="楕円 270"/>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2"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113756</xdr:rowOff>
    </xdr:from>
    <xdr:to>
      <xdr:col>78</xdr:col>
      <xdr:colOff>120650</xdr:colOff>
      <xdr:row>60</xdr:row>
      <xdr:rowOff>43906</xdr:rowOff>
    </xdr:to>
    <xdr:sp macro="" textlink="">
      <xdr:nvSpPr>
        <xdr:cNvPr id="273" name="楕円 272"/>
        <xdr:cNvSpPr/>
      </xdr:nvSpPr>
      <xdr:spPr>
        <a:xfrm>
          <a:off x="156210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28683</xdr:rowOff>
    </xdr:from>
    <xdr:ext cx="736600" cy="259045"/>
    <xdr:sp macro="" textlink="">
      <xdr:nvSpPr>
        <xdr:cNvPr id="274" name="テキスト ボックス 273"/>
        <xdr:cNvSpPr txBox="1"/>
      </xdr:nvSpPr>
      <xdr:spPr>
        <a:xfrm>
          <a:off x="15290800" y="103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74567</xdr:rowOff>
    </xdr:from>
    <xdr:to>
      <xdr:col>74</xdr:col>
      <xdr:colOff>31750</xdr:colOff>
      <xdr:row>60</xdr:row>
      <xdr:rowOff>4717</xdr:rowOff>
    </xdr:to>
    <xdr:sp macro="" textlink="">
      <xdr:nvSpPr>
        <xdr:cNvPr id="275" name="楕円 274"/>
        <xdr:cNvSpPr/>
      </xdr:nvSpPr>
      <xdr:spPr>
        <a:xfrm>
          <a:off x="14732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160944</xdr:rowOff>
    </xdr:from>
    <xdr:ext cx="762000" cy="259045"/>
    <xdr:sp macro="" textlink="">
      <xdr:nvSpPr>
        <xdr:cNvPr id="276" name="テキスト ボックス 275"/>
        <xdr:cNvSpPr txBox="1"/>
      </xdr:nvSpPr>
      <xdr:spPr>
        <a:xfrm>
          <a:off x="14401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9253</xdr:rowOff>
    </xdr:from>
    <xdr:to>
      <xdr:col>69</xdr:col>
      <xdr:colOff>142875</xdr:colOff>
      <xdr:row>59</xdr:row>
      <xdr:rowOff>110853</xdr:rowOff>
    </xdr:to>
    <xdr:sp macro="" textlink="">
      <xdr:nvSpPr>
        <xdr:cNvPr id="277" name="楕円 276"/>
        <xdr:cNvSpPr/>
      </xdr:nvSpPr>
      <xdr:spPr>
        <a:xfrm>
          <a:off x="13843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95630</xdr:rowOff>
    </xdr:from>
    <xdr:ext cx="762000" cy="259045"/>
    <xdr:sp macro="" textlink="">
      <xdr:nvSpPr>
        <xdr:cNvPr id="278" name="テキスト ボックス 277"/>
        <xdr:cNvSpPr txBox="1"/>
      </xdr:nvSpPr>
      <xdr:spPr>
        <a:xfrm>
          <a:off x="13512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22316</xdr:rowOff>
    </xdr:from>
    <xdr:to>
      <xdr:col>65</xdr:col>
      <xdr:colOff>53975</xdr:colOff>
      <xdr:row>59</xdr:row>
      <xdr:rowOff>123916</xdr:rowOff>
    </xdr:to>
    <xdr:sp macro="" textlink="">
      <xdr:nvSpPr>
        <xdr:cNvPr id="279" name="楕円 278"/>
        <xdr:cNvSpPr/>
      </xdr:nvSpPr>
      <xdr:spPr>
        <a:xfrm>
          <a:off x="12954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108693</xdr:rowOff>
    </xdr:from>
    <xdr:ext cx="762000" cy="259045"/>
    <xdr:sp macro="" textlink="">
      <xdr:nvSpPr>
        <xdr:cNvPr id="280" name="テキスト ボックス 279"/>
        <xdr:cNvSpPr txBox="1"/>
      </xdr:nvSpPr>
      <xdr:spPr>
        <a:xfrm>
          <a:off x="12623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一部事務組合への負担金や公営企業に対する繰出金が多額なことから、類似団体に比べて比率が高い状態で推移していたが、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年度から下水道事業が公営企業法適用となったことに伴い、同会計への繰出金が補助費等に計上されることとなったため、前年度から大きく増となった。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賑わい創出のため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積極的な施策を展開する中で支出増が見込まれるが、費用対効果を見極め、適切・効果的に補助事業を執行していく必要がある。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39</xdr:row>
      <xdr:rowOff>170434</xdr:rowOff>
    </xdr:to>
    <xdr:cxnSp macro="">
      <xdr:nvCxnSpPr>
        <xdr:cNvPr id="310" name="直線コネクタ 309"/>
        <xdr:cNvCxnSpPr/>
      </xdr:nvCxnSpPr>
      <xdr:spPr>
        <a:xfrm>
          <a:off x="15671800" y="6317488"/>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78994</xdr:rowOff>
    </xdr:to>
    <xdr:cxnSp macro="">
      <xdr:nvCxnSpPr>
        <xdr:cNvPr id="313" name="直線コネクタ 312"/>
        <xdr:cNvCxnSpPr/>
      </xdr:nvCxnSpPr>
      <xdr:spPr>
        <a:xfrm flipV="1">
          <a:off x="14782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6" name="直線コネクタ 315"/>
        <xdr:cNvCxnSpPr/>
      </xdr:nvCxnSpPr>
      <xdr:spPr>
        <a:xfrm flipV="1">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19" name="直線コネクタ 318"/>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119634</xdr:rowOff>
    </xdr:from>
    <xdr:to>
      <xdr:col>82</xdr:col>
      <xdr:colOff>158750</xdr:colOff>
      <xdr:row>40</xdr:row>
      <xdr:rowOff>49784</xdr:rowOff>
    </xdr:to>
    <xdr:sp macro="" textlink="">
      <xdr:nvSpPr>
        <xdr:cNvPr id="329" name="楕円 328"/>
        <xdr:cNvSpPr/>
      </xdr:nvSpPr>
      <xdr:spPr>
        <a:xfrm>
          <a:off x="164592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28211</xdr:rowOff>
    </xdr:from>
    <xdr:ext cx="762000" cy="259045"/>
    <xdr:sp macro="" textlink="">
      <xdr:nvSpPr>
        <xdr:cNvPr id="330" name="補助費等該当値テキスト"/>
        <xdr:cNvSpPr txBox="1"/>
      </xdr:nvSpPr>
      <xdr:spPr>
        <a:xfrm>
          <a:off x="16598900" y="67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2" name="テキスト ボックス 33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7" name="楕円 336"/>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8" name="テキスト ボックス 337"/>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公債費については、近年の発行額の増に伴い、償還元金は増えているものの、低金利の影響から利払いが抑えれており、経常収支比率に占める公債費の割合は前年度から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までにも、利率の高い地方債については任意繰上償還を行う等、後年度の公債費負担の軽減に努めてきたが、今後もしばらくの間は償還元金が増えていく見込みであることから、引き続き計画的な公債費対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78994</xdr:rowOff>
    </xdr:to>
    <xdr:cxnSp macro="">
      <xdr:nvCxnSpPr>
        <xdr:cNvPr id="368" name="直線コネクタ 367"/>
        <xdr:cNvCxnSpPr/>
      </xdr:nvCxnSpPr>
      <xdr:spPr>
        <a:xfrm>
          <a:off x="3987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168148</xdr:rowOff>
    </xdr:to>
    <xdr:cxnSp macro="">
      <xdr:nvCxnSpPr>
        <xdr:cNvPr id="371" name="直線コネクタ 370"/>
        <xdr:cNvCxnSpPr/>
      </xdr:nvCxnSpPr>
      <xdr:spPr>
        <a:xfrm>
          <a:off x="3098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113285</xdr:rowOff>
    </xdr:to>
    <xdr:cxnSp macro="">
      <xdr:nvCxnSpPr>
        <xdr:cNvPr id="374" name="直線コネクタ 373"/>
        <xdr:cNvCxnSpPr/>
      </xdr:nvCxnSpPr>
      <xdr:spPr>
        <a:xfrm>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77" name="直線コネクタ 376"/>
        <xdr:cNvCxnSpPr/>
      </xdr:nvCxnSpPr>
      <xdr:spPr>
        <a:xfrm flipV="1">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7" name="楕円 38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1" name="楕円 39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2" name="テキスト ボックス 39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3" name="楕円 392"/>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4" name="テキスト ボックス 393"/>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5" name="楕円 394"/>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6" name="テキスト ボックス 395"/>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公債費を除いた経常収支比率は前年度から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特に上昇しているのは、扶助費</a:t>
          </a:r>
          <a:r>
            <a:rPr kumimoji="1" lang="ja-JP" altLang="en-US" sz="1100">
              <a:solidFill>
                <a:schemeClr val="dk1"/>
              </a:solidFill>
              <a:effectLst/>
              <a:latin typeface="+mn-lt"/>
              <a:ea typeface="+mn-ea"/>
              <a:cs typeface="+mn-cs"/>
            </a:rPr>
            <a:t>や補助費等などであり、</a:t>
          </a:r>
          <a:r>
            <a:rPr kumimoji="1" lang="ja-JP" altLang="ja-JP" sz="1100">
              <a:solidFill>
                <a:schemeClr val="dk1"/>
              </a:solidFill>
              <a:effectLst/>
              <a:latin typeface="+mn-lt"/>
              <a:ea typeface="+mn-ea"/>
              <a:cs typeface="+mn-cs"/>
            </a:rPr>
            <a:t>容易には削減できない経費だが、適切・計画的に事務を行うことで支出の伸びを抑えるとともに、地方税等の経常一般財源の確保に努め、財政運営の弾力性を維持するために、</a:t>
          </a:r>
          <a:r>
            <a:rPr kumimoji="1" lang="ja-JP" altLang="en-US" sz="1100">
              <a:solidFill>
                <a:schemeClr val="dk1"/>
              </a:solidFill>
              <a:effectLst/>
              <a:latin typeface="+mn-lt"/>
              <a:ea typeface="+mn-ea"/>
              <a:cs typeface="+mn-cs"/>
            </a:rPr>
            <a:t>経常収支比率を</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％以下に抑えられるよう、</a:t>
          </a:r>
          <a:r>
            <a:rPr kumimoji="1" lang="ja-JP" altLang="ja-JP" sz="1100">
              <a:solidFill>
                <a:schemeClr val="dk1"/>
              </a:solidFill>
              <a:effectLst/>
              <a:latin typeface="+mn-lt"/>
              <a:ea typeface="+mn-ea"/>
              <a:cs typeface="+mn-cs"/>
            </a:rPr>
            <a:t>適正に財政を運営していく。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138430</xdr:rowOff>
    </xdr:to>
    <xdr:cxnSp macro="">
      <xdr:nvCxnSpPr>
        <xdr:cNvPr id="427" name="直線コネクタ 426"/>
        <xdr:cNvCxnSpPr/>
      </xdr:nvCxnSpPr>
      <xdr:spPr>
        <a:xfrm>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110998</xdr:rowOff>
    </xdr:to>
    <xdr:cxnSp macro="">
      <xdr:nvCxnSpPr>
        <xdr:cNvPr id="430" name="直線コネクタ 429"/>
        <xdr:cNvCxnSpPr/>
      </xdr:nvCxnSpPr>
      <xdr:spPr>
        <a:xfrm>
          <a:off x="14782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88137</xdr:rowOff>
    </xdr:to>
    <xdr:cxnSp macro="">
      <xdr:nvCxnSpPr>
        <xdr:cNvPr id="433" name="直線コネクタ 432"/>
        <xdr:cNvCxnSpPr/>
      </xdr:nvCxnSpPr>
      <xdr:spPr>
        <a:xfrm>
          <a:off x="13893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168148</xdr:rowOff>
    </xdr:to>
    <xdr:cxnSp macro="">
      <xdr:nvCxnSpPr>
        <xdr:cNvPr id="436" name="直線コネクタ 435"/>
        <xdr:cNvCxnSpPr/>
      </xdr:nvCxnSpPr>
      <xdr:spPr>
        <a:xfrm flipV="1">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8" name="楕円 447"/>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49" name="テキスト ボックス 448"/>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1" name="テキスト ボックス 450"/>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4" name="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103911</xdr:rowOff>
    </xdr:from>
    <xdr:to>
      <xdr:col>29</xdr:col>
      <xdr:colOff>127000</xdr:colOff>
      <xdr:row>18</xdr:row>
      <xdr:rowOff>126611</xdr:rowOff>
    </xdr:to>
    <xdr:cxnSp macro="">
      <xdr:nvCxnSpPr>
        <xdr:cNvPr id="50" name="直線コネクタ 49"/>
        <xdr:cNvCxnSpPr/>
      </xdr:nvCxnSpPr>
      <xdr:spPr bwMode="auto">
        <a:xfrm flipV="1">
          <a:off x="5003800" y="3237636"/>
          <a:ext cx="6477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126611</xdr:rowOff>
    </xdr:from>
    <xdr:to>
      <xdr:col>26</xdr:col>
      <xdr:colOff>50800</xdr:colOff>
      <xdr:row>18</xdr:row>
      <xdr:rowOff>143718</xdr:rowOff>
    </xdr:to>
    <xdr:cxnSp macro="">
      <xdr:nvCxnSpPr>
        <xdr:cNvPr id="53" name="直線コネクタ 52"/>
        <xdr:cNvCxnSpPr/>
      </xdr:nvCxnSpPr>
      <xdr:spPr bwMode="auto">
        <a:xfrm flipV="1">
          <a:off x="4305300" y="3260336"/>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121590</xdr:rowOff>
    </xdr:from>
    <xdr:to>
      <xdr:col>22</xdr:col>
      <xdr:colOff>114300</xdr:colOff>
      <xdr:row>18</xdr:row>
      <xdr:rowOff>143718</xdr:rowOff>
    </xdr:to>
    <xdr:cxnSp macro="">
      <xdr:nvCxnSpPr>
        <xdr:cNvPr id="56" name="直線コネクタ 55"/>
        <xdr:cNvCxnSpPr/>
      </xdr:nvCxnSpPr>
      <xdr:spPr bwMode="auto">
        <a:xfrm>
          <a:off x="3606800" y="3255315"/>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121590</xdr:rowOff>
    </xdr:from>
    <xdr:to>
      <xdr:col>18</xdr:col>
      <xdr:colOff>177800</xdr:colOff>
      <xdr:row>18</xdr:row>
      <xdr:rowOff>148961</xdr:rowOff>
    </xdr:to>
    <xdr:cxnSp macro="">
      <xdr:nvCxnSpPr>
        <xdr:cNvPr id="59" name="直線コネクタ 58"/>
        <xdr:cNvCxnSpPr/>
      </xdr:nvCxnSpPr>
      <xdr:spPr bwMode="auto">
        <a:xfrm flipV="1">
          <a:off x="2908300" y="3255315"/>
          <a:ext cx="6985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136572</xdr:rowOff>
    </xdr:from>
    <xdr:ext cx="762000" cy="259045"/>
    <xdr:sp macro="" textlink="">
      <xdr:nvSpPr>
        <xdr:cNvPr id="63" name="テキスト ボックス 62"/>
        <xdr:cNvSpPr txBox="1"/>
      </xdr:nvSpPr>
      <xdr:spPr>
        <a:xfrm>
          <a:off x="2527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53111</xdr:rowOff>
    </xdr:from>
    <xdr:to>
      <xdr:col>29</xdr:col>
      <xdr:colOff>177800</xdr:colOff>
      <xdr:row>18</xdr:row>
      <xdr:rowOff>154711</xdr:rowOff>
    </xdr:to>
    <xdr:sp macro="" textlink="">
      <xdr:nvSpPr>
        <xdr:cNvPr id="69" name="楕円 68"/>
        <xdr:cNvSpPr/>
      </xdr:nvSpPr>
      <xdr:spPr bwMode="auto">
        <a:xfrm>
          <a:off x="56007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25188</xdr:rowOff>
    </xdr:from>
    <xdr:ext cx="762000" cy="259045"/>
    <xdr:sp macro="" textlink="">
      <xdr:nvSpPr>
        <xdr:cNvPr id="70" name="人口1人当たり決算額の推移該当値テキスト130"/>
        <xdr:cNvSpPr txBox="1"/>
      </xdr:nvSpPr>
      <xdr:spPr>
        <a:xfrm>
          <a:off x="5740400" y="31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75811</xdr:rowOff>
    </xdr:from>
    <xdr:to>
      <xdr:col>26</xdr:col>
      <xdr:colOff>101600</xdr:colOff>
      <xdr:row>19</xdr:row>
      <xdr:rowOff>5962</xdr:rowOff>
    </xdr:to>
    <xdr:sp macro="" textlink="">
      <xdr:nvSpPr>
        <xdr:cNvPr id="71" name="楕円 70"/>
        <xdr:cNvSpPr/>
      </xdr:nvSpPr>
      <xdr:spPr bwMode="auto">
        <a:xfrm>
          <a:off x="49530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162188</xdr:rowOff>
    </xdr:from>
    <xdr:ext cx="736600" cy="259045"/>
    <xdr:sp macro="" textlink="">
      <xdr:nvSpPr>
        <xdr:cNvPr id="72" name="テキスト ボックス 71"/>
        <xdr:cNvSpPr txBox="1"/>
      </xdr:nvSpPr>
      <xdr:spPr>
        <a:xfrm>
          <a:off x="4622800" y="329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92918</xdr:rowOff>
    </xdr:from>
    <xdr:to>
      <xdr:col>22</xdr:col>
      <xdr:colOff>165100</xdr:colOff>
      <xdr:row>19</xdr:row>
      <xdr:rowOff>23068</xdr:rowOff>
    </xdr:to>
    <xdr:sp macro="" textlink="">
      <xdr:nvSpPr>
        <xdr:cNvPr id="73" name="楕円 72"/>
        <xdr:cNvSpPr/>
      </xdr:nvSpPr>
      <xdr:spPr bwMode="auto">
        <a:xfrm>
          <a:off x="42545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7845</xdr:rowOff>
    </xdr:from>
    <xdr:ext cx="762000" cy="259045"/>
    <xdr:sp macro="" textlink="">
      <xdr:nvSpPr>
        <xdr:cNvPr id="74" name="テキスト ボックス 73"/>
        <xdr:cNvSpPr txBox="1"/>
      </xdr:nvSpPr>
      <xdr:spPr>
        <a:xfrm>
          <a:off x="3924300" y="33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70790</xdr:rowOff>
    </xdr:from>
    <xdr:to>
      <xdr:col>19</xdr:col>
      <xdr:colOff>38100</xdr:colOff>
      <xdr:row>19</xdr:row>
      <xdr:rowOff>940</xdr:rowOff>
    </xdr:to>
    <xdr:sp macro="" textlink="">
      <xdr:nvSpPr>
        <xdr:cNvPr id="75" name="楕円 74"/>
        <xdr:cNvSpPr/>
      </xdr:nvSpPr>
      <xdr:spPr bwMode="auto">
        <a:xfrm>
          <a:off x="35560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157167</xdr:rowOff>
    </xdr:from>
    <xdr:ext cx="762000" cy="259045"/>
    <xdr:sp macro="" textlink="">
      <xdr:nvSpPr>
        <xdr:cNvPr id="76" name="テキスト ボックス 75"/>
        <xdr:cNvSpPr txBox="1"/>
      </xdr:nvSpPr>
      <xdr:spPr>
        <a:xfrm>
          <a:off x="3225800" y="32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98161</xdr:rowOff>
    </xdr:from>
    <xdr:to>
      <xdr:col>15</xdr:col>
      <xdr:colOff>101600</xdr:colOff>
      <xdr:row>19</xdr:row>
      <xdr:rowOff>28311</xdr:rowOff>
    </xdr:to>
    <xdr:sp macro="" textlink="">
      <xdr:nvSpPr>
        <xdr:cNvPr id="77" name="楕円 76"/>
        <xdr:cNvSpPr/>
      </xdr:nvSpPr>
      <xdr:spPr bwMode="auto">
        <a:xfrm>
          <a:off x="28575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13088</xdr:rowOff>
    </xdr:from>
    <xdr:ext cx="762000" cy="259045"/>
    <xdr:sp macro="" textlink="">
      <xdr:nvSpPr>
        <xdr:cNvPr id="78" name="テキスト ボックス 77"/>
        <xdr:cNvSpPr txBox="1"/>
      </xdr:nvSpPr>
      <xdr:spPr>
        <a:xfrm>
          <a:off x="2527300" y="33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146507</xdr:rowOff>
    </xdr:from>
    <xdr:to>
      <xdr:col>29</xdr:col>
      <xdr:colOff>127000</xdr:colOff>
      <xdr:row>36</xdr:row>
      <xdr:rowOff>168529</xdr:rowOff>
    </xdr:to>
    <xdr:cxnSp macro="">
      <xdr:nvCxnSpPr>
        <xdr:cNvPr id="112" name="直線コネクタ 111"/>
        <xdr:cNvCxnSpPr/>
      </xdr:nvCxnSpPr>
      <xdr:spPr bwMode="auto">
        <a:xfrm flipV="1">
          <a:off x="5003800" y="7099757"/>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168529</xdr:rowOff>
    </xdr:from>
    <xdr:to>
      <xdr:col>26</xdr:col>
      <xdr:colOff>50800</xdr:colOff>
      <xdr:row>37</xdr:row>
      <xdr:rowOff>17443</xdr:rowOff>
    </xdr:to>
    <xdr:cxnSp macro="">
      <xdr:nvCxnSpPr>
        <xdr:cNvPr id="115" name="直線コネクタ 114"/>
        <xdr:cNvCxnSpPr/>
      </xdr:nvCxnSpPr>
      <xdr:spPr bwMode="auto">
        <a:xfrm flipV="1">
          <a:off x="4305300" y="7121779"/>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17443</xdr:rowOff>
    </xdr:from>
    <xdr:to>
      <xdr:col>22</xdr:col>
      <xdr:colOff>114300</xdr:colOff>
      <xdr:row>37</xdr:row>
      <xdr:rowOff>38322</xdr:rowOff>
    </xdr:to>
    <xdr:cxnSp macro="">
      <xdr:nvCxnSpPr>
        <xdr:cNvPr id="118" name="直線コネクタ 117"/>
        <xdr:cNvCxnSpPr/>
      </xdr:nvCxnSpPr>
      <xdr:spPr bwMode="auto">
        <a:xfrm flipV="1">
          <a:off x="3606800" y="714214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38322</xdr:rowOff>
    </xdr:from>
    <xdr:to>
      <xdr:col>18</xdr:col>
      <xdr:colOff>177800</xdr:colOff>
      <xdr:row>37</xdr:row>
      <xdr:rowOff>62135</xdr:rowOff>
    </xdr:to>
    <xdr:cxnSp macro="">
      <xdr:nvCxnSpPr>
        <xdr:cNvPr id="121" name="直線コネクタ 120"/>
        <xdr:cNvCxnSpPr/>
      </xdr:nvCxnSpPr>
      <xdr:spPr bwMode="auto">
        <a:xfrm flipV="1">
          <a:off x="2908300" y="7163022"/>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95707</xdr:rowOff>
    </xdr:from>
    <xdr:to>
      <xdr:col>29</xdr:col>
      <xdr:colOff>177800</xdr:colOff>
      <xdr:row>37</xdr:row>
      <xdr:rowOff>25857</xdr:rowOff>
    </xdr:to>
    <xdr:sp macro="" textlink="">
      <xdr:nvSpPr>
        <xdr:cNvPr id="131" name="楕円 130"/>
        <xdr:cNvSpPr/>
      </xdr:nvSpPr>
      <xdr:spPr bwMode="auto">
        <a:xfrm>
          <a:off x="56007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67784</xdr:rowOff>
    </xdr:from>
    <xdr:ext cx="762000" cy="259045"/>
    <xdr:sp macro="" textlink="">
      <xdr:nvSpPr>
        <xdr:cNvPr id="132" name="人口1人当たり決算額の推移該当値テキスト445"/>
        <xdr:cNvSpPr txBox="1"/>
      </xdr:nvSpPr>
      <xdr:spPr>
        <a:xfrm>
          <a:off x="5740400" y="70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117729</xdr:rowOff>
    </xdr:from>
    <xdr:to>
      <xdr:col>26</xdr:col>
      <xdr:colOff>101600</xdr:colOff>
      <xdr:row>37</xdr:row>
      <xdr:rowOff>47879</xdr:rowOff>
    </xdr:to>
    <xdr:sp macro="" textlink="">
      <xdr:nvSpPr>
        <xdr:cNvPr id="133" name="楕円 132"/>
        <xdr:cNvSpPr/>
      </xdr:nvSpPr>
      <xdr:spPr bwMode="auto">
        <a:xfrm>
          <a:off x="4953000" y="70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32656</xdr:rowOff>
    </xdr:from>
    <xdr:ext cx="736600" cy="259045"/>
    <xdr:sp macro="" textlink="">
      <xdr:nvSpPr>
        <xdr:cNvPr id="134" name="テキスト ボックス 133"/>
        <xdr:cNvSpPr txBox="1"/>
      </xdr:nvSpPr>
      <xdr:spPr>
        <a:xfrm>
          <a:off x="4622800" y="715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138093</xdr:rowOff>
    </xdr:from>
    <xdr:to>
      <xdr:col>22</xdr:col>
      <xdr:colOff>165100</xdr:colOff>
      <xdr:row>37</xdr:row>
      <xdr:rowOff>68243</xdr:rowOff>
    </xdr:to>
    <xdr:sp macro="" textlink="">
      <xdr:nvSpPr>
        <xdr:cNvPr id="135" name="楕円 134"/>
        <xdr:cNvSpPr/>
      </xdr:nvSpPr>
      <xdr:spPr bwMode="auto">
        <a:xfrm>
          <a:off x="4254500" y="709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53020</xdr:rowOff>
    </xdr:from>
    <xdr:ext cx="762000" cy="259045"/>
    <xdr:sp macro="" textlink="">
      <xdr:nvSpPr>
        <xdr:cNvPr id="136" name="テキスト ボックス 135"/>
        <xdr:cNvSpPr txBox="1"/>
      </xdr:nvSpPr>
      <xdr:spPr>
        <a:xfrm>
          <a:off x="3924300" y="71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158972</xdr:rowOff>
    </xdr:from>
    <xdr:to>
      <xdr:col>19</xdr:col>
      <xdr:colOff>38100</xdr:colOff>
      <xdr:row>37</xdr:row>
      <xdr:rowOff>89122</xdr:rowOff>
    </xdr:to>
    <xdr:sp macro="" textlink="">
      <xdr:nvSpPr>
        <xdr:cNvPr id="137" name="楕円 136"/>
        <xdr:cNvSpPr/>
      </xdr:nvSpPr>
      <xdr:spPr bwMode="auto">
        <a:xfrm>
          <a:off x="3556000" y="711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73899</xdr:rowOff>
    </xdr:from>
    <xdr:ext cx="762000" cy="259045"/>
    <xdr:sp macro="" textlink="">
      <xdr:nvSpPr>
        <xdr:cNvPr id="138" name="テキスト ボックス 137"/>
        <xdr:cNvSpPr txBox="1"/>
      </xdr:nvSpPr>
      <xdr:spPr>
        <a:xfrm>
          <a:off x="3225800" y="71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11335</xdr:rowOff>
    </xdr:from>
    <xdr:to>
      <xdr:col>15</xdr:col>
      <xdr:colOff>101600</xdr:colOff>
      <xdr:row>37</xdr:row>
      <xdr:rowOff>112935</xdr:rowOff>
    </xdr:to>
    <xdr:sp macro="" textlink="">
      <xdr:nvSpPr>
        <xdr:cNvPr id="139" name="楕円 138"/>
        <xdr:cNvSpPr/>
      </xdr:nvSpPr>
      <xdr:spPr bwMode="auto">
        <a:xfrm>
          <a:off x="2857500" y="713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97712</xdr:rowOff>
    </xdr:from>
    <xdr:ext cx="762000" cy="259045"/>
    <xdr:sp macro="" textlink="">
      <xdr:nvSpPr>
        <xdr:cNvPr id="140" name="テキスト ボックス 139"/>
        <xdr:cNvSpPr txBox="1"/>
      </xdr:nvSpPr>
      <xdr:spPr>
        <a:xfrm>
          <a:off x="2527300" y="72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44346</xdr:rowOff>
    </xdr:from>
    <xdr:to>
      <xdr:col>24</xdr:col>
      <xdr:colOff>63500</xdr:colOff>
      <xdr:row>38</xdr:row>
      <xdr:rowOff>64226</xdr:rowOff>
    </xdr:to>
    <xdr:cxnSp macro="">
      <xdr:nvCxnSpPr>
        <xdr:cNvPr id="59" name="直線コネクタ 58"/>
        <xdr:cNvCxnSpPr/>
      </xdr:nvCxnSpPr>
      <xdr:spPr>
        <a:xfrm flipV="1">
          <a:off x="3797300" y="6559446"/>
          <a:ext cx="8382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58236</xdr:rowOff>
    </xdr:from>
    <xdr:to>
      <xdr:col>19</xdr:col>
      <xdr:colOff>177800</xdr:colOff>
      <xdr:row>38</xdr:row>
      <xdr:rowOff>64226</xdr:rowOff>
    </xdr:to>
    <xdr:cxnSp macro="">
      <xdr:nvCxnSpPr>
        <xdr:cNvPr id="62" name="直線コネクタ 61"/>
        <xdr:cNvCxnSpPr/>
      </xdr:nvCxnSpPr>
      <xdr:spPr>
        <a:xfrm>
          <a:off x="2908300" y="6573336"/>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39281</xdr:rowOff>
    </xdr:from>
    <xdr:to>
      <xdr:col>15</xdr:col>
      <xdr:colOff>50800</xdr:colOff>
      <xdr:row>38</xdr:row>
      <xdr:rowOff>58236</xdr:rowOff>
    </xdr:to>
    <xdr:cxnSp macro="">
      <xdr:nvCxnSpPr>
        <xdr:cNvPr id="65" name="直線コネクタ 64"/>
        <xdr:cNvCxnSpPr/>
      </xdr:nvCxnSpPr>
      <xdr:spPr>
        <a:xfrm>
          <a:off x="2019300" y="6554381"/>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39281</xdr:rowOff>
    </xdr:from>
    <xdr:to>
      <xdr:col>10</xdr:col>
      <xdr:colOff>114300</xdr:colOff>
      <xdr:row>38</xdr:row>
      <xdr:rowOff>58135</xdr:rowOff>
    </xdr:to>
    <xdr:cxnSp macro="">
      <xdr:nvCxnSpPr>
        <xdr:cNvPr id="68" name="直線コネクタ 67"/>
        <xdr:cNvCxnSpPr/>
      </xdr:nvCxnSpPr>
      <xdr:spPr>
        <a:xfrm flipV="1">
          <a:off x="1130300" y="6554381"/>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164996</xdr:rowOff>
    </xdr:from>
    <xdr:to>
      <xdr:col>24</xdr:col>
      <xdr:colOff>114300</xdr:colOff>
      <xdr:row>38</xdr:row>
      <xdr:rowOff>95146</xdr:rowOff>
    </xdr:to>
    <xdr:sp macro="" textlink="">
      <xdr:nvSpPr>
        <xdr:cNvPr id="78" name="楕円 77"/>
        <xdr:cNvSpPr/>
      </xdr:nvSpPr>
      <xdr:spPr>
        <a:xfrm>
          <a:off x="4584700" y="65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143423</xdr:rowOff>
    </xdr:from>
    <xdr:ext cx="534377" cy="259045"/>
    <xdr:sp macro="" textlink="">
      <xdr:nvSpPr>
        <xdr:cNvPr id="79" name="人件費該当値テキスト"/>
        <xdr:cNvSpPr txBox="1"/>
      </xdr:nvSpPr>
      <xdr:spPr>
        <a:xfrm>
          <a:off x="4686300" y="64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13426</xdr:rowOff>
    </xdr:from>
    <xdr:to>
      <xdr:col>20</xdr:col>
      <xdr:colOff>38100</xdr:colOff>
      <xdr:row>38</xdr:row>
      <xdr:rowOff>115026</xdr:rowOff>
    </xdr:to>
    <xdr:sp macro="" textlink="">
      <xdr:nvSpPr>
        <xdr:cNvPr id="80" name="楕円 79"/>
        <xdr:cNvSpPr/>
      </xdr:nvSpPr>
      <xdr:spPr>
        <a:xfrm>
          <a:off x="3746500" y="65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106153</xdr:rowOff>
    </xdr:from>
    <xdr:ext cx="534377" cy="259045"/>
    <xdr:sp macro="" textlink="">
      <xdr:nvSpPr>
        <xdr:cNvPr id="81" name="テキスト ボックス 80"/>
        <xdr:cNvSpPr txBox="1"/>
      </xdr:nvSpPr>
      <xdr:spPr>
        <a:xfrm>
          <a:off x="3530111" y="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7436</xdr:rowOff>
    </xdr:from>
    <xdr:to>
      <xdr:col>15</xdr:col>
      <xdr:colOff>101600</xdr:colOff>
      <xdr:row>38</xdr:row>
      <xdr:rowOff>109036</xdr:rowOff>
    </xdr:to>
    <xdr:sp macro="" textlink="">
      <xdr:nvSpPr>
        <xdr:cNvPr id="82" name="楕円 81"/>
        <xdr:cNvSpPr/>
      </xdr:nvSpPr>
      <xdr:spPr>
        <a:xfrm>
          <a:off x="2857500" y="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100163</xdr:rowOff>
    </xdr:from>
    <xdr:ext cx="534377" cy="259045"/>
    <xdr:sp macro="" textlink="">
      <xdr:nvSpPr>
        <xdr:cNvPr id="83" name="テキスト ボックス 82"/>
        <xdr:cNvSpPr txBox="1"/>
      </xdr:nvSpPr>
      <xdr:spPr>
        <a:xfrm>
          <a:off x="2641111" y="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159931</xdr:rowOff>
    </xdr:from>
    <xdr:to>
      <xdr:col>10</xdr:col>
      <xdr:colOff>165100</xdr:colOff>
      <xdr:row>38</xdr:row>
      <xdr:rowOff>90081</xdr:rowOff>
    </xdr:to>
    <xdr:sp macro="" textlink="">
      <xdr:nvSpPr>
        <xdr:cNvPr id="84" name="楕円 83"/>
        <xdr:cNvSpPr/>
      </xdr:nvSpPr>
      <xdr:spPr>
        <a:xfrm>
          <a:off x="1968500" y="65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81208</xdr:rowOff>
    </xdr:from>
    <xdr:ext cx="534377" cy="259045"/>
    <xdr:sp macro="" textlink="">
      <xdr:nvSpPr>
        <xdr:cNvPr id="85" name="テキスト ボックス 84"/>
        <xdr:cNvSpPr txBox="1"/>
      </xdr:nvSpPr>
      <xdr:spPr>
        <a:xfrm>
          <a:off x="1752111" y="65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7335</xdr:rowOff>
    </xdr:from>
    <xdr:to>
      <xdr:col>6</xdr:col>
      <xdr:colOff>38100</xdr:colOff>
      <xdr:row>38</xdr:row>
      <xdr:rowOff>108935</xdr:rowOff>
    </xdr:to>
    <xdr:sp macro="" textlink="">
      <xdr:nvSpPr>
        <xdr:cNvPr id="86" name="楕円 85"/>
        <xdr:cNvSpPr/>
      </xdr:nvSpPr>
      <xdr:spPr>
        <a:xfrm>
          <a:off x="1079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100062</xdr:rowOff>
    </xdr:from>
    <xdr:ext cx="534377" cy="259045"/>
    <xdr:sp macro="" textlink="">
      <xdr:nvSpPr>
        <xdr:cNvPr id="87" name="テキスト ボックス 86"/>
        <xdr:cNvSpPr txBox="1"/>
      </xdr:nvSpPr>
      <xdr:spPr>
        <a:xfrm>
          <a:off x="863111" y="66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73626</xdr:rowOff>
    </xdr:from>
    <xdr:to>
      <xdr:col>24</xdr:col>
      <xdr:colOff>63500</xdr:colOff>
      <xdr:row>56</xdr:row>
      <xdr:rowOff>92613</xdr:rowOff>
    </xdr:to>
    <xdr:cxnSp macro="">
      <xdr:nvCxnSpPr>
        <xdr:cNvPr id="114" name="直線コネクタ 113"/>
        <xdr:cNvCxnSpPr/>
      </xdr:nvCxnSpPr>
      <xdr:spPr>
        <a:xfrm flipV="1">
          <a:off x="3797300" y="9674826"/>
          <a:ext cx="8382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92613</xdr:rowOff>
    </xdr:from>
    <xdr:to>
      <xdr:col>19</xdr:col>
      <xdr:colOff>177800</xdr:colOff>
      <xdr:row>56</xdr:row>
      <xdr:rowOff>107554</xdr:rowOff>
    </xdr:to>
    <xdr:cxnSp macro="">
      <xdr:nvCxnSpPr>
        <xdr:cNvPr id="117" name="直線コネクタ 116"/>
        <xdr:cNvCxnSpPr/>
      </xdr:nvCxnSpPr>
      <xdr:spPr>
        <a:xfrm flipV="1">
          <a:off x="2908300" y="9693813"/>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107554</xdr:rowOff>
    </xdr:from>
    <xdr:to>
      <xdr:col>15</xdr:col>
      <xdr:colOff>50800</xdr:colOff>
      <xdr:row>56</xdr:row>
      <xdr:rowOff>124887</xdr:rowOff>
    </xdr:to>
    <xdr:cxnSp macro="">
      <xdr:nvCxnSpPr>
        <xdr:cNvPr id="120" name="直線コネクタ 119"/>
        <xdr:cNvCxnSpPr/>
      </xdr:nvCxnSpPr>
      <xdr:spPr>
        <a:xfrm flipV="1">
          <a:off x="2019300" y="97087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124887</xdr:rowOff>
    </xdr:from>
    <xdr:to>
      <xdr:col>10</xdr:col>
      <xdr:colOff>114300</xdr:colOff>
      <xdr:row>56</xdr:row>
      <xdr:rowOff>156854</xdr:rowOff>
    </xdr:to>
    <xdr:cxnSp macro="">
      <xdr:nvCxnSpPr>
        <xdr:cNvPr id="123" name="直線コネクタ 122"/>
        <xdr:cNvCxnSpPr/>
      </xdr:nvCxnSpPr>
      <xdr:spPr>
        <a:xfrm flipV="1">
          <a:off x="1130300" y="9726087"/>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22826</xdr:rowOff>
    </xdr:from>
    <xdr:to>
      <xdr:col>24</xdr:col>
      <xdr:colOff>114300</xdr:colOff>
      <xdr:row>56</xdr:row>
      <xdr:rowOff>124426</xdr:rowOff>
    </xdr:to>
    <xdr:sp macro="" textlink="">
      <xdr:nvSpPr>
        <xdr:cNvPr id="133" name="楕円 132"/>
        <xdr:cNvSpPr/>
      </xdr:nvSpPr>
      <xdr:spPr>
        <a:xfrm>
          <a:off x="45847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45703</xdr:rowOff>
    </xdr:from>
    <xdr:ext cx="534377" cy="259045"/>
    <xdr:sp macro="" textlink="">
      <xdr:nvSpPr>
        <xdr:cNvPr id="134" name="物件費該当値テキスト"/>
        <xdr:cNvSpPr txBox="1"/>
      </xdr:nvSpPr>
      <xdr:spPr>
        <a:xfrm>
          <a:off x="4686300" y="94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41813</xdr:rowOff>
    </xdr:from>
    <xdr:to>
      <xdr:col>20</xdr:col>
      <xdr:colOff>38100</xdr:colOff>
      <xdr:row>56</xdr:row>
      <xdr:rowOff>143413</xdr:rowOff>
    </xdr:to>
    <xdr:sp macro="" textlink="">
      <xdr:nvSpPr>
        <xdr:cNvPr id="135" name="楕円 134"/>
        <xdr:cNvSpPr/>
      </xdr:nvSpPr>
      <xdr:spPr>
        <a:xfrm>
          <a:off x="3746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134540</xdr:rowOff>
    </xdr:from>
    <xdr:ext cx="534377" cy="259045"/>
    <xdr:sp macro="" textlink="">
      <xdr:nvSpPr>
        <xdr:cNvPr id="136" name="テキスト ボックス 135"/>
        <xdr:cNvSpPr txBox="1"/>
      </xdr:nvSpPr>
      <xdr:spPr>
        <a:xfrm>
          <a:off x="3530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56754</xdr:rowOff>
    </xdr:from>
    <xdr:to>
      <xdr:col>15</xdr:col>
      <xdr:colOff>101600</xdr:colOff>
      <xdr:row>56</xdr:row>
      <xdr:rowOff>158354</xdr:rowOff>
    </xdr:to>
    <xdr:sp macro="" textlink="">
      <xdr:nvSpPr>
        <xdr:cNvPr id="137" name="楕円 136"/>
        <xdr:cNvSpPr/>
      </xdr:nvSpPr>
      <xdr:spPr>
        <a:xfrm>
          <a:off x="2857500" y="96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149481</xdr:rowOff>
    </xdr:from>
    <xdr:ext cx="534377" cy="259045"/>
    <xdr:sp macro="" textlink="">
      <xdr:nvSpPr>
        <xdr:cNvPr id="138" name="テキスト ボックス 137"/>
        <xdr:cNvSpPr txBox="1"/>
      </xdr:nvSpPr>
      <xdr:spPr>
        <a:xfrm>
          <a:off x="2641111" y="97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74087</xdr:rowOff>
    </xdr:from>
    <xdr:to>
      <xdr:col>10</xdr:col>
      <xdr:colOff>165100</xdr:colOff>
      <xdr:row>57</xdr:row>
      <xdr:rowOff>4237</xdr:rowOff>
    </xdr:to>
    <xdr:sp macro="" textlink="">
      <xdr:nvSpPr>
        <xdr:cNvPr id="139" name="楕円 138"/>
        <xdr:cNvSpPr/>
      </xdr:nvSpPr>
      <xdr:spPr>
        <a:xfrm>
          <a:off x="1968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166814</xdr:rowOff>
    </xdr:from>
    <xdr:ext cx="534377" cy="259045"/>
    <xdr:sp macro="" textlink="">
      <xdr:nvSpPr>
        <xdr:cNvPr id="140" name="テキスト ボックス 139"/>
        <xdr:cNvSpPr txBox="1"/>
      </xdr:nvSpPr>
      <xdr:spPr>
        <a:xfrm>
          <a:off x="1752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106054</xdr:rowOff>
    </xdr:from>
    <xdr:to>
      <xdr:col>6</xdr:col>
      <xdr:colOff>38100</xdr:colOff>
      <xdr:row>57</xdr:row>
      <xdr:rowOff>36204</xdr:rowOff>
    </xdr:to>
    <xdr:sp macro="" textlink="">
      <xdr:nvSpPr>
        <xdr:cNvPr id="141" name="楕円 140"/>
        <xdr:cNvSpPr/>
      </xdr:nvSpPr>
      <xdr:spPr>
        <a:xfrm>
          <a:off x="1079500" y="97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27331</xdr:rowOff>
    </xdr:from>
    <xdr:ext cx="534377" cy="259045"/>
    <xdr:sp macro="" textlink="">
      <xdr:nvSpPr>
        <xdr:cNvPr id="142" name="テキスト ボックス 141"/>
        <xdr:cNvSpPr txBox="1"/>
      </xdr:nvSpPr>
      <xdr:spPr>
        <a:xfrm>
          <a:off x="863111" y="9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6724</xdr:rowOff>
    </xdr:from>
    <xdr:to>
      <xdr:col>24</xdr:col>
      <xdr:colOff>63500</xdr:colOff>
      <xdr:row>78</xdr:row>
      <xdr:rowOff>22154</xdr:rowOff>
    </xdr:to>
    <xdr:cxnSp macro="">
      <xdr:nvCxnSpPr>
        <xdr:cNvPr id="169" name="直線コネクタ 168"/>
        <xdr:cNvCxnSpPr/>
      </xdr:nvCxnSpPr>
      <xdr:spPr>
        <a:xfrm flipV="1">
          <a:off x="3797300" y="1337982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4918</xdr:rowOff>
    </xdr:from>
    <xdr:to>
      <xdr:col>19</xdr:col>
      <xdr:colOff>177800</xdr:colOff>
      <xdr:row>78</xdr:row>
      <xdr:rowOff>22154</xdr:rowOff>
    </xdr:to>
    <xdr:cxnSp macro="">
      <xdr:nvCxnSpPr>
        <xdr:cNvPr id="172" name="直線コネクタ 171"/>
        <xdr:cNvCxnSpPr/>
      </xdr:nvCxnSpPr>
      <xdr:spPr>
        <a:xfrm>
          <a:off x="2908300" y="13378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3958</xdr:rowOff>
    </xdr:from>
    <xdr:to>
      <xdr:col>15</xdr:col>
      <xdr:colOff>50800</xdr:colOff>
      <xdr:row>78</xdr:row>
      <xdr:rowOff>4918</xdr:rowOff>
    </xdr:to>
    <xdr:cxnSp macro="">
      <xdr:nvCxnSpPr>
        <xdr:cNvPr id="175" name="直線コネクタ 174"/>
        <xdr:cNvCxnSpPr/>
      </xdr:nvCxnSpPr>
      <xdr:spPr>
        <a:xfrm>
          <a:off x="2019300" y="1337705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3958</xdr:rowOff>
    </xdr:from>
    <xdr:to>
      <xdr:col>10</xdr:col>
      <xdr:colOff>114300</xdr:colOff>
      <xdr:row>78</xdr:row>
      <xdr:rowOff>14725</xdr:rowOff>
    </xdr:to>
    <xdr:cxnSp macro="">
      <xdr:nvCxnSpPr>
        <xdr:cNvPr id="178" name="直線コネクタ 177"/>
        <xdr:cNvCxnSpPr/>
      </xdr:nvCxnSpPr>
      <xdr:spPr>
        <a:xfrm flipV="1">
          <a:off x="1130300" y="1337705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127374</xdr:rowOff>
    </xdr:from>
    <xdr:to>
      <xdr:col>24</xdr:col>
      <xdr:colOff>114300</xdr:colOff>
      <xdr:row>78</xdr:row>
      <xdr:rowOff>57524</xdr:rowOff>
    </xdr:to>
    <xdr:sp macro="" textlink="">
      <xdr:nvSpPr>
        <xdr:cNvPr id="188" name="楕円 187"/>
        <xdr:cNvSpPr/>
      </xdr:nvSpPr>
      <xdr:spPr>
        <a:xfrm>
          <a:off x="45847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84313</xdr:rowOff>
    </xdr:from>
    <xdr:ext cx="469744" cy="259045"/>
    <xdr:sp macro="" textlink="">
      <xdr:nvSpPr>
        <xdr:cNvPr id="189" name="維持補修費該当値テキスト"/>
        <xdr:cNvSpPr txBox="1"/>
      </xdr:nvSpPr>
      <xdr:spPr>
        <a:xfrm>
          <a:off x="4686300" y="132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142804</xdr:rowOff>
    </xdr:from>
    <xdr:to>
      <xdr:col>20</xdr:col>
      <xdr:colOff>38100</xdr:colOff>
      <xdr:row>78</xdr:row>
      <xdr:rowOff>72954</xdr:rowOff>
    </xdr:to>
    <xdr:sp macro="" textlink="">
      <xdr:nvSpPr>
        <xdr:cNvPr id="190" name="楕円 189"/>
        <xdr:cNvSpPr/>
      </xdr:nvSpPr>
      <xdr:spPr>
        <a:xfrm>
          <a:off x="3746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64081</xdr:rowOff>
    </xdr:from>
    <xdr:ext cx="469744" cy="259045"/>
    <xdr:sp macro="" textlink="">
      <xdr:nvSpPr>
        <xdr:cNvPr id="191" name="テキスト ボックス 190"/>
        <xdr:cNvSpPr txBox="1"/>
      </xdr:nvSpPr>
      <xdr:spPr>
        <a:xfrm>
          <a:off x="3562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125568</xdr:rowOff>
    </xdr:from>
    <xdr:to>
      <xdr:col>15</xdr:col>
      <xdr:colOff>101600</xdr:colOff>
      <xdr:row>78</xdr:row>
      <xdr:rowOff>55718</xdr:rowOff>
    </xdr:to>
    <xdr:sp macro="" textlink="">
      <xdr:nvSpPr>
        <xdr:cNvPr id="192" name="楕円 191"/>
        <xdr:cNvSpPr/>
      </xdr:nvSpPr>
      <xdr:spPr>
        <a:xfrm>
          <a:off x="2857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46845</xdr:rowOff>
    </xdr:from>
    <xdr:ext cx="469744" cy="259045"/>
    <xdr:sp macro="" textlink="">
      <xdr:nvSpPr>
        <xdr:cNvPr id="193" name="テキスト ボックス 192"/>
        <xdr:cNvSpPr txBox="1"/>
      </xdr:nvSpPr>
      <xdr:spPr>
        <a:xfrm>
          <a:off x="2673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194" name="楕円 193"/>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71285</xdr:rowOff>
    </xdr:from>
    <xdr:ext cx="469744" cy="259045"/>
    <xdr:sp macro="" textlink="">
      <xdr:nvSpPr>
        <xdr:cNvPr id="195" name="テキスト ボックス 194"/>
        <xdr:cNvSpPr txBox="1"/>
      </xdr:nvSpPr>
      <xdr:spPr>
        <a:xfrm>
          <a:off x="1784428" y="1310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135375</xdr:rowOff>
    </xdr:from>
    <xdr:to>
      <xdr:col>6</xdr:col>
      <xdr:colOff>38100</xdr:colOff>
      <xdr:row>78</xdr:row>
      <xdr:rowOff>65525</xdr:rowOff>
    </xdr:to>
    <xdr:sp macro="" textlink="">
      <xdr:nvSpPr>
        <xdr:cNvPr id="196" name="楕円 195"/>
        <xdr:cNvSpPr/>
      </xdr:nvSpPr>
      <xdr:spPr>
        <a:xfrm>
          <a:off x="1079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56652</xdr:rowOff>
    </xdr:from>
    <xdr:ext cx="469744" cy="259045"/>
    <xdr:sp macro="" textlink="">
      <xdr:nvSpPr>
        <xdr:cNvPr id="197" name="テキスト ボックス 196"/>
        <xdr:cNvSpPr txBox="1"/>
      </xdr:nvSpPr>
      <xdr:spPr>
        <a:xfrm>
          <a:off x="895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921</xdr:rowOff>
    </xdr:from>
    <xdr:to>
      <xdr:col>24</xdr:col>
      <xdr:colOff>63500</xdr:colOff>
      <xdr:row>97</xdr:row>
      <xdr:rowOff>15475</xdr:rowOff>
    </xdr:to>
    <xdr:cxnSp macro="">
      <xdr:nvCxnSpPr>
        <xdr:cNvPr id="227" name="直線コネクタ 226"/>
        <xdr:cNvCxnSpPr/>
      </xdr:nvCxnSpPr>
      <xdr:spPr>
        <a:xfrm flipV="1">
          <a:off x="3797300" y="16288671"/>
          <a:ext cx="838200" cy="3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15475</xdr:rowOff>
    </xdr:from>
    <xdr:to>
      <xdr:col>19</xdr:col>
      <xdr:colOff>177800</xdr:colOff>
      <xdr:row>97</xdr:row>
      <xdr:rowOff>51042</xdr:rowOff>
    </xdr:to>
    <xdr:cxnSp macro="">
      <xdr:nvCxnSpPr>
        <xdr:cNvPr id="230" name="直線コネクタ 229"/>
        <xdr:cNvCxnSpPr/>
      </xdr:nvCxnSpPr>
      <xdr:spPr>
        <a:xfrm flipV="1">
          <a:off x="2908300" y="16646125"/>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98</xdr:row>
      <xdr:rowOff>31059</xdr:rowOff>
    </xdr:to>
    <xdr:cxnSp macro="">
      <xdr:nvCxnSpPr>
        <xdr:cNvPr id="233" name="直線コネクタ 232"/>
        <xdr:cNvCxnSpPr/>
      </xdr:nvCxnSpPr>
      <xdr:spPr>
        <a:xfrm flipV="1">
          <a:off x="2019300" y="16681692"/>
          <a:ext cx="8890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13570</xdr:rowOff>
    </xdr:from>
    <xdr:to>
      <xdr:col>10</xdr:col>
      <xdr:colOff>114300</xdr:colOff>
      <xdr:row>98</xdr:row>
      <xdr:rowOff>31059</xdr:rowOff>
    </xdr:to>
    <xdr:cxnSp macro="">
      <xdr:nvCxnSpPr>
        <xdr:cNvPr id="236" name="直線コネクタ 235"/>
        <xdr:cNvCxnSpPr/>
      </xdr:nvCxnSpPr>
      <xdr:spPr>
        <a:xfrm>
          <a:off x="1130300" y="1681567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63059</xdr:rowOff>
    </xdr:from>
    <xdr:ext cx="534377" cy="259045"/>
    <xdr:sp macro="" textlink="">
      <xdr:nvSpPr>
        <xdr:cNvPr id="240" name="テキスト ボックス 239"/>
        <xdr:cNvSpPr txBox="1"/>
      </xdr:nvSpPr>
      <xdr:spPr>
        <a:xfrm>
          <a:off x="863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121571</xdr:rowOff>
    </xdr:from>
    <xdr:to>
      <xdr:col>24</xdr:col>
      <xdr:colOff>114300</xdr:colOff>
      <xdr:row>95</xdr:row>
      <xdr:rowOff>51721</xdr:rowOff>
    </xdr:to>
    <xdr:sp macro="" textlink="">
      <xdr:nvSpPr>
        <xdr:cNvPr id="246" name="楕円 245"/>
        <xdr:cNvSpPr/>
      </xdr:nvSpPr>
      <xdr:spPr>
        <a:xfrm>
          <a:off x="4584700" y="162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144448</xdr:rowOff>
    </xdr:from>
    <xdr:ext cx="534377" cy="259045"/>
    <xdr:sp macro="" textlink="">
      <xdr:nvSpPr>
        <xdr:cNvPr id="247" name="扶助費該当値テキスト"/>
        <xdr:cNvSpPr txBox="1"/>
      </xdr:nvSpPr>
      <xdr:spPr>
        <a:xfrm>
          <a:off x="4686300" y="160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136125</xdr:rowOff>
    </xdr:from>
    <xdr:to>
      <xdr:col>20</xdr:col>
      <xdr:colOff>38100</xdr:colOff>
      <xdr:row>97</xdr:row>
      <xdr:rowOff>66275</xdr:rowOff>
    </xdr:to>
    <xdr:sp macro="" textlink="">
      <xdr:nvSpPr>
        <xdr:cNvPr id="248" name="楕円 247"/>
        <xdr:cNvSpPr/>
      </xdr:nvSpPr>
      <xdr:spPr>
        <a:xfrm>
          <a:off x="37465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57402</xdr:rowOff>
    </xdr:from>
    <xdr:ext cx="534377" cy="259045"/>
    <xdr:sp macro="" textlink="">
      <xdr:nvSpPr>
        <xdr:cNvPr id="249" name="テキスト ボックス 248"/>
        <xdr:cNvSpPr txBox="1"/>
      </xdr:nvSpPr>
      <xdr:spPr>
        <a:xfrm>
          <a:off x="3530111" y="166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0" name="楕円 249"/>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92969</xdr:rowOff>
    </xdr:from>
    <xdr:ext cx="534377" cy="259045"/>
    <xdr:sp macro="" textlink="">
      <xdr:nvSpPr>
        <xdr:cNvPr id="251" name="テキスト ボックス 250"/>
        <xdr:cNvSpPr txBox="1"/>
      </xdr:nvSpPr>
      <xdr:spPr>
        <a:xfrm>
          <a:off x="2641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151709</xdr:rowOff>
    </xdr:from>
    <xdr:to>
      <xdr:col>10</xdr:col>
      <xdr:colOff>165100</xdr:colOff>
      <xdr:row>98</xdr:row>
      <xdr:rowOff>81859</xdr:rowOff>
    </xdr:to>
    <xdr:sp macro="" textlink="">
      <xdr:nvSpPr>
        <xdr:cNvPr id="252" name="楕円 251"/>
        <xdr:cNvSpPr/>
      </xdr:nvSpPr>
      <xdr:spPr>
        <a:xfrm>
          <a:off x="1968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72986</xdr:rowOff>
    </xdr:from>
    <xdr:ext cx="534377" cy="259045"/>
    <xdr:sp macro="" textlink="">
      <xdr:nvSpPr>
        <xdr:cNvPr id="253" name="テキスト ボックス 252"/>
        <xdr:cNvSpPr txBox="1"/>
      </xdr:nvSpPr>
      <xdr:spPr>
        <a:xfrm>
          <a:off x="1752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134220</xdr:rowOff>
    </xdr:from>
    <xdr:to>
      <xdr:col>6</xdr:col>
      <xdr:colOff>38100</xdr:colOff>
      <xdr:row>98</xdr:row>
      <xdr:rowOff>64370</xdr:rowOff>
    </xdr:to>
    <xdr:sp macro="" textlink="">
      <xdr:nvSpPr>
        <xdr:cNvPr id="254" name="楕円 253"/>
        <xdr:cNvSpPr/>
      </xdr:nvSpPr>
      <xdr:spPr>
        <a:xfrm>
          <a:off x="10795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80897</xdr:rowOff>
    </xdr:from>
    <xdr:ext cx="534377" cy="259045"/>
    <xdr:sp macro="" textlink="">
      <xdr:nvSpPr>
        <xdr:cNvPr id="255" name="テキスト ボックス 254"/>
        <xdr:cNvSpPr txBox="1"/>
      </xdr:nvSpPr>
      <xdr:spPr>
        <a:xfrm>
          <a:off x="863111" y="16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60990</xdr:rowOff>
    </xdr:from>
    <xdr:to>
      <xdr:col>55</xdr:col>
      <xdr:colOff>0</xdr:colOff>
      <xdr:row>38</xdr:row>
      <xdr:rowOff>58172</xdr:rowOff>
    </xdr:to>
    <xdr:cxnSp macro="">
      <xdr:nvCxnSpPr>
        <xdr:cNvPr id="286" name="直線コネクタ 285"/>
        <xdr:cNvCxnSpPr/>
      </xdr:nvCxnSpPr>
      <xdr:spPr>
        <a:xfrm flipV="1">
          <a:off x="9639300" y="6404640"/>
          <a:ext cx="838200" cy="16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125468</xdr:rowOff>
    </xdr:from>
    <xdr:to>
      <xdr:col>50</xdr:col>
      <xdr:colOff>114300</xdr:colOff>
      <xdr:row>38</xdr:row>
      <xdr:rowOff>58172</xdr:rowOff>
    </xdr:to>
    <xdr:cxnSp macro="">
      <xdr:nvCxnSpPr>
        <xdr:cNvPr id="289" name="直線コネクタ 288"/>
        <xdr:cNvCxnSpPr/>
      </xdr:nvCxnSpPr>
      <xdr:spPr>
        <a:xfrm>
          <a:off x="8750300" y="6469118"/>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125468</xdr:rowOff>
    </xdr:from>
    <xdr:to>
      <xdr:col>45</xdr:col>
      <xdr:colOff>177800</xdr:colOff>
      <xdr:row>38</xdr:row>
      <xdr:rowOff>29404</xdr:rowOff>
    </xdr:to>
    <xdr:cxnSp macro="">
      <xdr:nvCxnSpPr>
        <xdr:cNvPr id="292" name="直線コネクタ 291"/>
        <xdr:cNvCxnSpPr/>
      </xdr:nvCxnSpPr>
      <xdr:spPr>
        <a:xfrm flipV="1">
          <a:off x="7861300" y="6469118"/>
          <a:ext cx="889000" cy="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29404</xdr:rowOff>
    </xdr:from>
    <xdr:to>
      <xdr:col>41</xdr:col>
      <xdr:colOff>50800</xdr:colOff>
      <xdr:row>38</xdr:row>
      <xdr:rowOff>53289</xdr:rowOff>
    </xdr:to>
    <xdr:cxnSp macro="">
      <xdr:nvCxnSpPr>
        <xdr:cNvPr id="295" name="直線コネクタ 294"/>
        <xdr:cNvCxnSpPr/>
      </xdr:nvCxnSpPr>
      <xdr:spPr>
        <a:xfrm flipV="1">
          <a:off x="6972300" y="6544504"/>
          <a:ext cx="889000" cy="2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10190</xdr:rowOff>
    </xdr:from>
    <xdr:to>
      <xdr:col>55</xdr:col>
      <xdr:colOff>50800</xdr:colOff>
      <xdr:row>37</xdr:row>
      <xdr:rowOff>111790</xdr:rowOff>
    </xdr:to>
    <xdr:sp macro="" textlink="">
      <xdr:nvSpPr>
        <xdr:cNvPr id="305" name="楕円 304"/>
        <xdr:cNvSpPr/>
      </xdr:nvSpPr>
      <xdr:spPr>
        <a:xfrm>
          <a:off x="10426700" y="63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33067</xdr:rowOff>
    </xdr:from>
    <xdr:ext cx="599010" cy="259045"/>
    <xdr:sp macro="" textlink="">
      <xdr:nvSpPr>
        <xdr:cNvPr id="306" name="補助費等該当値テキスト"/>
        <xdr:cNvSpPr txBox="1"/>
      </xdr:nvSpPr>
      <xdr:spPr>
        <a:xfrm>
          <a:off x="10528300" y="620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7372</xdr:rowOff>
    </xdr:from>
    <xdr:to>
      <xdr:col>50</xdr:col>
      <xdr:colOff>165100</xdr:colOff>
      <xdr:row>38</xdr:row>
      <xdr:rowOff>108972</xdr:rowOff>
    </xdr:to>
    <xdr:sp macro="" textlink="">
      <xdr:nvSpPr>
        <xdr:cNvPr id="307" name="楕円 306"/>
        <xdr:cNvSpPr/>
      </xdr:nvSpPr>
      <xdr:spPr>
        <a:xfrm>
          <a:off x="9588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100099</xdr:rowOff>
    </xdr:from>
    <xdr:ext cx="534377" cy="259045"/>
    <xdr:sp macro="" textlink="">
      <xdr:nvSpPr>
        <xdr:cNvPr id="308" name="テキスト ボックス 307"/>
        <xdr:cNvSpPr txBox="1"/>
      </xdr:nvSpPr>
      <xdr:spPr>
        <a:xfrm>
          <a:off x="9372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74668</xdr:rowOff>
    </xdr:from>
    <xdr:to>
      <xdr:col>46</xdr:col>
      <xdr:colOff>38100</xdr:colOff>
      <xdr:row>38</xdr:row>
      <xdr:rowOff>4818</xdr:rowOff>
    </xdr:to>
    <xdr:sp macro="" textlink="">
      <xdr:nvSpPr>
        <xdr:cNvPr id="309" name="楕円 308"/>
        <xdr:cNvSpPr/>
      </xdr:nvSpPr>
      <xdr:spPr>
        <a:xfrm>
          <a:off x="8699500" y="64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21345</xdr:rowOff>
    </xdr:from>
    <xdr:ext cx="534377" cy="259045"/>
    <xdr:sp macro="" textlink="">
      <xdr:nvSpPr>
        <xdr:cNvPr id="310" name="テキスト ボックス 309"/>
        <xdr:cNvSpPr txBox="1"/>
      </xdr:nvSpPr>
      <xdr:spPr>
        <a:xfrm>
          <a:off x="8483111" y="61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150054</xdr:rowOff>
    </xdr:from>
    <xdr:to>
      <xdr:col>41</xdr:col>
      <xdr:colOff>101600</xdr:colOff>
      <xdr:row>38</xdr:row>
      <xdr:rowOff>80204</xdr:rowOff>
    </xdr:to>
    <xdr:sp macro="" textlink="">
      <xdr:nvSpPr>
        <xdr:cNvPr id="311" name="楕円 310"/>
        <xdr:cNvSpPr/>
      </xdr:nvSpPr>
      <xdr:spPr>
        <a:xfrm>
          <a:off x="7810500" y="64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71331</xdr:rowOff>
    </xdr:from>
    <xdr:ext cx="534377" cy="259045"/>
    <xdr:sp macro="" textlink="">
      <xdr:nvSpPr>
        <xdr:cNvPr id="312" name="テキスト ボックス 311"/>
        <xdr:cNvSpPr txBox="1"/>
      </xdr:nvSpPr>
      <xdr:spPr>
        <a:xfrm>
          <a:off x="7594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xdr:rowOff>
    </xdr:from>
    <xdr:to>
      <xdr:col>36</xdr:col>
      <xdr:colOff>165100</xdr:colOff>
      <xdr:row>38</xdr:row>
      <xdr:rowOff>104089</xdr:rowOff>
    </xdr:to>
    <xdr:sp macro="" textlink="">
      <xdr:nvSpPr>
        <xdr:cNvPr id="313" name="楕円 312"/>
        <xdr:cNvSpPr/>
      </xdr:nvSpPr>
      <xdr:spPr>
        <a:xfrm>
          <a:off x="692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95216</xdr:rowOff>
    </xdr:from>
    <xdr:ext cx="534377" cy="259045"/>
    <xdr:sp macro="" textlink="">
      <xdr:nvSpPr>
        <xdr:cNvPr id="314" name="テキスト ボックス 313"/>
        <xdr:cNvSpPr txBox="1"/>
      </xdr:nvSpPr>
      <xdr:spPr>
        <a:xfrm>
          <a:off x="6705111" y="66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34461</xdr:rowOff>
    </xdr:from>
    <xdr:to>
      <xdr:col>55</xdr:col>
      <xdr:colOff>0</xdr:colOff>
      <xdr:row>58</xdr:row>
      <xdr:rowOff>69590</xdr:rowOff>
    </xdr:to>
    <xdr:cxnSp macro="">
      <xdr:nvCxnSpPr>
        <xdr:cNvPr id="341" name="直線コネクタ 340"/>
        <xdr:cNvCxnSpPr/>
      </xdr:nvCxnSpPr>
      <xdr:spPr>
        <a:xfrm>
          <a:off x="9639300" y="9978561"/>
          <a:ext cx="8382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34461</xdr:rowOff>
    </xdr:from>
    <xdr:to>
      <xdr:col>50</xdr:col>
      <xdr:colOff>114300</xdr:colOff>
      <xdr:row>58</xdr:row>
      <xdr:rowOff>69723</xdr:rowOff>
    </xdr:to>
    <xdr:cxnSp macro="">
      <xdr:nvCxnSpPr>
        <xdr:cNvPr id="344" name="直線コネクタ 343"/>
        <xdr:cNvCxnSpPr/>
      </xdr:nvCxnSpPr>
      <xdr:spPr>
        <a:xfrm flipV="1">
          <a:off x="8750300" y="9978561"/>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69723</xdr:rowOff>
    </xdr:from>
    <xdr:to>
      <xdr:col>45</xdr:col>
      <xdr:colOff>177800</xdr:colOff>
      <xdr:row>58</xdr:row>
      <xdr:rowOff>82077</xdr:rowOff>
    </xdr:to>
    <xdr:cxnSp macro="">
      <xdr:nvCxnSpPr>
        <xdr:cNvPr id="347" name="直線コネクタ 346"/>
        <xdr:cNvCxnSpPr/>
      </xdr:nvCxnSpPr>
      <xdr:spPr>
        <a:xfrm flipV="1">
          <a:off x="7861300" y="10013823"/>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18997</xdr:rowOff>
    </xdr:from>
    <xdr:to>
      <xdr:col>41</xdr:col>
      <xdr:colOff>50800</xdr:colOff>
      <xdr:row>58</xdr:row>
      <xdr:rowOff>82077</xdr:rowOff>
    </xdr:to>
    <xdr:cxnSp macro="">
      <xdr:nvCxnSpPr>
        <xdr:cNvPr id="350" name="直線コネクタ 349"/>
        <xdr:cNvCxnSpPr/>
      </xdr:nvCxnSpPr>
      <xdr:spPr>
        <a:xfrm>
          <a:off x="6972300" y="9963097"/>
          <a:ext cx="889000" cy="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101571</xdr:rowOff>
    </xdr:from>
    <xdr:ext cx="534377" cy="259045"/>
    <xdr:sp macro="" textlink="">
      <xdr:nvSpPr>
        <xdr:cNvPr id="354" name="テキスト ボックス 353"/>
        <xdr:cNvSpPr txBox="1"/>
      </xdr:nvSpPr>
      <xdr:spPr>
        <a:xfrm>
          <a:off x="6705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18790</xdr:rowOff>
    </xdr:from>
    <xdr:to>
      <xdr:col>55</xdr:col>
      <xdr:colOff>50800</xdr:colOff>
      <xdr:row>58</xdr:row>
      <xdr:rowOff>120390</xdr:rowOff>
    </xdr:to>
    <xdr:sp macro="" textlink="">
      <xdr:nvSpPr>
        <xdr:cNvPr id="360" name="楕円 359"/>
        <xdr:cNvSpPr/>
      </xdr:nvSpPr>
      <xdr:spPr>
        <a:xfrm>
          <a:off x="10426700" y="9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155111</xdr:rowOff>
    </xdr:from>
    <xdr:to>
      <xdr:col>50</xdr:col>
      <xdr:colOff>165100</xdr:colOff>
      <xdr:row>58</xdr:row>
      <xdr:rowOff>85261</xdr:rowOff>
    </xdr:to>
    <xdr:sp macro="" textlink="">
      <xdr:nvSpPr>
        <xdr:cNvPr id="362" name="楕円 361"/>
        <xdr:cNvSpPr/>
      </xdr:nvSpPr>
      <xdr:spPr>
        <a:xfrm>
          <a:off x="9588500" y="99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101788</xdr:rowOff>
    </xdr:from>
    <xdr:ext cx="599010" cy="259045"/>
    <xdr:sp macro="" textlink="">
      <xdr:nvSpPr>
        <xdr:cNvPr id="363" name="テキスト ボックス 362"/>
        <xdr:cNvSpPr txBox="1"/>
      </xdr:nvSpPr>
      <xdr:spPr>
        <a:xfrm>
          <a:off x="9339795" y="970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18923</xdr:rowOff>
    </xdr:from>
    <xdr:to>
      <xdr:col>46</xdr:col>
      <xdr:colOff>38100</xdr:colOff>
      <xdr:row>58</xdr:row>
      <xdr:rowOff>120523</xdr:rowOff>
    </xdr:to>
    <xdr:sp macro="" textlink="">
      <xdr:nvSpPr>
        <xdr:cNvPr id="364" name="楕円 363"/>
        <xdr:cNvSpPr/>
      </xdr:nvSpPr>
      <xdr:spPr>
        <a:xfrm>
          <a:off x="8699500" y="99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111650</xdr:rowOff>
    </xdr:from>
    <xdr:ext cx="534377" cy="259045"/>
    <xdr:sp macro="" textlink="">
      <xdr:nvSpPr>
        <xdr:cNvPr id="365" name="テキスト ボックス 364"/>
        <xdr:cNvSpPr txBox="1"/>
      </xdr:nvSpPr>
      <xdr:spPr>
        <a:xfrm>
          <a:off x="8483111" y="100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31277</xdr:rowOff>
    </xdr:from>
    <xdr:to>
      <xdr:col>41</xdr:col>
      <xdr:colOff>101600</xdr:colOff>
      <xdr:row>58</xdr:row>
      <xdr:rowOff>132877</xdr:rowOff>
    </xdr:to>
    <xdr:sp macro="" textlink="">
      <xdr:nvSpPr>
        <xdr:cNvPr id="366" name="楕円 365"/>
        <xdr:cNvSpPr/>
      </xdr:nvSpPr>
      <xdr:spPr>
        <a:xfrm>
          <a:off x="7810500" y="99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124004</xdr:rowOff>
    </xdr:from>
    <xdr:ext cx="534377" cy="259045"/>
    <xdr:sp macro="" textlink="">
      <xdr:nvSpPr>
        <xdr:cNvPr id="367" name="テキスト ボックス 366"/>
        <xdr:cNvSpPr txBox="1"/>
      </xdr:nvSpPr>
      <xdr:spPr>
        <a:xfrm>
          <a:off x="7594111" y="100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139647</xdr:rowOff>
    </xdr:from>
    <xdr:to>
      <xdr:col>36</xdr:col>
      <xdr:colOff>165100</xdr:colOff>
      <xdr:row>58</xdr:row>
      <xdr:rowOff>69797</xdr:rowOff>
    </xdr:to>
    <xdr:sp macro="" textlink="">
      <xdr:nvSpPr>
        <xdr:cNvPr id="368" name="楕円 367"/>
        <xdr:cNvSpPr/>
      </xdr:nvSpPr>
      <xdr:spPr>
        <a:xfrm>
          <a:off x="6921500" y="99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86324</xdr:rowOff>
    </xdr:from>
    <xdr:ext cx="599010" cy="259045"/>
    <xdr:sp macro="" textlink="">
      <xdr:nvSpPr>
        <xdr:cNvPr id="369" name="テキスト ボックス 368"/>
        <xdr:cNvSpPr txBox="1"/>
      </xdr:nvSpPr>
      <xdr:spPr>
        <a:xfrm>
          <a:off x="6672795" y="968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137616</xdr:rowOff>
    </xdr:from>
    <xdr:to>
      <xdr:col>55</xdr:col>
      <xdr:colOff>0</xdr:colOff>
      <xdr:row>79</xdr:row>
      <xdr:rowOff>4852</xdr:rowOff>
    </xdr:to>
    <xdr:cxnSp macro="">
      <xdr:nvCxnSpPr>
        <xdr:cNvPr id="398" name="直線コネクタ 397"/>
        <xdr:cNvCxnSpPr/>
      </xdr:nvCxnSpPr>
      <xdr:spPr>
        <a:xfrm>
          <a:off x="9639300" y="13510716"/>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137616</xdr:rowOff>
    </xdr:from>
    <xdr:to>
      <xdr:col>50</xdr:col>
      <xdr:colOff>114300</xdr:colOff>
      <xdr:row>79</xdr:row>
      <xdr:rowOff>15765</xdr:rowOff>
    </xdr:to>
    <xdr:cxnSp macro="">
      <xdr:nvCxnSpPr>
        <xdr:cNvPr id="401" name="直線コネクタ 400"/>
        <xdr:cNvCxnSpPr/>
      </xdr:nvCxnSpPr>
      <xdr:spPr>
        <a:xfrm flipV="1">
          <a:off x="8750300" y="13510716"/>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93988</xdr:rowOff>
    </xdr:from>
    <xdr:to>
      <xdr:col>45</xdr:col>
      <xdr:colOff>177800</xdr:colOff>
      <xdr:row>79</xdr:row>
      <xdr:rowOff>15765</xdr:rowOff>
    </xdr:to>
    <xdr:cxnSp macro="">
      <xdr:nvCxnSpPr>
        <xdr:cNvPr id="404" name="直線コネクタ 403"/>
        <xdr:cNvCxnSpPr/>
      </xdr:nvCxnSpPr>
      <xdr:spPr>
        <a:xfrm>
          <a:off x="7861300" y="13467088"/>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103268</xdr:rowOff>
    </xdr:from>
    <xdr:to>
      <xdr:col>41</xdr:col>
      <xdr:colOff>50800</xdr:colOff>
      <xdr:row>78</xdr:row>
      <xdr:rowOff>93988</xdr:rowOff>
    </xdr:to>
    <xdr:cxnSp macro="">
      <xdr:nvCxnSpPr>
        <xdr:cNvPr id="407" name="直線コネクタ 406"/>
        <xdr:cNvCxnSpPr/>
      </xdr:nvCxnSpPr>
      <xdr:spPr>
        <a:xfrm>
          <a:off x="6972300" y="13304918"/>
          <a:ext cx="889000" cy="16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93989</xdr:rowOff>
    </xdr:from>
    <xdr:ext cx="534377" cy="259045"/>
    <xdr:sp macro="" textlink="">
      <xdr:nvSpPr>
        <xdr:cNvPr id="411" name="テキスト ボックス 410"/>
        <xdr:cNvSpPr txBox="1"/>
      </xdr:nvSpPr>
      <xdr:spPr>
        <a:xfrm>
          <a:off x="6705111" y="134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125502</xdr:rowOff>
    </xdr:from>
    <xdr:to>
      <xdr:col>55</xdr:col>
      <xdr:colOff>50800</xdr:colOff>
      <xdr:row>79</xdr:row>
      <xdr:rowOff>55652</xdr:rowOff>
    </xdr:to>
    <xdr:sp macro="" textlink="">
      <xdr:nvSpPr>
        <xdr:cNvPr id="417" name="楕円 416"/>
        <xdr:cNvSpPr/>
      </xdr:nvSpPr>
      <xdr:spPr>
        <a:xfrm>
          <a:off x="10426700" y="134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40429</xdr:rowOff>
    </xdr:from>
    <xdr:ext cx="534377" cy="259045"/>
    <xdr:sp macro="" textlink="">
      <xdr:nvSpPr>
        <xdr:cNvPr id="418" name="普通建設事業費 （ うち新規整備　）該当値テキスト"/>
        <xdr:cNvSpPr txBox="1"/>
      </xdr:nvSpPr>
      <xdr:spPr>
        <a:xfrm>
          <a:off x="10528300" y="134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86816</xdr:rowOff>
    </xdr:from>
    <xdr:to>
      <xdr:col>50</xdr:col>
      <xdr:colOff>165100</xdr:colOff>
      <xdr:row>79</xdr:row>
      <xdr:rowOff>16966</xdr:rowOff>
    </xdr:to>
    <xdr:sp macro="" textlink="">
      <xdr:nvSpPr>
        <xdr:cNvPr id="419" name="楕円 418"/>
        <xdr:cNvSpPr/>
      </xdr:nvSpPr>
      <xdr:spPr>
        <a:xfrm>
          <a:off x="9588500" y="134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8093</xdr:rowOff>
    </xdr:from>
    <xdr:ext cx="534377" cy="259045"/>
    <xdr:sp macro="" textlink="">
      <xdr:nvSpPr>
        <xdr:cNvPr id="420" name="テキスト ボックス 419"/>
        <xdr:cNvSpPr txBox="1"/>
      </xdr:nvSpPr>
      <xdr:spPr>
        <a:xfrm>
          <a:off x="9372111" y="135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136415</xdr:rowOff>
    </xdr:from>
    <xdr:to>
      <xdr:col>46</xdr:col>
      <xdr:colOff>38100</xdr:colOff>
      <xdr:row>79</xdr:row>
      <xdr:rowOff>66565</xdr:rowOff>
    </xdr:to>
    <xdr:sp macro="" textlink="">
      <xdr:nvSpPr>
        <xdr:cNvPr id="421" name="楕円 420"/>
        <xdr:cNvSpPr/>
      </xdr:nvSpPr>
      <xdr:spPr>
        <a:xfrm>
          <a:off x="8699500" y="135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57692</xdr:rowOff>
    </xdr:from>
    <xdr:ext cx="469744" cy="259045"/>
    <xdr:sp macro="" textlink="">
      <xdr:nvSpPr>
        <xdr:cNvPr id="422" name="テキスト ボックス 421"/>
        <xdr:cNvSpPr txBox="1"/>
      </xdr:nvSpPr>
      <xdr:spPr>
        <a:xfrm>
          <a:off x="8515428" y="136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43188</xdr:rowOff>
    </xdr:from>
    <xdr:to>
      <xdr:col>41</xdr:col>
      <xdr:colOff>101600</xdr:colOff>
      <xdr:row>78</xdr:row>
      <xdr:rowOff>144788</xdr:rowOff>
    </xdr:to>
    <xdr:sp macro="" textlink="">
      <xdr:nvSpPr>
        <xdr:cNvPr id="423" name="楕円 422"/>
        <xdr:cNvSpPr/>
      </xdr:nvSpPr>
      <xdr:spPr>
        <a:xfrm>
          <a:off x="7810500" y="134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135915</xdr:rowOff>
    </xdr:from>
    <xdr:ext cx="534377" cy="259045"/>
    <xdr:sp macro="" textlink="">
      <xdr:nvSpPr>
        <xdr:cNvPr id="424" name="テキスト ボックス 423"/>
        <xdr:cNvSpPr txBox="1"/>
      </xdr:nvSpPr>
      <xdr:spPr>
        <a:xfrm>
          <a:off x="7594111" y="135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52468</xdr:rowOff>
    </xdr:from>
    <xdr:to>
      <xdr:col>36</xdr:col>
      <xdr:colOff>165100</xdr:colOff>
      <xdr:row>77</xdr:row>
      <xdr:rowOff>154068</xdr:rowOff>
    </xdr:to>
    <xdr:sp macro="" textlink="">
      <xdr:nvSpPr>
        <xdr:cNvPr id="425" name="楕円 424"/>
        <xdr:cNvSpPr/>
      </xdr:nvSpPr>
      <xdr:spPr>
        <a:xfrm>
          <a:off x="6921500" y="132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170595</xdr:rowOff>
    </xdr:from>
    <xdr:ext cx="534377" cy="259045"/>
    <xdr:sp macro="" textlink="">
      <xdr:nvSpPr>
        <xdr:cNvPr id="426" name="テキスト ボックス 425"/>
        <xdr:cNvSpPr txBox="1"/>
      </xdr:nvSpPr>
      <xdr:spPr>
        <a:xfrm>
          <a:off x="6705111" y="130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157874</xdr:rowOff>
    </xdr:from>
    <xdr:to>
      <xdr:col>55</xdr:col>
      <xdr:colOff>0</xdr:colOff>
      <xdr:row>99</xdr:row>
      <xdr:rowOff>30212</xdr:rowOff>
    </xdr:to>
    <xdr:cxnSp macro="">
      <xdr:nvCxnSpPr>
        <xdr:cNvPr id="457" name="直線コネクタ 456"/>
        <xdr:cNvCxnSpPr/>
      </xdr:nvCxnSpPr>
      <xdr:spPr>
        <a:xfrm>
          <a:off x="9639300" y="16959974"/>
          <a:ext cx="8382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157874</xdr:rowOff>
    </xdr:from>
    <xdr:to>
      <xdr:col>50</xdr:col>
      <xdr:colOff>114300</xdr:colOff>
      <xdr:row>99</xdr:row>
      <xdr:rowOff>5023</xdr:rowOff>
    </xdr:to>
    <xdr:cxnSp macro="">
      <xdr:nvCxnSpPr>
        <xdr:cNvPr id="460" name="直線コネクタ 459"/>
        <xdr:cNvCxnSpPr/>
      </xdr:nvCxnSpPr>
      <xdr:spPr>
        <a:xfrm flipV="1">
          <a:off x="8750300" y="16959974"/>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5023</xdr:rowOff>
    </xdr:from>
    <xdr:to>
      <xdr:col>45</xdr:col>
      <xdr:colOff>177800</xdr:colOff>
      <xdr:row>99</xdr:row>
      <xdr:rowOff>67954</xdr:rowOff>
    </xdr:to>
    <xdr:cxnSp macro="">
      <xdr:nvCxnSpPr>
        <xdr:cNvPr id="463" name="直線コネクタ 462"/>
        <xdr:cNvCxnSpPr/>
      </xdr:nvCxnSpPr>
      <xdr:spPr>
        <a:xfrm flipV="1">
          <a:off x="7861300" y="16978573"/>
          <a:ext cx="8890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23475</xdr:rowOff>
    </xdr:from>
    <xdr:to>
      <xdr:col>41</xdr:col>
      <xdr:colOff>50800</xdr:colOff>
      <xdr:row>99</xdr:row>
      <xdr:rowOff>67954</xdr:rowOff>
    </xdr:to>
    <xdr:cxnSp macro="">
      <xdr:nvCxnSpPr>
        <xdr:cNvPr id="466" name="直線コネクタ 465"/>
        <xdr:cNvCxnSpPr/>
      </xdr:nvCxnSpPr>
      <xdr:spPr>
        <a:xfrm>
          <a:off x="6972300" y="16997025"/>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92659</xdr:rowOff>
    </xdr:from>
    <xdr:ext cx="534377" cy="259045"/>
    <xdr:sp macro="" textlink="">
      <xdr:nvSpPr>
        <xdr:cNvPr id="470" name="テキスト ボックス 469"/>
        <xdr:cNvSpPr txBox="1"/>
      </xdr:nvSpPr>
      <xdr:spPr>
        <a:xfrm>
          <a:off x="6705111" y="170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150862</xdr:rowOff>
    </xdr:from>
    <xdr:to>
      <xdr:col>55</xdr:col>
      <xdr:colOff>50800</xdr:colOff>
      <xdr:row>99</xdr:row>
      <xdr:rowOff>81012</xdr:rowOff>
    </xdr:to>
    <xdr:sp macro="" textlink="">
      <xdr:nvSpPr>
        <xdr:cNvPr id="476" name="楕円 475"/>
        <xdr:cNvSpPr/>
      </xdr:nvSpPr>
      <xdr:spPr>
        <a:xfrm>
          <a:off x="10426700" y="169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107074</xdr:rowOff>
    </xdr:from>
    <xdr:to>
      <xdr:col>50</xdr:col>
      <xdr:colOff>165100</xdr:colOff>
      <xdr:row>99</xdr:row>
      <xdr:rowOff>37224</xdr:rowOff>
    </xdr:to>
    <xdr:sp macro="" textlink="">
      <xdr:nvSpPr>
        <xdr:cNvPr id="478" name="楕円 477"/>
        <xdr:cNvSpPr/>
      </xdr:nvSpPr>
      <xdr:spPr>
        <a:xfrm>
          <a:off x="9588500" y="169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53751</xdr:rowOff>
    </xdr:from>
    <xdr:ext cx="534377" cy="259045"/>
    <xdr:sp macro="" textlink="">
      <xdr:nvSpPr>
        <xdr:cNvPr id="479" name="テキスト ボックス 478"/>
        <xdr:cNvSpPr txBox="1"/>
      </xdr:nvSpPr>
      <xdr:spPr>
        <a:xfrm>
          <a:off x="9372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125673</xdr:rowOff>
    </xdr:from>
    <xdr:to>
      <xdr:col>46</xdr:col>
      <xdr:colOff>38100</xdr:colOff>
      <xdr:row>99</xdr:row>
      <xdr:rowOff>55823</xdr:rowOff>
    </xdr:to>
    <xdr:sp macro="" textlink="">
      <xdr:nvSpPr>
        <xdr:cNvPr id="480" name="楕円 479"/>
        <xdr:cNvSpPr/>
      </xdr:nvSpPr>
      <xdr:spPr>
        <a:xfrm>
          <a:off x="8699500" y="169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72350</xdr:rowOff>
    </xdr:from>
    <xdr:ext cx="534377" cy="259045"/>
    <xdr:sp macro="" textlink="">
      <xdr:nvSpPr>
        <xdr:cNvPr id="481" name="テキスト ボックス 480"/>
        <xdr:cNvSpPr txBox="1"/>
      </xdr:nvSpPr>
      <xdr:spPr>
        <a:xfrm>
          <a:off x="8483111" y="16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17154</xdr:rowOff>
    </xdr:from>
    <xdr:to>
      <xdr:col>41</xdr:col>
      <xdr:colOff>101600</xdr:colOff>
      <xdr:row>99</xdr:row>
      <xdr:rowOff>118754</xdr:rowOff>
    </xdr:to>
    <xdr:sp macro="" textlink="">
      <xdr:nvSpPr>
        <xdr:cNvPr id="482" name="楕円 481"/>
        <xdr:cNvSpPr/>
      </xdr:nvSpPr>
      <xdr:spPr>
        <a:xfrm>
          <a:off x="7810500" y="169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109881</xdr:rowOff>
    </xdr:from>
    <xdr:ext cx="534377" cy="259045"/>
    <xdr:sp macro="" textlink="">
      <xdr:nvSpPr>
        <xdr:cNvPr id="483" name="テキスト ボックス 482"/>
        <xdr:cNvSpPr txBox="1"/>
      </xdr:nvSpPr>
      <xdr:spPr>
        <a:xfrm>
          <a:off x="7594111" y="170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144125</xdr:rowOff>
    </xdr:from>
    <xdr:to>
      <xdr:col>36</xdr:col>
      <xdr:colOff>165100</xdr:colOff>
      <xdr:row>99</xdr:row>
      <xdr:rowOff>74275</xdr:rowOff>
    </xdr:to>
    <xdr:sp macro="" textlink="">
      <xdr:nvSpPr>
        <xdr:cNvPr id="484" name="楕円 483"/>
        <xdr:cNvSpPr/>
      </xdr:nvSpPr>
      <xdr:spPr>
        <a:xfrm>
          <a:off x="6921500" y="169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90802</xdr:rowOff>
    </xdr:from>
    <xdr:ext cx="534377" cy="259045"/>
    <xdr:sp macro="" textlink="">
      <xdr:nvSpPr>
        <xdr:cNvPr id="485" name="テキスト ボックス 484"/>
        <xdr:cNvSpPr txBox="1"/>
      </xdr:nvSpPr>
      <xdr:spPr>
        <a:xfrm>
          <a:off x="6705111" y="1672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39704</xdr:rowOff>
    </xdr:from>
    <xdr:to>
      <xdr:col>85</xdr:col>
      <xdr:colOff>127000</xdr:colOff>
      <xdr:row>39</xdr:row>
      <xdr:rowOff>70565</xdr:rowOff>
    </xdr:to>
    <xdr:cxnSp macro="">
      <xdr:nvCxnSpPr>
        <xdr:cNvPr id="516" name="直線コネクタ 515"/>
        <xdr:cNvCxnSpPr/>
      </xdr:nvCxnSpPr>
      <xdr:spPr>
        <a:xfrm flipV="1">
          <a:off x="15481300" y="6383354"/>
          <a:ext cx="8382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67963</xdr:rowOff>
    </xdr:from>
    <xdr:to>
      <xdr:col>81</xdr:col>
      <xdr:colOff>50800</xdr:colOff>
      <xdr:row>39</xdr:row>
      <xdr:rowOff>70565</xdr:rowOff>
    </xdr:to>
    <xdr:cxnSp macro="">
      <xdr:nvCxnSpPr>
        <xdr:cNvPr id="519" name="直線コネクタ 518"/>
        <xdr:cNvCxnSpPr/>
      </xdr:nvCxnSpPr>
      <xdr:spPr>
        <a:xfrm>
          <a:off x="14592300" y="675451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67963</xdr:rowOff>
    </xdr:from>
    <xdr:to>
      <xdr:col>76</xdr:col>
      <xdr:colOff>114300</xdr:colOff>
      <xdr:row>39</xdr:row>
      <xdr:rowOff>98465</xdr:rowOff>
    </xdr:to>
    <xdr:cxnSp macro="">
      <xdr:nvCxnSpPr>
        <xdr:cNvPr id="522" name="直線コネクタ 521"/>
        <xdr:cNvCxnSpPr/>
      </xdr:nvCxnSpPr>
      <xdr:spPr>
        <a:xfrm flipV="1">
          <a:off x="13703300" y="6754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95831</xdr:rowOff>
    </xdr:from>
    <xdr:to>
      <xdr:col>71</xdr:col>
      <xdr:colOff>177800</xdr:colOff>
      <xdr:row>39</xdr:row>
      <xdr:rowOff>98465</xdr:rowOff>
    </xdr:to>
    <xdr:cxnSp macro="">
      <xdr:nvCxnSpPr>
        <xdr:cNvPr id="525" name="直線コネクタ 524"/>
        <xdr:cNvCxnSpPr/>
      </xdr:nvCxnSpPr>
      <xdr:spPr>
        <a:xfrm>
          <a:off x="12814300" y="6782381"/>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160354</xdr:rowOff>
    </xdr:from>
    <xdr:to>
      <xdr:col>85</xdr:col>
      <xdr:colOff>177800</xdr:colOff>
      <xdr:row>37</xdr:row>
      <xdr:rowOff>90504</xdr:rowOff>
    </xdr:to>
    <xdr:sp macro="" textlink="">
      <xdr:nvSpPr>
        <xdr:cNvPr id="535" name="楕円 534"/>
        <xdr:cNvSpPr/>
      </xdr:nvSpPr>
      <xdr:spPr>
        <a:xfrm>
          <a:off x="16268700" y="6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11781</xdr:rowOff>
    </xdr:from>
    <xdr:ext cx="534377" cy="259045"/>
    <xdr:sp macro="" textlink="">
      <xdr:nvSpPr>
        <xdr:cNvPr id="536" name="災害復旧事業費該当値テキスト"/>
        <xdr:cNvSpPr txBox="1"/>
      </xdr:nvSpPr>
      <xdr:spPr>
        <a:xfrm>
          <a:off x="16370300" y="61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19765</xdr:rowOff>
    </xdr:from>
    <xdr:to>
      <xdr:col>81</xdr:col>
      <xdr:colOff>101600</xdr:colOff>
      <xdr:row>39</xdr:row>
      <xdr:rowOff>121365</xdr:rowOff>
    </xdr:to>
    <xdr:sp macro="" textlink="">
      <xdr:nvSpPr>
        <xdr:cNvPr id="537" name="楕円 536"/>
        <xdr:cNvSpPr/>
      </xdr:nvSpPr>
      <xdr:spPr>
        <a:xfrm>
          <a:off x="154305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112492</xdr:rowOff>
    </xdr:from>
    <xdr:ext cx="469744" cy="259045"/>
    <xdr:sp macro="" textlink="">
      <xdr:nvSpPr>
        <xdr:cNvPr id="538" name="テキスト ボックス 537"/>
        <xdr:cNvSpPr txBox="1"/>
      </xdr:nvSpPr>
      <xdr:spPr>
        <a:xfrm>
          <a:off x="15246428" y="67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17163</xdr:rowOff>
    </xdr:from>
    <xdr:to>
      <xdr:col>76</xdr:col>
      <xdr:colOff>165100</xdr:colOff>
      <xdr:row>39</xdr:row>
      <xdr:rowOff>118763</xdr:rowOff>
    </xdr:to>
    <xdr:sp macro="" textlink="">
      <xdr:nvSpPr>
        <xdr:cNvPr id="539" name="楕円 538"/>
        <xdr:cNvSpPr/>
      </xdr:nvSpPr>
      <xdr:spPr>
        <a:xfrm>
          <a:off x="14541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109890</xdr:rowOff>
    </xdr:from>
    <xdr:ext cx="469744" cy="259045"/>
    <xdr:sp macro="" textlink="">
      <xdr:nvSpPr>
        <xdr:cNvPr id="540" name="テキスト ボックス 539"/>
        <xdr:cNvSpPr txBox="1"/>
      </xdr:nvSpPr>
      <xdr:spPr>
        <a:xfrm>
          <a:off x="14357428" y="67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47665</xdr:rowOff>
    </xdr:from>
    <xdr:to>
      <xdr:col>72</xdr:col>
      <xdr:colOff>38100</xdr:colOff>
      <xdr:row>39</xdr:row>
      <xdr:rowOff>149265</xdr:rowOff>
    </xdr:to>
    <xdr:sp macro="" textlink="">
      <xdr:nvSpPr>
        <xdr:cNvPr id="541" name="楕円 540"/>
        <xdr:cNvSpPr/>
      </xdr:nvSpPr>
      <xdr:spPr>
        <a:xfrm>
          <a:off x="13652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140392</xdr:rowOff>
    </xdr:from>
    <xdr:ext cx="313932" cy="259045"/>
    <xdr:sp macro="" textlink="">
      <xdr:nvSpPr>
        <xdr:cNvPr id="542" name="テキスト ボックス 541"/>
        <xdr:cNvSpPr txBox="1"/>
      </xdr:nvSpPr>
      <xdr:spPr>
        <a:xfrm>
          <a:off x="13546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45031</xdr:rowOff>
    </xdr:from>
    <xdr:to>
      <xdr:col>67</xdr:col>
      <xdr:colOff>101600</xdr:colOff>
      <xdr:row>39</xdr:row>
      <xdr:rowOff>146631</xdr:rowOff>
    </xdr:to>
    <xdr:sp macro="" textlink="">
      <xdr:nvSpPr>
        <xdr:cNvPr id="543" name="楕円 542"/>
        <xdr:cNvSpPr/>
      </xdr:nvSpPr>
      <xdr:spPr>
        <a:xfrm>
          <a:off x="12763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137758</xdr:rowOff>
    </xdr:from>
    <xdr:ext cx="378565" cy="259045"/>
    <xdr:sp macro="" textlink="">
      <xdr:nvSpPr>
        <xdr:cNvPr id="544" name="テキスト ボックス 543"/>
        <xdr:cNvSpPr txBox="1"/>
      </xdr:nvSpPr>
      <xdr:spPr>
        <a:xfrm>
          <a:off x="12625017" y="682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157173</xdr:rowOff>
    </xdr:from>
    <xdr:to>
      <xdr:col>85</xdr:col>
      <xdr:colOff>127000</xdr:colOff>
      <xdr:row>77</xdr:row>
      <xdr:rowOff>46591</xdr:rowOff>
    </xdr:to>
    <xdr:cxnSp macro="">
      <xdr:nvCxnSpPr>
        <xdr:cNvPr id="622" name="直線コネクタ 621"/>
        <xdr:cNvCxnSpPr/>
      </xdr:nvCxnSpPr>
      <xdr:spPr>
        <a:xfrm flipV="1">
          <a:off x="15481300" y="13187373"/>
          <a:ext cx="8382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46591</xdr:rowOff>
    </xdr:from>
    <xdr:to>
      <xdr:col>81</xdr:col>
      <xdr:colOff>50800</xdr:colOff>
      <xdr:row>77</xdr:row>
      <xdr:rowOff>82055</xdr:rowOff>
    </xdr:to>
    <xdr:cxnSp macro="">
      <xdr:nvCxnSpPr>
        <xdr:cNvPr id="625" name="直線コネクタ 624"/>
        <xdr:cNvCxnSpPr/>
      </xdr:nvCxnSpPr>
      <xdr:spPr>
        <a:xfrm flipV="1">
          <a:off x="14592300" y="13248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82055</xdr:rowOff>
    </xdr:from>
    <xdr:to>
      <xdr:col>76</xdr:col>
      <xdr:colOff>114300</xdr:colOff>
      <xdr:row>77</xdr:row>
      <xdr:rowOff>89942</xdr:rowOff>
    </xdr:to>
    <xdr:cxnSp macro="">
      <xdr:nvCxnSpPr>
        <xdr:cNvPr id="628" name="直線コネクタ 627"/>
        <xdr:cNvCxnSpPr/>
      </xdr:nvCxnSpPr>
      <xdr:spPr>
        <a:xfrm flipV="1">
          <a:off x="13703300" y="13283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89942</xdr:rowOff>
    </xdr:from>
    <xdr:to>
      <xdr:col>71</xdr:col>
      <xdr:colOff>177800</xdr:colOff>
      <xdr:row>77</xdr:row>
      <xdr:rowOff>105631</xdr:rowOff>
    </xdr:to>
    <xdr:cxnSp macro="">
      <xdr:nvCxnSpPr>
        <xdr:cNvPr id="631" name="直線コネクタ 630"/>
        <xdr:cNvCxnSpPr/>
      </xdr:nvCxnSpPr>
      <xdr:spPr>
        <a:xfrm flipV="1">
          <a:off x="12814300" y="13291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5" name="テキスト ボックス 634"/>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106373</xdr:rowOff>
    </xdr:from>
    <xdr:to>
      <xdr:col>85</xdr:col>
      <xdr:colOff>177800</xdr:colOff>
      <xdr:row>77</xdr:row>
      <xdr:rowOff>36523</xdr:rowOff>
    </xdr:to>
    <xdr:sp macro="" textlink="">
      <xdr:nvSpPr>
        <xdr:cNvPr id="641" name="楕円 640"/>
        <xdr:cNvSpPr/>
      </xdr:nvSpPr>
      <xdr:spPr>
        <a:xfrm>
          <a:off x="162687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84800</xdr:rowOff>
    </xdr:from>
    <xdr:ext cx="534377" cy="259045"/>
    <xdr:sp macro="" textlink="">
      <xdr:nvSpPr>
        <xdr:cNvPr id="642" name="公債費該当値テキスト"/>
        <xdr:cNvSpPr txBox="1"/>
      </xdr:nvSpPr>
      <xdr:spPr>
        <a:xfrm>
          <a:off x="16370300" y="131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167241</xdr:rowOff>
    </xdr:from>
    <xdr:to>
      <xdr:col>81</xdr:col>
      <xdr:colOff>101600</xdr:colOff>
      <xdr:row>77</xdr:row>
      <xdr:rowOff>97391</xdr:rowOff>
    </xdr:to>
    <xdr:sp macro="" textlink="">
      <xdr:nvSpPr>
        <xdr:cNvPr id="643" name="楕円 642"/>
        <xdr:cNvSpPr/>
      </xdr:nvSpPr>
      <xdr:spPr>
        <a:xfrm>
          <a:off x="154305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88518</xdr:rowOff>
    </xdr:from>
    <xdr:ext cx="534377" cy="259045"/>
    <xdr:sp macro="" textlink="">
      <xdr:nvSpPr>
        <xdr:cNvPr id="644" name="テキスト ボックス 643"/>
        <xdr:cNvSpPr txBox="1"/>
      </xdr:nvSpPr>
      <xdr:spPr>
        <a:xfrm>
          <a:off x="15214111" y="132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31255</xdr:rowOff>
    </xdr:from>
    <xdr:to>
      <xdr:col>76</xdr:col>
      <xdr:colOff>165100</xdr:colOff>
      <xdr:row>77</xdr:row>
      <xdr:rowOff>132855</xdr:rowOff>
    </xdr:to>
    <xdr:sp macro="" textlink="">
      <xdr:nvSpPr>
        <xdr:cNvPr id="645" name="楕円 644"/>
        <xdr:cNvSpPr/>
      </xdr:nvSpPr>
      <xdr:spPr>
        <a:xfrm>
          <a:off x="14541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123982</xdr:rowOff>
    </xdr:from>
    <xdr:ext cx="534377" cy="259045"/>
    <xdr:sp macro="" textlink="">
      <xdr:nvSpPr>
        <xdr:cNvPr id="646" name="テキスト ボックス 645"/>
        <xdr:cNvSpPr txBox="1"/>
      </xdr:nvSpPr>
      <xdr:spPr>
        <a:xfrm>
          <a:off x="14325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39142</xdr:rowOff>
    </xdr:from>
    <xdr:to>
      <xdr:col>72</xdr:col>
      <xdr:colOff>38100</xdr:colOff>
      <xdr:row>77</xdr:row>
      <xdr:rowOff>140742</xdr:rowOff>
    </xdr:to>
    <xdr:sp macro="" textlink="">
      <xdr:nvSpPr>
        <xdr:cNvPr id="647" name="楕円 646"/>
        <xdr:cNvSpPr/>
      </xdr:nvSpPr>
      <xdr:spPr>
        <a:xfrm>
          <a:off x="13652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131869</xdr:rowOff>
    </xdr:from>
    <xdr:ext cx="534377" cy="259045"/>
    <xdr:sp macro="" textlink="">
      <xdr:nvSpPr>
        <xdr:cNvPr id="648" name="テキスト ボックス 647"/>
        <xdr:cNvSpPr txBox="1"/>
      </xdr:nvSpPr>
      <xdr:spPr>
        <a:xfrm>
          <a:off x="13436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54831</xdr:rowOff>
    </xdr:from>
    <xdr:to>
      <xdr:col>67</xdr:col>
      <xdr:colOff>101600</xdr:colOff>
      <xdr:row>77</xdr:row>
      <xdr:rowOff>156431</xdr:rowOff>
    </xdr:to>
    <xdr:sp macro="" textlink="">
      <xdr:nvSpPr>
        <xdr:cNvPr id="649" name="楕円 648"/>
        <xdr:cNvSpPr/>
      </xdr:nvSpPr>
      <xdr:spPr>
        <a:xfrm>
          <a:off x="12763500" y="132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147558</xdr:rowOff>
    </xdr:from>
    <xdr:ext cx="534377" cy="259045"/>
    <xdr:sp macro="" textlink="">
      <xdr:nvSpPr>
        <xdr:cNvPr id="650" name="テキスト ボックス 649"/>
        <xdr:cNvSpPr txBox="1"/>
      </xdr:nvSpPr>
      <xdr:spPr>
        <a:xfrm>
          <a:off x="12547111" y="13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169456</xdr:rowOff>
    </xdr:from>
    <xdr:to>
      <xdr:col>85</xdr:col>
      <xdr:colOff>127000</xdr:colOff>
      <xdr:row>98</xdr:row>
      <xdr:rowOff>49738</xdr:rowOff>
    </xdr:to>
    <xdr:cxnSp macro="">
      <xdr:nvCxnSpPr>
        <xdr:cNvPr id="679" name="直線コネクタ 678"/>
        <xdr:cNvCxnSpPr/>
      </xdr:nvCxnSpPr>
      <xdr:spPr>
        <a:xfrm>
          <a:off x="15481300" y="16285756"/>
          <a:ext cx="838200" cy="5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155496</xdr:rowOff>
    </xdr:from>
    <xdr:to>
      <xdr:col>81</xdr:col>
      <xdr:colOff>50800</xdr:colOff>
      <xdr:row>94</xdr:row>
      <xdr:rowOff>169456</xdr:rowOff>
    </xdr:to>
    <xdr:cxnSp macro="">
      <xdr:nvCxnSpPr>
        <xdr:cNvPr id="682" name="直線コネクタ 681"/>
        <xdr:cNvCxnSpPr/>
      </xdr:nvCxnSpPr>
      <xdr:spPr>
        <a:xfrm>
          <a:off x="14592300" y="16100346"/>
          <a:ext cx="889000" cy="1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155496</xdr:rowOff>
    </xdr:from>
    <xdr:to>
      <xdr:col>76</xdr:col>
      <xdr:colOff>114300</xdr:colOff>
      <xdr:row>97</xdr:row>
      <xdr:rowOff>8826</xdr:rowOff>
    </xdr:to>
    <xdr:cxnSp macro="">
      <xdr:nvCxnSpPr>
        <xdr:cNvPr id="685" name="直線コネクタ 684"/>
        <xdr:cNvCxnSpPr/>
      </xdr:nvCxnSpPr>
      <xdr:spPr>
        <a:xfrm flipV="1">
          <a:off x="13703300" y="16100346"/>
          <a:ext cx="889000" cy="5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8826</xdr:rowOff>
    </xdr:from>
    <xdr:to>
      <xdr:col>71</xdr:col>
      <xdr:colOff>177800</xdr:colOff>
      <xdr:row>97</xdr:row>
      <xdr:rowOff>156471</xdr:rowOff>
    </xdr:to>
    <xdr:cxnSp macro="">
      <xdr:nvCxnSpPr>
        <xdr:cNvPr id="688" name="直線コネクタ 687"/>
        <xdr:cNvCxnSpPr/>
      </xdr:nvCxnSpPr>
      <xdr:spPr>
        <a:xfrm flipV="1">
          <a:off x="12814300" y="16639476"/>
          <a:ext cx="889000" cy="1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102669</xdr:rowOff>
    </xdr:from>
    <xdr:ext cx="534377" cy="259045"/>
    <xdr:sp macro="" textlink="">
      <xdr:nvSpPr>
        <xdr:cNvPr id="692" name="テキスト ボックス 691"/>
        <xdr:cNvSpPr txBox="1"/>
      </xdr:nvSpPr>
      <xdr:spPr>
        <a:xfrm>
          <a:off x="12547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170388</xdr:rowOff>
    </xdr:from>
    <xdr:to>
      <xdr:col>85</xdr:col>
      <xdr:colOff>177800</xdr:colOff>
      <xdr:row>98</xdr:row>
      <xdr:rowOff>100538</xdr:rowOff>
    </xdr:to>
    <xdr:sp macro="" textlink="">
      <xdr:nvSpPr>
        <xdr:cNvPr id="698" name="楕円 697"/>
        <xdr:cNvSpPr/>
      </xdr:nvSpPr>
      <xdr:spPr>
        <a:xfrm>
          <a:off x="16268700" y="168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148815</xdr:rowOff>
    </xdr:from>
    <xdr:ext cx="534377" cy="259045"/>
    <xdr:sp macro="" textlink="">
      <xdr:nvSpPr>
        <xdr:cNvPr id="699" name="積立金該当値テキスト"/>
        <xdr:cNvSpPr txBox="1"/>
      </xdr:nvSpPr>
      <xdr:spPr>
        <a:xfrm>
          <a:off x="16370300" y="167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118656</xdr:rowOff>
    </xdr:from>
    <xdr:to>
      <xdr:col>81</xdr:col>
      <xdr:colOff>101600</xdr:colOff>
      <xdr:row>95</xdr:row>
      <xdr:rowOff>48806</xdr:rowOff>
    </xdr:to>
    <xdr:sp macro="" textlink="">
      <xdr:nvSpPr>
        <xdr:cNvPr id="700" name="楕円 699"/>
        <xdr:cNvSpPr/>
      </xdr:nvSpPr>
      <xdr:spPr>
        <a:xfrm>
          <a:off x="15430500" y="162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65333</xdr:rowOff>
    </xdr:from>
    <xdr:ext cx="534377" cy="259045"/>
    <xdr:sp macro="" textlink="">
      <xdr:nvSpPr>
        <xdr:cNvPr id="701" name="テキスト ボックス 700"/>
        <xdr:cNvSpPr txBox="1"/>
      </xdr:nvSpPr>
      <xdr:spPr>
        <a:xfrm>
          <a:off x="15214111" y="160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104696</xdr:rowOff>
    </xdr:from>
    <xdr:to>
      <xdr:col>76</xdr:col>
      <xdr:colOff>165100</xdr:colOff>
      <xdr:row>94</xdr:row>
      <xdr:rowOff>34846</xdr:rowOff>
    </xdr:to>
    <xdr:sp macro="" textlink="">
      <xdr:nvSpPr>
        <xdr:cNvPr id="702" name="楕円 701"/>
        <xdr:cNvSpPr/>
      </xdr:nvSpPr>
      <xdr:spPr>
        <a:xfrm>
          <a:off x="14541500" y="160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51373</xdr:rowOff>
    </xdr:from>
    <xdr:ext cx="599010" cy="259045"/>
    <xdr:sp macro="" textlink="">
      <xdr:nvSpPr>
        <xdr:cNvPr id="703" name="テキスト ボックス 702"/>
        <xdr:cNvSpPr txBox="1"/>
      </xdr:nvSpPr>
      <xdr:spPr>
        <a:xfrm>
          <a:off x="14292795" y="158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129476</xdr:rowOff>
    </xdr:from>
    <xdr:to>
      <xdr:col>72</xdr:col>
      <xdr:colOff>38100</xdr:colOff>
      <xdr:row>97</xdr:row>
      <xdr:rowOff>59626</xdr:rowOff>
    </xdr:to>
    <xdr:sp macro="" textlink="">
      <xdr:nvSpPr>
        <xdr:cNvPr id="704" name="楕円 703"/>
        <xdr:cNvSpPr/>
      </xdr:nvSpPr>
      <xdr:spPr>
        <a:xfrm>
          <a:off x="13652500" y="165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50753</xdr:rowOff>
    </xdr:from>
    <xdr:ext cx="534377" cy="259045"/>
    <xdr:sp macro="" textlink="">
      <xdr:nvSpPr>
        <xdr:cNvPr id="705" name="テキスト ボックス 704"/>
        <xdr:cNvSpPr txBox="1"/>
      </xdr:nvSpPr>
      <xdr:spPr>
        <a:xfrm>
          <a:off x="13436111" y="166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105671</xdr:rowOff>
    </xdr:from>
    <xdr:to>
      <xdr:col>67</xdr:col>
      <xdr:colOff>101600</xdr:colOff>
      <xdr:row>98</xdr:row>
      <xdr:rowOff>35821</xdr:rowOff>
    </xdr:to>
    <xdr:sp macro="" textlink="">
      <xdr:nvSpPr>
        <xdr:cNvPr id="706" name="楕円 705"/>
        <xdr:cNvSpPr/>
      </xdr:nvSpPr>
      <xdr:spPr>
        <a:xfrm>
          <a:off x="12763500" y="167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52348</xdr:rowOff>
    </xdr:from>
    <xdr:ext cx="534377" cy="259045"/>
    <xdr:sp macro="" textlink="">
      <xdr:nvSpPr>
        <xdr:cNvPr id="707" name="テキスト ボックス 706"/>
        <xdr:cNvSpPr txBox="1"/>
      </xdr:nvSpPr>
      <xdr:spPr>
        <a:xfrm>
          <a:off x="12547111" y="165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132804</xdr:rowOff>
    </xdr:from>
    <xdr:to>
      <xdr:col>116</xdr:col>
      <xdr:colOff>63500</xdr:colOff>
      <xdr:row>38</xdr:row>
      <xdr:rowOff>85998</xdr:rowOff>
    </xdr:to>
    <xdr:cxnSp macro="">
      <xdr:nvCxnSpPr>
        <xdr:cNvPr id="736" name="直線コネクタ 735"/>
        <xdr:cNvCxnSpPr/>
      </xdr:nvCxnSpPr>
      <xdr:spPr>
        <a:xfrm flipV="1">
          <a:off x="21323300" y="5276304"/>
          <a:ext cx="8382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71920</xdr:rowOff>
    </xdr:from>
    <xdr:to>
      <xdr:col>111</xdr:col>
      <xdr:colOff>177800</xdr:colOff>
      <xdr:row>38</xdr:row>
      <xdr:rowOff>85998</xdr:rowOff>
    </xdr:to>
    <xdr:cxnSp macro="">
      <xdr:nvCxnSpPr>
        <xdr:cNvPr id="739" name="直線コネクタ 738"/>
        <xdr:cNvCxnSpPr/>
      </xdr:nvCxnSpPr>
      <xdr:spPr>
        <a:xfrm>
          <a:off x="20434300" y="6587020"/>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24829</xdr:rowOff>
    </xdr:from>
    <xdr:to>
      <xdr:col>107</xdr:col>
      <xdr:colOff>50800</xdr:colOff>
      <xdr:row>38</xdr:row>
      <xdr:rowOff>71920</xdr:rowOff>
    </xdr:to>
    <xdr:cxnSp macro="">
      <xdr:nvCxnSpPr>
        <xdr:cNvPr id="742" name="直線コネクタ 741"/>
        <xdr:cNvCxnSpPr/>
      </xdr:nvCxnSpPr>
      <xdr:spPr>
        <a:xfrm>
          <a:off x="19545300" y="6539929"/>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164427</xdr:rowOff>
    </xdr:from>
    <xdr:to>
      <xdr:col>102</xdr:col>
      <xdr:colOff>114300</xdr:colOff>
      <xdr:row>38</xdr:row>
      <xdr:rowOff>24829</xdr:rowOff>
    </xdr:to>
    <xdr:cxnSp macro="">
      <xdr:nvCxnSpPr>
        <xdr:cNvPr id="745" name="直線コネクタ 744"/>
        <xdr:cNvCxnSpPr/>
      </xdr:nvCxnSpPr>
      <xdr:spPr>
        <a:xfrm>
          <a:off x="18656300" y="6508077"/>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56964</xdr:rowOff>
    </xdr:from>
    <xdr:ext cx="469744" cy="259045"/>
    <xdr:sp macro="" textlink="">
      <xdr:nvSpPr>
        <xdr:cNvPr id="749" name="テキスト ボックス 748"/>
        <xdr:cNvSpPr txBox="1"/>
      </xdr:nvSpPr>
      <xdr:spPr>
        <a:xfrm>
          <a:off x="18421428" y="67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82004</xdr:rowOff>
    </xdr:from>
    <xdr:to>
      <xdr:col>116</xdr:col>
      <xdr:colOff>114300</xdr:colOff>
      <xdr:row>31</xdr:row>
      <xdr:rowOff>12154</xdr:rowOff>
    </xdr:to>
    <xdr:sp macro="" textlink="">
      <xdr:nvSpPr>
        <xdr:cNvPr id="755" name="楕円 754"/>
        <xdr:cNvSpPr/>
      </xdr:nvSpPr>
      <xdr:spPr>
        <a:xfrm>
          <a:off x="221107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35031</xdr:rowOff>
    </xdr:from>
    <xdr:ext cx="534377" cy="259045"/>
    <xdr:sp macro="" textlink="">
      <xdr:nvSpPr>
        <xdr:cNvPr id="756" name="投資及び出資金該当値テキスト"/>
        <xdr:cNvSpPr txBox="1"/>
      </xdr:nvSpPr>
      <xdr:spPr>
        <a:xfrm>
          <a:off x="22212300" y="51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35198</xdr:rowOff>
    </xdr:from>
    <xdr:to>
      <xdr:col>112</xdr:col>
      <xdr:colOff>38100</xdr:colOff>
      <xdr:row>38</xdr:row>
      <xdr:rowOff>136798</xdr:rowOff>
    </xdr:to>
    <xdr:sp macro="" textlink="">
      <xdr:nvSpPr>
        <xdr:cNvPr id="757" name="楕円 756"/>
        <xdr:cNvSpPr/>
      </xdr:nvSpPr>
      <xdr:spPr>
        <a:xfrm>
          <a:off x="21272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153325</xdr:rowOff>
    </xdr:from>
    <xdr:ext cx="469744" cy="259045"/>
    <xdr:sp macro="" textlink="">
      <xdr:nvSpPr>
        <xdr:cNvPr id="758" name="テキスト ボックス 757"/>
        <xdr:cNvSpPr txBox="1"/>
      </xdr:nvSpPr>
      <xdr:spPr>
        <a:xfrm>
          <a:off x="21088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21120</xdr:rowOff>
    </xdr:from>
    <xdr:to>
      <xdr:col>107</xdr:col>
      <xdr:colOff>101600</xdr:colOff>
      <xdr:row>38</xdr:row>
      <xdr:rowOff>122720</xdr:rowOff>
    </xdr:to>
    <xdr:sp macro="" textlink="">
      <xdr:nvSpPr>
        <xdr:cNvPr id="759" name="楕円 758"/>
        <xdr:cNvSpPr/>
      </xdr:nvSpPr>
      <xdr:spPr>
        <a:xfrm>
          <a:off x="20383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139247</xdr:rowOff>
    </xdr:from>
    <xdr:ext cx="469744" cy="259045"/>
    <xdr:sp macro="" textlink="">
      <xdr:nvSpPr>
        <xdr:cNvPr id="760" name="テキスト ボックス 759"/>
        <xdr:cNvSpPr txBox="1"/>
      </xdr:nvSpPr>
      <xdr:spPr>
        <a:xfrm>
          <a:off x="20199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61" name="楕円 760"/>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92155</xdr:rowOff>
    </xdr:from>
    <xdr:ext cx="534377" cy="259045"/>
    <xdr:sp macro="" textlink="">
      <xdr:nvSpPr>
        <xdr:cNvPr id="762" name="テキスト ボックス 761"/>
        <xdr:cNvSpPr txBox="1"/>
      </xdr:nvSpPr>
      <xdr:spPr>
        <a:xfrm>
          <a:off x="19278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113627</xdr:rowOff>
    </xdr:from>
    <xdr:to>
      <xdr:col>98</xdr:col>
      <xdr:colOff>38100</xdr:colOff>
      <xdr:row>38</xdr:row>
      <xdr:rowOff>43777</xdr:rowOff>
    </xdr:to>
    <xdr:sp macro="" textlink="">
      <xdr:nvSpPr>
        <xdr:cNvPr id="763" name="楕円 762"/>
        <xdr:cNvSpPr/>
      </xdr:nvSpPr>
      <xdr:spPr>
        <a:xfrm>
          <a:off x="18605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60304</xdr:rowOff>
    </xdr:from>
    <xdr:ext cx="534377" cy="259045"/>
    <xdr:sp macro="" textlink="">
      <xdr:nvSpPr>
        <xdr:cNvPr id="764" name="テキスト ボックス 763"/>
        <xdr:cNvSpPr txBox="1"/>
      </xdr:nvSpPr>
      <xdr:spPr>
        <a:xfrm>
          <a:off x="18389111" y="62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109617</xdr:rowOff>
    </xdr:to>
    <xdr:cxnSp macro="">
      <xdr:nvCxnSpPr>
        <xdr:cNvPr id="791" name="直線コネクタ 790"/>
        <xdr:cNvCxnSpPr/>
      </xdr:nvCxnSpPr>
      <xdr:spPr>
        <a:xfrm flipV="1">
          <a:off x="21323300" y="10048024"/>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109617</xdr:rowOff>
    </xdr:from>
    <xdr:to>
      <xdr:col>111</xdr:col>
      <xdr:colOff>177800</xdr:colOff>
      <xdr:row>58</xdr:row>
      <xdr:rowOff>110027</xdr:rowOff>
    </xdr:to>
    <xdr:cxnSp macro="">
      <xdr:nvCxnSpPr>
        <xdr:cNvPr id="794" name="直線コネクタ 793"/>
        <xdr:cNvCxnSpPr/>
      </xdr:nvCxnSpPr>
      <xdr:spPr>
        <a:xfrm flipV="1">
          <a:off x="20434300" y="1005371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110027</xdr:rowOff>
    </xdr:to>
    <xdr:cxnSp macro="">
      <xdr:nvCxnSpPr>
        <xdr:cNvPr id="797" name="直線コネクタ 796"/>
        <xdr:cNvCxnSpPr/>
      </xdr:nvCxnSpPr>
      <xdr:spPr>
        <a:xfrm>
          <a:off x="19545300" y="100467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102621</xdr:rowOff>
    </xdr:from>
    <xdr:to>
      <xdr:col>102</xdr:col>
      <xdr:colOff>114300</xdr:colOff>
      <xdr:row>58</xdr:row>
      <xdr:rowOff>103101</xdr:rowOff>
    </xdr:to>
    <xdr:cxnSp macro="">
      <xdr:nvCxnSpPr>
        <xdr:cNvPr id="800" name="直線コネクタ 799"/>
        <xdr:cNvCxnSpPr/>
      </xdr:nvCxnSpPr>
      <xdr:spPr>
        <a:xfrm flipV="1">
          <a:off x="18656300" y="100467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53124</xdr:rowOff>
    </xdr:from>
    <xdr:to>
      <xdr:col>116</xdr:col>
      <xdr:colOff>114300</xdr:colOff>
      <xdr:row>58</xdr:row>
      <xdr:rowOff>154724</xdr:rowOff>
    </xdr:to>
    <xdr:sp macro="" textlink="">
      <xdr:nvSpPr>
        <xdr:cNvPr id="810" name="楕円 809"/>
        <xdr:cNvSpPr/>
      </xdr:nvSpPr>
      <xdr:spPr>
        <a:xfrm>
          <a:off x="221107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139501</xdr:rowOff>
    </xdr:from>
    <xdr:ext cx="469744" cy="259045"/>
    <xdr:sp macro="" textlink="">
      <xdr:nvSpPr>
        <xdr:cNvPr id="811" name="貸付金該当値テキスト"/>
        <xdr:cNvSpPr txBox="1"/>
      </xdr:nvSpPr>
      <xdr:spPr>
        <a:xfrm>
          <a:off x="22212300" y="991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58817</xdr:rowOff>
    </xdr:from>
    <xdr:to>
      <xdr:col>112</xdr:col>
      <xdr:colOff>38100</xdr:colOff>
      <xdr:row>58</xdr:row>
      <xdr:rowOff>160417</xdr:rowOff>
    </xdr:to>
    <xdr:sp macro="" textlink="">
      <xdr:nvSpPr>
        <xdr:cNvPr id="812" name="楕円 811"/>
        <xdr:cNvSpPr/>
      </xdr:nvSpPr>
      <xdr:spPr>
        <a:xfrm>
          <a:off x="21272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151544</xdr:rowOff>
    </xdr:from>
    <xdr:ext cx="469744" cy="259045"/>
    <xdr:sp macro="" textlink="">
      <xdr:nvSpPr>
        <xdr:cNvPr id="813" name="テキスト ボックス 812"/>
        <xdr:cNvSpPr txBox="1"/>
      </xdr:nvSpPr>
      <xdr:spPr>
        <a:xfrm>
          <a:off x="21088428" y="1009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59227</xdr:rowOff>
    </xdr:from>
    <xdr:to>
      <xdr:col>107</xdr:col>
      <xdr:colOff>101600</xdr:colOff>
      <xdr:row>58</xdr:row>
      <xdr:rowOff>160827</xdr:rowOff>
    </xdr:to>
    <xdr:sp macro="" textlink="">
      <xdr:nvSpPr>
        <xdr:cNvPr id="814" name="楕円 813"/>
        <xdr:cNvSpPr/>
      </xdr:nvSpPr>
      <xdr:spPr>
        <a:xfrm>
          <a:off x="20383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151954</xdr:rowOff>
    </xdr:from>
    <xdr:ext cx="469744" cy="259045"/>
    <xdr:sp macro="" textlink="">
      <xdr:nvSpPr>
        <xdr:cNvPr id="815" name="テキスト ボックス 814"/>
        <xdr:cNvSpPr txBox="1"/>
      </xdr:nvSpPr>
      <xdr:spPr>
        <a:xfrm>
          <a:off x="20199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51821</xdr:rowOff>
    </xdr:from>
    <xdr:to>
      <xdr:col>102</xdr:col>
      <xdr:colOff>165100</xdr:colOff>
      <xdr:row>58</xdr:row>
      <xdr:rowOff>153421</xdr:rowOff>
    </xdr:to>
    <xdr:sp macro="" textlink="">
      <xdr:nvSpPr>
        <xdr:cNvPr id="816" name="楕円 815"/>
        <xdr:cNvSpPr/>
      </xdr:nvSpPr>
      <xdr:spPr>
        <a:xfrm>
          <a:off x="19494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144548</xdr:rowOff>
    </xdr:from>
    <xdr:ext cx="469744" cy="259045"/>
    <xdr:sp macro="" textlink="">
      <xdr:nvSpPr>
        <xdr:cNvPr id="817" name="テキスト ボックス 816"/>
        <xdr:cNvSpPr txBox="1"/>
      </xdr:nvSpPr>
      <xdr:spPr>
        <a:xfrm>
          <a:off x="19310428" y="10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52301</xdr:rowOff>
    </xdr:from>
    <xdr:to>
      <xdr:col>98</xdr:col>
      <xdr:colOff>38100</xdr:colOff>
      <xdr:row>58</xdr:row>
      <xdr:rowOff>153901</xdr:rowOff>
    </xdr:to>
    <xdr:sp macro="" textlink="">
      <xdr:nvSpPr>
        <xdr:cNvPr id="818" name="楕円 817"/>
        <xdr:cNvSpPr/>
      </xdr:nvSpPr>
      <xdr:spPr>
        <a:xfrm>
          <a:off x="18605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145028</xdr:rowOff>
    </xdr:from>
    <xdr:ext cx="469744" cy="259045"/>
    <xdr:sp macro="" textlink="">
      <xdr:nvSpPr>
        <xdr:cNvPr id="819" name="テキスト ボックス 818"/>
        <xdr:cNvSpPr txBox="1"/>
      </xdr:nvSpPr>
      <xdr:spPr>
        <a:xfrm>
          <a:off x="18421428" y="1008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xdr:rowOff>
    </xdr:from>
    <xdr:to>
      <xdr:col>116</xdr:col>
      <xdr:colOff>63500</xdr:colOff>
      <xdr:row>77</xdr:row>
      <xdr:rowOff>137224</xdr:rowOff>
    </xdr:to>
    <xdr:cxnSp macro="">
      <xdr:nvCxnSpPr>
        <xdr:cNvPr id="849" name="直線コネクタ 848"/>
        <xdr:cNvCxnSpPr/>
      </xdr:nvCxnSpPr>
      <xdr:spPr>
        <a:xfrm>
          <a:off x="21323300" y="12860083"/>
          <a:ext cx="838200" cy="4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xdr:rowOff>
    </xdr:from>
    <xdr:to>
      <xdr:col>111</xdr:col>
      <xdr:colOff>177800</xdr:colOff>
      <xdr:row>75</xdr:row>
      <xdr:rowOff>70726</xdr:rowOff>
    </xdr:to>
    <xdr:cxnSp macro="">
      <xdr:nvCxnSpPr>
        <xdr:cNvPr id="852" name="直線コネクタ 851"/>
        <xdr:cNvCxnSpPr/>
      </xdr:nvCxnSpPr>
      <xdr:spPr>
        <a:xfrm flipV="1">
          <a:off x="20434300" y="12860083"/>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70726</xdr:rowOff>
    </xdr:from>
    <xdr:to>
      <xdr:col>107</xdr:col>
      <xdr:colOff>50800</xdr:colOff>
      <xdr:row>75</xdr:row>
      <xdr:rowOff>106287</xdr:rowOff>
    </xdr:to>
    <xdr:cxnSp macro="">
      <xdr:nvCxnSpPr>
        <xdr:cNvPr id="855" name="直線コネクタ 854"/>
        <xdr:cNvCxnSpPr/>
      </xdr:nvCxnSpPr>
      <xdr:spPr>
        <a:xfrm flipV="1">
          <a:off x="19545300" y="1292947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106287</xdr:rowOff>
    </xdr:from>
    <xdr:to>
      <xdr:col>102</xdr:col>
      <xdr:colOff>114300</xdr:colOff>
      <xdr:row>76</xdr:row>
      <xdr:rowOff>5080</xdr:rowOff>
    </xdr:to>
    <xdr:cxnSp macro="">
      <xdr:nvCxnSpPr>
        <xdr:cNvPr id="858" name="直線コネクタ 857"/>
        <xdr:cNvCxnSpPr/>
      </xdr:nvCxnSpPr>
      <xdr:spPr>
        <a:xfrm flipV="1">
          <a:off x="18656300" y="12965037"/>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90200</xdr:rowOff>
    </xdr:from>
    <xdr:ext cx="534377" cy="259045"/>
    <xdr:sp macro="" textlink="">
      <xdr:nvSpPr>
        <xdr:cNvPr id="862" name="テキスト ボックス 861"/>
        <xdr:cNvSpPr txBox="1"/>
      </xdr:nvSpPr>
      <xdr:spPr>
        <a:xfrm>
          <a:off x="18389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86424</xdr:rowOff>
    </xdr:from>
    <xdr:to>
      <xdr:col>116</xdr:col>
      <xdr:colOff>114300</xdr:colOff>
      <xdr:row>78</xdr:row>
      <xdr:rowOff>16574</xdr:rowOff>
    </xdr:to>
    <xdr:sp macro="" textlink="">
      <xdr:nvSpPr>
        <xdr:cNvPr id="868" name="楕円 867"/>
        <xdr:cNvSpPr/>
      </xdr:nvSpPr>
      <xdr:spPr>
        <a:xfrm>
          <a:off x="221107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64851</xdr:rowOff>
    </xdr:from>
    <xdr:ext cx="534377" cy="259045"/>
    <xdr:sp macro="" textlink="">
      <xdr:nvSpPr>
        <xdr:cNvPr id="869" name="繰出金該当値テキスト"/>
        <xdr:cNvSpPr txBox="1"/>
      </xdr:nvSpPr>
      <xdr:spPr>
        <a:xfrm>
          <a:off x="22212300" y="132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121983</xdr:rowOff>
    </xdr:from>
    <xdr:to>
      <xdr:col>112</xdr:col>
      <xdr:colOff>38100</xdr:colOff>
      <xdr:row>75</xdr:row>
      <xdr:rowOff>52133</xdr:rowOff>
    </xdr:to>
    <xdr:sp macro="" textlink="">
      <xdr:nvSpPr>
        <xdr:cNvPr id="870" name="楕円 869"/>
        <xdr:cNvSpPr/>
      </xdr:nvSpPr>
      <xdr:spPr>
        <a:xfrm>
          <a:off x="21272500" y="12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68660</xdr:rowOff>
    </xdr:from>
    <xdr:ext cx="534377" cy="259045"/>
    <xdr:sp macro="" textlink="">
      <xdr:nvSpPr>
        <xdr:cNvPr id="871" name="テキスト ボックス 870"/>
        <xdr:cNvSpPr txBox="1"/>
      </xdr:nvSpPr>
      <xdr:spPr>
        <a:xfrm>
          <a:off x="21056111" y="125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19926</xdr:rowOff>
    </xdr:from>
    <xdr:to>
      <xdr:col>107</xdr:col>
      <xdr:colOff>101600</xdr:colOff>
      <xdr:row>75</xdr:row>
      <xdr:rowOff>121526</xdr:rowOff>
    </xdr:to>
    <xdr:sp macro="" textlink="">
      <xdr:nvSpPr>
        <xdr:cNvPr id="872" name="楕円 871"/>
        <xdr:cNvSpPr/>
      </xdr:nvSpPr>
      <xdr:spPr>
        <a:xfrm>
          <a:off x="20383500" y="12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138053</xdr:rowOff>
    </xdr:from>
    <xdr:ext cx="534377" cy="259045"/>
    <xdr:sp macro="" textlink="">
      <xdr:nvSpPr>
        <xdr:cNvPr id="873" name="テキスト ボックス 872"/>
        <xdr:cNvSpPr txBox="1"/>
      </xdr:nvSpPr>
      <xdr:spPr>
        <a:xfrm>
          <a:off x="20167111" y="126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55487</xdr:rowOff>
    </xdr:from>
    <xdr:to>
      <xdr:col>102</xdr:col>
      <xdr:colOff>165100</xdr:colOff>
      <xdr:row>75</xdr:row>
      <xdr:rowOff>157087</xdr:rowOff>
    </xdr:to>
    <xdr:sp macro="" textlink="">
      <xdr:nvSpPr>
        <xdr:cNvPr id="874" name="楕円 873"/>
        <xdr:cNvSpPr/>
      </xdr:nvSpPr>
      <xdr:spPr>
        <a:xfrm>
          <a:off x="19494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2164</xdr:rowOff>
    </xdr:from>
    <xdr:ext cx="534377" cy="259045"/>
    <xdr:sp macro="" textlink="">
      <xdr:nvSpPr>
        <xdr:cNvPr id="875" name="テキスト ボックス 874"/>
        <xdr:cNvSpPr txBox="1"/>
      </xdr:nvSpPr>
      <xdr:spPr>
        <a:xfrm>
          <a:off x="19278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125730</xdr:rowOff>
    </xdr:from>
    <xdr:to>
      <xdr:col>98</xdr:col>
      <xdr:colOff>38100</xdr:colOff>
      <xdr:row>76</xdr:row>
      <xdr:rowOff>55880</xdr:rowOff>
    </xdr:to>
    <xdr:sp macro="" textlink="">
      <xdr:nvSpPr>
        <xdr:cNvPr id="876" name="楕円 875"/>
        <xdr:cNvSpPr/>
      </xdr:nvSpPr>
      <xdr:spPr>
        <a:xfrm>
          <a:off x="18605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72407</xdr:rowOff>
    </xdr:from>
    <xdr:ext cx="534377" cy="259045"/>
    <xdr:sp macro="" textlink="">
      <xdr:nvSpPr>
        <xdr:cNvPr id="877" name="テキスト ボックス 876"/>
        <xdr:cNvSpPr txBox="1"/>
      </xdr:nvSpPr>
      <xdr:spPr>
        <a:xfrm>
          <a:off x="18389111" y="12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人当たり約</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に発生した西日本豪雨災害により矢掛町も大きな被害を受けたため、被災した公共施設等の災害復旧事業費や、被災者支援のための扶助費、補助費等が大きく伸びた一方、これらの災害対応を最優先に行ったため、普通建設事業費は大きく減となっている。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下水道事業に公営企業法を適用し、企業会計となったことに伴い繰出金が大きく減少しているほか、下水道事業償還基金への積み立てを全額同事業に出資したため、投資及び出資金が非常に大きな数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このように、平成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特殊要因が多く、決算額をもとに経年の分析をすることが困難となっているが、災害に関連した経費については、令和元年度も引き続き発生しているため、令和元年度も同様の傾向が表れる見込み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103287</xdr:rowOff>
    </xdr:from>
    <xdr:to>
      <xdr:col>24</xdr:col>
      <xdr:colOff>63500</xdr:colOff>
      <xdr:row>37</xdr:row>
      <xdr:rowOff>144762</xdr:rowOff>
    </xdr:to>
    <xdr:cxnSp macro="">
      <xdr:nvCxnSpPr>
        <xdr:cNvPr id="63" name="直線コネクタ 62"/>
        <xdr:cNvCxnSpPr/>
      </xdr:nvCxnSpPr>
      <xdr:spPr>
        <a:xfrm>
          <a:off x="3797300" y="6446937"/>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103287</xdr:rowOff>
    </xdr:from>
    <xdr:to>
      <xdr:col>19</xdr:col>
      <xdr:colOff>177800</xdr:colOff>
      <xdr:row>37</xdr:row>
      <xdr:rowOff>103777</xdr:rowOff>
    </xdr:to>
    <xdr:cxnSp macro="">
      <xdr:nvCxnSpPr>
        <xdr:cNvPr id="66" name="直線コネクタ 65"/>
        <xdr:cNvCxnSpPr/>
      </xdr:nvCxnSpPr>
      <xdr:spPr>
        <a:xfrm flipV="1">
          <a:off x="2908300" y="644693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46137</xdr:rowOff>
    </xdr:from>
    <xdr:to>
      <xdr:col>15</xdr:col>
      <xdr:colOff>50800</xdr:colOff>
      <xdr:row>37</xdr:row>
      <xdr:rowOff>103777</xdr:rowOff>
    </xdr:to>
    <xdr:cxnSp macro="">
      <xdr:nvCxnSpPr>
        <xdr:cNvPr id="69" name="直線コネクタ 68"/>
        <xdr:cNvCxnSpPr/>
      </xdr:nvCxnSpPr>
      <xdr:spPr>
        <a:xfrm>
          <a:off x="2019300" y="638978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46137</xdr:rowOff>
    </xdr:from>
    <xdr:to>
      <xdr:col>10</xdr:col>
      <xdr:colOff>114300</xdr:colOff>
      <xdr:row>37</xdr:row>
      <xdr:rowOff>105573</xdr:rowOff>
    </xdr:to>
    <xdr:cxnSp macro="">
      <xdr:nvCxnSpPr>
        <xdr:cNvPr id="72" name="直線コネクタ 71"/>
        <xdr:cNvCxnSpPr/>
      </xdr:nvCxnSpPr>
      <xdr:spPr>
        <a:xfrm flipV="1">
          <a:off x="1130300" y="638978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163756</xdr:rowOff>
    </xdr:from>
    <xdr:ext cx="469744" cy="259045"/>
    <xdr:sp macro="" textlink="">
      <xdr:nvSpPr>
        <xdr:cNvPr id="76" name="テキスト ボックス 75"/>
        <xdr:cNvSpPr txBox="1"/>
      </xdr:nvSpPr>
      <xdr:spPr>
        <a:xfrm>
          <a:off x="895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93962</xdr:rowOff>
    </xdr:from>
    <xdr:to>
      <xdr:col>24</xdr:col>
      <xdr:colOff>114300</xdr:colOff>
      <xdr:row>38</xdr:row>
      <xdr:rowOff>24112</xdr:rowOff>
    </xdr:to>
    <xdr:sp macro="" textlink="">
      <xdr:nvSpPr>
        <xdr:cNvPr id="82" name="楕円 81"/>
        <xdr:cNvSpPr/>
      </xdr:nvSpPr>
      <xdr:spPr>
        <a:xfrm>
          <a:off x="45847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72389</xdr:rowOff>
    </xdr:from>
    <xdr:ext cx="469744" cy="259045"/>
    <xdr:sp macro="" textlink="">
      <xdr:nvSpPr>
        <xdr:cNvPr id="83" name="議会費該当値テキスト"/>
        <xdr:cNvSpPr txBox="1"/>
      </xdr:nvSpPr>
      <xdr:spPr>
        <a:xfrm>
          <a:off x="4686300" y="64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52487</xdr:rowOff>
    </xdr:from>
    <xdr:to>
      <xdr:col>20</xdr:col>
      <xdr:colOff>38100</xdr:colOff>
      <xdr:row>37</xdr:row>
      <xdr:rowOff>154087</xdr:rowOff>
    </xdr:to>
    <xdr:sp macro="" textlink="">
      <xdr:nvSpPr>
        <xdr:cNvPr id="84" name="楕円 83"/>
        <xdr:cNvSpPr/>
      </xdr:nvSpPr>
      <xdr:spPr>
        <a:xfrm>
          <a:off x="3746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145214</xdr:rowOff>
    </xdr:from>
    <xdr:ext cx="469744" cy="259045"/>
    <xdr:sp macro="" textlink="">
      <xdr:nvSpPr>
        <xdr:cNvPr id="85" name="テキスト ボックス 84"/>
        <xdr:cNvSpPr txBox="1"/>
      </xdr:nvSpPr>
      <xdr:spPr>
        <a:xfrm>
          <a:off x="3562428" y="64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52977</xdr:rowOff>
    </xdr:from>
    <xdr:to>
      <xdr:col>15</xdr:col>
      <xdr:colOff>101600</xdr:colOff>
      <xdr:row>37</xdr:row>
      <xdr:rowOff>154577</xdr:rowOff>
    </xdr:to>
    <xdr:sp macro="" textlink="">
      <xdr:nvSpPr>
        <xdr:cNvPr id="86" name="楕円 85"/>
        <xdr:cNvSpPr/>
      </xdr:nvSpPr>
      <xdr:spPr>
        <a:xfrm>
          <a:off x="2857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145704</xdr:rowOff>
    </xdr:from>
    <xdr:ext cx="469744" cy="259045"/>
    <xdr:sp macro="" textlink="">
      <xdr:nvSpPr>
        <xdr:cNvPr id="87" name="テキスト ボックス 86"/>
        <xdr:cNvSpPr txBox="1"/>
      </xdr:nvSpPr>
      <xdr:spPr>
        <a:xfrm>
          <a:off x="2673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166787</xdr:rowOff>
    </xdr:from>
    <xdr:to>
      <xdr:col>10</xdr:col>
      <xdr:colOff>165100</xdr:colOff>
      <xdr:row>37</xdr:row>
      <xdr:rowOff>96937</xdr:rowOff>
    </xdr:to>
    <xdr:sp macro="" textlink="">
      <xdr:nvSpPr>
        <xdr:cNvPr id="88" name="楕円 87"/>
        <xdr:cNvSpPr/>
      </xdr:nvSpPr>
      <xdr:spPr>
        <a:xfrm>
          <a:off x="19685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88064</xdr:rowOff>
    </xdr:from>
    <xdr:ext cx="469744" cy="259045"/>
    <xdr:sp macro="" textlink="">
      <xdr:nvSpPr>
        <xdr:cNvPr id="89" name="テキスト ボックス 88"/>
        <xdr:cNvSpPr txBox="1"/>
      </xdr:nvSpPr>
      <xdr:spPr>
        <a:xfrm>
          <a:off x="1784428" y="64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54773</xdr:rowOff>
    </xdr:from>
    <xdr:to>
      <xdr:col>6</xdr:col>
      <xdr:colOff>38100</xdr:colOff>
      <xdr:row>37</xdr:row>
      <xdr:rowOff>156373</xdr:rowOff>
    </xdr:to>
    <xdr:sp macro="" textlink="">
      <xdr:nvSpPr>
        <xdr:cNvPr id="90" name="楕円 89"/>
        <xdr:cNvSpPr/>
      </xdr:nvSpPr>
      <xdr:spPr>
        <a:xfrm>
          <a:off x="1079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147500</xdr:rowOff>
    </xdr:from>
    <xdr:ext cx="469744" cy="259045"/>
    <xdr:sp macro="" textlink="">
      <xdr:nvSpPr>
        <xdr:cNvPr id="91" name="テキスト ボックス 90"/>
        <xdr:cNvSpPr txBox="1"/>
      </xdr:nvSpPr>
      <xdr:spPr>
        <a:xfrm>
          <a:off x="895428"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128491</xdr:rowOff>
    </xdr:from>
    <xdr:to>
      <xdr:col>24</xdr:col>
      <xdr:colOff>63500</xdr:colOff>
      <xdr:row>57</xdr:row>
      <xdr:rowOff>105383</xdr:rowOff>
    </xdr:to>
    <xdr:cxnSp macro="">
      <xdr:nvCxnSpPr>
        <xdr:cNvPr id="118" name="直線コネクタ 117"/>
        <xdr:cNvCxnSpPr/>
      </xdr:nvCxnSpPr>
      <xdr:spPr>
        <a:xfrm>
          <a:off x="3797300" y="9729691"/>
          <a:ext cx="838200" cy="1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128491</xdr:rowOff>
    </xdr:from>
    <xdr:to>
      <xdr:col>19</xdr:col>
      <xdr:colOff>177800</xdr:colOff>
      <xdr:row>57</xdr:row>
      <xdr:rowOff>59864</xdr:rowOff>
    </xdr:to>
    <xdr:cxnSp macro="">
      <xdr:nvCxnSpPr>
        <xdr:cNvPr id="121" name="直線コネクタ 120"/>
        <xdr:cNvCxnSpPr/>
      </xdr:nvCxnSpPr>
      <xdr:spPr>
        <a:xfrm flipV="1">
          <a:off x="2908300" y="9729691"/>
          <a:ext cx="889000" cy="10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59864</xdr:rowOff>
    </xdr:from>
    <xdr:to>
      <xdr:col>15</xdr:col>
      <xdr:colOff>50800</xdr:colOff>
      <xdr:row>57</xdr:row>
      <xdr:rowOff>109045</xdr:rowOff>
    </xdr:to>
    <xdr:cxnSp macro="">
      <xdr:nvCxnSpPr>
        <xdr:cNvPr id="124" name="直線コネクタ 123"/>
        <xdr:cNvCxnSpPr/>
      </xdr:nvCxnSpPr>
      <xdr:spPr>
        <a:xfrm flipV="1">
          <a:off x="2019300" y="983251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109045</xdr:rowOff>
    </xdr:from>
    <xdr:to>
      <xdr:col>10</xdr:col>
      <xdr:colOff>114300</xdr:colOff>
      <xdr:row>57</xdr:row>
      <xdr:rowOff>116715</xdr:rowOff>
    </xdr:to>
    <xdr:cxnSp macro="">
      <xdr:nvCxnSpPr>
        <xdr:cNvPr id="127" name="直線コネクタ 126"/>
        <xdr:cNvCxnSpPr/>
      </xdr:nvCxnSpPr>
      <xdr:spPr>
        <a:xfrm flipV="1">
          <a:off x="1130300" y="9881695"/>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4533</xdr:rowOff>
    </xdr:from>
    <xdr:ext cx="534377" cy="259045"/>
    <xdr:sp macro="" textlink="">
      <xdr:nvSpPr>
        <xdr:cNvPr id="131" name="テキスト ボックス 130"/>
        <xdr:cNvSpPr txBox="1"/>
      </xdr:nvSpPr>
      <xdr:spPr>
        <a:xfrm>
          <a:off x="863111" y="9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54583</xdr:rowOff>
    </xdr:from>
    <xdr:to>
      <xdr:col>24</xdr:col>
      <xdr:colOff>114300</xdr:colOff>
      <xdr:row>57</xdr:row>
      <xdr:rowOff>156183</xdr:rowOff>
    </xdr:to>
    <xdr:sp macro="" textlink="">
      <xdr:nvSpPr>
        <xdr:cNvPr id="137" name="楕円 136"/>
        <xdr:cNvSpPr/>
      </xdr:nvSpPr>
      <xdr:spPr>
        <a:xfrm>
          <a:off x="4584700" y="9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77691</xdr:rowOff>
    </xdr:from>
    <xdr:to>
      <xdr:col>20</xdr:col>
      <xdr:colOff>38100</xdr:colOff>
      <xdr:row>57</xdr:row>
      <xdr:rowOff>7841</xdr:rowOff>
    </xdr:to>
    <xdr:sp macro="" textlink="">
      <xdr:nvSpPr>
        <xdr:cNvPr id="139" name="楕円 138"/>
        <xdr:cNvSpPr/>
      </xdr:nvSpPr>
      <xdr:spPr>
        <a:xfrm>
          <a:off x="3746500" y="96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24368</xdr:rowOff>
    </xdr:from>
    <xdr:ext cx="599010" cy="259045"/>
    <xdr:sp macro="" textlink="">
      <xdr:nvSpPr>
        <xdr:cNvPr id="140" name="テキスト ボックス 139"/>
        <xdr:cNvSpPr txBox="1"/>
      </xdr:nvSpPr>
      <xdr:spPr>
        <a:xfrm>
          <a:off x="3497795" y="945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9064</xdr:rowOff>
    </xdr:from>
    <xdr:to>
      <xdr:col>15</xdr:col>
      <xdr:colOff>101600</xdr:colOff>
      <xdr:row>57</xdr:row>
      <xdr:rowOff>110664</xdr:rowOff>
    </xdr:to>
    <xdr:sp macro="" textlink="">
      <xdr:nvSpPr>
        <xdr:cNvPr id="141" name="楕円 140"/>
        <xdr:cNvSpPr/>
      </xdr:nvSpPr>
      <xdr:spPr>
        <a:xfrm>
          <a:off x="2857500" y="9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127191</xdr:rowOff>
    </xdr:from>
    <xdr:ext cx="599010" cy="259045"/>
    <xdr:sp macro="" textlink="">
      <xdr:nvSpPr>
        <xdr:cNvPr id="142" name="テキスト ボックス 141"/>
        <xdr:cNvSpPr txBox="1"/>
      </xdr:nvSpPr>
      <xdr:spPr>
        <a:xfrm>
          <a:off x="2608795" y="95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58245</xdr:rowOff>
    </xdr:from>
    <xdr:to>
      <xdr:col>10</xdr:col>
      <xdr:colOff>165100</xdr:colOff>
      <xdr:row>57</xdr:row>
      <xdr:rowOff>159845</xdr:rowOff>
    </xdr:to>
    <xdr:sp macro="" textlink="">
      <xdr:nvSpPr>
        <xdr:cNvPr id="143" name="楕円 142"/>
        <xdr:cNvSpPr/>
      </xdr:nvSpPr>
      <xdr:spPr>
        <a:xfrm>
          <a:off x="1968500" y="9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150972</xdr:rowOff>
    </xdr:from>
    <xdr:ext cx="534377" cy="259045"/>
    <xdr:sp macro="" textlink="">
      <xdr:nvSpPr>
        <xdr:cNvPr id="144" name="テキスト ボックス 143"/>
        <xdr:cNvSpPr txBox="1"/>
      </xdr:nvSpPr>
      <xdr:spPr>
        <a:xfrm>
          <a:off x="1752111" y="99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65915</xdr:rowOff>
    </xdr:from>
    <xdr:to>
      <xdr:col>6</xdr:col>
      <xdr:colOff>38100</xdr:colOff>
      <xdr:row>57</xdr:row>
      <xdr:rowOff>167515</xdr:rowOff>
    </xdr:to>
    <xdr:sp macro="" textlink="">
      <xdr:nvSpPr>
        <xdr:cNvPr id="145" name="楕円 144"/>
        <xdr:cNvSpPr/>
      </xdr:nvSpPr>
      <xdr:spPr>
        <a:xfrm>
          <a:off x="1079500" y="98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12592</xdr:rowOff>
    </xdr:from>
    <xdr:ext cx="534377" cy="259045"/>
    <xdr:sp macro="" textlink="">
      <xdr:nvSpPr>
        <xdr:cNvPr id="146" name="テキスト ボックス 145"/>
        <xdr:cNvSpPr txBox="1"/>
      </xdr:nvSpPr>
      <xdr:spPr>
        <a:xfrm>
          <a:off x="863111" y="96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76572</xdr:rowOff>
    </xdr:from>
    <xdr:to>
      <xdr:col>24</xdr:col>
      <xdr:colOff>63500</xdr:colOff>
      <xdr:row>76</xdr:row>
      <xdr:rowOff>108079</xdr:rowOff>
    </xdr:to>
    <xdr:cxnSp macro="">
      <xdr:nvCxnSpPr>
        <xdr:cNvPr id="172" name="直線コネクタ 171"/>
        <xdr:cNvCxnSpPr/>
      </xdr:nvCxnSpPr>
      <xdr:spPr>
        <a:xfrm flipV="1">
          <a:off x="3797300" y="13106772"/>
          <a:ext cx="838200" cy="3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160759</xdr:rowOff>
    </xdr:from>
    <xdr:to>
      <xdr:col>19</xdr:col>
      <xdr:colOff>177800</xdr:colOff>
      <xdr:row>76</xdr:row>
      <xdr:rowOff>108079</xdr:rowOff>
    </xdr:to>
    <xdr:cxnSp macro="">
      <xdr:nvCxnSpPr>
        <xdr:cNvPr id="175" name="直線コネクタ 174"/>
        <xdr:cNvCxnSpPr/>
      </xdr:nvCxnSpPr>
      <xdr:spPr>
        <a:xfrm>
          <a:off x="2908300" y="13019509"/>
          <a:ext cx="889000" cy="1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160759</xdr:rowOff>
    </xdr:from>
    <xdr:to>
      <xdr:col>15</xdr:col>
      <xdr:colOff>50800</xdr:colOff>
      <xdr:row>77</xdr:row>
      <xdr:rowOff>50495</xdr:rowOff>
    </xdr:to>
    <xdr:cxnSp macro="">
      <xdr:nvCxnSpPr>
        <xdr:cNvPr id="178" name="直線コネクタ 177"/>
        <xdr:cNvCxnSpPr/>
      </xdr:nvCxnSpPr>
      <xdr:spPr>
        <a:xfrm flipV="1">
          <a:off x="2019300" y="13019509"/>
          <a:ext cx="889000" cy="2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50495</xdr:rowOff>
    </xdr:from>
    <xdr:to>
      <xdr:col>10</xdr:col>
      <xdr:colOff>114300</xdr:colOff>
      <xdr:row>77</xdr:row>
      <xdr:rowOff>65405</xdr:rowOff>
    </xdr:to>
    <xdr:cxnSp macro="">
      <xdr:nvCxnSpPr>
        <xdr:cNvPr id="181" name="直線コネクタ 180"/>
        <xdr:cNvCxnSpPr/>
      </xdr:nvCxnSpPr>
      <xdr:spPr>
        <a:xfrm flipV="1">
          <a:off x="1130300" y="13252145"/>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25772</xdr:rowOff>
    </xdr:from>
    <xdr:to>
      <xdr:col>24</xdr:col>
      <xdr:colOff>114300</xdr:colOff>
      <xdr:row>76</xdr:row>
      <xdr:rowOff>127372</xdr:rowOff>
    </xdr:to>
    <xdr:sp macro="" textlink="">
      <xdr:nvSpPr>
        <xdr:cNvPr id="191" name="楕円 190"/>
        <xdr:cNvSpPr/>
      </xdr:nvSpPr>
      <xdr:spPr>
        <a:xfrm>
          <a:off x="4584700" y="130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48649</xdr:rowOff>
    </xdr:from>
    <xdr:ext cx="599010" cy="259045"/>
    <xdr:sp macro="" textlink="">
      <xdr:nvSpPr>
        <xdr:cNvPr id="192" name="民生費該当値テキスト"/>
        <xdr:cNvSpPr txBox="1"/>
      </xdr:nvSpPr>
      <xdr:spPr>
        <a:xfrm>
          <a:off x="4686300" y="1290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57279</xdr:rowOff>
    </xdr:from>
    <xdr:to>
      <xdr:col>20</xdr:col>
      <xdr:colOff>38100</xdr:colOff>
      <xdr:row>76</xdr:row>
      <xdr:rowOff>158879</xdr:rowOff>
    </xdr:to>
    <xdr:sp macro="" textlink="">
      <xdr:nvSpPr>
        <xdr:cNvPr id="193" name="楕円 192"/>
        <xdr:cNvSpPr/>
      </xdr:nvSpPr>
      <xdr:spPr>
        <a:xfrm>
          <a:off x="3746500" y="13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150006</xdr:rowOff>
    </xdr:from>
    <xdr:ext cx="599010" cy="259045"/>
    <xdr:sp macro="" textlink="">
      <xdr:nvSpPr>
        <xdr:cNvPr id="194" name="テキスト ボックス 193"/>
        <xdr:cNvSpPr txBox="1"/>
      </xdr:nvSpPr>
      <xdr:spPr>
        <a:xfrm>
          <a:off x="3497795" y="1318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109960</xdr:rowOff>
    </xdr:from>
    <xdr:to>
      <xdr:col>15</xdr:col>
      <xdr:colOff>101600</xdr:colOff>
      <xdr:row>76</xdr:row>
      <xdr:rowOff>40109</xdr:rowOff>
    </xdr:to>
    <xdr:sp macro="" textlink="">
      <xdr:nvSpPr>
        <xdr:cNvPr id="195" name="楕円 194"/>
        <xdr:cNvSpPr/>
      </xdr:nvSpPr>
      <xdr:spPr>
        <a:xfrm>
          <a:off x="2857500" y="12968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56637</xdr:rowOff>
    </xdr:from>
    <xdr:ext cx="599010" cy="259045"/>
    <xdr:sp macro="" textlink="">
      <xdr:nvSpPr>
        <xdr:cNvPr id="196" name="テキスト ボックス 195"/>
        <xdr:cNvSpPr txBox="1"/>
      </xdr:nvSpPr>
      <xdr:spPr>
        <a:xfrm>
          <a:off x="2608795" y="1274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171145</xdr:rowOff>
    </xdr:from>
    <xdr:to>
      <xdr:col>10</xdr:col>
      <xdr:colOff>165100</xdr:colOff>
      <xdr:row>77</xdr:row>
      <xdr:rowOff>101295</xdr:rowOff>
    </xdr:to>
    <xdr:sp macro="" textlink="">
      <xdr:nvSpPr>
        <xdr:cNvPr id="197" name="楕円 196"/>
        <xdr:cNvSpPr/>
      </xdr:nvSpPr>
      <xdr:spPr>
        <a:xfrm>
          <a:off x="1968500" y="132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92422</xdr:rowOff>
    </xdr:from>
    <xdr:ext cx="599010" cy="259045"/>
    <xdr:sp macro="" textlink="">
      <xdr:nvSpPr>
        <xdr:cNvPr id="198" name="テキスト ボックス 197"/>
        <xdr:cNvSpPr txBox="1"/>
      </xdr:nvSpPr>
      <xdr:spPr>
        <a:xfrm>
          <a:off x="1719795" y="1329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xdr:rowOff>
    </xdr:from>
    <xdr:to>
      <xdr:col>6</xdr:col>
      <xdr:colOff>38100</xdr:colOff>
      <xdr:row>77</xdr:row>
      <xdr:rowOff>116205</xdr:rowOff>
    </xdr:to>
    <xdr:sp macro="" textlink="">
      <xdr:nvSpPr>
        <xdr:cNvPr id="199" name="楕円 198"/>
        <xdr:cNvSpPr/>
      </xdr:nvSpPr>
      <xdr:spPr>
        <a:xfrm>
          <a:off x="107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107332</xdr:rowOff>
    </xdr:from>
    <xdr:ext cx="599010" cy="259045"/>
    <xdr:sp macro="" textlink="">
      <xdr:nvSpPr>
        <xdr:cNvPr id="200" name="テキスト ボックス 199"/>
        <xdr:cNvSpPr txBox="1"/>
      </xdr:nvSpPr>
      <xdr:spPr>
        <a:xfrm>
          <a:off x="830795" y="133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46039</xdr:rowOff>
    </xdr:from>
    <xdr:to>
      <xdr:col>24</xdr:col>
      <xdr:colOff>63500</xdr:colOff>
      <xdr:row>97</xdr:row>
      <xdr:rowOff>50448</xdr:rowOff>
    </xdr:to>
    <xdr:cxnSp macro="">
      <xdr:nvCxnSpPr>
        <xdr:cNvPr id="232" name="直線コネクタ 231"/>
        <xdr:cNvCxnSpPr/>
      </xdr:nvCxnSpPr>
      <xdr:spPr>
        <a:xfrm flipV="1">
          <a:off x="3797300" y="16505239"/>
          <a:ext cx="838200" cy="1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47036</xdr:rowOff>
    </xdr:from>
    <xdr:to>
      <xdr:col>19</xdr:col>
      <xdr:colOff>177800</xdr:colOff>
      <xdr:row>97</xdr:row>
      <xdr:rowOff>50448</xdr:rowOff>
    </xdr:to>
    <xdr:cxnSp macro="">
      <xdr:nvCxnSpPr>
        <xdr:cNvPr id="235" name="直線コネクタ 234"/>
        <xdr:cNvCxnSpPr/>
      </xdr:nvCxnSpPr>
      <xdr:spPr>
        <a:xfrm>
          <a:off x="2908300" y="16677686"/>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124318</xdr:rowOff>
    </xdr:from>
    <xdr:to>
      <xdr:col>15</xdr:col>
      <xdr:colOff>50800</xdr:colOff>
      <xdr:row>97</xdr:row>
      <xdr:rowOff>47036</xdr:rowOff>
    </xdr:to>
    <xdr:cxnSp macro="">
      <xdr:nvCxnSpPr>
        <xdr:cNvPr id="238" name="直線コネクタ 237"/>
        <xdr:cNvCxnSpPr/>
      </xdr:nvCxnSpPr>
      <xdr:spPr>
        <a:xfrm>
          <a:off x="2019300" y="16583518"/>
          <a:ext cx="889000" cy="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86550</xdr:rowOff>
    </xdr:from>
    <xdr:to>
      <xdr:col>10</xdr:col>
      <xdr:colOff>114300</xdr:colOff>
      <xdr:row>96</xdr:row>
      <xdr:rowOff>124318</xdr:rowOff>
    </xdr:to>
    <xdr:cxnSp macro="">
      <xdr:nvCxnSpPr>
        <xdr:cNvPr id="241" name="直線コネクタ 240"/>
        <xdr:cNvCxnSpPr/>
      </xdr:nvCxnSpPr>
      <xdr:spPr>
        <a:xfrm>
          <a:off x="1130300" y="16545750"/>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72503</xdr:rowOff>
    </xdr:from>
    <xdr:ext cx="534377" cy="259045"/>
    <xdr:sp macro="" textlink="">
      <xdr:nvSpPr>
        <xdr:cNvPr id="245" name="テキスト ボックス 244"/>
        <xdr:cNvSpPr txBox="1"/>
      </xdr:nvSpPr>
      <xdr:spPr>
        <a:xfrm>
          <a:off x="863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166689</xdr:rowOff>
    </xdr:from>
    <xdr:to>
      <xdr:col>24</xdr:col>
      <xdr:colOff>114300</xdr:colOff>
      <xdr:row>96</xdr:row>
      <xdr:rowOff>96839</xdr:rowOff>
    </xdr:to>
    <xdr:sp macro="" textlink="">
      <xdr:nvSpPr>
        <xdr:cNvPr id="251" name="楕円 250"/>
        <xdr:cNvSpPr/>
      </xdr:nvSpPr>
      <xdr:spPr>
        <a:xfrm>
          <a:off x="45847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18116</xdr:rowOff>
    </xdr:from>
    <xdr:ext cx="534377" cy="259045"/>
    <xdr:sp macro="" textlink="">
      <xdr:nvSpPr>
        <xdr:cNvPr id="252" name="衛生費該当値テキスト"/>
        <xdr:cNvSpPr txBox="1"/>
      </xdr:nvSpPr>
      <xdr:spPr>
        <a:xfrm>
          <a:off x="4686300" y="163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171098</xdr:rowOff>
    </xdr:from>
    <xdr:to>
      <xdr:col>20</xdr:col>
      <xdr:colOff>38100</xdr:colOff>
      <xdr:row>97</xdr:row>
      <xdr:rowOff>101248</xdr:rowOff>
    </xdr:to>
    <xdr:sp macro="" textlink="">
      <xdr:nvSpPr>
        <xdr:cNvPr id="253" name="楕円 252"/>
        <xdr:cNvSpPr/>
      </xdr:nvSpPr>
      <xdr:spPr>
        <a:xfrm>
          <a:off x="3746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92375</xdr:rowOff>
    </xdr:from>
    <xdr:ext cx="534377" cy="259045"/>
    <xdr:sp macro="" textlink="">
      <xdr:nvSpPr>
        <xdr:cNvPr id="254" name="テキスト ボックス 253"/>
        <xdr:cNvSpPr txBox="1"/>
      </xdr:nvSpPr>
      <xdr:spPr>
        <a:xfrm>
          <a:off x="3530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167686</xdr:rowOff>
    </xdr:from>
    <xdr:to>
      <xdr:col>15</xdr:col>
      <xdr:colOff>101600</xdr:colOff>
      <xdr:row>97</xdr:row>
      <xdr:rowOff>97836</xdr:rowOff>
    </xdr:to>
    <xdr:sp macro="" textlink="">
      <xdr:nvSpPr>
        <xdr:cNvPr id="255" name="楕円 254"/>
        <xdr:cNvSpPr/>
      </xdr:nvSpPr>
      <xdr:spPr>
        <a:xfrm>
          <a:off x="2857500" y="166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88963</xdr:rowOff>
    </xdr:from>
    <xdr:ext cx="534377" cy="259045"/>
    <xdr:sp macro="" textlink="">
      <xdr:nvSpPr>
        <xdr:cNvPr id="256" name="テキスト ボックス 255"/>
        <xdr:cNvSpPr txBox="1"/>
      </xdr:nvSpPr>
      <xdr:spPr>
        <a:xfrm>
          <a:off x="2641111" y="167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73518</xdr:rowOff>
    </xdr:from>
    <xdr:to>
      <xdr:col>10</xdr:col>
      <xdr:colOff>165100</xdr:colOff>
      <xdr:row>97</xdr:row>
      <xdr:rowOff>3668</xdr:rowOff>
    </xdr:to>
    <xdr:sp macro="" textlink="">
      <xdr:nvSpPr>
        <xdr:cNvPr id="257" name="楕円 256"/>
        <xdr:cNvSpPr/>
      </xdr:nvSpPr>
      <xdr:spPr>
        <a:xfrm>
          <a:off x="1968500" y="165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20195</xdr:rowOff>
    </xdr:from>
    <xdr:ext cx="534377" cy="259045"/>
    <xdr:sp macro="" textlink="">
      <xdr:nvSpPr>
        <xdr:cNvPr id="258" name="テキスト ボックス 257"/>
        <xdr:cNvSpPr txBox="1"/>
      </xdr:nvSpPr>
      <xdr:spPr>
        <a:xfrm>
          <a:off x="1752111" y="163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35750</xdr:rowOff>
    </xdr:from>
    <xdr:to>
      <xdr:col>6</xdr:col>
      <xdr:colOff>38100</xdr:colOff>
      <xdr:row>96</xdr:row>
      <xdr:rowOff>137350</xdr:rowOff>
    </xdr:to>
    <xdr:sp macro="" textlink="">
      <xdr:nvSpPr>
        <xdr:cNvPr id="259" name="楕円 258"/>
        <xdr:cNvSpPr/>
      </xdr:nvSpPr>
      <xdr:spPr>
        <a:xfrm>
          <a:off x="1079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153877</xdr:rowOff>
    </xdr:from>
    <xdr:ext cx="534377" cy="259045"/>
    <xdr:sp macro="" textlink="">
      <xdr:nvSpPr>
        <xdr:cNvPr id="260" name="テキスト ボックス 259"/>
        <xdr:cNvSpPr txBox="1"/>
      </xdr:nvSpPr>
      <xdr:spPr>
        <a:xfrm>
          <a:off x="863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26924</xdr:rowOff>
    </xdr:from>
    <xdr:to>
      <xdr:col>45</xdr:col>
      <xdr:colOff>177800</xdr:colOff>
      <xdr:row>39</xdr:row>
      <xdr:rowOff>44450</xdr:rowOff>
    </xdr:to>
    <xdr:cxnSp macro="">
      <xdr:nvCxnSpPr>
        <xdr:cNvPr id="295" name="直線コネクタ 294"/>
        <xdr:cNvCxnSpPr/>
      </xdr:nvCxnSpPr>
      <xdr:spPr>
        <a:xfrm>
          <a:off x="7861300" y="6713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46927</xdr:rowOff>
    </xdr:from>
    <xdr:to>
      <xdr:col>41</xdr:col>
      <xdr:colOff>50800</xdr:colOff>
      <xdr:row>39</xdr:row>
      <xdr:rowOff>26924</xdr:rowOff>
    </xdr:to>
    <xdr:cxnSp macro="">
      <xdr:nvCxnSpPr>
        <xdr:cNvPr id="298" name="直線コネクタ 297"/>
        <xdr:cNvCxnSpPr/>
      </xdr:nvCxnSpPr>
      <xdr:spPr>
        <a:xfrm>
          <a:off x="6972300" y="6390577"/>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94949</xdr:rowOff>
    </xdr:from>
    <xdr:ext cx="469744" cy="259045"/>
    <xdr:sp macro="" textlink="">
      <xdr:nvSpPr>
        <xdr:cNvPr id="302" name="テキスト ボックス 301"/>
        <xdr:cNvSpPr txBox="1"/>
      </xdr:nvSpPr>
      <xdr:spPr>
        <a:xfrm>
          <a:off x="6737428"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147574</xdr:rowOff>
    </xdr:from>
    <xdr:to>
      <xdr:col>41</xdr:col>
      <xdr:colOff>101600</xdr:colOff>
      <xdr:row>39</xdr:row>
      <xdr:rowOff>77724</xdr:rowOff>
    </xdr:to>
    <xdr:sp macro="" textlink="">
      <xdr:nvSpPr>
        <xdr:cNvPr id="314" name="楕円 313"/>
        <xdr:cNvSpPr/>
      </xdr:nvSpPr>
      <xdr:spPr>
        <a:xfrm>
          <a:off x="7810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68851</xdr:rowOff>
    </xdr:from>
    <xdr:ext cx="313932" cy="259045"/>
    <xdr:sp macro="" textlink="">
      <xdr:nvSpPr>
        <xdr:cNvPr id="315" name="テキスト ボックス 314"/>
        <xdr:cNvSpPr txBox="1"/>
      </xdr:nvSpPr>
      <xdr:spPr>
        <a:xfrm>
          <a:off x="7704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167577</xdr:rowOff>
    </xdr:from>
    <xdr:to>
      <xdr:col>36</xdr:col>
      <xdr:colOff>165100</xdr:colOff>
      <xdr:row>37</xdr:row>
      <xdr:rowOff>97727</xdr:rowOff>
    </xdr:to>
    <xdr:sp macro="" textlink="">
      <xdr:nvSpPr>
        <xdr:cNvPr id="316" name="楕円 315"/>
        <xdr:cNvSpPr/>
      </xdr:nvSpPr>
      <xdr:spPr>
        <a:xfrm>
          <a:off x="6921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114254</xdr:rowOff>
    </xdr:from>
    <xdr:ext cx="469744" cy="259045"/>
    <xdr:sp macro="" textlink="">
      <xdr:nvSpPr>
        <xdr:cNvPr id="317" name="テキスト ボックス 316"/>
        <xdr:cNvSpPr txBox="1"/>
      </xdr:nvSpPr>
      <xdr:spPr>
        <a:xfrm>
          <a:off x="6737428" y="611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10937</xdr:rowOff>
    </xdr:from>
    <xdr:to>
      <xdr:col>55</xdr:col>
      <xdr:colOff>0</xdr:colOff>
      <xdr:row>57</xdr:row>
      <xdr:rowOff>117107</xdr:rowOff>
    </xdr:to>
    <xdr:cxnSp macro="">
      <xdr:nvCxnSpPr>
        <xdr:cNvPr id="346" name="直線コネクタ 345"/>
        <xdr:cNvCxnSpPr/>
      </xdr:nvCxnSpPr>
      <xdr:spPr>
        <a:xfrm>
          <a:off x="9639300" y="9783587"/>
          <a:ext cx="838200" cy="1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10937</xdr:rowOff>
    </xdr:from>
    <xdr:to>
      <xdr:col>50</xdr:col>
      <xdr:colOff>114300</xdr:colOff>
      <xdr:row>57</xdr:row>
      <xdr:rowOff>44404</xdr:rowOff>
    </xdr:to>
    <xdr:cxnSp macro="">
      <xdr:nvCxnSpPr>
        <xdr:cNvPr id="349" name="直線コネクタ 348"/>
        <xdr:cNvCxnSpPr/>
      </xdr:nvCxnSpPr>
      <xdr:spPr>
        <a:xfrm flipV="1">
          <a:off x="8750300" y="9783587"/>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44404</xdr:rowOff>
    </xdr:from>
    <xdr:to>
      <xdr:col>45</xdr:col>
      <xdr:colOff>177800</xdr:colOff>
      <xdr:row>57</xdr:row>
      <xdr:rowOff>47201</xdr:rowOff>
    </xdr:to>
    <xdr:cxnSp macro="">
      <xdr:nvCxnSpPr>
        <xdr:cNvPr id="352" name="直線コネクタ 351"/>
        <xdr:cNvCxnSpPr/>
      </xdr:nvCxnSpPr>
      <xdr:spPr>
        <a:xfrm flipV="1">
          <a:off x="7861300" y="981705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47201</xdr:rowOff>
    </xdr:from>
    <xdr:to>
      <xdr:col>41</xdr:col>
      <xdr:colOff>50800</xdr:colOff>
      <xdr:row>57</xdr:row>
      <xdr:rowOff>100319</xdr:rowOff>
    </xdr:to>
    <xdr:cxnSp macro="">
      <xdr:nvCxnSpPr>
        <xdr:cNvPr id="355" name="直線コネクタ 354"/>
        <xdr:cNvCxnSpPr/>
      </xdr:nvCxnSpPr>
      <xdr:spPr>
        <a:xfrm flipV="1">
          <a:off x="6972300" y="9819851"/>
          <a:ext cx="8890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3045</xdr:rowOff>
    </xdr:from>
    <xdr:ext cx="534377" cy="259045"/>
    <xdr:sp macro="" textlink="">
      <xdr:nvSpPr>
        <xdr:cNvPr id="359" name="テキスト ボックス 358"/>
        <xdr:cNvSpPr txBox="1"/>
      </xdr:nvSpPr>
      <xdr:spPr>
        <a:xfrm>
          <a:off x="6705111" y="99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66307</xdr:rowOff>
    </xdr:from>
    <xdr:to>
      <xdr:col>55</xdr:col>
      <xdr:colOff>50800</xdr:colOff>
      <xdr:row>57</xdr:row>
      <xdr:rowOff>167907</xdr:rowOff>
    </xdr:to>
    <xdr:sp macro="" textlink="">
      <xdr:nvSpPr>
        <xdr:cNvPr id="365" name="楕円 364"/>
        <xdr:cNvSpPr/>
      </xdr:nvSpPr>
      <xdr:spPr>
        <a:xfrm>
          <a:off x="10426700" y="9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44734</xdr:rowOff>
    </xdr:from>
    <xdr:ext cx="534377" cy="259045"/>
    <xdr:sp macro="" textlink="">
      <xdr:nvSpPr>
        <xdr:cNvPr id="366" name="農林水産業費該当値テキスト"/>
        <xdr:cNvSpPr txBox="1"/>
      </xdr:nvSpPr>
      <xdr:spPr>
        <a:xfrm>
          <a:off x="10528300" y="98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131587</xdr:rowOff>
    </xdr:from>
    <xdr:to>
      <xdr:col>50</xdr:col>
      <xdr:colOff>165100</xdr:colOff>
      <xdr:row>57</xdr:row>
      <xdr:rowOff>61737</xdr:rowOff>
    </xdr:to>
    <xdr:sp macro="" textlink="">
      <xdr:nvSpPr>
        <xdr:cNvPr id="367" name="楕円 366"/>
        <xdr:cNvSpPr/>
      </xdr:nvSpPr>
      <xdr:spPr>
        <a:xfrm>
          <a:off x="9588500" y="9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78264</xdr:rowOff>
    </xdr:from>
    <xdr:ext cx="534377" cy="259045"/>
    <xdr:sp macro="" textlink="">
      <xdr:nvSpPr>
        <xdr:cNvPr id="368" name="テキスト ボックス 367"/>
        <xdr:cNvSpPr txBox="1"/>
      </xdr:nvSpPr>
      <xdr:spPr>
        <a:xfrm>
          <a:off x="9372111" y="9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165054</xdr:rowOff>
    </xdr:from>
    <xdr:to>
      <xdr:col>46</xdr:col>
      <xdr:colOff>38100</xdr:colOff>
      <xdr:row>57</xdr:row>
      <xdr:rowOff>95204</xdr:rowOff>
    </xdr:to>
    <xdr:sp macro="" textlink="">
      <xdr:nvSpPr>
        <xdr:cNvPr id="369" name="楕円 368"/>
        <xdr:cNvSpPr/>
      </xdr:nvSpPr>
      <xdr:spPr>
        <a:xfrm>
          <a:off x="8699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111731</xdr:rowOff>
    </xdr:from>
    <xdr:ext cx="534377" cy="259045"/>
    <xdr:sp macro="" textlink="">
      <xdr:nvSpPr>
        <xdr:cNvPr id="370" name="テキスト ボックス 369"/>
        <xdr:cNvSpPr txBox="1"/>
      </xdr:nvSpPr>
      <xdr:spPr>
        <a:xfrm>
          <a:off x="8483111" y="95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167851</xdr:rowOff>
    </xdr:from>
    <xdr:to>
      <xdr:col>41</xdr:col>
      <xdr:colOff>101600</xdr:colOff>
      <xdr:row>57</xdr:row>
      <xdr:rowOff>98001</xdr:rowOff>
    </xdr:to>
    <xdr:sp macro="" textlink="">
      <xdr:nvSpPr>
        <xdr:cNvPr id="371" name="楕円 370"/>
        <xdr:cNvSpPr/>
      </xdr:nvSpPr>
      <xdr:spPr>
        <a:xfrm>
          <a:off x="7810500" y="97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114528</xdr:rowOff>
    </xdr:from>
    <xdr:ext cx="534377" cy="259045"/>
    <xdr:sp macro="" textlink="">
      <xdr:nvSpPr>
        <xdr:cNvPr id="372" name="テキスト ボックス 371"/>
        <xdr:cNvSpPr txBox="1"/>
      </xdr:nvSpPr>
      <xdr:spPr>
        <a:xfrm>
          <a:off x="7594111" y="95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49519</xdr:rowOff>
    </xdr:from>
    <xdr:to>
      <xdr:col>36</xdr:col>
      <xdr:colOff>165100</xdr:colOff>
      <xdr:row>57</xdr:row>
      <xdr:rowOff>151119</xdr:rowOff>
    </xdr:to>
    <xdr:sp macro="" textlink="">
      <xdr:nvSpPr>
        <xdr:cNvPr id="373" name="楕円 372"/>
        <xdr:cNvSpPr/>
      </xdr:nvSpPr>
      <xdr:spPr>
        <a:xfrm>
          <a:off x="6921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167646</xdr:rowOff>
    </xdr:from>
    <xdr:ext cx="534377" cy="259045"/>
    <xdr:sp macro="" textlink="">
      <xdr:nvSpPr>
        <xdr:cNvPr id="374" name="テキスト ボックス 373"/>
        <xdr:cNvSpPr txBox="1"/>
      </xdr:nvSpPr>
      <xdr:spPr>
        <a:xfrm>
          <a:off x="6705111" y="95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11181</xdr:rowOff>
    </xdr:from>
    <xdr:to>
      <xdr:col>55</xdr:col>
      <xdr:colOff>0</xdr:colOff>
      <xdr:row>77</xdr:row>
      <xdr:rowOff>38156</xdr:rowOff>
    </xdr:to>
    <xdr:cxnSp macro="">
      <xdr:nvCxnSpPr>
        <xdr:cNvPr id="401" name="直線コネクタ 400"/>
        <xdr:cNvCxnSpPr/>
      </xdr:nvCxnSpPr>
      <xdr:spPr>
        <a:xfrm>
          <a:off x="9639300" y="1321283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113823</xdr:rowOff>
    </xdr:from>
    <xdr:to>
      <xdr:col>50</xdr:col>
      <xdr:colOff>114300</xdr:colOff>
      <xdr:row>77</xdr:row>
      <xdr:rowOff>11181</xdr:rowOff>
    </xdr:to>
    <xdr:cxnSp macro="">
      <xdr:nvCxnSpPr>
        <xdr:cNvPr id="404" name="直線コネクタ 403"/>
        <xdr:cNvCxnSpPr/>
      </xdr:nvCxnSpPr>
      <xdr:spPr>
        <a:xfrm>
          <a:off x="8750300" y="12458223"/>
          <a:ext cx="889000" cy="7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113823</xdr:rowOff>
    </xdr:from>
    <xdr:to>
      <xdr:col>45</xdr:col>
      <xdr:colOff>177800</xdr:colOff>
      <xdr:row>77</xdr:row>
      <xdr:rowOff>69543</xdr:rowOff>
    </xdr:to>
    <xdr:cxnSp macro="">
      <xdr:nvCxnSpPr>
        <xdr:cNvPr id="407" name="直線コネクタ 406"/>
        <xdr:cNvCxnSpPr/>
      </xdr:nvCxnSpPr>
      <xdr:spPr>
        <a:xfrm flipV="1">
          <a:off x="7861300" y="12458223"/>
          <a:ext cx="889000" cy="8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69543</xdr:rowOff>
    </xdr:from>
    <xdr:to>
      <xdr:col>41</xdr:col>
      <xdr:colOff>50800</xdr:colOff>
      <xdr:row>77</xdr:row>
      <xdr:rowOff>104222</xdr:rowOff>
    </xdr:to>
    <xdr:cxnSp macro="">
      <xdr:nvCxnSpPr>
        <xdr:cNvPr id="410" name="直線コネクタ 409"/>
        <xdr:cNvCxnSpPr/>
      </xdr:nvCxnSpPr>
      <xdr:spPr>
        <a:xfrm flipV="1">
          <a:off x="6972300" y="1327119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158806</xdr:rowOff>
    </xdr:from>
    <xdr:to>
      <xdr:col>55</xdr:col>
      <xdr:colOff>50800</xdr:colOff>
      <xdr:row>77</xdr:row>
      <xdr:rowOff>88956</xdr:rowOff>
    </xdr:to>
    <xdr:sp macro="" textlink="">
      <xdr:nvSpPr>
        <xdr:cNvPr id="420" name="楕円 419"/>
        <xdr:cNvSpPr/>
      </xdr:nvSpPr>
      <xdr:spPr>
        <a:xfrm>
          <a:off x="10426700" y="131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137233</xdr:rowOff>
    </xdr:from>
    <xdr:ext cx="534377" cy="259045"/>
    <xdr:sp macro="" textlink="">
      <xdr:nvSpPr>
        <xdr:cNvPr id="421" name="商工費該当値テキスト"/>
        <xdr:cNvSpPr txBox="1"/>
      </xdr:nvSpPr>
      <xdr:spPr>
        <a:xfrm>
          <a:off x="10528300" y="131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131831</xdr:rowOff>
    </xdr:from>
    <xdr:to>
      <xdr:col>50</xdr:col>
      <xdr:colOff>165100</xdr:colOff>
      <xdr:row>77</xdr:row>
      <xdr:rowOff>61981</xdr:rowOff>
    </xdr:to>
    <xdr:sp macro="" textlink="">
      <xdr:nvSpPr>
        <xdr:cNvPr id="422" name="楕円 421"/>
        <xdr:cNvSpPr/>
      </xdr:nvSpPr>
      <xdr:spPr>
        <a:xfrm>
          <a:off x="9588500" y="131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53108</xdr:rowOff>
    </xdr:from>
    <xdr:ext cx="534377" cy="259045"/>
    <xdr:sp macro="" textlink="">
      <xdr:nvSpPr>
        <xdr:cNvPr id="423" name="テキスト ボックス 422"/>
        <xdr:cNvSpPr txBox="1"/>
      </xdr:nvSpPr>
      <xdr:spPr>
        <a:xfrm>
          <a:off x="9372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63023</xdr:rowOff>
    </xdr:from>
    <xdr:to>
      <xdr:col>46</xdr:col>
      <xdr:colOff>38100</xdr:colOff>
      <xdr:row>72</xdr:row>
      <xdr:rowOff>164623</xdr:rowOff>
    </xdr:to>
    <xdr:sp macro="" textlink="">
      <xdr:nvSpPr>
        <xdr:cNvPr id="424" name="楕円 423"/>
        <xdr:cNvSpPr/>
      </xdr:nvSpPr>
      <xdr:spPr>
        <a:xfrm>
          <a:off x="8699500" y="124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9700</xdr:rowOff>
    </xdr:from>
    <xdr:ext cx="534377" cy="259045"/>
    <xdr:sp macro="" textlink="">
      <xdr:nvSpPr>
        <xdr:cNvPr id="425" name="テキスト ボックス 424"/>
        <xdr:cNvSpPr txBox="1"/>
      </xdr:nvSpPr>
      <xdr:spPr>
        <a:xfrm>
          <a:off x="8483111" y="121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18743</xdr:rowOff>
    </xdr:from>
    <xdr:to>
      <xdr:col>41</xdr:col>
      <xdr:colOff>101600</xdr:colOff>
      <xdr:row>77</xdr:row>
      <xdr:rowOff>120343</xdr:rowOff>
    </xdr:to>
    <xdr:sp macro="" textlink="">
      <xdr:nvSpPr>
        <xdr:cNvPr id="426" name="楕円 425"/>
        <xdr:cNvSpPr/>
      </xdr:nvSpPr>
      <xdr:spPr>
        <a:xfrm>
          <a:off x="78105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111470</xdr:rowOff>
    </xdr:from>
    <xdr:ext cx="534377" cy="259045"/>
    <xdr:sp macro="" textlink="">
      <xdr:nvSpPr>
        <xdr:cNvPr id="427" name="テキスト ボックス 426"/>
        <xdr:cNvSpPr txBox="1"/>
      </xdr:nvSpPr>
      <xdr:spPr>
        <a:xfrm>
          <a:off x="7594111" y="133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53422</xdr:rowOff>
    </xdr:from>
    <xdr:to>
      <xdr:col>36</xdr:col>
      <xdr:colOff>165100</xdr:colOff>
      <xdr:row>77</xdr:row>
      <xdr:rowOff>155022</xdr:rowOff>
    </xdr:to>
    <xdr:sp macro="" textlink="">
      <xdr:nvSpPr>
        <xdr:cNvPr id="428" name="楕円 427"/>
        <xdr:cNvSpPr/>
      </xdr:nvSpPr>
      <xdr:spPr>
        <a:xfrm>
          <a:off x="6921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146149</xdr:rowOff>
    </xdr:from>
    <xdr:ext cx="469744" cy="259045"/>
    <xdr:sp macro="" textlink="">
      <xdr:nvSpPr>
        <xdr:cNvPr id="429" name="テキスト ボックス 428"/>
        <xdr:cNvSpPr txBox="1"/>
      </xdr:nvSpPr>
      <xdr:spPr>
        <a:xfrm>
          <a:off x="6737428" y="133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8088</xdr:rowOff>
    </xdr:from>
    <xdr:to>
      <xdr:col>55</xdr:col>
      <xdr:colOff>0</xdr:colOff>
      <xdr:row>98</xdr:row>
      <xdr:rowOff>99346</xdr:rowOff>
    </xdr:to>
    <xdr:cxnSp macro="">
      <xdr:nvCxnSpPr>
        <xdr:cNvPr id="458" name="直線コネクタ 457"/>
        <xdr:cNvCxnSpPr/>
      </xdr:nvCxnSpPr>
      <xdr:spPr>
        <a:xfrm flipV="1">
          <a:off x="9639300" y="16810188"/>
          <a:ext cx="8382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99346</xdr:rowOff>
    </xdr:from>
    <xdr:to>
      <xdr:col>50</xdr:col>
      <xdr:colOff>114300</xdr:colOff>
      <xdr:row>98</xdr:row>
      <xdr:rowOff>113613</xdr:rowOff>
    </xdr:to>
    <xdr:cxnSp macro="">
      <xdr:nvCxnSpPr>
        <xdr:cNvPr id="461" name="直線コネクタ 460"/>
        <xdr:cNvCxnSpPr/>
      </xdr:nvCxnSpPr>
      <xdr:spPr>
        <a:xfrm flipV="1">
          <a:off x="8750300" y="16901446"/>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113613</xdr:rowOff>
    </xdr:from>
    <xdr:to>
      <xdr:col>45</xdr:col>
      <xdr:colOff>177800</xdr:colOff>
      <xdr:row>98</xdr:row>
      <xdr:rowOff>132418</xdr:rowOff>
    </xdr:to>
    <xdr:cxnSp macro="">
      <xdr:nvCxnSpPr>
        <xdr:cNvPr id="464" name="直線コネクタ 463"/>
        <xdr:cNvCxnSpPr/>
      </xdr:nvCxnSpPr>
      <xdr:spPr>
        <a:xfrm flipV="1">
          <a:off x="7861300" y="16915713"/>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69510</xdr:rowOff>
    </xdr:from>
    <xdr:to>
      <xdr:col>41</xdr:col>
      <xdr:colOff>50800</xdr:colOff>
      <xdr:row>98</xdr:row>
      <xdr:rowOff>132418</xdr:rowOff>
    </xdr:to>
    <xdr:cxnSp macro="">
      <xdr:nvCxnSpPr>
        <xdr:cNvPr id="467" name="直線コネクタ 466"/>
        <xdr:cNvCxnSpPr/>
      </xdr:nvCxnSpPr>
      <xdr:spPr>
        <a:xfrm>
          <a:off x="6972300" y="16871610"/>
          <a:ext cx="8890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12523</xdr:rowOff>
    </xdr:from>
    <xdr:ext cx="534377" cy="259045"/>
    <xdr:sp macro="" textlink="">
      <xdr:nvSpPr>
        <xdr:cNvPr id="471" name="テキスト ボックス 470"/>
        <xdr:cNvSpPr txBox="1"/>
      </xdr:nvSpPr>
      <xdr:spPr>
        <a:xfrm>
          <a:off x="6705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128738</xdr:rowOff>
    </xdr:from>
    <xdr:to>
      <xdr:col>55</xdr:col>
      <xdr:colOff>50800</xdr:colOff>
      <xdr:row>98</xdr:row>
      <xdr:rowOff>58888</xdr:rowOff>
    </xdr:to>
    <xdr:sp macro="" textlink="">
      <xdr:nvSpPr>
        <xdr:cNvPr id="477" name="楕円 476"/>
        <xdr:cNvSpPr/>
      </xdr:nvSpPr>
      <xdr:spPr>
        <a:xfrm>
          <a:off x="10426700" y="167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151615</xdr:rowOff>
    </xdr:from>
    <xdr:ext cx="599010" cy="259045"/>
    <xdr:sp macro="" textlink="">
      <xdr:nvSpPr>
        <xdr:cNvPr id="478" name="土木費該当値テキスト"/>
        <xdr:cNvSpPr txBox="1"/>
      </xdr:nvSpPr>
      <xdr:spPr>
        <a:xfrm>
          <a:off x="10528300" y="166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48546</xdr:rowOff>
    </xdr:from>
    <xdr:to>
      <xdr:col>50</xdr:col>
      <xdr:colOff>165100</xdr:colOff>
      <xdr:row>98</xdr:row>
      <xdr:rowOff>150146</xdr:rowOff>
    </xdr:to>
    <xdr:sp macro="" textlink="">
      <xdr:nvSpPr>
        <xdr:cNvPr id="479" name="楕円 478"/>
        <xdr:cNvSpPr/>
      </xdr:nvSpPr>
      <xdr:spPr>
        <a:xfrm>
          <a:off x="9588500" y="168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166673</xdr:rowOff>
    </xdr:from>
    <xdr:ext cx="534377" cy="259045"/>
    <xdr:sp macro="" textlink="">
      <xdr:nvSpPr>
        <xdr:cNvPr id="480" name="テキスト ボックス 479"/>
        <xdr:cNvSpPr txBox="1"/>
      </xdr:nvSpPr>
      <xdr:spPr>
        <a:xfrm>
          <a:off x="9372111" y="166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62813</xdr:rowOff>
    </xdr:from>
    <xdr:to>
      <xdr:col>46</xdr:col>
      <xdr:colOff>38100</xdr:colOff>
      <xdr:row>98</xdr:row>
      <xdr:rowOff>164413</xdr:rowOff>
    </xdr:to>
    <xdr:sp macro="" textlink="">
      <xdr:nvSpPr>
        <xdr:cNvPr id="481" name="楕円 480"/>
        <xdr:cNvSpPr/>
      </xdr:nvSpPr>
      <xdr:spPr>
        <a:xfrm>
          <a:off x="8699500" y="16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9490</xdr:rowOff>
    </xdr:from>
    <xdr:ext cx="534377" cy="259045"/>
    <xdr:sp macro="" textlink="">
      <xdr:nvSpPr>
        <xdr:cNvPr id="482" name="テキスト ボックス 481"/>
        <xdr:cNvSpPr txBox="1"/>
      </xdr:nvSpPr>
      <xdr:spPr>
        <a:xfrm>
          <a:off x="8483111" y="166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81618</xdr:rowOff>
    </xdr:from>
    <xdr:to>
      <xdr:col>41</xdr:col>
      <xdr:colOff>101600</xdr:colOff>
      <xdr:row>99</xdr:row>
      <xdr:rowOff>11768</xdr:rowOff>
    </xdr:to>
    <xdr:sp macro="" textlink="">
      <xdr:nvSpPr>
        <xdr:cNvPr id="483" name="楕円 482"/>
        <xdr:cNvSpPr/>
      </xdr:nvSpPr>
      <xdr:spPr>
        <a:xfrm>
          <a:off x="7810500" y="16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2895</xdr:rowOff>
    </xdr:from>
    <xdr:ext cx="534377" cy="259045"/>
    <xdr:sp macro="" textlink="">
      <xdr:nvSpPr>
        <xdr:cNvPr id="484" name="テキスト ボックス 483"/>
        <xdr:cNvSpPr txBox="1"/>
      </xdr:nvSpPr>
      <xdr:spPr>
        <a:xfrm>
          <a:off x="7594111" y="16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18710</xdr:rowOff>
    </xdr:from>
    <xdr:to>
      <xdr:col>36</xdr:col>
      <xdr:colOff>165100</xdr:colOff>
      <xdr:row>98</xdr:row>
      <xdr:rowOff>120310</xdr:rowOff>
    </xdr:to>
    <xdr:sp macro="" textlink="">
      <xdr:nvSpPr>
        <xdr:cNvPr id="485" name="楕円 484"/>
        <xdr:cNvSpPr/>
      </xdr:nvSpPr>
      <xdr:spPr>
        <a:xfrm>
          <a:off x="6921500" y="16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136837</xdr:rowOff>
    </xdr:from>
    <xdr:ext cx="599010" cy="259045"/>
    <xdr:sp macro="" textlink="">
      <xdr:nvSpPr>
        <xdr:cNvPr id="486" name="テキスト ボックス 485"/>
        <xdr:cNvSpPr txBox="1"/>
      </xdr:nvSpPr>
      <xdr:spPr>
        <a:xfrm>
          <a:off x="6672795" y="165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15951</xdr:rowOff>
    </xdr:from>
    <xdr:to>
      <xdr:col>85</xdr:col>
      <xdr:colOff>127000</xdr:colOff>
      <xdr:row>37</xdr:row>
      <xdr:rowOff>32506</xdr:rowOff>
    </xdr:to>
    <xdr:cxnSp macro="">
      <xdr:nvCxnSpPr>
        <xdr:cNvPr id="515" name="直線コネクタ 514"/>
        <xdr:cNvCxnSpPr/>
      </xdr:nvCxnSpPr>
      <xdr:spPr>
        <a:xfrm flipV="1">
          <a:off x="15481300" y="6359601"/>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170218</xdr:rowOff>
    </xdr:from>
    <xdr:to>
      <xdr:col>81</xdr:col>
      <xdr:colOff>50800</xdr:colOff>
      <xdr:row>37</xdr:row>
      <xdr:rowOff>32506</xdr:rowOff>
    </xdr:to>
    <xdr:cxnSp macro="">
      <xdr:nvCxnSpPr>
        <xdr:cNvPr id="518" name="直線コネクタ 517"/>
        <xdr:cNvCxnSpPr/>
      </xdr:nvCxnSpPr>
      <xdr:spPr>
        <a:xfrm>
          <a:off x="14592300" y="5828068"/>
          <a:ext cx="889000" cy="5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170218</xdr:rowOff>
    </xdr:from>
    <xdr:to>
      <xdr:col>76</xdr:col>
      <xdr:colOff>114300</xdr:colOff>
      <xdr:row>37</xdr:row>
      <xdr:rowOff>47422</xdr:rowOff>
    </xdr:to>
    <xdr:cxnSp macro="">
      <xdr:nvCxnSpPr>
        <xdr:cNvPr id="521" name="直線コネクタ 520"/>
        <xdr:cNvCxnSpPr/>
      </xdr:nvCxnSpPr>
      <xdr:spPr>
        <a:xfrm flipV="1">
          <a:off x="13703300" y="5828068"/>
          <a:ext cx="889000" cy="5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47422</xdr:rowOff>
    </xdr:from>
    <xdr:to>
      <xdr:col>71</xdr:col>
      <xdr:colOff>177800</xdr:colOff>
      <xdr:row>37</xdr:row>
      <xdr:rowOff>59976</xdr:rowOff>
    </xdr:to>
    <xdr:cxnSp macro="">
      <xdr:nvCxnSpPr>
        <xdr:cNvPr id="524" name="直線コネクタ 523"/>
        <xdr:cNvCxnSpPr/>
      </xdr:nvCxnSpPr>
      <xdr:spPr>
        <a:xfrm flipV="1">
          <a:off x="12814300" y="6391072"/>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136601</xdr:rowOff>
    </xdr:from>
    <xdr:to>
      <xdr:col>85</xdr:col>
      <xdr:colOff>177800</xdr:colOff>
      <xdr:row>37</xdr:row>
      <xdr:rowOff>66751</xdr:rowOff>
    </xdr:to>
    <xdr:sp macro="" textlink="">
      <xdr:nvSpPr>
        <xdr:cNvPr id="534" name="楕円 533"/>
        <xdr:cNvSpPr/>
      </xdr:nvSpPr>
      <xdr:spPr>
        <a:xfrm>
          <a:off x="162687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51528</xdr:rowOff>
    </xdr:from>
    <xdr:ext cx="534377" cy="259045"/>
    <xdr:sp macro="" textlink="">
      <xdr:nvSpPr>
        <xdr:cNvPr id="535" name="消防費該当値テキスト"/>
        <xdr:cNvSpPr txBox="1"/>
      </xdr:nvSpPr>
      <xdr:spPr>
        <a:xfrm>
          <a:off x="16370300" y="62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153156</xdr:rowOff>
    </xdr:from>
    <xdr:to>
      <xdr:col>81</xdr:col>
      <xdr:colOff>101600</xdr:colOff>
      <xdr:row>37</xdr:row>
      <xdr:rowOff>83306</xdr:rowOff>
    </xdr:to>
    <xdr:sp macro="" textlink="">
      <xdr:nvSpPr>
        <xdr:cNvPr id="536" name="楕円 535"/>
        <xdr:cNvSpPr/>
      </xdr:nvSpPr>
      <xdr:spPr>
        <a:xfrm>
          <a:off x="15430500" y="6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74433</xdr:rowOff>
    </xdr:from>
    <xdr:ext cx="534377" cy="259045"/>
    <xdr:sp macro="" textlink="">
      <xdr:nvSpPr>
        <xdr:cNvPr id="537" name="テキスト ボックス 536"/>
        <xdr:cNvSpPr txBox="1"/>
      </xdr:nvSpPr>
      <xdr:spPr>
        <a:xfrm>
          <a:off x="15214111" y="64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119418</xdr:rowOff>
    </xdr:from>
    <xdr:to>
      <xdr:col>76</xdr:col>
      <xdr:colOff>165100</xdr:colOff>
      <xdr:row>34</xdr:row>
      <xdr:rowOff>49568</xdr:rowOff>
    </xdr:to>
    <xdr:sp macro="" textlink="">
      <xdr:nvSpPr>
        <xdr:cNvPr id="538" name="楕円 537"/>
        <xdr:cNvSpPr/>
      </xdr:nvSpPr>
      <xdr:spPr>
        <a:xfrm>
          <a:off x="14541500" y="57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66095</xdr:rowOff>
    </xdr:from>
    <xdr:ext cx="534377" cy="259045"/>
    <xdr:sp macro="" textlink="">
      <xdr:nvSpPr>
        <xdr:cNvPr id="539" name="テキスト ボックス 538"/>
        <xdr:cNvSpPr txBox="1"/>
      </xdr:nvSpPr>
      <xdr:spPr>
        <a:xfrm>
          <a:off x="14325111" y="55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168072</xdr:rowOff>
    </xdr:from>
    <xdr:to>
      <xdr:col>72</xdr:col>
      <xdr:colOff>38100</xdr:colOff>
      <xdr:row>37</xdr:row>
      <xdr:rowOff>98222</xdr:rowOff>
    </xdr:to>
    <xdr:sp macro="" textlink="">
      <xdr:nvSpPr>
        <xdr:cNvPr id="540" name="楕円 539"/>
        <xdr:cNvSpPr/>
      </xdr:nvSpPr>
      <xdr:spPr>
        <a:xfrm>
          <a:off x="13652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89349</xdr:rowOff>
    </xdr:from>
    <xdr:ext cx="534377" cy="259045"/>
    <xdr:sp macro="" textlink="">
      <xdr:nvSpPr>
        <xdr:cNvPr id="541" name="テキスト ボックス 540"/>
        <xdr:cNvSpPr txBox="1"/>
      </xdr:nvSpPr>
      <xdr:spPr>
        <a:xfrm>
          <a:off x="13436111" y="64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9176</xdr:rowOff>
    </xdr:from>
    <xdr:to>
      <xdr:col>67</xdr:col>
      <xdr:colOff>101600</xdr:colOff>
      <xdr:row>37</xdr:row>
      <xdr:rowOff>110776</xdr:rowOff>
    </xdr:to>
    <xdr:sp macro="" textlink="">
      <xdr:nvSpPr>
        <xdr:cNvPr id="542" name="楕円 541"/>
        <xdr:cNvSpPr/>
      </xdr:nvSpPr>
      <xdr:spPr>
        <a:xfrm>
          <a:off x="12763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101903</xdr:rowOff>
    </xdr:from>
    <xdr:ext cx="534377" cy="259045"/>
    <xdr:sp macro="" textlink="">
      <xdr:nvSpPr>
        <xdr:cNvPr id="543" name="テキスト ボックス 542"/>
        <xdr:cNvSpPr txBox="1"/>
      </xdr:nvSpPr>
      <xdr:spPr>
        <a:xfrm>
          <a:off x="12547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50812</xdr:rowOff>
    </xdr:from>
    <xdr:to>
      <xdr:col>85</xdr:col>
      <xdr:colOff>127000</xdr:colOff>
      <xdr:row>58</xdr:row>
      <xdr:rowOff>31267</xdr:rowOff>
    </xdr:to>
    <xdr:cxnSp macro="">
      <xdr:nvCxnSpPr>
        <xdr:cNvPr id="573" name="直線コネクタ 572"/>
        <xdr:cNvCxnSpPr/>
      </xdr:nvCxnSpPr>
      <xdr:spPr>
        <a:xfrm>
          <a:off x="15481300" y="9823462"/>
          <a:ext cx="838200" cy="1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50812</xdr:rowOff>
    </xdr:from>
    <xdr:to>
      <xdr:col>81</xdr:col>
      <xdr:colOff>50800</xdr:colOff>
      <xdr:row>58</xdr:row>
      <xdr:rowOff>44056</xdr:rowOff>
    </xdr:to>
    <xdr:cxnSp macro="">
      <xdr:nvCxnSpPr>
        <xdr:cNvPr id="576" name="直線コネクタ 575"/>
        <xdr:cNvCxnSpPr/>
      </xdr:nvCxnSpPr>
      <xdr:spPr>
        <a:xfrm flipV="1">
          <a:off x="14592300" y="9823462"/>
          <a:ext cx="889000" cy="1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141605</xdr:rowOff>
    </xdr:from>
    <xdr:to>
      <xdr:col>76</xdr:col>
      <xdr:colOff>114300</xdr:colOff>
      <xdr:row>58</xdr:row>
      <xdr:rowOff>44056</xdr:rowOff>
    </xdr:to>
    <xdr:cxnSp macro="">
      <xdr:nvCxnSpPr>
        <xdr:cNvPr id="579" name="直線コネクタ 578"/>
        <xdr:cNvCxnSpPr/>
      </xdr:nvCxnSpPr>
      <xdr:spPr>
        <a:xfrm>
          <a:off x="13703300" y="9742805"/>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141605</xdr:rowOff>
    </xdr:from>
    <xdr:to>
      <xdr:col>71</xdr:col>
      <xdr:colOff>177800</xdr:colOff>
      <xdr:row>57</xdr:row>
      <xdr:rowOff>75006</xdr:rowOff>
    </xdr:to>
    <xdr:cxnSp macro="">
      <xdr:nvCxnSpPr>
        <xdr:cNvPr id="582" name="直線コネクタ 581"/>
        <xdr:cNvCxnSpPr/>
      </xdr:nvCxnSpPr>
      <xdr:spPr>
        <a:xfrm flipV="1">
          <a:off x="12814300" y="9742805"/>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151917</xdr:rowOff>
    </xdr:from>
    <xdr:to>
      <xdr:col>85</xdr:col>
      <xdr:colOff>177800</xdr:colOff>
      <xdr:row>58</xdr:row>
      <xdr:rowOff>82067</xdr:rowOff>
    </xdr:to>
    <xdr:sp macro="" textlink="">
      <xdr:nvSpPr>
        <xdr:cNvPr id="592" name="楕円 591"/>
        <xdr:cNvSpPr/>
      </xdr:nvSpPr>
      <xdr:spPr>
        <a:xfrm>
          <a:off x="162687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130344</xdr:rowOff>
    </xdr:from>
    <xdr:ext cx="534377" cy="259045"/>
    <xdr:sp macro="" textlink="">
      <xdr:nvSpPr>
        <xdr:cNvPr id="593" name="教育費該当値テキスト"/>
        <xdr:cNvSpPr txBox="1"/>
      </xdr:nvSpPr>
      <xdr:spPr>
        <a:xfrm>
          <a:off x="16370300" y="99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xdr:rowOff>
    </xdr:from>
    <xdr:to>
      <xdr:col>81</xdr:col>
      <xdr:colOff>101600</xdr:colOff>
      <xdr:row>57</xdr:row>
      <xdr:rowOff>101612</xdr:rowOff>
    </xdr:to>
    <xdr:sp macro="" textlink="">
      <xdr:nvSpPr>
        <xdr:cNvPr id="594" name="楕円 593"/>
        <xdr:cNvSpPr/>
      </xdr:nvSpPr>
      <xdr:spPr>
        <a:xfrm>
          <a:off x="154305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92739</xdr:rowOff>
    </xdr:from>
    <xdr:ext cx="534377" cy="259045"/>
    <xdr:sp macro="" textlink="">
      <xdr:nvSpPr>
        <xdr:cNvPr id="595" name="テキスト ボックス 594"/>
        <xdr:cNvSpPr txBox="1"/>
      </xdr:nvSpPr>
      <xdr:spPr>
        <a:xfrm>
          <a:off x="15214111" y="98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164706</xdr:rowOff>
    </xdr:from>
    <xdr:to>
      <xdr:col>76</xdr:col>
      <xdr:colOff>165100</xdr:colOff>
      <xdr:row>58</xdr:row>
      <xdr:rowOff>94856</xdr:rowOff>
    </xdr:to>
    <xdr:sp macro="" textlink="">
      <xdr:nvSpPr>
        <xdr:cNvPr id="596" name="楕円 595"/>
        <xdr:cNvSpPr/>
      </xdr:nvSpPr>
      <xdr:spPr>
        <a:xfrm>
          <a:off x="14541500" y="99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85983</xdr:rowOff>
    </xdr:from>
    <xdr:ext cx="534377" cy="259045"/>
    <xdr:sp macro="" textlink="">
      <xdr:nvSpPr>
        <xdr:cNvPr id="597" name="テキスト ボックス 596"/>
        <xdr:cNvSpPr txBox="1"/>
      </xdr:nvSpPr>
      <xdr:spPr>
        <a:xfrm>
          <a:off x="14325111" y="100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90805</xdr:rowOff>
    </xdr:from>
    <xdr:to>
      <xdr:col>72</xdr:col>
      <xdr:colOff>38100</xdr:colOff>
      <xdr:row>57</xdr:row>
      <xdr:rowOff>20955</xdr:rowOff>
    </xdr:to>
    <xdr:sp macro="" textlink="">
      <xdr:nvSpPr>
        <xdr:cNvPr id="598" name="楕円 597"/>
        <xdr:cNvSpPr/>
      </xdr:nvSpPr>
      <xdr:spPr>
        <a:xfrm>
          <a:off x="13652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12082</xdr:rowOff>
    </xdr:from>
    <xdr:ext cx="534377" cy="259045"/>
    <xdr:sp macro="" textlink="">
      <xdr:nvSpPr>
        <xdr:cNvPr id="599" name="テキスト ボックス 598"/>
        <xdr:cNvSpPr txBox="1"/>
      </xdr:nvSpPr>
      <xdr:spPr>
        <a:xfrm>
          <a:off x="13436111" y="97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24206</xdr:rowOff>
    </xdr:from>
    <xdr:to>
      <xdr:col>67</xdr:col>
      <xdr:colOff>101600</xdr:colOff>
      <xdr:row>57</xdr:row>
      <xdr:rowOff>125806</xdr:rowOff>
    </xdr:to>
    <xdr:sp macro="" textlink="">
      <xdr:nvSpPr>
        <xdr:cNvPr id="600" name="楕円 599"/>
        <xdr:cNvSpPr/>
      </xdr:nvSpPr>
      <xdr:spPr>
        <a:xfrm>
          <a:off x="12763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116933</xdr:rowOff>
    </xdr:from>
    <xdr:ext cx="534377" cy="259045"/>
    <xdr:sp macro="" textlink="">
      <xdr:nvSpPr>
        <xdr:cNvPr id="601" name="テキスト ボックス 600"/>
        <xdr:cNvSpPr txBox="1"/>
      </xdr:nvSpPr>
      <xdr:spPr>
        <a:xfrm>
          <a:off x="12547111" y="9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39705</xdr:rowOff>
    </xdr:from>
    <xdr:to>
      <xdr:col>85</xdr:col>
      <xdr:colOff>127000</xdr:colOff>
      <xdr:row>79</xdr:row>
      <xdr:rowOff>70565</xdr:rowOff>
    </xdr:to>
    <xdr:cxnSp macro="">
      <xdr:nvCxnSpPr>
        <xdr:cNvPr id="632" name="直線コネクタ 631"/>
        <xdr:cNvCxnSpPr/>
      </xdr:nvCxnSpPr>
      <xdr:spPr>
        <a:xfrm flipV="1">
          <a:off x="15481300" y="13241355"/>
          <a:ext cx="8382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67963</xdr:rowOff>
    </xdr:from>
    <xdr:to>
      <xdr:col>81</xdr:col>
      <xdr:colOff>50800</xdr:colOff>
      <xdr:row>79</xdr:row>
      <xdr:rowOff>70565</xdr:rowOff>
    </xdr:to>
    <xdr:cxnSp macro="">
      <xdr:nvCxnSpPr>
        <xdr:cNvPr id="635" name="直線コネクタ 634"/>
        <xdr:cNvCxnSpPr/>
      </xdr:nvCxnSpPr>
      <xdr:spPr>
        <a:xfrm>
          <a:off x="14592300" y="1361251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67963</xdr:rowOff>
    </xdr:from>
    <xdr:to>
      <xdr:col>76</xdr:col>
      <xdr:colOff>114300</xdr:colOff>
      <xdr:row>79</xdr:row>
      <xdr:rowOff>98465</xdr:rowOff>
    </xdr:to>
    <xdr:cxnSp macro="">
      <xdr:nvCxnSpPr>
        <xdr:cNvPr id="638" name="直線コネクタ 637"/>
        <xdr:cNvCxnSpPr/>
      </xdr:nvCxnSpPr>
      <xdr:spPr>
        <a:xfrm flipV="1">
          <a:off x="13703300" y="13612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95830</xdr:rowOff>
    </xdr:from>
    <xdr:to>
      <xdr:col>71</xdr:col>
      <xdr:colOff>177800</xdr:colOff>
      <xdr:row>79</xdr:row>
      <xdr:rowOff>98465</xdr:rowOff>
    </xdr:to>
    <xdr:cxnSp macro="">
      <xdr:nvCxnSpPr>
        <xdr:cNvPr id="641" name="直線コネクタ 640"/>
        <xdr:cNvCxnSpPr/>
      </xdr:nvCxnSpPr>
      <xdr:spPr>
        <a:xfrm>
          <a:off x="12814300" y="13640380"/>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160355</xdr:rowOff>
    </xdr:from>
    <xdr:to>
      <xdr:col>85</xdr:col>
      <xdr:colOff>177800</xdr:colOff>
      <xdr:row>77</xdr:row>
      <xdr:rowOff>90505</xdr:rowOff>
    </xdr:to>
    <xdr:sp macro="" textlink="">
      <xdr:nvSpPr>
        <xdr:cNvPr id="651" name="楕円 650"/>
        <xdr:cNvSpPr/>
      </xdr:nvSpPr>
      <xdr:spPr>
        <a:xfrm>
          <a:off x="16268700" y="131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11782</xdr:rowOff>
    </xdr:from>
    <xdr:ext cx="534377" cy="259045"/>
    <xdr:sp macro="" textlink="">
      <xdr:nvSpPr>
        <xdr:cNvPr id="652" name="災害復旧費該当値テキスト"/>
        <xdr:cNvSpPr txBox="1"/>
      </xdr:nvSpPr>
      <xdr:spPr>
        <a:xfrm>
          <a:off x="16370300" y="13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19765</xdr:rowOff>
    </xdr:from>
    <xdr:to>
      <xdr:col>81</xdr:col>
      <xdr:colOff>101600</xdr:colOff>
      <xdr:row>79</xdr:row>
      <xdr:rowOff>121365</xdr:rowOff>
    </xdr:to>
    <xdr:sp macro="" textlink="">
      <xdr:nvSpPr>
        <xdr:cNvPr id="653" name="楕円 652"/>
        <xdr:cNvSpPr/>
      </xdr:nvSpPr>
      <xdr:spPr>
        <a:xfrm>
          <a:off x="154305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112492</xdr:rowOff>
    </xdr:from>
    <xdr:ext cx="469744" cy="259045"/>
    <xdr:sp macro="" textlink="">
      <xdr:nvSpPr>
        <xdr:cNvPr id="654" name="テキスト ボックス 653"/>
        <xdr:cNvSpPr txBox="1"/>
      </xdr:nvSpPr>
      <xdr:spPr>
        <a:xfrm>
          <a:off x="15246428" y="13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17163</xdr:rowOff>
    </xdr:from>
    <xdr:to>
      <xdr:col>76</xdr:col>
      <xdr:colOff>165100</xdr:colOff>
      <xdr:row>79</xdr:row>
      <xdr:rowOff>118763</xdr:rowOff>
    </xdr:to>
    <xdr:sp macro="" textlink="">
      <xdr:nvSpPr>
        <xdr:cNvPr id="655" name="楕円 654"/>
        <xdr:cNvSpPr/>
      </xdr:nvSpPr>
      <xdr:spPr>
        <a:xfrm>
          <a:off x="14541500" y="135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109890</xdr:rowOff>
    </xdr:from>
    <xdr:ext cx="469744" cy="259045"/>
    <xdr:sp macro="" textlink="">
      <xdr:nvSpPr>
        <xdr:cNvPr id="656" name="テキスト ボックス 655"/>
        <xdr:cNvSpPr txBox="1"/>
      </xdr:nvSpPr>
      <xdr:spPr>
        <a:xfrm>
          <a:off x="14357428" y="136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47665</xdr:rowOff>
    </xdr:from>
    <xdr:to>
      <xdr:col>72</xdr:col>
      <xdr:colOff>38100</xdr:colOff>
      <xdr:row>79</xdr:row>
      <xdr:rowOff>149265</xdr:rowOff>
    </xdr:to>
    <xdr:sp macro="" textlink="">
      <xdr:nvSpPr>
        <xdr:cNvPr id="657" name="楕円 656"/>
        <xdr:cNvSpPr/>
      </xdr:nvSpPr>
      <xdr:spPr>
        <a:xfrm>
          <a:off x="13652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140392</xdr:rowOff>
    </xdr:from>
    <xdr:ext cx="313932" cy="259045"/>
    <xdr:sp macro="" textlink="">
      <xdr:nvSpPr>
        <xdr:cNvPr id="658" name="テキスト ボックス 657"/>
        <xdr:cNvSpPr txBox="1"/>
      </xdr:nvSpPr>
      <xdr:spPr>
        <a:xfrm>
          <a:off x="13546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45030</xdr:rowOff>
    </xdr:from>
    <xdr:to>
      <xdr:col>67</xdr:col>
      <xdr:colOff>101600</xdr:colOff>
      <xdr:row>79</xdr:row>
      <xdr:rowOff>146630</xdr:rowOff>
    </xdr:to>
    <xdr:sp macro="" textlink="">
      <xdr:nvSpPr>
        <xdr:cNvPr id="659" name="楕円 658"/>
        <xdr:cNvSpPr/>
      </xdr:nvSpPr>
      <xdr:spPr>
        <a:xfrm>
          <a:off x="12763500" y="13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137757</xdr:rowOff>
    </xdr:from>
    <xdr:ext cx="378565" cy="259045"/>
    <xdr:sp macro="" textlink="">
      <xdr:nvSpPr>
        <xdr:cNvPr id="660" name="テキスト ボックス 659"/>
        <xdr:cNvSpPr txBox="1"/>
      </xdr:nvSpPr>
      <xdr:spPr>
        <a:xfrm>
          <a:off x="12625017" y="136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157173</xdr:rowOff>
    </xdr:from>
    <xdr:to>
      <xdr:col>85</xdr:col>
      <xdr:colOff>127000</xdr:colOff>
      <xdr:row>97</xdr:row>
      <xdr:rowOff>46591</xdr:rowOff>
    </xdr:to>
    <xdr:cxnSp macro="">
      <xdr:nvCxnSpPr>
        <xdr:cNvPr id="689" name="直線コネクタ 688"/>
        <xdr:cNvCxnSpPr/>
      </xdr:nvCxnSpPr>
      <xdr:spPr>
        <a:xfrm flipV="1">
          <a:off x="15481300" y="16616373"/>
          <a:ext cx="8382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46591</xdr:rowOff>
    </xdr:from>
    <xdr:to>
      <xdr:col>81</xdr:col>
      <xdr:colOff>50800</xdr:colOff>
      <xdr:row>97</xdr:row>
      <xdr:rowOff>82055</xdr:rowOff>
    </xdr:to>
    <xdr:cxnSp macro="">
      <xdr:nvCxnSpPr>
        <xdr:cNvPr id="692" name="直線コネクタ 691"/>
        <xdr:cNvCxnSpPr/>
      </xdr:nvCxnSpPr>
      <xdr:spPr>
        <a:xfrm flipV="1">
          <a:off x="14592300" y="16677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82055</xdr:rowOff>
    </xdr:from>
    <xdr:to>
      <xdr:col>76</xdr:col>
      <xdr:colOff>114300</xdr:colOff>
      <xdr:row>97</xdr:row>
      <xdr:rowOff>89942</xdr:rowOff>
    </xdr:to>
    <xdr:cxnSp macro="">
      <xdr:nvCxnSpPr>
        <xdr:cNvPr id="695" name="直線コネクタ 694"/>
        <xdr:cNvCxnSpPr/>
      </xdr:nvCxnSpPr>
      <xdr:spPr>
        <a:xfrm flipV="1">
          <a:off x="13703300" y="16712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89942</xdr:rowOff>
    </xdr:from>
    <xdr:to>
      <xdr:col>71</xdr:col>
      <xdr:colOff>177800</xdr:colOff>
      <xdr:row>97</xdr:row>
      <xdr:rowOff>105631</xdr:rowOff>
    </xdr:to>
    <xdr:cxnSp macro="">
      <xdr:nvCxnSpPr>
        <xdr:cNvPr id="698" name="直線コネクタ 697"/>
        <xdr:cNvCxnSpPr/>
      </xdr:nvCxnSpPr>
      <xdr:spPr>
        <a:xfrm flipV="1">
          <a:off x="12814300" y="16720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2" name="テキスト ボックス 701"/>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106373</xdr:rowOff>
    </xdr:from>
    <xdr:to>
      <xdr:col>85</xdr:col>
      <xdr:colOff>177800</xdr:colOff>
      <xdr:row>97</xdr:row>
      <xdr:rowOff>36523</xdr:rowOff>
    </xdr:to>
    <xdr:sp macro="" textlink="">
      <xdr:nvSpPr>
        <xdr:cNvPr id="708" name="楕円 707"/>
        <xdr:cNvSpPr/>
      </xdr:nvSpPr>
      <xdr:spPr>
        <a:xfrm>
          <a:off x="162687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84800</xdr:rowOff>
    </xdr:from>
    <xdr:ext cx="534377" cy="259045"/>
    <xdr:sp macro="" textlink="">
      <xdr:nvSpPr>
        <xdr:cNvPr id="709" name="公債費該当値テキスト"/>
        <xdr:cNvSpPr txBox="1"/>
      </xdr:nvSpPr>
      <xdr:spPr>
        <a:xfrm>
          <a:off x="16370300" y="165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167241</xdr:rowOff>
    </xdr:from>
    <xdr:to>
      <xdr:col>81</xdr:col>
      <xdr:colOff>101600</xdr:colOff>
      <xdr:row>97</xdr:row>
      <xdr:rowOff>97391</xdr:rowOff>
    </xdr:to>
    <xdr:sp macro="" textlink="">
      <xdr:nvSpPr>
        <xdr:cNvPr id="710" name="楕円 709"/>
        <xdr:cNvSpPr/>
      </xdr:nvSpPr>
      <xdr:spPr>
        <a:xfrm>
          <a:off x="154305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88518</xdr:rowOff>
    </xdr:from>
    <xdr:ext cx="534377" cy="259045"/>
    <xdr:sp macro="" textlink="">
      <xdr:nvSpPr>
        <xdr:cNvPr id="711" name="テキスト ボックス 710"/>
        <xdr:cNvSpPr txBox="1"/>
      </xdr:nvSpPr>
      <xdr:spPr>
        <a:xfrm>
          <a:off x="15214111" y="1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31255</xdr:rowOff>
    </xdr:from>
    <xdr:to>
      <xdr:col>76</xdr:col>
      <xdr:colOff>165100</xdr:colOff>
      <xdr:row>97</xdr:row>
      <xdr:rowOff>132855</xdr:rowOff>
    </xdr:to>
    <xdr:sp macro="" textlink="">
      <xdr:nvSpPr>
        <xdr:cNvPr id="712" name="楕円 711"/>
        <xdr:cNvSpPr/>
      </xdr:nvSpPr>
      <xdr:spPr>
        <a:xfrm>
          <a:off x="14541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123982</xdr:rowOff>
    </xdr:from>
    <xdr:ext cx="534377" cy="259045"/>
    <xdr:sp macro="" textlink="">
      <xdr:nvSpPr>
        <xdr:cNvPr id="713" name="テキスト ボックス 712"/>
        <xdr:cNvSpPr txBox="1"/>
      </xdr:nvSpPr>
      <xdr:spPr>
        <a:xfrm>
          <a:off x="14325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39142</xdr:rowOff>
    </xdr:from>
    <xdr:to>
      <xdr:col>72</xdr:col>
      <xdr:colOff>38100</xdr:colOff>
      <xdr:row>97</xdr:row>
      <xdr:rowOff>140742</xdr:rowOff>
    </xdr:to>
    <xdr:sp macro="" textlink="">
      <xdr:nvSpPr>
        <xdr:cNvPr id="714" name="楕円 713"/>
        <xdr:cNvSpPr/>
      </xdr:nvSpPr>
      <xdr:spPr>
        <a:xfrm>
          <a:off x="13652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131869</xdr:rowOff>
    </xdr:from>
    <xdr:ext cx="534377" cy="259045"/>
    <xdr:sp macro="" textlink="">
      <xdr:nvSpPr>
        <xdr:cNvPr id="715" name="テキスト ボックス 714"/>
        <xdr:cNvSpPr txBox="1"/>
      </xdr:nvSpPr>
      <xdr:spPr>
        <a:xfrm>
          <a:off x="13436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54831</xdr:rowOff>
    </xdr:from>
    <xdr:to>
      <xdr:col>67</xdr:col>
      <xdr:colOff>101600</xdr:colOff>
      <xdr:row>97</xdr:row>
      <xdr:rowOff>156431</xdr:rowOff>
    </xdr:to>
    <xdr:sp macro="" textlink="">
      <xdr:nvSpPr>
        <xdr:cNvPr id="716" name="楕円 715"/>
        <xdr:cNvSpPr/>
      </xdr:nvSpPr>
      <xdr:spPr>
        <a:xfrm>
          <a:off x="12763500" y="166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147558</xdr:rowOff>
    </xdr:from>
    <xdr:ext cx="534377" cy="259045"/>
    <xdr:sp macro="" textlink="">
      <xdr:nvSpPr>
        <xdr:cNvPr id="717" name="テキスト ボックス 716"/>
        <xdr:cNvSpPr txBox="1"/>
      </xdr:nvSpPr>
      <xdr:spPr>
        <a:xfrm>
          <a:off x="12547111" y="167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目的別に見た場合も性質別と同様、災害関連の経費が大きく伸びている。（災害救助関連の経費による民生費の増、災害ごみ処理関連の経費による衛生費の増、災害復旧費の増など。）また、土木費が大きく伸びているのは、下水道事業の法適化に合わせて、下水道事業会計に</a:t>
          </a:r>
          <a:r>
            <a:rPr lang="en-US" altLang="ja-JP" sz="1100">
              <a:effectLst/>
            </a:rPr>
            <a:t>10</a:t>
          </a:r>
          <a:r>
            <a:rPr lang="ja-JP" altLang="en-US" sz="1100">
              <a:effectLst/>
            </a:rPr>
            <a:t>億円近くの出資を行ったことによる。</a:t>
          </a:r>
          <a:endParaRPr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平成</a:t>
          </a:r>
          <a:r>
            <a:rPr lang="en-US" altLang="ja-JP" sz="1100">
              <a:effectLst/>
            </a:rPr>
            <a:t>30</a:t>
          </a:r>
          <a:r>
            <a:rPr lang="ja-JP" altLang="en-US" sz="1100">
              <a:effectLst/>
            </a:rPr>
            <a:t>年度は特殊要因が多く、経年での比較や類似団体との比較が困難となっているが、</a:t>
          </a:r>
          <a:r>
            <a:rPr kumimoji="1" lang="ja-JP" altLang="ja-JP" sz="1100">
              <a:solidFill>
                <a:schemeClr val="dk1"/>
              </a:solidFill>
              <a:effectLst/>
              <a:latin typeface="+mn-lt"/>
              <a:ea typeface="+mn-ea"/>
              <a:cs typeface="+mn-cs"/>
            </a:rPr>
            <a:t>経常的な経費については増加傾向にあることから、無駄な支出の削減や補助金の検証・見直しを常に行っていく必要がある。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全ての会計において黒字経営となっている。いずれも、計画的に事業を実施し、国県補助金等の財源を有効に活用しながら、効率的に運営を行っているためである。</a:t>
          </a:r>
          <a:endParaRPr lang="ja-JP" altLang="ja-JP" sz="1200">
            <a:effectLst/>
          </a:endParaRPr>
        </a:p>
        <a:p>
          <a:r>
            <a:rPr kumimoji="1" lang="ja-JP" altLang="ja-JP" sz="1200">
              <a:solidFill>
                <a:schemeClr val="dk1"/>
              </a:solidFill>
              <a:effectLst/>
              <a:latin typeface="+mn-lt"/>
              <a:ea typeface="+mn-ea"/>
              <a:cs typeface="+mn-cs"/>
            </a:rPr>
            <a:t>　今後も引き続き、一般会計では基準に則った適正な繰出金の執行に努めるとともに、各会計では黒字経営を維持しながら、健全な財政運営に努めていく。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年度末に公共下水道事業特別会計と農業集落排水事業特別会計を統合し、平成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年度から公営企業法を適用した下水道事業会計としたため、下水道事業については平成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年度以前の数値が計上されていない。</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22</a:t>
          </a:r>
          <a:r>
            <a:rPr kumimoji="1" lang="ja-JP" altLang="en-US" sz="1200">
              <a:solidFill>
                <a:schemeClr val="dk1"/>
              </a:solidFill>
              <a:effectLst/>
              <a:latin typeface="+mn-ea"/>
              <a:ea typeface="+mn-ea"/>
              <a:cs typeface="+mn-cs"/>
            </a:rPr>
            <a:t>年度に過疎地域の指定を受けて以降、</a:t>
          </a:r>
          <a:r>
            <a:rPr kumimoji="1" lang="ja-JP" altLang="ja-JP" sz="1200">
              <a:solidFill>
                <a:schemeClr val="dk1"/>
              </a:solidFill>
              <a:effectLst/>
              <a:latin typeface="+mn-ea"/>
              <a:ea typeface="+mn-ea"/>
              <a:cs typeface="+mn-cs"/>
            </a:rPr>
            <a:t>積極的に活用している過疎対策事業債の元金償還</a:t>
          </a:r>
          <a:r>
            <a:rPr kumimoji="1" lang="ja-JP" altLang="en-US" sz="1200">
              <a:solidFill>
                <a:schemeClr val="dk1"/>
              </a:solidFill>
              <a:effectLst/>
              <a:latin typeface="+mn-ea"/>
              <a:ea typeface="+mn-ea"/>
              <a:cs typeface="+mn-cs"/>
            </a:rPr>
            <a:t>の増加により，</a:t>
          </a:r>
          <a:r>
            <a:rPr kumimoji="1" lang="ja-JP" altLang="ja-JP" sz="1200">
              <a:solidFill>
                <a:schemeClr val="dk1"/>
              </a:solidFill>
              <a:effectLst/>
              <a:latin typeface="+mn-ea"/>
              <a:ea typeface="+mn-ea"/>
              <a:cs typeface="+mn-cs"/>
            </a:rPr>
            <a:t>元利償還金は増加</a:t>
          </a:r>
          <a:r>
            <a:rPr kumimoji="1" lang="ja-JP" altLang="en-US" sz="1200">
              <a:solidFill>
                <a:schemeClr val="dk1"/>
              </a:solidFill>
              <a:effectLst/>
              <a:latin typeface="+mn-ea"/>
              <a:ea typeface="+mn-ea"/>
              <a:cs typeface="+mn-cs"/>
            </a:rPr>
            <a:t>し</a:t>
          </a:r>
          <a:r>
            <a:rPr kumimoji="1" lang="ja-JP" altLang="ja-JP" sz="1200">
              <a:solidFill>
                <a:schemeClr val="dk1"/>
              </a:solidFill>
              <a:effectLst/>
              <a:latin typeface="+mn-ea"/>
              <a:ea typeface="+mn-ea"/>
              <a:cs typeface="+mn-cs"/>
            </a:rPr>
            <a:t>ており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今後も償還額の増が見込まれる。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年度代の中頃に，</a:t>
          </a:r>
          <a:r>
            <a:rPr kumimoji="1" lang="ja-JP" altLang="ja-JP" sz="1200">
              <a:solidFill>
                <a:schemeClr val="dk1"/>
              </a:solidFill>
              <a:effectLst/>
              <a:latin typeface="+mn-ea"/>
              <a:ea typeface="+mn-ea"/>
              <a:cs typeface="+mn-cs"/>
            </a:rPr>
            <a:t>下水道事業の区域拡大や施設更新等</a:t>
          </a:r>
          <a:r>
            <a:rPr kumimoji="1" lang="ja-JP" altLang="en-US" sz="1200">
              <a:solidFill>
                <a:schemeClr val="dk1"/>
              </a:solidFill>
              <a:effectLst/>
              <a:latin typeface="+mn-ea"/>
              <a:ea typeface="+mn-ea"/>
              <a:cs typeface="+mn-cs"/>
            </a:rPr>
            <a:t>を積極的に行い，多額の企業債を借り入れた分の元金償還開始に伴い，</a:t>
          </a:r>
          <a:r>
            <a:rPr kumimoji="1" lang="ja-JP" altLang="ja-JP" sz="1200">
              <a:solidFill>
                <a:schemeClr val="dk1"/>
              </a:solidFill>
              <a:effectLst/>
              <a:latin typeface="+mn-ea"/>
              <a:ea typeface="+mn-ea"/>
              <a:cs typeface="+mn-cs"/>
            </a:rPr>
            <a:t>公営企業債の元利償還金に対する繰出金も増加してきていることから、計画的な地方債の借入を行うとともに、繰上償還の実施等による元利償還金の抑制に努めていく必要がある。</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前年度と比較して将来負担額</a:t>
          </a:r>
          <a:r>
            <a:rPr kumimoji="1" lang="ja-JP" altLang="en-US" sz="1200">
              <a:solidFill>
                <a:schemeClr val="dk1"/>
              </a:solidFill>
              <a:effectLst/>
              <a:latin typeface="+mn-lt"/>
              <a:ea typeface="+mn-ea"/>
              <a:cs typeface="+mn-cs"/>
            </a:rPr>
            <a:t>、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公営企業債等繰入見込額が減少したことによ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それを除くと、</a:t>
          </a:r>
          <a:r>
            <a:rPr kumimoji="1" lang="ja-JP" altLang="ja-JP" sz="1200">
              <a:solidFill>
                <a:schemeClr val="dk1"/>
              </a:solidFill>
              <a:effectLst/>
              <a:latin typeface="+mn-lt"/>
              <a:ea typeface="+mn-ea"/>
              <a:cs typeface="+mn-cs"/>
            </a:rPr>
            <a:t>近年過疎対策事業債を積極的に活用していることから、地方債残高が年々増加して</a:t>
          </a:r>
          <a:r>
            <a:rPr kumimoji="1" lang="ja-JP" altLang="en-US" sz="1200">
              <a:solidFill>
                <a:schemeClr val="dk1"/>
              </a:solidFill>
              <a:effectLst/>
              <a:latin typeface="+mn-lt"/>
              <a:ea typeface="+mn-ea"/>
              <a:cs typeface="+mn-cs"/>
            </a:rPr>
            <a:t>きている</a:t>
          </a:r>
          <a:r>
            <a:rPr kumimoji="1" lang="ja-JP" altLang="ja-JP" sz="1200">
              <a:solidFill>
                <a:schemeClr val="dk1"/>
              </a:solidFill>
              <a:effectLst/>
              <a:latin typeface="+mn-lt"/>
              <a:ea typeface="+mn-ea"/>
              <a:cs typeface="+mn-cs"/>
            </a:rPr>
            <a:t>。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これは，前年度末に下水道事業償還基金から財政調整基金に積み替えた積立金（約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百万円）を全額取り崩し，企業債の繰上償還及び健全な事業運営のための原資として下水道事業へ出資したことによる減及び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月豪雨災害への対応として，例年よりも財政調整基金の取崩額が増えたことが主な減要因となっている。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年度は前年度と比較して残高が大きく減となっているが，下水道事業への出資分は計画通りの取崩しであり，財政運営上は問題ない。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基金への積み増しを行うなど，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・文教福祉施設整備基金　　　文化・教育及び福祉施設の整備及び管理（定額運用）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地域福祉の向上及び健康づくりの促進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・賑わいのまちづくり基金　　観光の振興・地域の活性化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・わことふるさと応援基金　　文化・芸術活動及び商工観光事業等まちづくりの促進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年度末時点のその他特定目的基金全体の残高は、前年度から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特に残高の減が大きいものとしては，住宅等整備基金（△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百万円，町営住宅の改修等へ充当　左表へは未掲載），こどもみらい基金（△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百万円，保育料の完全無償化の財源として保育園経費へ充当），賑わいのまちづくり基金（△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百万円，観光施策等へ充当）などどなっている。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前年度末に下水道事業償還基金から財政調整基金に積み替えた積立金（約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百万円）を全額取り崩し，企業債の繰上償還及び健全な事業運営のための原資として下水道事業へ出資したことによる減及び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月豪雨災害への対応として，例年よりも財政調整基金の取崩額が増えたことが主な減要因となっている。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しが必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災害の発生状況を見ると，国等の財政支援の対象とならない，より局地的な規模の災害も想定しておく必要があり，その備えとして一定以上の財政調整基金残高は確保しておく必要があるので、引き続き選択と集中による効率的な財政運営を行い、一定程度以上の残高は確保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年度についても取崩額が償還額を上回っており、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地方債の発行自体に制限を設けることも視野に入れ、適切に財政を運営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30</a:t>
          </a:r>
          <a:r>
            <a:rPr kumimoji="1" lang="ja-JP" altLang="en-US" sz="1100">
              <a:latin typeface="+mn-ea"/>
              <a:ea typeface="+mn-ea"/>
            </a:rPr>
            <a:t>年度決算についての財務書類作成中のため，</a:t>
          </a:r>
          <a:r>
            <a:rPr kumimoji="1" lang="en-US" altLang="ja-JP" sz="1100">
              <a:latin typeface="+mn-ea"/>
              <a:ea typeface="+mn-ea"/>
            </a:rPr>
            <a:t>H30</a:t>
          </a:r>
          <a:r>
            <a:rPr kumimoji="1" lang="ja-JP" altLang="en-US" sz="1100">
              <a:latin typeface="+mn-ea"/>
              <a:ea typeface="+mn-ea"/>
            </a:rPr>
            <a:t>は数値なし）</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4" name="直線コネクタ 73"/>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5"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6" name="直線コネクタ 75"/>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7"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8" name="直線コネクタ 77"/>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9"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0" name="フローチャート: 判断 79"/>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1" name="フローチャート: 判断 80"/>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2" name="フローチャート: 判断 81"/>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3" name="フローチャート: 判断 82"/>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9" name="楕円 88"/>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31478</xdr:rowOff>
    </xdr:from>
    <xdr:to>
      <xdr:col>15</xdr:col>
      <xdr:colOff>187325</xdr:colOff>
      <xdr:row>29</xdr:row>
      <xdr:rowOff>133078</xdr:rowOff>
    </xdr:to>
    <xdr:sp macro="" textlink="">
      <xdr:nvSpPr>
        <xdr:cNvPr id="90" name="楕円 89"/>
        <xdr:cNvSpPr/>
      </xdr:nvSpPr>
      <xdr:spPr>
        <a:xfrm>
          <a:off x="3238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82278</xdr:rowOff>
    </xdr:to>
    <xdr:cxnSp macro="">
      <xdr:nvCxnSpPr>
        <xdr:cNvPr id="91" name="直線コネクタ 90"/>
        <xdr:cNvCxnSpPr/>
      </xdr:nvCxnSpPr>
      <xdr:spPr>
        <a:xfrm flipV="1">
          <a:off x="3289300" y="579501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2" name="楕円 91"/>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110036</xdr:rowOff>
    </xdr:to>
    <xdr:cxnSp macro="">
      <xdr:nvCxnSpPr>
        <xdr:cNvPr id="93" name="直線コネクタ 92"/>
        <xdr:cNvCxnSpPr/>
      </xdr:nvCxnSpPr>
      <xdr:spPr>
        <a:xfrm flipV="1">
          <a:off x="2527300" y="582585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4"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5"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6"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7"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149605</xdr:rowOff>
    </xdr:from>
    <xdr:ext cx="405111" cy="259045"/>
    <xdr:sp macro="" textlink="">
      <xdr:nvSpPr>
        <xdr:cNvPr id="98" name="n_2mainValue有形固定資産減価償却率"/>
        <xdr:cNvSpPr txBox="1"/>
      </xdr:nvSpPr>
      <xdr:spPr>
        <a:xfrm>
          <a:off x="3086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99" name="n_3mainValue有形固定資産減価償却率"/>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608.0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前年度からはほぼ横ばい，</a:t>
          </a:r>
          <a:r>
            <a:rPr kumimoji="1" lang="ja-JP" altLang="ja-JP" sz="1100">
              <a:solidFill>
                <a:schemeClr val="dk1"/>
              </a:solidFill>
              <a:effectLst/>
              <a:latin typeface="+mn-lt"/>
              <a:ea typeface="+mn-ea"/>
              <a:cs typeface="+mn-cs"/>
            </a:rPr>
            <a:t>全国や岡山県の平均と比較するとやや低く，類似団体の平均と比較するとやや高くなっている。</a:t>
          </a:r>
          <a:endParaRPr lang="ja-JP" altLang="ja-JP">
            <a:effectLst/>
          </a:endParaRPr>
        </a:p>
        <a:p>
          <a:r>
            <a:rPr kumimoji="1" lang="ja-JP" altLang="ja-JP" sz="1100">
              <a:solidFill>
                <a:schemeClr val="dk1"/>
              </a:solidFill>
              <a:effectLst/>
              <a:latin typeface="+mn-lt"/>
              <a:ea typeface="+mn-ea"/>
              <a:cs typeface="+mn-cs"/>
            </a:rPr>
            <a:t>　概ね平均的な値ということができるが，将来負担額のほとんどを占める地方債残高については，交付税措置率</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割の臨時財政対策債と</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割の過疎対策事業債が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以上を占めており，実質的な将来世代への負担は</a:t>
          </a:r>
          <a:r>
            <a:rPr kumimoji="1" lang="ja-JP" altLang="en-US" sz="1100">
              <a:solidFill>
                <a:schemeClr val="dk1"/>
              </a:solidFill>
              <a:effectLst/>
              <a:latin typeface="+mn-lt"/>
              <a:ea typeface="+mn-ea"/>
              <a:cs typeface="+mn-cs"/>
            </a:rPr>
            <a:t>本比率</a:t>
          </a:r>
          <a:r>
            <a:rPr kumimoji="1" lang="ja-JP" altLang="ja-JP" sz="1100">
              <a:solidFill>
                <a:schemeClr val="dk1"/>
              </a:solidFill>
              <a:effectLst/>
              <a:latin typeface="+mn-lt"/>
              <a:ea typeface="+mn-ea"/>
              <a:cs typeface="+mn-cs"/>
            </a:rPr>
            <a:t>よりも少ないということができる。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8" name="直線コネクタ 127"/>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1"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2" name="直線コネクタ 131"/>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33"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4" name="フローチャート: 判断 133"/>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5" name="フローチャート: 判断 134"/>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57079</xdr:rowOff>
    </xdr:from>
    <xdr:to>
      <xdr:col>76</xdr:col>
      <xdr:colOff>73025</xdr:colOff>
      <xdr:row>30</xdr:row>
      <xdr:rowOff>158679</xdr:rowOff>
    </xdr:to>
    <xdr:sp macro="" textlink="">
      <xdr:nvSpPr>
        <xdr:cNvPr id="141" name="楕円 140"/>
        <xdr:cNvSpPr/>
      </xdr:nvSpPr>
      <xdr:spPr>
        <a:xfrm>
          <a:off x="14744700" y="59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79956</xdr:rowOff>
    </xdr:from>
    <xdr:ext cx="469744" cy="259045"/>
    <xdr:sp macro="" textlink="">
      <xdr:nvSpPr>
        <xdr:cNvPr id="142" name="債務償還比率該当値テキスト"/>
        <xdr:cNvSpPr txBox="1"/>
      </xdr:nvSpPr>
      <xdr:spPr>
        <a:xfrm>
          <a:off x="14846300" y="582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62357</xdr:rowOff>
    </xdr:from>
    <xdr:to>
      <xdr:col>72</xdr:col>
      <xdr:colOff>123825</xdr:colOff>
      <xdr:row>30</xdr:row>
      <xdr:rowOff>163957</xdr:rowOff>
    </xdr:to>
    <xdr:sp macro="" textlink="">
      <xdr:nvSpPr>
        <xdr:cNvPr id="143" name="楕円 142"/>
        <xdr:cNvSpPr/>
      </xdr:nvSpPr>
      <xdr:spPr>
        <a:xfrm>
          <a:off x="14033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107879</xdr:rowOff>
    </xdr:from>
    <xdr:to>
      <xdr:col>76</xdr:col>
      <xdr:colOff>22225</xdr:colOff>
      <xdr:row>30</xdr:row>
      <xdr:rowOff>113157</xdr:rowOff>
    </xdr:to>
    <xdr:cxnSp macro="">
      <xdr:nvCxnSpPr>
        <xdr:cNvPr id="144" name="直線コネクタ 143"/>
        <xdr:cNvCxnSpPr/>
      </xdr:nvCxnSpPr>
      <xdr:spPr>
        <a:xfrm flipV="1">
          <a:off x="14084300" y="6022904"/>
          <a:ext cx="711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5"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9034</xdr:rowOff>
    </xdr:from>
    <xdr:ext cx="469744" cy="259045"/>
    <xdr:sp macro="" textlink="">
      <xdr:nvSpPr>
        <xdr:cNvPr id="146" name="n_1main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1" name="楕円 70"/>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72" name="楕円 71"/>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26670</xdr:rowOff>
    </xdr:to>
    <xdr:cxnSp macro="">
      <xdr:nvCxnSpPr>
        <xdr:cNvPr id="73" name="直線コネクタ 72"/>
        <xdr:cNvCxnSpPr/>
      </xdr:nvCxnSpPr>
      <xdr:spPr>
        <a:xfrm flipV="1">
          <a:off x="2908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4" name="楕円 73"/>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49530</xdr:rowOff>
    </xdr:to>
    <xdr:cxnSp macro="">
      <xdr:nvCxnSpPr>
        <xdr:cNvPr id="75" name="直線コネクタ 74"/>
        <xdr:cNvCxnSpPr/>
      </xdr:nvCxnSpPr>
      <xdr:spPr>
        <a:xfrm flipV="1">
          <a:off x="2019300" y="654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6"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78"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79"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0" name="n_2main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116857</xdr:rowOff>
    </xdr:from>
    <xdr:ext cx="405111" cy="259045"/>
    <xdr:sp macro="" textlink="">
      <xdr:nvSpPr>
        <xdr:cNvPr id="81" name="n_3mainValue【道路】&#10;有形固定資産減価償却率"/>
        <xdr:cNvSpPr txBox="1"/>
      </xdr:nvSpPr>
      <xdr:spPr>
        <a:xfrm>
          <a:off x="1816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0"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87579</xdr:rowOff>
    </xdr:from>
    <xdr:to>
      <xdr:col>50</xdr:col>
      <xdr:colOff>165100</xdr:colOff>
      <xdr:row>39</xdr:row>
      <xdr:rowOff>17729</xdr:rowOff>
    </xdr:to>
    <xdr:sp macro="" textlink="">
      <xdr:nvSpPr>
        <xdr:cNvPr id="120" name="楕円 119"/>
        <xdr:cNvSpPr/>
      </xdr:nvSpPr>
      <xdr:spPr>
        <a:xfrm>
          <a:off x="95885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98590</xdr:rowOff>
    </xdr:from>
    <xdr:to>
      <xdr:col>46</xdr:col>
      <xdr:colOff>38100</xdr:colOff>
      <xdr:row>39</xdr:row>
      <xdr:rowOff>28740</xdr:rowOff>
    </xdr:to>
    <xdr:sp macro="" textlink="">
      <xdr:nvSpPr>
        <xdr:cNvPr id="121" name="楕円 120"/>
        <xdr:cNvSpPr/>
      </xdr:nvSpPr>
      <xdr:spPr>
        <a:xfrm>
          <a:off x="8699500" y="66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138379</xdr:rowOff>
    </xdr:from>
    <xdr:to>
      <xdr:col>50</xdr:col>
      <xdr:colOff>114300</xdr:colOff>
      <xdr:row>38</xdr:row>
      <xdr:rowOff>149390</xdr:rowOff>
    </xdr:to>
    <xdr:cxnSp macro="">
      <xdr:nvCxnSpPr>
        <xdr:cNvPr id="122" name="直線コネクタ 121"/>
        <xdr:cNvCxnSpPr/>
      </xdr:nvCxnSpPr>
      <xdr:spPr>
        <a:xfrm flipV="1">
          <a:off x="8750300" y="665347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104686</xdr:rowOff>
    </xdr:from>
    <xdr:to>
      <xdr:col>41</xdr:col>
      <xdr:colOff>101600</xdr:colOff>
      <xdr:row>39</xdr:row>
      <xdr:rowOff>34836</xdr:rowOff>
    </xdr:to>
    <xdr:sp macro="" textlink="">
      <xdr:nvSpPr>
        <xdr:cNvPr id="123" name="楕円 122"/>
        <xdr:cNvSpPr/>
      </xdr:nvSpPr>
      <xdr:spPr>
        <a:xfrm>
          <a:off x="7810500" y="66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149390</xdr:rowOff>
    </xdr:from>
    <xdr:to>
      <xdr:col>45</xdr:col>
      <xdr:colOff>177800</xdr:colOff>
      <xdr:row>38</xdr:row>
      <xdr:rowOff>155486</xdr:rowOff>
    </xdr:to>
    <xdr:cxnSp macro="">
      <xdr:nvCxnSpPr>
        <xdr:cNvPr id="124" name="直線コネクタ 123"/>
        <xdr:cNvCxnSpPr/>
      </xdr:nvCxnSpPr>
      <xdr:spPr>
        <a:xfrm flipV="1">
          <a:off x="7861300" y="66644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25"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26"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27"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34256</xdr:rowOff>
    </xdr:from>
    <xdr:ext cx="534377" cy="259045"/>
    <xdr:sp macro="" textlink="">
      <xdr:nvSpPr>
        <xdr:cNvPr id="128" name="n_1mainValue【道路】&#10;一人当たり延長"/>
        <xdr:cNvSpPr txBox="1"/>
      </xdr:nvSpPr>
      <xdr:spPr>
        <a:xfrm>
          <a:off x="9359411" y="63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45267</xdr:rowOff>
    </xdr:from>
    <xdr:ext cx="534377" cy="259045"/>
    <xdr:sp macro="" textlink="">
      <xdr:nvSpPr>
        <xdr:cNvPr id="129" name="n_2mainValue【道路】&#10;一人当たり延長"/>
        <xdr:cNvSpPr txBox="1"/>
      </xdr:nvSpPr>
      <xdr:spPr>
        <a:xfrm>
          <a:off x="8483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51363</xdr:rowOff>
    </xdr:from>
    <xdr:ext cx="534377" cy="259045"/>
    <xdr:sp macro="" textlink="">
      <xdr:nvSpPr>
        <xdr:cNvPr id="130" name="n_3mainValue【道路】&#10;一人当たり延長"/>
        <xdr:cNvSpPr txBox="1"/>
      </xdr:nvSpPr>
      <xdr:spPr>
        <a:xfrm>
          <a:off x="7594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71" name="楕円 170"/>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125549</xdr:rowOff>
    </xdr:from>
    <xdr:to>
      <xdr:col>15</xdr:col>
      <xdr:colOff>101600</xdr:colOff>
      <xdr:row>58</xdr:row>
      <xdr:rowOff>55699</xdr:rowOff>
    </xdr:to>
    <xdr:sp macro="" textlink="">
      <xdr:nvSpPr>
        <xdr:cNvPr id="172" name="楕円 171"/>
        <xdr:cNvSpPr/>
      </xdr:nvSpPr>
      <xdr:spPr>
        <a:xfrm>
          <a:off x="2857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4899</xdr:rowOff>
    </xdr:to>
    <xdr:cxnSp macro="">
      <xdr:nvCxnSpPr>
        <xdr:cNvPr id="173" name="直線コネクタ 172"/>
        <xdr:cNvCxnSpPr/>
      </xdr:nvCxnSpPr>
      <xdr:spPr>
        <a:xfrm flipV="1">
          <a:off x="2908300" y="99326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141877</xdr:rowOff>
    </xdr:from>
    <xdr:to>
      <xdr:col>10</xdr:col>
      <xdr:colOff>165100</xdr:colOff>
      <xdr:row>58</xdr:row>
      <xdr:rowOff>72027</xdr:rowOff>
    </xdr:to>
    <xdr:sp macro="" textlink="">
      <xdr:nvSpPr>
        <xdr:cNvPr id="174" name="楕円 173"/>
        <xdr:cNvSpPr/>
      </xdr:nvSpPr>
      <xdr:spPr>
        <a:xfrm>
          <a:off x="1968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21227</xdr:rowOff>
    </xdr:to>
    <xdr:cxnSp macro="">
      <xdr:nvCxnSpPr>
        <xdr:cNvPr id="175" name="直線コネクタ 174"/>
        <xdr:cNvCxnSpPr/>
      </xdr:nvCxnSpPr>
      <xdr:spPr>
        <a:xfrm flipV="1">
          <a:off x="2019300" y="99489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76"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7"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7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79" name="n_1mainValue【橋りょう・トンネ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80" name="n_2mainValue【橋りょう・トンネル】&#10;有形固定資産減価償却率"/>
        <xdr:cNvSpPr txBox="1"/>
      </xdr:nvSpPr>
      <xdr:spPr>
        <a:xfrm>
          <a:off x="2705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88554</xdr:rowOff>
    </xdr:from>
    <xdr:ext cx="405111" cy="259045"/>
    <xdr:sp macro="" textlink="">
      <xdr:nvSpPr>
        <xdr:cNvPr id="181" name="n_3mainValue【橋りょう・トンネル】&#10;有形固定資産減価償却率"/>
        <xdr:cNvSpPr txBox="1"/>
      </xdr:nvSpPr>
      <xdr:spPr>
        <a:xfrm>
          <a:off x="1816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0"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88642</xdr:rowOff>
    </xdr:from>
    <xdr:to>
      <xdr:col>50</xdr:col>
      <xdr:colOff>165100</xdr:colOff>
      <xdr:row>62</xdr:row>
      <xdr:rowOff>18792</xdr:rowOff>
    </xdr:to>
    <xdr:sp macro="" textlink="">
      <xdr:nvSpPr>
        <xdr:cNvPr id="220" name="楕円 219"/>
        <xdr:cNvSpPr/>
      </xdr:nvSpPr>
      <xdr:spPr>
        <a:xfrm>
          <a:off x="9588500" y="10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94621</xdr:rowOff>
    </xdr:from>
    <xdr:to>
      <xdr:col>46</xdr:col>
      <xdr:colOff>38100</xdr:colOff>
      <xdr:row>62</xdr:row>
      <xdr:rowOff>24771</xdr:rowOff>
    </xdr:to>
    <xdr:sp macro="" textlink="">
      <xdr:nvSpPr>
        <xdr:cNvPr id="221" name="楕円 220"/>
        <xdr:cNvSpPr/>
      </xdr:nvSpPr>
      <xdr:spPr>
        <a:xfrm>
          <a:off x="8699500" y="105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139442</xdr:rowOff>
    </xdr:from>
    <xdr:to>
      <xdr:col>50</xdr:col>
      <xdr:colOff>114300</xdr:colOff>
      <xdr:row>61</xdr:row>
      <xdr:rowOff>145421</xdr:rowOff>
    </xdr:to>
    <xdr:cxnSp macro="">
      <xdr:nvCxnSpPr>
        <xdr:cNvPr id="222" name="直線コネクタ 221"/>
        <xdr:cNvCxnSpPr/>
      </xdr:nvCxnSpPr>
      <xdr:spPr>
        <a:xfrm flipV="1">
          <a:off x="8750300" y="10597892"/>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99345</xdr:rowOff>
    </xdr:from>
    <xdr:to>
      <xdr:col>41</xdr:col>
      <xdr:colOff>101600</xdr:colOff>
      <xdr:row>62</xdr:row>
      <xdr:rowOff>29495</xdr:rowOff>
    </xdr:to>
    <xdr:sp macro="" textlink="">
      <xdr:nvSpPr>
        <xdr:cNvPr id="223" name="楕円 222"/>
        <xdr:cNvSpPr/>
      </xdr:nvSpPr>
      <xdr:spPr>
        <a:xfrm>
          <a:off x="7810500" y="105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145421</xdr:rowOff>
    </xdr:from>
    <xdr:to>
      <xdr:col>45</xdr:col>
      <xdr:colOff>177800</xdr:colOff>
      <xdr:row>61</xdr:row>
      <xdr:rowOff>150145</xdr:rowOff>
    </xdr:to>
    <xdr:cxnSp macro="">
      <xdr:nvCxnSpPr>
        <xdr:cNvPr id="224" name="直線コネクタ 223"/>
        <xdr:cNvCxnSpPr/>
      </xdr:nvCxnSpPr>
      <xdr:spPr>
        <a:xfrm flipV="1">
          <a:off x="7861300" y="1060387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25"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26"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27"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35319</xdr:rowOff>
    </xdr:from>
    <xdr:ext cx="599010" cy="259045"/>
    <xdr:sp macro="" textlink="">
      <xdr:nvSpPr>
        <xdr:cNvPr id="228" name="n_1mainValue【橋りょう・トンネル】&#10;一人当たり有形固定資産（償却資産）額"/>
        <xdr:cNvSpPr txBox="1"/>
      </xdr:nvSpPr>
      <xdr:spPr>
        <a:xfrm>
          <a:off x="9327095" y="103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41298</xdr:rowOff>
    </xdr:from>
    <xdr:ext cx="599010" cy="259045"/>
    <xdr:sp macro="" textlink="">
      <xdr:nvSpPr>
        <xdr:cNvPr id="229" name="n_2mainValue【橋りょう・トンネル】&#10;一人当たり有形固定資産（償却資産）額"/>
        <xdr:cNvSpPr txBox="1"/>
      </xdr:nvSpPr>
      <xdr:spPr>
        <a:xfrm>
          <a:off x="8450795" y="103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46022</xdr:rowOff>
    </xdr:from>
    <xdr:ext cx="599010" cy="259045"/>
    <xdr:sp macro="" textlink="">
      <xdr:nvSpPr>
        <xdr:cNvPr id="230" name="n_3mainValue【橋りょう・トンネル】&#10;一人当たり有形固定資産（償却資産）額"/>
        <xdr:cNvSpPr txBox="1"/>
      </xdr:nvSpPr>
      <xdr:spPr>
        <a:xfrm>
          <a:off x="7561795" y="1033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70" name="楕円 269"/>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71" name="楕円 270"/>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120014</xdr:rowOff>
    </xdr:to>
    <xdr:cxnSp macro="">
      <xdr:nvCxnSpPr>
        <xdr:cNvPr id="272" name="直線コネクタ 271"/>
        <xdr:cNvCxnSpPr/>
      </xdr:nvCxnSpPr>
      <xdr:spPr>
        <a:xfrm flipV="1">
          <a:off x="2908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73" name="楕円 272"/>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123825</xdr:rowOff>
    </xdr:to>
    <xdr:cxnSp macro="">
      <xdr:nvCxnSpPr>
        <xdr:cNvPr id="274" name="直線コネクタ 273"/>
        <xdr:cNvCxnSpPr/>
      </xdr:nvCxnSpPr>
      <xdr:spPr>
        <a:xfrm flipV="1">
          <a:off x="2019300" y="14178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5"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6"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7"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78" name="n_1main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79" name="n_2main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80" name="n_3main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09"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19" name="楕円 31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60833</xdr:rowOff>
    </xdr:from>
    <xdr:to>
      <xdr:col>46</xdr:col>
      <xdr:colOff>38100</xdr:colOff>
      <xdr:row>84</xdr:row>
      <xdr:rowOff>162433</xdr:rowOff>
    </xdr:to>
    <xdr:sp macro="" textlink="">
      <xdr:nvSpPr>
        <xdr:cNvPr id="320" name="楕円 319"/>
        <xdr:cNvSpPr/>
      </xdr:nvSpPr>
      <xdr:spPr>
        <a:xfrm>
          <a:off x="8699500" y="14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111633</xdr:rowOff>
    </xdr:to>
    <xdr:cxnSp macro="">
      <xdr:nvCxnSpPr>
        <xdr:cNvPr id="321" name="直線コネクタ 320"/>
        <xdr:cNvCxnSpPr/>
      </xdr:nvCxnSpPr>
      <xdr:spPr>
        <a:xfrm flipV="1">
          <a:off x="8750300" y="1450848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152654</xdr:rowOff>
    </xdr:from>
    <xdr:to>
      <xdr:col>41</xdr:col>
      <xdr:colOff>101600</xdr:colOff>
      <xdr:row>85</xdr:row>
      <xdr:rowOff>82804</xdr:rowOff>
    </xdr:to>
    <xdr:sp macro="" textlink="">
      <xdr:nvSpPr>
        <xdr:cNvPr id="322" name="楕円 321"/>
        <xdr:cNvSpPr/>
      </xdr:nvSpPr>
      <xdr:spPr>
        <a:xfrm>
          <a:off x="7810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111633</xdr:rowOff>
    </xdr:from>
    <xdr:to>
      <xdr:col>45</xdr:col>
      <xdr:colOff>177800</xdr:colOff>
      <xdr:row>85</xdr:row>
      <xdr:rowOff>32004</xdr:rowOff>
    </xdr:to>
    <xdr:cxnSp macro="">
      <xdr:nvCxnSpPr>
        <xdr:cNvPr id="323" name="直線コネクタ 322"/>
        <xdr:cNvCxnSpPr/>
      </xdr:nvCxnSpPr>
      <xdr:spPr>
        <a:xfrm flipV="1">
          <a:off x="7861300" y="1451343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24"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25"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6"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27" name="n_1main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7510</xdr:rowOff>
    </xdr:from>
    <xdr:ext cx="469744" cy="259045"/>
    <xdr:sp macro="" textlink="">
      <xdr:nvSpPr>
        <xdr:cNvPr id="328" name="n_2mainValue【公営住宅】&#10;一人当たり面積"/>
        <xdr:cNvSpPr txBox="1"/>
      </xdr:nvSpPr>
      <xdr:spPr>
        <a:xfrm>
          <a:off x="8515427" y="14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73931</xdr:rowOff>
    </xdr:from>
    <xdr:ext cx="469744" cy="259045"/>
    <xdr:sp macro="" textlink="">
      <xdr:nvSpPr>
        <xdr:cNvPr id="329" name="n_3mainValue【公営住宅】&#10;一人当たり面積"/>
        <xdr:cNvSpPr txBox="1"/>
      </xdr:nvSpPr>
      <xdr:spPr>
        <a:xfrm>
          <a:off x="7626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76"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386" name="楕円 385"/>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100511</xdr:rowOff>
    </xdr:from>
    <xdr:to>
      <xdr:col>76</xdr:col>
      <xdr:colOff>165100</xdr:colOff>
      <xdr:row>37</xdr:row>
      <xdr:rowOff>30661</xdr:rowOff>
    </xdr:to>
    <xdr:sp macro="" textlink="">
      <xdr:nvSpPr>
        <xdr:cNvPr id="387" name="楕円 386"/>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151311</xdr:rowOff>
    </xdr:to>
    <xdr:cxnSp macro="">
      <xdr:nvCxnSpPr>
        <xdr:cNvPr id="388" name="直線コネクタ 387"/>
        <xdr:cNvCxnSpPr/>
      </xdr:nvCxnSpPr>
      <xdr:spPr>
        <a:xfrm flipV="1">
          <a:off x="14592300" y="62777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89" name="楕円 388"/>
        <xdr:cNvSpPr/>
      </xdr:nvSpPr>
      <xdr:spPr>
        <a:xfrm>
          <a:off x="1365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151311</xdr:rowOff>
    </xdr:from>
    <xdr:to>
      <xdr:col>76</xdr:col>
      <xdr:colOff>114300</xdr:colOff>
      <xdr:row>37</xdr:row>
      <xdr:rowOff>23949</xdr:rowOff>
    </xdr:to>
    <xdr:cxnSp macro="">
      <xdr:nvCxnSpPr>
        <xdr:cNvPr id="390" name="直線コネクタ 389"/>
        <xdr:cNvCxnSpPr/>
      </xdr:nvCxnSpPr>
      <xdr:spPr>
        <a:xfrm flipV="1">
          <a:off x="13703300" y="632351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91"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2"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93"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394" name="n_1mainValue【認定こども園・幼稚園・保育所】&#10;有形固定資産減価償却率"/>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395" name="n_2mainValue【認定こども園・幼稚園・保育所】&#10;有形固定資産減価償却率"/>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6" name="n_3main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23"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33" name="楕円 432"/>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160274</xdr:rowOff>
    </xdr:from>
    <xdr:to>
      <xdr:col>107</xdr:col>
      <xdr:colOff>101600</xdr:colOff>
      <xdr:row>38</xdr:row>
      <xdr:rowOff>90424</xdr:rowOff>
    </xdr:to>
    <xdr:sp macro="" textlink="">
      <xdr:nvSpPr>
        <xdr:cNvPr id="434" name="楕円 433"/>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39624</xdr:rowOff>
    </xdr:to>
    <xdr:cxnSp macro="">
      <xdr:nvCxnSpPr>
        <xdr:cNvPr id="435" name="直線コネクタ 434"/>
        <xdr:cNvCxnSpPr/>
      </xdr:nvCxnSpPr>
      <xdr:spPr>
        <a:xfrm flipV="1">
          <a:off x="20434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167132</xdr:rowOff>
    </xdr:from>
    <xdr:to>
      <xdr:col>102</xdr:col>
      <xdr:colOff>165100</xdr:colOff>
      <xdr:row>38</xdr:row>
      <xdr:rowOff>97282</xdr:rowOff>
    </xdr:to>
    <xdr:sp macro="" textlink="">
      <xdr:nvSpPr>
        <xdr:cNvPr id="436" name="楕円 435"/>
        <xdr:cNvSpPr/>
      </xdr:nvSpPr>
      <xdr:spPr>
        <a:xfrm>
          <a:off x="19494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38</xdr:row>
      <xdr:rowOff>46482</xdr:rowOff>
    </xdr:to>
    <xdr:cxnSp macro="">
      <xdr:nvCxnSpPr>
        <xdr:cNvPr id="437" name="直線コネクタ 436"/>
        <xdr:cNvCxnSpPr/>
      </xdr:nvCxnSpPr>
      <xdr:spPr>
        <a:xfrm flipV="1">
          <a:off x="19545300" y="65547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8"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39"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40"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74693</xdr:rowOff>
    </xdr:from>
    <xdr:ext cx="469744" cy="259045"/>
    <xdr:sp macro="" textlink="">
      <xdr:nvSpPr>
        <xdr:cNvPr id="441" name="n_1mainValue【認定こども園・幼稚園・保育所】&#10;一人当たり面積"/>
        <xdr:cNvSpPr txBox="1"/>
      </xdr:nvSpPr>
      <xdr:spPr>
        <a:xfrm>
          <a:off x="21075727" y="65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81551</xdr:rowOff>
    </xdr:from>
    <xdr:ext cx="469744" cy="259045"/>
    <xdr:sp macro="" textlink="">
      <xdr:nvSpPr>
        <xdr:cNvPr id="442" name="n_2mainValue【認定こども園・幼稚園・保育所】&#10;一人当たり面積"/>
        <xdr:cNvSpPr txBox="1"/>
      </xdr:nvSpPr>
      <xdr:spPr>
        <a:xfrm>
          <a:off x="20199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113809</xdr:rowOff>
    </xdr:from>
    <xdr:ext cx="469744" cy="259045"/>
    <xdr:sp macro="" textlink="">
      <xdr:nvSpPr>
        <xdr:cNvPr id="443" name="n_3mainValue【認定こども園・幼稚園・保育所】&#10;一人当たり面積"/>
        <xdr:cNvSpPr txBox="1"/>
      </xdr:nvSpPr>
      <xdr:spPr>
        <a:xfrm>
          <a:off x="19310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4"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141877</xdr:rowOff>
    </xdr:from>
    <xdr:to>
      <xdr:col>81</xdr:col>
      <xdr:colOff>101600</xdr:colOff>
      <xdr:row>57</xdr:row>
      <xdr:rowOff>72027</xdr:rowOff>
    </xdr:to>
    <xdr:sp macro="" textlink="">
      <xdr:nvSpPr>
        <xdr:cNvPr id="484" name="楕円 483"/>
        <xdr:cNvSpPr/>
      </xdr:nvSpPr>
      <xdr:spPr>
        <a:xfrm>
          <a:off x="15430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169635</xdr:rowOff>
    </xdr:from>
    <xdr:to>
      <xdr:col>76</xdr:col>
      <xdr:colOff>165100</xdr:colOff>
      <xdr:row>57</xdr:row>
      <xdr:rowOff>99785</xdr:rowOff>
    </xdr:to>
    <xdr:sp macro="" textlink="">
      <xdr:nvSpPr>
        <xdr:cNvPr id="485" name="楕円 484"/>
        <xdr:cNvSpPr/>
      </xdr:nvSpPr>
      <xdr:spPr>
        <a:xfrm>
          <a:off x="14541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21227</xdr:rowOff>
    </xdr:from>
    <xdr:to>
      <xdr:col>81</xdr:col>
      <xdr:colOff>50800</xdr:colOff>
      <xdr:row>57</xdr:row>
      <xdr:rowOff>48985</xdr:rowOff>
    </xdr:to>
    <xdr:cxnSp macro="">
      <xdr:nvCxnSpPr>
        <xdr:cNvPr id="486" name="直線コネクタ 485"/>
        <xdr:cNvCxnSpPr/>
      </xdr:nvCxnSpPr>
      <xdr:spPr>
        <a:xfrm flipV="1">
          <a:off x="14592300" y="97938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32476</xdr:rowOff>
    </xdr:from>
    <xdr:to>
      <xdr:col>72</xdr:col>
      <xdr:colOff>38100</xdr:colOff>
      <xdr:row>57</xdr:row>
      <xdr:rowOff>134076</xdr:rowOff>
    </xdr:to>
    <xdr:sp macro="" textlink="">
      <xdr:nvSpPr>
        <xdr:cNvPr id="487" name="楕円 486"/>
        <xdr:cNvSpPr/>
      </xdr:nvSpPr>
      <xdr:spPr>
        <a:xfrm>
          <a:off x="13652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48985</xdr:rowOff>
    </xdr:from>
    <xdr:to>
      <xdr:col>76</xdr:col>
      <xdr:colOff>114300</xdr:colOff>
      <xdr:row>57</xdr:row>
      <xdr:rowOff>83276</xdr:rowOff>
    </xdr:to>
    <xdr:cxnSp macro="">
      <xdr:nvCxnSpPr>
        <xdr:cNvPr id="488" name="直線コネクタ 487"/>
        <xdr:cNvCxnSpPr/>
      </xdr:nvCxnSpPr>
      <xdr:spPr>
        <a:xfrm flipV="1">
          <a:off x="13703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8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0"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91"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88554</xdr:rowOff>
    </xdr:from>
    <xdr:ext cx="405111" cy="259045"/>
    <xdr:sp macro="" textlink="">
      <xdr:nvSpPr>
        <xdr:cNvPr id="492" name="n_1mainValue【学校施設】&#10;有形固定資産減価償却率"/>
        <xdr:cNvSpPr txBox="1"/>
      </xdr:nvSpPr>
      <xdr:spPr>
        <a:xfrm>
          <a:off x="15266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116312</xdr:rowOff>
    </xdr:from>
    <xdr:ext cx="405111" cy="259045"/>
    <xdr:sp macro="" textlink="">
      <xdr:nvSpPr>
        <xdr:cNvPr id="493" name="n_2mainValue【学校施設】&#10;有形固定資産減価償却率"/>
        <xdr:cNvSpPr txBox="1"/>
      </xdr:nvSpPr>
      <xdr:spPr>
        <a:xfrm>
          <a:off x="14389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150603</xdr:rowOff>
    </xdr:from>
    <xdr:ext cx="405111" cy="259045"/>
    <xdr:sp macro="" textlink="">
      <xdr:nvSpPr>
        <xdr:cNvPr id="494" name="n_3mainValue【学校施設】&#10;有形固定資産減価償却率"/>
        <xdr:cNvSpPr txBox="1"/>
      </xdr:nvSpPr>
      <xdr:spPr>
        <a:xfrm>
          <a:off x="13500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24"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534" name="楕円 533"/>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xdr:rowOff>
    </xdr:from>
    <xdr:to>
      <xdr:col>107</xdr:col>
      <xdr:colOff>101600</xdr:colOff>
      <xdr:row>62</xdr:row>
      <xdr:rowOff>103378</xdr:rowOff>
    </xdr:to>
    <xdr:sp macro="" textlink="">
      <xdr:nvSpPr>
        <xdr:cNvPr id="535" name="楕円 534"/>
        <xdr:cNvSpPr/>
      </xdr:nvSpPr>
      <xdr:spPr>
        <a:xfrm>
          <a:off x="20383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52578</xdr:rowOff>
    </xdr:to>
    <xdr:cxnSp macro="">
      <xdr:nvCxnSpPr>
        <xdr:cNvPr id="536" name="直線コネクタ 535"/>
        <xdr:cNvCxnSpPr/>
      </xdr:nvCxnSpPr>
      <xdr:spPr>
        <a:xfrm flipV="1">
          <a:off x="20434300" y="1067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xdr:rowOff>
    </xdr:from>
    <xdr:to>
      <xdr:col>102</xdr:col>
      <xdr:colOff>165100</xdr:colOff>
      <xdr:row>62</xdr:row>
      <xdr:rowOff>111379</xdr:rowOff>
    </xdr:to>
    <xdr:sp macro="" textlink="">
      <xdr:nvSpPr>
        <xdr:cNvPr id="537" name="楕円 536"/>
        <xdr:cNvSpPr/>
      </xdr:nvSpPr>
      <xdr:spPr>
        <a:xfrm>
          <a:off x="194945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60579</xdr:rowOff>
    </xdr:to>
    <xdr:cxnSp macro="">
      <xdr:nvCxnSpPr>
        <xdr:cNvPr id="538" name="直線コネクタ 537"/>
        <xdr:cNvCxnSpPr/>
      </xdr:nvCxnSpPr>
      <xdr:spPr>
        <a:xfrm flipV="1">
          <a:off x="19545300" y="1068247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39"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0"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83075</xdr:rowOff>
    </xdr:from>
    <xdr:ext cx="469744" cy="259045"/>
    <xdr:sp macro="" textlink="">
      <xdr:nvSpPr>
        <xdr:cNvPr id="542" name="n_1mainValue【学校施設】&#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94505</xdr:rowOff>
    </xdr:from>
    <xdr:ext cx="469744" cy="259045"/>
    <xdr:sp macro="" textlink="">
      <xdr:nvSpPr>
        <xdr:cNvPr id="543" name="n_2mainValue【学校施設】&#10;一人当たり面積"/>
        <xdr:cNvSpPr txBox="1"/>
      </xdr:nvSpPr>
      <xdr:spPr>
        <a:xfrm>
          <a:off x="20199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102506</xdr:rowOff>
    </xdr:from>
    <xdr:ext cx="469744" cy="259045"/>
    <xdr:sp macro="" textlink="">
      <xdr:nvSpPr>
        <xdr:cNvPr id="544" name="n_3mainValue【学校施設】&#10;一人当たり面積"/>
        <xdr:cNvSpPr txBox="1"/>
      </xdr:nvSpPr>
      <xdr:spPr>
        <a:xfrm>
          <a:off x="193104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86" name="直線コネクタ 58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8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88" name="直線コネクタ 58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9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92" name="フローチャート: 判断 59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93" name="フローチャート: 判断 59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94" name="フローチャート: 判断 59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601" name="楕円 600"/>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144599</xdr:rowOff>
    </xdr:from>
    <xdr:to>
      <xdr:col>76</xdr:col>
      <xdr:colOff>165100</xdr:colOff>
      <xdr:row>100</xdr:row>
      <xdr:rowOff>74749</xdr:rowOff>
    </xdr:to>
    <xdr:sp macro="" textlink="">
      <xdr:nvSpPr>
        <xdr:cNvPr id="602" name="楕円 601"/>
        <xdr:cNvSpPr/>
      </xdr:nvSpPr>
      <xdr:spPr>
        <a:xfrm>
          <a:off x="14541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23949</xdr:rowOff>
    </xdr:from>
    <xdr:to>
      <xdr:col>81</xdr:col>
      <xdr:colOff>50800</xdr:colOff>
      <xdr:row>102</xdr:row>
      <xdr:rowOff>46808</xdr:rowOff>
    </xdr:to>
    <xdr:cxnSp macro="">
      <xdr:nvCxnSpPr>
        <xdr:cNvPr id="603" name="直線コネクタ 602"/>
        <xdr:cNvCxnSpPr/>
      </xdr:nvCxnSpPr>
      <xdr:spPr>
        <a:xfrm>
          <a:off x="14592300" y="17168949"/>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xdr:rowOff>
    </xdr:from>
    <xdr:to>
      <xdr:col>72</xdr:col>
      <xdr:colOff>38100</xdr:colOff>
      <xdr:row>100</xdr:row>
      <xdr:rowOff>110671</xdr:rowOff>
    </xdr:to>
    <xdr:sp macro="" textlink="">
      <xdr:nvSpPr>
        <xdr:cNvPr id="604" name="楕円 603"/>
        <xdr:cNvSpPr/>
      </xdr:nvSpPr>
      <xdr:spPr>
        <a:xfrm>
          <a:off x="1365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23949</xdr:rowOff>
    </xdr:from>
    <xdr:to>
      <xdr:col>76</xdr:col>
      <xdr:colOff>114300</xdr:colOff>
      <xdr:row>100</xdr:row>
      <xdr:rowOff>59871</xdr:rowOff>
    </xdr:to>
    <xdr:cxnSp macro="">
      <xdr:nvCxnSpPr>
        <xdr:cNvPr id="605" name="直線コネクタ 604"/>
        <xdr:cNvCxnSpPr/>
      </xdr:nvCxnSpPr>
      <xdr:spPr>
        <a:xfrm flipV="1">
          <a:off x="13703300" y="17168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06"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07"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08"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609" name="n_1mainValue【公民館】&#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91276</xdr:rowOff>
    </xdr:from>
    <xdr:ext cx="405111" cy="259045"/>
    <xdr:sp macro="" textlink="">
      <xdr:nvSpPr>
        <xdr:cNvPr id="610" name="n_2mainValue【公民館】&#10;有形固定資産減価償却率"/>
        <xdr:cNvSpPr txBox="1"/>
      </xdr:nvSpPr>
      <xdr:spPr>
        <a:xfrm>
          <a:off x="14389744" y="1689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127198</xdr:rowOff>
    </xdr:from>
    <xdr:ext cx="405111" cy="259045"/>
    <xdr:sp macro="" textlink="">
      <xdr:nvSpPr>
        <xdr:cNvPr id="611" name="n_3mainValue【公民館】&#10;有形固定資産減価償却率"/>
        <xdr:cNvSpPr txBox="1"/>
      </xdr:nvSpPr>
      <xdr:spPr>
        <a:xfrm>
          <a:off x="135007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37" name="直線コネクタ 636"/>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3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9" name="直線コネクタ 63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40"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41" name="直線コネクタ 640"/>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42"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43" name="フローチャート: 判断 64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44" name="フローチャート: 判断 64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45" name="フローチャート: 判断 644"/>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46" name="フローチャート: 判断 645"/>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22134</xdr:rowOff>
    </xdr:from>
    <xdr:to>
      <xdr:col>112</xdr:col>
      <xdr:colOff>38100</xdr:colOff>
      <xdr:row>107</xdr:row>
      <xdr:rowOff>123734</xdr:rowOff>
    </xdr:to>
    <xdr:sp macro="" textlink="">
      <xdr:nvSpPr>
        <xdr:cNvPr id="652" name="楕円 651"/>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53" name="楕円 652"/>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90895</xdr:rowOff>
    </xdr:to>
    <xdr:cxnSp macro="">
      <xdr:nvCxnSpPr>
        <xdr:cNvPr id="654" name="直線コネクタ 653"/>
        <xdr:cNvCxnSpPr/>
      </xdr:nvCxnSpPr>
      <xdr:spPr>
        <a:xfrm flipV="1">
          <a:off x="20434300" y="184180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655" name="楕円 654"/>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113756</xdr:rowOff>
    </xdr:to>
    <xdr:cxnSp macro="">
      <xdr:nvCxnSpPr>
        <xdr:cNvPr id="656" name="直線コネクタ 655"/>
        <xdr:cNvCxnSpPr/>
      </xdr:nvCxnSpPr>
      <xdr:spPr>
        <a:xfrm flipV="1">
          <a:off x="19545300" y="184360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7"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58"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59"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114861</xdr:rowOff>
    </xdr:from>
    <xdr:ext cx="469744" cy="259045"/>
    <xdr:sp macro="" textlink="">
      <xdr:nvSpPr>
        <xdr:cNvPr id="660" name="n_1mainValue【公民館】&#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661" name="n_2main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662" name="n_3mainValue【公民館】&#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年度決算についての財務書類作成中のため，</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は数値なし）</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32493</xdr:rowOff>
    </xdr:from>
    <xdr:ext cx="405111" cy="259045"/>
    <xdr:sp macro="" textlink="">
      <xdr:nvSpPr>
        <xdr:cNvPr id="65"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95267</xdr:rowOff>
    </xdr:from>
    <xdr:ext cx="405111" cy="259045"/>
    <xdr:sp macro="" textlink="">
      <xdr:nvSpPr>
        <xdr:cNvPr id="69" name="n_3ave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5" name="楕円 74"/>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28320</xdr:rowOff>
    </xdr:from>
    <xdr:ext cx="405111" cy="259045"/>
    <xdr:sp macro="" textlink="">
      <xdr:nvSpPr>
        <xdr:cNvPr id="80"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81" name="n_2mainValue【図書館】&#10;有形固定資産減価償却率"/>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119034</xdr:rowOff>
    </xdr:from>
    <xdr:ext cx="405111" cy="259045"/>
    <xdr:sp macro="" textlink="">
      <xdr:nvSpPr>
        <xdr:cNvPr id="82" name="n_3mainValue【図書館】&#10;有形固定資産減価償却率"/>
        <xdr:cNvSpPr txBox="1"/>
      </xdr:nvSpPr>
      <xdr:spPr>
        <a:xfrm>
          <a:off x="1816744" y="646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3"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6"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8"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9" name="フローチャート: 判断 118"/>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20"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23767</xdr:rowOff>
    </xdr:from>
    <xdr:to>
      <xdr:col>50</xdr:col>
      <xdr:colOff>165100</xdr:colOff>
      <xdr:row>41</xdr:row>
      <xdr:rowOff>125367</xdr:rowOff>
    </xdr:to>
    <xdr:sp macro="" textlink="">
      <xdr:nvSpPr>
        <xdr:cNvPr id="126" name="楕円 125"/>
        <xdr:cNvSpPr/>
      </xdr:nvSpPr>
      <xdr:spPr>
        <a:xfrm>
          <a:off x="9588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27033</xdr:rowOff>
    </xdr:from>
    <xdr:to>
      <xdr:col>46</xdr:col>
      <xdr:colOff>38100</xdr:colOff>
      <xdr:row>41</xdr:row>
      <xdr:rowOff>128633</xdr:rowOff>
    </xdr:to>
    <xdr:sp macro="" textlink="">
      <xdr:nvSpPr>
        <xdr:cNvPr id="127" name="楕円 126"/>
        <xdr:cNvSpPr/>
      </xdr:nvSpPr>
      <xdr:spPr>
        <a:xfrm>
          <a:off x="8699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74567</xdr:rowOff>
    </xdr:from>
    <xdr:to>
      <xdr:col>50</xdr:col>
      <xdr:colOff>114300</xdr:colOff>
      <xdr:row>41</xdr:row>
      <xdr:rowOff>77833</xdr:rowOff>
    </xdr:to>
    <xdr:cxnSp macro="">
      <xdr:nvCxnSpPr>
        <xdr:cNvPr id="128" name="直線コネクタ 127"/>
        <xdr:cNvCxnSpPr/>
      </xdr:nvCxnSpPr>
      <xdr:spPr>
        <a:xfrm flipV="1">
          <a:off x="8750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30299</xdr:rowOff>
    </xdr:from>
    <xdr:to>
      <xdr:col>41</xdr:col>
      <xdr:colOff>101600</xdr:colOff>
      <xdr:row>41</xdr:row>
      <xdr:rowOff>131899</xdr:rowOff>
    </xdr:to>
    <xdr:sp macro="" textlink="">
      <xdr:nvSpPr>
        <xdr:cNvPr id="129" name="楕円 128"/>
        <xdr:cNvSpPr/>
      </xdr:nvSpPr>
      <xdr:spPr>
        <a:xfrm>
          <a:off x="781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77833</xdr:rowOff>
    </xdr:from>
    <xdr:to>
      <xdr:col>45</xdr:col>
      <xdr:colOff>177800</xdr:colOff>
      <xdr:row>41</xdr:row>
      <xdr:rowOff>81099</xdr:rowOff>
    </xdr:to>
    <xdr:cxnSp macro="">
      <xdr:nvCxnSpPr>
        <xdr:cNvPr id="130" name="直線コネクタ 129"/>
        <xdr:cNvCxnSpPr/>
      </xdr:nvCxnSpPr>
      <xdr:spPr>
        <a:xfrm flipV="1">
          <a:off x="7861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116494</xdr:rowOff>
    </xdr:from>
    <xdr:ext cx="469744" cy="259045"/>
    <xdr:sp macro="" textlink="">
      <xdr:nvSpPr>
        <xdr:cNvPr id="131" name="n_1mainValue【図書館】&#10;一人当たり面積"/>
        <xdr:cNvSpPr txBox="1"/>
      </xdr:nvSpPr>
      <xdr:spPr>
        <a:xfrm>
          <a:off x="93917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119760</xdr:rowOff>
    </xdr:from>
    <xdr:ext cx="469744" cy="259045"/>
    <xdr:sp macro="" textlink="">
      <xdr:nvSpPr>
        <xdr:cNvPr id="132" name="n_2mainValue【図書館】&#10;一人当たり面積"/>
        <xdr:cNvSpPr txBox="1"/>
      </xdr:nvSpPr>
      <xdr:spPr>
        <a:xfrm>
          <a:off x="8515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123026</xdr:rowOff>
    </xdr:from>
    <xdr:ext cx="469744" cy="259045"/>
    <xdr:sp macro="" textlink="">
      <xdr:nvSpPr>
        <xdr:cNvPr id="133" name="n_3mainValue【図書館】&#10;一人当たり面積"/>
        <xdr:cNvSpPr txBox="1"/>
      </xdr:nvSpPr>
      <xdr:spPr>
        <a:xfrm>
          <a:off x="7626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66"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7" name="フローチャート: 判断 166"/>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6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69" name="フローチャート: 判断 16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170"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76" name="楕円 175"/>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92075</xdr:rowOff>
    </xdr:from>
    <xdr:to>
      <xdr:col>15</xdr:col>
      <xdr:colOff>101600</xdr:colOff>
      <xdr:row>59</xdr:row>
      <xdr:rowOff>22225</xdr:rowOff>
    </xdr:to>
    <xdr:sp macro="" textlink="">
      <xdr:nvSpPr>
        <xdr:cNvPr id="177" name="楕円 176"/>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142875</xdr:rowOff>
    </xdr:to>
    <xdr:cxnSp macro="">
      <xdr:nvCxnSpPr>
        <xdr:cNvPr id="178" name="直線コネクタ 177"/>
        <xdr:cNvCxnSpPr/>
      </xdr:nvCxnSpPr>
      <xdr:spPr>
        <a:xfrm flipV="1">
          <a:off x="2908300" y="100336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79" name="楕円 178"/>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142875</xdr:rowOff>
    </xdr:to>
    <xdr:cxnSp macro="">
      <xdr:nvCxnSpPr>
        <xdr:cNvPr id="180" name="直線コネクタ 179"/>
        <xdr:cNvCxnSpPr/>
      </xdr:nvCxnSpPr>
      <xdr:spPr>
        <a:xfrm>
          <a:off x="2019300" y="99612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156862</xdr:rowOff>
    </xdr:from>
    <xdr:ext cx="405111" cy="259045"/>
    <xdr:sp macro="" textlink="">
      <xdr:nvSpPr>
        <xdr:cNvPr id="181"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182" name="n_2mainValue【体育館・プール】&#10;有形固定資産減価償却率"/>
        <xdr:cNvSpPr txBox="1"/>
      </xdr:nvSpPr>
      <xdr:spPr>
        <a:xfrm>
          <a:off x="2705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183" name="n_3mainValue【体育館・プール】&#10;有形固定資産減価償却率"/>
        <xdr:cNvSpPr txBox="1"/>
      </xdr:nvSpPr>
      <xdr:spPr>
        <a:xfrm>
          <a:off x="1816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9" name="直線コネクタ 208"/>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0"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1" name="直線コネクタ 210"/>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2"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3" name="直線コネクタ 212"/>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14"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5" name="フローチャート: 判断 214"/>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6" name="フローチャート: 判断 215"/>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217"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18" name="フローチャート: 判断 217"/>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1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20" name="フローチャート: 判断 219"/>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126836</xdr:rowOff>
    </xdr:from>
    <xdr:ext cx="469744" cy="259045"/>
    <xdr:sp macro="" textlink="">
      <xdr:nvSpPr>
        <xdr:cNvPr id="221"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28122</xdr:rowOff>
    </xdr:from>
    <xdr:to>
      <xdr:col>50</xdr:col>
      <xdr:colOff>165100</xdr:colOff>
      <xdr:row>63</xdr:row>
      <xdr:rowOff>129722</xdr:rowOff>
    </xdr:to>
    <xdr:sp macro="" textlink="">
      <xdr:nvSpPr>
        <xdr:cNvPr id="227" name="楕円 226"/>
        <xdr:cNvSpPr/>
      </xdr:nvSpPr>
      <xdr:spPr>
        <a:xfrm>
          <a:off x="9588500" y="108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31387</xdr:rowOff>
    </xdr:from>
    <xdr:to>
      <xdr:col>46</xdr:col>
      <xdr:colOff>38100</xdr:colOff>
      <xdr:row>63</xdr:row>
      <xdr:rowOff>132987</xdr:rowOff>
    </xdr:to>
    <xdr:sp macro="" textlink="">
      <xdr:nvSpPr>
        <xdr:cNvPr id="228" name="楕円 227"/>
        <xdr:cNvSpPr/>
      </xdr:nvSpPr>
      <xdr:spPr>
        <a:xfrm>
          <a:off x="8699500" y="10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78922</xdr:rowOff>
    </xdr:from>
    <xdr:to>
      <xdr:col>50</xdr:col>
      <xdr:colOff>114300</xdr:colOff>
      <xdr:row>63</xdr:row>
      <xdr:rowOff>82187</xdr:rowOff>
    </xdr:to>
    <xdr:cxnSp macro="">
      <xdr:nvCxnSpPr>
        <xdr:cNvPr id="229" name="直線コネクタ 228"/>
        <xdr:cNvCxnSpPr/>
      </xdr:nvCxnSpPr>
      <xdr:spPr>
        <a:xfrm flipV="1">
          <a:off x="8750300" y="108802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30843</xdr:rowOff>
    </xdr:from>
    <xdr:to>
      <xdr:col>41</xdr:col>
      <xdr:colOff>101600</xdr:colOff>
      <xdr:row>62</xdr:row>
      <xdr:rowOff>132443</xdr:rowOff>
    </xdr:to>
    <xdr:sp macro="" textlink="">
      <xdr:nvSpPr>
        <xdr:cNvPr id="230" name="楕円 229"/>
        <xdr:cNvSpPr/>
      </xdr:nvSpPr>
      <xdr:spPr>
        <a:xfrm>
          <a:off x="781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63</xdr:row>
      <xdr:rowOff>82187</xdr:rowOff>
    </xdr:to>
    <xdr:cxnSp macro="">
      <xdr:nvCxnSpPr>
        <xdr:cNvPr id="231" name="直線コネクタ 230"/>
        <xdr:cNvCxnSpPr/>
      </xdr:nvCxnSpPr>
      <xdr:spPr>
        <a:xfrm>
          <a:off x="7861300" y="10711543"/>
          <a:ext cx="8890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120849</xdr:rowOff>
    </xdr:from>
    <xdr:ext cx="469744" cy="259045"/>
    <xdr:sp macro="" textlink="">
      <xdr:nvSpPr>
        <xdr:cNvPr id="232" name="n_1mainValue【体育館・プール】&#10;一人当たり面積"/>
        <xdr:cNvSpPr txBox="1"/>
      </xdr:nvSpPr>
      <xdr:spPr>
        <a:xfrm>
          <a:off x="9391727" y="1092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124114</xdr:rowOff>
    </xdr:from>
    <xdr:ext cx="469744" cy="259045"/>
    <xdr:sp macro="" textlink="">
      <xdr:nvSpPr>
        <xdr:cNvPr id="233" name="n_2mainValue【体育館・プール】&#10;一人当たり面積"/>
        <xdr:cNvSpPr txBox="1"/>
      </xdr:nvSpPr>
      <xdr:spPr>
        <a:xfrm>
          <a:off x="8515427" y="109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148970</xdr:rowOff>
    </xdr:from>
    <xdr:ext cx="469744" cy="259045"/>
    <xdr:sp macro="" textlink="">
      <xdr:nvSpPr>
        <xdr:cNvPr id="234" name="n_3mainValue【体育館・プール】&#10;一人当たり面積"/>
        <xdr:cNvSpPr txBox="1"/>
      </xdr:nvSpPr>
      <xdr:spPr>
        <a:xfrm>
          <a:off x="7626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6" name="テキスト ボックス 2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6" name="テキスト ボックス 2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60" name="直線コネクタ 25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6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62" name="直線コネクタ 26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4" name="直線コネクタ 2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65"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66" name="フローチャート: 判断 26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67" name="フローチャート: 判断 26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268" name="n_1ave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69" name="フローチャート: 判断 268"/>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270"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71" name="フローチャート: 判断 27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27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80373</xdr:rowOff>
    </xdr:from>
    <xdr:to>
      <xdr:col>20</xdr:col>
      <xdr:colOff>38100</xdr:colOff>
      <xdr:row>78</xdr:row>
      <xdr:rowOff>10523</xdr:rowOff>
    </xdr:to>
    <xdr:sp macro="" textlink="">
      <xdr:nvSpPr>
        <xdr:cNvPr id="278" name="楕円 277"/>
        <xdr:cNvSpPr/>
      </xdr:nvSpPr>
      <xdr:spPr>
        <a:xfrm>
          <a:off x="3746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82006</xdr:rowOff>
    </xdr:from>
    <xdr:to>
      <xdr:col>15</xdr:col>
      <xdr:colOff>101600</xdr:colOff>
      <xdr:row>78</xdr:row>
      <xdr:rowOff>12156</xdr:rowOff>
    </xdr:to>
    <xdr:sp macro="" textlink="">
      <xdr:nvSpPr>
        <xdr:cNvPr id="279" name="楕円 278"/>
        <xdr:cNvSpPr/>
      </xdr:nvSpPr>
      <xdr:spPr>
        <a:xfrm>
          <a:off x="2857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131173</xdr:rowOff>
    </xdr:from>
    <xdr:to>
      <xdr:col>19</xdr:col>
      <xdr:colOff>177800</xdr:colOff>
      <xdr:row>77</xdr:row>
      <xdr:rowOff>132806</xdr:rowOff>
    </xdr:to>
    <xdr:cxnSp macro="">
      <xdr:nvCxnSpPr>
        <xdr:cNvPr id="280" name="直線コネクタ 279"/>
        <xdr:cNvCxnSpPr/>
      </xdr:nvCxnSpPr>
      <xdr:spPr>
        <a:xfrm flipV="1">
          <a:off x="2908300" y="13332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85271</xdr:rowOff>
    </xdr:from>
    <xdr:to>
      <xdr:col>10</xdr:col>
      <xdr:colOff>165100</xdr:colOff>
      <xdr:row>78</xdr:row>
      <xdr:rowOff>15421</xdr:rowOff>
    </xdr:to>
    <xdr:sp macro="" textlink="">
      <xdr:nvSpPr>
        <xdr:cNvPr id="281" name="楕円 280"/>
        <xdr:cNvSpPr/>
      </xdr:nvSpPr>
      <xdr:spPr>
        <a:xfrm>
          <a:off x="1968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132806</xdr:rowOff>
    </xdr:from>
    <xdr:to>
      <xdr:col>15</xdr:col>
      <xdr:colOff>50800</xdr:colOff>
      <xdr:row>77</xdr:row>
      <xdr:rowOff>136071</xdr:rowOff>
    </xdr:to>
    <xdr:cxnSp macro="">
      <xdr:nvCxnSpPr>
        <xdr:cNvPr id="282" name="直線コネクタ 281"/>
        <xdr:cNvCxnSpPr/>
      </xdr:nvCxnSpPr>
      <xdr:spPr>
        <a:xfrm flipV="1">
          <a:off x="2019300" y="133344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27050</xdr:rowOff>
    </xdr:from>
    <xdr:ext cx="405111" cy="259045"/>
    <xdr:sp macro="" textlink="">
      <xdr:nvSpPr>
        <xdr:cNvPr id="283" name="n_1mainValue【福祉施設】&#10;有形固定資産減価償却率"/>
        <xdr:cNvSpPr txBox="1"/>
      </xdr:nvSpPr>
      <xdr:spPr>
        <a:xfrm>
          <a:off x="35820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28683</xdr:rowOff>
    </xdr:from>
    <xdr:ext cx="405111" cy="259045"/>
    <xdr:sp macro="" textlink="">
      <xdr:nvSpPr>
        <xdr:cNvPr id="284" name="n_2mainValue【福祉施設】&#10;有形固定資産減価償却率"/>
        <xdr:cNvSpPr txBox="1"/>
      </xdr:nvSpPr>
      <xdr:spPr>
        <a:xfrm>
          <a:off x="27057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31948</xdr:rowOff>
    </xdr:from>
    <xdr:ext cx="405111" cy="259045"/>
    <xdr:sp macro="" textlink="">
      <xdr:nvSpPr>
        <xdr:cNvPr id="285" name="n_3mainValue【福祉施設】&#10;有形固定資産減価償却率"/>
        <xdr:cNvSpPr txBox="1"/>
      </xdr:nvSpPr>
      <xdr:spPr>
        <a:xfrm>
          <a:off x="1816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12"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4"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5" name="フローチャート: 判断 31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317"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318" name="フローチャート: 判断 317"/>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319"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320" name="フローチャート: 判断 319"/>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321"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84455</xdr:rowOff>
    </xdr:from>
    <xdr:to>
      <xdr:col>50</xdr:col>
      <xdr:colOff>165100</xdr:colOff>
      <xdr:row>86</xdr:row>
      <xdr:rowOff>14605</xdr:rowOff>
    </xdr:to>
    <xdr:sp macro="" textlink="">
      <xdr:nvSpPr>
        <xdr:cNvPr id="327" name="楕円 326"/>
        <xdr:cNvSpPr/>
      </xdr:nvSpPr>
      <xdr:spPr>
        <a:xfrm>
          <a:off x="9588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86361</xdr:rowOff>
    </xdr:from>
    <xdr:to>
      <xdr:col>46</xdr:col>
      <xdr:colOff>38100</xdr:colOff>
      <xdr:row>86</xdr:row>
      <xdr:rowOff>16511</xdr:rowOff>
    </xdr:to>
    <xdr:sp macro="" textlink="">
      <xdr:nvSpPr>
        <xdr:cNvPr id="328" name="楕円 327"/>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135255</xdr:rowOff>
    </xdr:from>
    <xdr:to>
      <xdr:col>50</xdr:col>
      <xdr:colOff>114300</xdr:colOff>
      <xdr:row>85</xdr:row>
      <xdr:rowOff>137161</xdr:rowOff>
    </xdr:to>
    <xdr:cxnSp macro="">
      <xdr:nvCxnSpPr>
        <xdr:cNvPr id="329" name="直線コネクタ 328"/>
        <xdr:cNvCxnSpPr/>
      </xdr:nvCxnSpPr>
      <xdr:spPr>
        <a:xfrm flipV="1">
          <a:off x="8750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88264</xdr:rowOff>
    </xdr:from>
    <xdr:to>
      <xdr:col>41</xdr:col>
      <xdr:colOff>101600</xdr:colOff>
      <xdr:row>86</xdr:row>
      <xdr:rowOff>18414</xdr:rowOff>
    </xdr:to>
    <xdr:sp macro="" textlink="">
      <xdr:nvSpPr>
        <xdr:cNvPr id="330" name="楕円 329"/>
        <xdr:cNvSpPr/>
      </xdr:nvSpPr>
      <xdr:spPr>
        <a:xfrm>
          <a:off x="7810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139064</xdr:rowOff>
    </xdr:to>
    <xdr:cxnSp macro="">
      <xdr:nvCxnSpPr>
        <xdr:cNvPr id="331" name="直線コネクタ 330"/>
        <xdr:cNvCxnSpPr/>
      </xdr:nvCxnSpPr>
      <xdr:spPr>
        <a:xfrm flipV="1">
          <a:off x="7861300" y="1471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5732</xdr:rowOff>
    </xdr:from>
    <xdr:ext cx="469744" cy="259045"/>
    <xdr:sp macro="" textlink="">
      <xdr:nvSpPr>
        <xdr:cNvPr id="332" name="n_1mainValue【福祉施設】&#10;一人当たり面積"/>
        <xdr:cNvSpPr txBox="1"/>
      </xdr:nvSpPr>
      <xdr:spPr>
        <a:xfrm>
          <a:off x="9391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33"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9541</xdr:rowOff>
    </xdr:from>
    <xdr:ext cx="469744" cy="259045"/>
    <xdr:sp macro="" textlink="">
      <xdr:nvSpPr>
        <xdr:cNvPr id="334" name="n_3mainValue【福祉施設】&#10;一人当たり面積"/>
        <xdr:cNvSpPr txBox="1"/>
      </xdr:nvSpPr>
      <xdr:spPr>
        <a:xfrm>
          <a:off x="76264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5" name="テキスト ボックス 3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5" name="テキスト ボックス 3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7" name="テキスト ボックス 3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59" name="直線コネクタ 358"/>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60"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61" name="直線コネクタ 36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62"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63" name="直線コネクタ 362"/>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64"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65" name="フローチャート: 判断 364"/>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6" name="フローチャート: 判断 3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67"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68" name="フローチャート: 判断 367"/>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69"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70" name="フローチャート: 判断 369"/>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371"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103505</xdr:rowOff>
    </xdr:from>
    <xdr:to>
      <xdr:col>20</xdr:col>
      <xdr:colOff>38100</xdr:colOff>
      <xdr:row>107</xdr:row>
      <xdr:rowOff>33655</xdr:rowOff>
    </xdr:to>
    <xdr:sp macro="" textlink="">
      <xdr:nvSpPr>
        <xdr:cNvPr id="377" name="楕円 376"/>
        <xdr:cNvSpPr/>
      </xdr:nvSpPr>
      <xdr:spPr>
        <a:xfrm>
          <a:off x="3746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143511</xdr:rowOff>
    </xdr:from>
    <xdr:to>
      <xdr:col>15</xdr:col>
      <xdr:colOff>101600</xdr:colOff>
      <xdr:row>107</xdr:row>
      <xdr:rowOff>73661</xdr:rowOff>
    </xdr:to>
    <xdr:sp macro="" textlink="">
      <xdr:nvSpPr>
        <xdr:cNvPr id="378" name="楕円 377"/>
        <xdr:cNvSpPr/>
      </xdr:nvSpPr>
      <xdr:spPr>
        <a:xfrm>
          <a:off x="2857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154305</xdr:rowOff>
    </xdr:from>
    <xdr:to>
      <xdr:col>19</xdr:col>
      <xdr:colOff>177800</xdr:colOff>
      <xdr:row>107</xdr:row>
      <xdr:rowOff>22861</xdr:rowOff>
    </xdr:to>
    <xdr:cxnSp macro="">
      <xdr:nvCxnSpPr>
        <xdr:cNvPr id="379" name="直線コネクタ 378"/>
        <xdr:cNvCxnSpPr/>
      </xdr:nvCxnSpPr>
      <xdr:spPr>
        <a:xfrm flipV="1">
          <a:off x="2908300" y="18328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xdr:rowOff>
    </xdr:from>
    <xdr:to>
      <xdr:col>10</xdr:col>
      <xdr:colOff>165100</xdr:colOff>
      <xdr:row>107</xdr:row>
      <xdr:rowOff>107950</xdr:rowOff>
    </xdr:to>
    <xdr:sp macro="" textlink="">
      <xdr:nvSpPr>
        <xdr:cNvPr id="380" name="楕円 379"/>
        <xdr:cNvSpPr/>
      </xdr:nvSpPr>
      <xdr:spPr>
        <a:xfrm>
          <a:off x="196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22861</xdr:rowOff>
    </xdr:from>
    <xdr:to>
      <xdr:col>15</xdr:col>
      <xdr:colOff>50800</xdr:colOff>
      <xdr:row>107</xdr:row>
      <xdr:rowOff>57150</xdr:rowOff>
    </xdr:to>
    <xdr:cxnSp macro="">
      <xdr:nvCxnSpPr>
        <xdr:cNvPr id="381" name="直線コネクタ 380"/>
        <xdr:cNvCxnSpPr/>
      </xdr:nvCxnSpPr>
      <xdr:spPr>
        <a:xfrm flipV="1">
          <a:off x="2019300" y="18368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24782</xdr:rowOff>
    </xdr:from>
    <xdr:ext cx="405111" cy="259045"/>
    <xdr:sp macro="" textlink="">
      <xdr:nvSpPr>
        <xdr:cNvPr id="382" name="n_1mainValue【市民会館】&#10;有形固定資産減価償却率"/>
        <xdr:cNvSpPr txBox="1"/>
      </xdr:nvSpPr>
      <xdr:spPr>
        <a:xfrm>
          <a:off x="3582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64788</xdr:rowOff>
    </xdr:from>
    <xdr:ext cx="405111" cy="259045"/>
    <xdr:sp macro="" textlink="">
      <xdr:nvSpPr>
        <xdr:cNvPr id="383" name="n_2mainValue【市民会館】&#10;有形固定資産減価償却率"/>
        <xdr:cNvSpPr txBox="1"/>
      </xdr:nvSpPr>
      <xdr:spPr>
        <a:xfrm>
          <a:off x="2705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99077</xdr:rowOff>
    </xdr:from>
    <xdr:ext cx="405111" cy="259045"/>
    <xdr:sp macro="" textlink="">
      <xdr:nvSpPr>
        <xdr:cNvPr id="384" name="n_3mainValue【市民会館】&#10;有形固定資産減価償却率"/>
        <xdr:cNvSpPr txBox="1"/>
      </xdr:nvSpPr>
      <xdr:spPr>
        <a:xfrm>
          <a:off x="1816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5" name="直線コネクタ 3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6" name="テキスト ボックス 3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7" name="直線コネクタ 3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8" name="テキスト ボックス 3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9" name="直線コネクタ 3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0" name="テキスト ボックス 3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1" name="直線コネクタ 4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2" name="テキスト ボックス 4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3" name="直線コネクタ 4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4" name="テキスト ボックス 4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5" name="直線コネクタ 4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6" name="テキスト ボックス 4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10" name="直線コネクタ 409"/>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11"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12" name="直線コネクタ 411"/>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13"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14" name="直線コネクタ 413"/>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15"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16" name="フローチャート: 判断 41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17" name="フローチャート: 判断 416"/>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418"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419" name="フローチャート: 判断 418"/>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420"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421" name="フローチャート: 判断 420"/>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155683</xdr:rowOff>
    </xdr:from>
    <xdr:ext cx="469744" cy="259045"/>
    <xdr:sp macro="" textlink="">
      <xdr:nvSpPr>
        <xdr:cNvPr id="422" name="n_3aveValue【市民会館】&#10;一人当たり面積"/>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18324</xdr:rowOff>
    </xdr:from>
    <xdr:to>
      <xdr:col>50</xdr:col>
      <xdr:colOff>165100</xdr:colOff>
      <xdr:row>107</xdr:row>
      <xdr:rowOff>119924</xdr:rowOff>
    </xdr:to>
    <xdr:sp macro="" textlink="">
      <xdr:nvSpPr>
        <xdr:cNvPr id="428" name="楕円 427"/>
        <xdr:cNvSpPr/>
      </xdr:nvSpPr>
      <xdr:spPr>
        <a:xfrm>
          <a:off x="9588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29" name="楕円 428"/>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69124</xdr:rowOff>
    </xdr:from>
    <xdr:to>
      <xdr:col>50</xdr:col>
      <xdr:colOff>114300</xdr:colOff>
      <xdr:row>107</xdr:row>
      <xdr:rowOff>72389</xdr:rowOff>
    </xdr:to>
    <xdr:cxnSp macro="">
      <xdr:nvCxnSpPr>
        <xdr:cNvPr id="430" name="直線コネクタ 429"/>
        <xdr:cNvCxnSpPr/>
      </xdr:nvCxnSpPr>
      <xdr:spPr>
        <a:xfrm flipV="1">
          <a:off x="8750300" y="184142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24856</xdr:rowOff>
    </xdr:from>
    <xdr:to>
      <xdr:col>41</xdr:col>
      <xdr:colOff>101600</xdr:colOff>
      <xdr:row>107</xdr:row>
      <xdr:rowOff>126456</xdr:rowOff>
    </xdr:to>
    <xdr:sp macro="" textlink="">
      <xdr:nvSpPr>
        <xdr:cNvPr id="431" name="楕円 430"/>
        <xdr:cNvSpPr/>
      </xdr:nvSpPr>
      <xdr:spPr>
        <a:xfrm>
          <a:off x="7810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75656</xdr:rowOff>
    </xdr:to>
    <xdr:cxnSp macro="">
      <xdr:nvCxnSpPr>
        <xdr:cNvPr id="432" name="直線コネクタ 431"/>
        <xdr:cNvCxnSpPr/>
      </xdr:nvCxnSpPr>
      <xdr:spPr>
        <a:xfrm flipV="1">
          <a:off x="7861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111051</xdr:rowOff>
    </xdr:from>
    <xdr:ext cx="469744" cy="259045"/>
    <xdr:sp macro="" textlink="">
      <xdr:nvSpPr>
        <xdr:cNvPr id="433" name="n_1mainValue【市民会館】&#10;一人当たり面積"/>
        <xdr:cNvSpPr txBox="1"/>
      </xdr:nvSpPr>
      <xdr:spPr>
        <a:xfrm>
          <a:off x="93917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34"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142983</xdr:rowOff>
    </xdr:from>
    <xdr:ext cx="469744" cy="259045"/>
    <xdr:sp macro="" textlink="">
      <xdr:nvSpPr>
        <xdr:cNvPr id="435" name="n_3mainValue【市民会館】&#10;一人当たり面積"/>
        <xdr:cNvSpPr txBox="1"/>
      </xdr:nvSpPr>
      <xdr:spPr>
        <a:xfrm>
          <a:off x="7626427"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6" name="直線コネクタ 4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7" name="テキスト ボックス 44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8" name="直線コネクタ 4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9" name="テキスト ボックス 4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0" name="直線コネクタ 4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1" name="テキスト ボックス 4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2" name="直線コネクタ 4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3" name="テキスト ボックス 4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4" name="直線コネクタ 4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5" name="テキスト ボックス 4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6" name="直線コネクタ 4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7" name="テキスト ボックス 45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61" name="直線コネクタ 460"/>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62"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63" name="直線コネクタ 462"/>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64"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65" name="直線コネクタ 464"/>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66"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67" name="フローチャート: 判断 466"/>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68" name="フローチャート: 判断 467"/>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469"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70" name="フローチャート: 判断 469"/>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471"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72" name="フローチャート: 判断 471"/>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73"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4" name="テキスト ボックス 4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74386</xdr:rowOff>
    </xdr:from>
    <xdr:to>
      <xdr:col>81</xdr:col>
      <xdr:colOff>101600</xdr:colOff>
      <xdr:row>34</xdr:row>
      <xdr:rowOff>4536</xdr:rowOff>
    </xdr:to>
    <xdr:sp macro="" textlink="">
      <xdr:nvSpPr>
        <xdr:cNvPr id="479" name="楕円 478"/>
        <xdr:cNvSpPr/>
      </xdr:nvSpPr>
      <xdr:spPr>
        <a:xfrm>
          <a:off x="15430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80917</xdr:rowOff>
    </xdr:from>
    <xdr:to>
      <xdr:col>76</xdr:col>
      <xdr:colOff>165100</xdr:colOff>
      <xdr:row>34</xdr:row>
      <xdr:rowOff>11067</xdr:rowOff>
    </xdr:to>
    <xdr:sp macro="" textlink="">
      <xdr:nvSpPr>
        <xdr:cNvPr id="480" name="楕円 479"/>
        <xdr:cNvSpPr/>
      </xdr:nvSpPr>
      <xdr:spPr>
        <a:xfrm>
          <a:off x="145415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125186</xdr:rowOff>
    </xdr:from>
    <xdr:to>
      <xdr:col>81</xdr:col>
      <xdr:colOff>50800</xdr:colOff>
      <xdr:row>33</xdr:row>
      <xdr:rowOff>131717</xdr:rowOff>
    </xdr:to>
    <xdr:cxnSp macro="">
      <xdr:nvCxnSpPr>
        <xdr:cNvPr id="481" name="直線コネクタ 480"/>
        <xdr:cNvCxnSpPr/>
      </xdr:nvCxnSpPr>
      <xdr:spPr>
        <a:xfrm flipV="1">
          <a:off x="14592300" y="578303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21063</xdr:rowOff>
    </xdr:from>
    <xdr:ext cx="405111" cy="259045"/>
    <xdr:sp macro="" textlink="">
      <xdr:nvSpPr>
        <xdr:cNvPr id="482" name="n_1mainValue【一般廃棄物処理施設】&#10;有形固定資産減価償却率"/>
        <xdr:cNvSpPr txBox="1"/>
      </xdr:nvSpPr>
      <xdr:spPr>
        <a:xfrm>
          <a:off x="15266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27594</xdr:rowOff>
    </xdr:from>
    <xdr:ext cx="405111" cy="259045"/>
    <xdr:sp macro="" textlink="">
      <xdr:nvSpPr>
        <xdr:cNvPr id="483" name="n_2mainValue【一般廃棄物処理施設】&#10;有形固定資産減価償却率"/>
        <xdr:cNvSpPr txBox="1"/>
      </xdr:nvSpPr>
      <xdr:spPr>
        <a:xfrm>
          <a:off x="14389744" y="551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4" name="直線コネクタ 4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5" name="テキスト ボックス 4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6" name="直線コネクタ 4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7" name="テキスト ボックス 4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8" name="直線コネクタ 4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9" name="テキスト ボックス 4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0" name="直線コネクタ 4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1" name="テキスト ボックス 5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3" name="テキスト ボックス 5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05" name="直線コネクタ 504"/>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06"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07" name="直線コネクタ 506"/>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08"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09" name="直線コネクタ 508"/>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510"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11" name="フローチャート: 判断 510"/>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12" name="フローチャート: 判断 511"/>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513"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514" name="フローチャート: 判断 513"/>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515"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516" name="フローチャート: 判断 515"/>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517"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86596</xdr:rowOff>
    </xdr:from>
    <xdr:to>
      <xdr:col>112</xdr:col>
      <xdr:colOff>38100</xdr:colOff>
      <xdr:row>40</xdr:row>
      <xdr:rowOff>16746</xdr:rowOff>
    </xdr:to>
    <xdr:sp macro="" textlink="">
      <xdr:nvSpPr>
        <xdr:cNvPr id="523" name="楕円 522"/>
        <xdr:cNvSpPr/>
      </xdr:nvSpPr>
      <xdr:spPr>
        <a:xfrm>
          <a:off x="21272500" y="67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99837</xdr:rowOff>
    </xdr:from>
    <xdr:to>
      <xdr:col>107</xdr:col>
      <xdr:colOff>101600</xdr:colOff>
      <xdr:row>40</xdr:row>
      <xdr:rowOff>29987</xdr:rowOff>
    </xdr:to>
    <xdr:sp macro="" textlink="">
      <xdr:nvSpPr>
        <xdr:cNvPr id="524" name="楕円 523"/>
        <xdr:cNvSpPr/>
      </xdr:nvSpPr>
      <xdr:spPr>
        <a:xfrm>
          <a:off x="20383500" y="6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137396</xdr:rowOff>
    </xdr:from>
    <xdr:to>
      <xdr:col>111</xdr:col>
      <xdr:colOff>177800</xdr:colOff>
      <xdr:row>39</xdr:row>
      <xdr:rowOff>150637</xdr:rowOff>
    </xdr:to>
    <xdr:cxnSp macro="">
      <xdr:nvCxnSpPr>
        <xdr:cNvPr id="525" name="直線コネクタ 524"/>
        <xdr:cNvCxnSpPr/>
      </xdr:nvCxnSpPr>
      <xdr:spPr>
        <a:xfrm flipV="1">
          <a:off x="20434300" y="6823946"/>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7873</xdr:rowOff>
    </xdr:from>
    <xdr:ext cx="534377" cy="259045"/>
    <xdr:sp macro="" textlink="">
      <xdr:nvSpPr>
        <xdr:cNvPr id="526" name="n_1mainValue【一般廃棄物処理施設】&#10;一人当たり有形固定資産（償却資産）額"/>
        <xdr:cNvSpPr txBox="1"/>
      </xdr:nvSpPr>
      <xdr:spPr>
        <a:xfrm>
          <a:off x="21043411" y="68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21114</xdr:rowOff>
    </xdr:from>
    <xdr:ext cx="534377" cy="259045"/>
    <xdr:sp macro="" textlink="">
      <xdr:nvSpPr>
        <xdr:cNvPr id="527" name="n_2mainValue【一般廃棄物処理施設】&#10;一人当たり有形固定資産（償却資産）額"/>
        <xdr:cNvSpPr txBox="1"/>
      </xdr:nvSpPr>
      <xdr:spPr>
        <a:xfrm>
          <a:off x="20167111" y="68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69" name="直線コネクタ 568"/>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70"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71" name="直線コネクタ 570"/>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72"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73" name="直線コネクタ 572"/>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7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75" name="フローチャート: 判断 57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76" name="フローチャート: 判断 575"/>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77"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78" name="フローチャート: 判断 577"/>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579"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80" name="フローチャート: 判断 579"/>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8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587" name="楕円 586"/>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588" name="楕円 587"/>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132806</xdr:rowOff>
    </xdr:to>
    <xdr:cxnSp macro="">
      <xdr:nvCxnSpPr>
        <xdr:cNvPr id="589" name="直線コネクタ 588"/>
        <xdr:cNvCxnSpPr/>
      </xdr:nvCxnSpPr>
      <xdr:spPr>
        <a:xfrm flipV="1">
          <a:off x="14592300" y="141492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132278</xdr:rowOff>
    </xdr:from>
    <xdr:ext cx="405111" cy="259045"/>
    <xdr:sp macro="" textlink="">
      <xdr:nvSpPr>
        <xdr:cNvPr id="590" name="n_1mainValue【消防施設】&#10;有形固定資産減価償却率"/>
        <xdr:cNvSpPr txBox="1"/>
      </xdr:nvSpPr>
      <xdr:spPr>
        <a:xfrm>
          <a:off x="15266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591" name="n_2mainValue【消防施設】&#10;有形固定資産減価償却率"/>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13" name="直線コネクタ 612"/>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1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15" name="直線コネクタ 61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16"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17" name="直線コネクタ 61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618"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19" name="フローチャート: 判断 618"/>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20" name="フローチャート: 判断 61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621"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22" name="フローチャート: 判断 62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623"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624" name="フローチャート: 判断 623"/>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625"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31" name="楕円 630"/>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42163</xdr:rowOff>
    </xdr:from>
    <xdr:to>
      <xdr:col>107</xdr:col>
      <xdr:colOff>101600</xdr:colOff>
      <xdr:row>83</xdr:row>
      <xdr:rowOff>143763</xdr:rowOff>
    </xdr:to>
    <xdr:sp macro="" textlink="">
      <xdr:nvSpPr>
        <xdr:cNvPr id="632" name="楕円 631"/>
        <xdr:cNvSpPr/>
      </xdr:nvSpPr>
      <xdr:spPr>
        <a:xfrm>
          <a:off x="20383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92963</xdr:rowOff>
    </xdr:from>
    <xdr:to>
      <xdr:col>111</xdr:col>
      <xdr:colOff>177800</xdr:colOff>
      <xdr:row>84</xdr:row>
      <xdr:rowOff>51815</xdr:rowOff>
    </xdr:to>
    <xdr:cxnSp macro="">
      <xdr:nvCxnSpPr>
        <xdr:cNvPr id="633" name="直線コネクタ 632"/>
        <xdr:cNvCxnSpPr/>
      </xdr:nvCxnSpPr>
      <xdr:spPr>
        <a:xfrm>
          <a:off x="20434300" y="143233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34" name="n_1main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160290</xdr:rowOff>
    </xdr:from>
    <xdr:ext cx="469744" cy="259045"/>
    <xdr:sp macro="" textlink="">
      <xdr:nvSpPr>
        <xdr:cNvPr id="635" name="n_2mainValue【消防施設】&#10;一人当たり面積"/>
        <xdr:cNvSpPr txBox="1"/>
      </xdr:nvSpPr>
      <xdr:spPr>
        <a:xfrm>
          <a:off x="20199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61" name="直線コネクタ 660"/>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62"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63" name="直線コネクタ 66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66"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67" name="フローチャート: 判断 666"/>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68" name="フローチャート: 判断 667"/>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69"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70" name="フローチャート: 判断 669"/>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71"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72" name="フローチャート: 判断 671"/>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73"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679" name="楕円 678"/>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680" name="楕円 679"/>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77832</xdr:rowOff>
    </xdr:to>
    <xdr:cxnSp macro="">
      <xdr:nvCxnSpPr>
        <xdr:cNvPr id="681" name="直線コネクタ 680"/>
        <xdr:cNvCxnSpPr/>
      </xdr:nvCxnSpPr>
      <xdr:spPr>
        <a:xfrm flipV="1">
          <a:off x="14592300" y="1771922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682" name="楕円 681"/>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110489</xdr:rowOff>
    </xdr:to>
    <xdr:cxnSp macro="">
      <xdr:nvCxnSpPr>
        <xdr:cNvPr id="683" name="直線コネクタ 682"/>
        <xdr:cNvCxnSpPr/>
      </xdr:nvCxnSpPr>
      <xdr:spPr>
        <a:xfrm flipV="1">
          <a:off x="13703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84" name="n_1main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685" name="n_2mainValue【庁舎】&#10;有形固定資産減価償却率"/>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686" name="n_3main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10" name="直線コネクタ 709"/>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11"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12" name="直線コネクタ 71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13"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14" name="直線コネクタ 713"/>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15"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16" name="フローチャート: 判断 715"/>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17" name="フローチャート: 判断 716"/>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718"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719" name="フローチャート: 判断 718"/>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720"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721" name="フローチャート: 判断 720"/>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722"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154939</xdr:rowOff>
    </xdr:from>
    <xdr:to>
      <xdr:col>112</xdr:col>
      <xdr:colOff>38100</xdr:colOff>
      <xdr:row>106</xdr:row>
      <xdr:rowOff>85089</xdr:rowOff>
    </xdr:to>
    <xdr:sp macro="" textlink="">
      <xdr:nvSpPr>
        <xdr:cNvPr id="728" name="楕円 727"/>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161289</xdr:rowOff>
    </xdr:from>
    <xdr:to>
      <xdr:col>107</xdr:col>
      <xdr:colOff>101600</xdr:colOff>
      <xdr:row>106</xdr:row>
      <xdr:rowOff>91439</xdr:rowOff>
    </xdr:to>
    <xdr:sp macro="" textlink="">
      <xdr:nvSpPr>
        <xdr:cNvPr id="729" name="楕円 728"/>
        <xdr:cNvSpPr/>
      </xdr:nvSpPr>
      <xdr:spPr>
        <a:xfrm>
          <a:off x="20383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34289</xdr:rowOff>
    </xdr:from>
    <xdr:to>
      <xdr:col>111</xdr:col>
      <xdr:colOff>177800</xdr:colOff>
      <xdr:row>106</xdr:row>
      <xdr:rowOff>40639</xdr:rowOff>
    </xdr:to>
    <xdr:cxnSp macro="">
      <xdr:nvCxnSpPr>
        <xdr:cNvPr id="730" name="直線コネクタ 729"/>
        <xdr:cNvCxnSpPr/>
      </xdr:nvCxnSpPr>
      <xdr:spPr>
        <a:xfrm flipV="1">
          <a:off x="20434300" y="182079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31" name="楕円 730"/>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40639</xdr:rowOff>
    </xdr:from>
    <xdr:to>
      <xdr:col>107</xdr:col>
      <xdr:colOff>50800</xdr:colOff>
      <xdr:row>106</xdr:row>
      <xdr:rowOff>45720</xdr:rowOff>
    </xdr:to>
    <xdr:cxnSp macro="">
      <xdr:nvCxnSpPr>
        <xdr:cNvPr id="732" name="直線コネクタ 731"/>
        <xdr:cNvCxnSpPr/>
      </xdr:nvCxnSpPr>
      <xdr:spPr>
        <a:xfrm flipV="1">
          <a:off x="19545300" y="182143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76216</xdr:rowOff>
    </xdr:from>
    <xdr:ext cx="469744" cy="259045"/>
    <xdr:sp macro="" textlink="">
      <xdr:nvSpPr>
        <xdr:cNvPr id="733" name="n_1mainValue【庁舎】&#10;一人当たり面積"/>
        <xdr:cNvSpPr txBox="1"/>
      </xdr:nvSpPr>
      <xdr:spPr>
        <a:xfrm>
          <a:off x="21075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82566</xdr:rowOff>
    </xdr:from>
    <xdr:ext cx="469744" cy="259045"/>
    <xdr:sp macro="" textlink="">
      <xdr:nvSpPr>
        <xdr:cNvPr id="734" name="n_2mainValue【庁舎】&#10;一人当たり面積"/>
        <xdr:cNvSpPr txBox="1"/>
      </xdr:nvSpPr>
      <xdr:spPr>
        <a:xfrm>
          <a:off x="20199427"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35" name="n_3mainValue【庁舎】&#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年度決算についての財務書類作成中のため，</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は数値なし）</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690;&#25499;&#30010;&#20849;&#26377;&#12461;&#12515;&#12499;&#12493;&#12483;&#12488;/88&#12288;&#29305;&#27530;&#12501;&#12457;&#12523;&#12480;/10_&#36001;&#25919;&#31649;&#36001;&#20418;/01%20&#36001;&#25919;&#20418;/59_&#36001;&#25919;&#29366;&#27841;&#36039;&#26009;&#38598;/R1&#65288;H30&#27770;&#31639;&#65289;/07_2&#22238;&#30446;&#20381;&#38972;/files/&#12304;&#36001;&#25919;&#29366;&#27841;&#36039;&#26009;&#38598;&#12305;_334618_&#30690;&#25499;&#30010;_2018/&#12304;&#36001;&#25919;&#29366;&#27841;&#36039;&#26009;&#38598;&#12305;_334618_&#30690;&#2549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60.8</v>
          </cell>
          <cell r="CF53">
            <v>61.7</v>
          </cell>
          <cell r="CN53">
            <v>62.7</v>
          </cell>
        </row>
        <row r="55">
          <cell r="AN55" t="str">
            <v>類似団体内平均値</v>
          </cell>
          <cell r="BX55">
            <v>20.2</v>
          </cell>
          <cell r="CF55">
            <v>38.5</v>
          </cell>
          <cell r="CN55">
            <v>32.799999999999997</v>
          </cell>
        </row>
        <row r="57">
          <cell r="BX57">
            <v>55.8</v>
          </cell>
          <cell r="CF57">
            <v>57.6</v>
          </cell>
          <cell r="CN57">
            <v>58.9</v>
          </cell>
        </row>
        <row r="72">
          <cell r="BP72" t="str">
            <v>H26</v>
          </cell>
          <cell r="BX72" t="str">
            <v>H27</v>
          </cell>
          <cell r="CF72" t="str">
            <v>H28</v>
          </cell>
          <cell r="CN72" t="str">
            <v>H29</v>
          </cell>
          <cell r="CV72" t="str">
            <v>H30</v>
          </cell>
        </row>
        <row r="73">
          <cell r="AN73" t="str">
            <v>当該団体値</v>
          </cell>
        </row>
        <row r="75">
          <cell r="BP75">
            <v>9</v>
          </cell>
          <cell r="BX75">
            <v>8.4</v>
          </cell>
          <cell r="CF75">
            <v>7.9</v>
          </cell>
          <cell r="CN75">
            <v>8.1999999999999993</v>
          </cell>
          <cell r="CV75">
            <v>8.6</v>
          </cell>
        </row>
        <row r="77">
          <cell r="AN77" t="str">
            <v>類似団体内平均値</v>
          </cell>
          <cell r="BP77">
            <v>40.299999999999997</v>
          </cell>
          <cell r="BX77">
            <v>20.2</v>
          </cell>
          <cell r="CF77">
            <v>38.5</v>
          </cell>
          <cell r="CN77">
            <v>32.799999999999997</v>
          </cell>
          <cell r="CV77">
            <v>20.9</v>
          </cell>
        </row>
        <row r="79">
          <cell r="BP79">
            <v>9.8000000000000007</v>
          </cell>
          <cell r="BX79">
            <v>9.3000000000000007</v>
          </cell>
          <cell r="CF79">
            <v>9.1999999999999993</v>
          </cell>
          <cell r="CN79">
            <v>9.1</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10144693</v>
      </c>
      <c r="BO4" s="423"/>
      <c r="BP4" s="423"/>
      <c r="BQ4" s="423"/>
      <c r="BR4" s="423"/>
      <c r="BS4" s="423"/>
      <c r="BT4" s="423"/>
      <c r="BU4" s="424"/>
      <c r="BV4" s="422">
        <v>9480877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10.7</v>
      </c>
      <c r="CU4" s="604"/>
      <c r="CV4" s="604"/>
      <c r="CW4" s="604"/>
      <c r="CX4" s="604"/>
      <c r="CY4" s="604"/>
      <c r="CZ4" s="604"/>
      <c r="DA4" s="605"/>
      <c r="DB4" s="603">
        <v>7.8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9534488</v>
      </c>
      <c r="BO5" s="428"/>
      <c r="BP5" s="428"/>
      <c r="BQ5" s="428"/>
      <c r="BR5" s="428"/>
      <c r="BS5" s="428"/>
      <c r="BT5" s="428"/>
      <c r="BU5" s="429"/>
      <c r="BV5" s="427">
        <v>9058884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91.7</v>
      </c>
      <c r="CU5" s="398"/>
      <c r="CV5" s="398"/>
      <c r="CW5" s="398"/>
      <c r="CX5" s="398"/>
      <c r="CY5" s="398"/>
      <c r="CZ5" s="398"/>
      <c r="DA5" s="399"/>
      <c r="DB5" s="397">
        <v>89.3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610205</v>
      </c>
      <c r="BO6" s="428"/>
      <c r="BP6" s="428"/>
      <c r="BQ6" s="428"/>
      <c r="BR6" s="428"/>
      <c r="BS6" s="428"/>
      <c r="BT6" s="428"/>
      <c r="BU6" s="429"/>
      <c r="BV6" s="427">
        <v>421993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96.8</v>
      </c>
      <c r="CU6" s="578"/>
      <c r="CV6" s="578"/>
      <c r="CW6" s="578"/>
      <c r="CX6" s="578"/>
      <c r="CY6" s="578"/>
      <c r="CZ6" s="578"/>
      <c r="DA6" s="579"/>
      <c r="DB6" s="577">
        <v>94.1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96622</v>
      </c>
      <c r="BO7" s="428"/>
      <c r="BP7" s="428"/>
      <c r="BQ7" s="428"/>
      <c r="BR7" s="428"/>
      <c r="BS7" s="428"/>
      <c r="BT7" s="428"/>
      <c r="BU7" s="429"/>
      <c r="BV7" s="427">
        <v>55374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4818414</v>
      </c>
      <c r="CU7" s="428"/>
      <c r="CV7" s="428"/>
      <c r="CW7" s="428"/>
      <c r="CX7" s="428"/>
      <c r="CY7" s="428"/>
      <c r="CZ7" s="428"/>
      <c r="DA7" s="429"/>
      <c r="DB7" s="427">
        <v>4720698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513583</v>
      </c>
      <c r="BO8" s="428"/>
      <c r="BP8" s="428"/>
      <c r="BQ8" s="428"/>
      <c r="BR8" s="428"/>
      <c r="BS8" s="428"/>
      <c r="BT8" s="428"/>
      <c r="BU8" s="429"/>
      <c r="BV8" s="427">
        <v>366619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0.37</v>
      </c>
      <c r="CU8" s="541"/>
      <c r="CV8" s="541"/>
      <c r="CW8" s="541"/>
      <c r="CX8" s="541"/>
      <c r="CY8" s="541"/>
      <c r="CZ8" s="541"/>
      <c r="DA8" s="542"/>
      <c r="DB8" s="540">
        <v>0.39</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14201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108</v>
      </c>
      <c r="AV9" s="485"/>
      <c r="AW9" s="485"/>
      <c r="AX9" s="485"/>
      <c r="AY9" s="407" t="s">
        <v>115</v>
      </c>
      <c r="AZ9" s="408"/>
      <c r="BA9" s="408"/>
      <c r="BB9" s="408"/>
      <c r="BC9" s="408"/>
      <c r="BD9" s="408"/>
      <c r="BE9" s="408"/>
      <c r="BF9" s="408"/>
      <c r="BG9" s="408"/>
      <c r="BH9" s="408"/>
      <c r="BI9" s="408"/>
      <c r="BJ9" s="408"/>
      <c r="BK9" s="408"/>
      <c r="BL9" s="408"/>
      <c r="BM9" s="409"/>
      <c r="BN9" s="427">
        <v>146964</v>
      </c>
      <c r="BO9" s="428"/>
      <c r="BP9" s="428"/>
      <c r="BQ9" s="428"/>
      <c r="BR9" s="428"/>
      <c r="BS9" s="428"/>
      <c r="BT9" s="428"/>
      <c r="BU9" s="429"/>
      <c r="BV9" s="427">
        <v>-20104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10.5</v>
      </c>
      <c r="CU9" s="398"/>
      <c r="CV9" s="398"/>
      <c r="CW9" s="398"/>
      <c r="CX9" s="398"/>
      <c r="CY9" s="398"/>
      <c r="CZ9" s="398"/>
      <c r="DA9" s="399"/>
      <c r="DB9" s="397">
        <v>9.6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15092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29115</v>
      </c>
      <c r="BO10" s="428"/>
      <c r="BP10" s="428"/>
      <c r="BQ10" s="428"/>
      <c r="BR10" s="428"/>
      <c r="BS10" s="428"/>
      <c r="BT10" s="428"/>
      <c r="BU10" s="429"/>
      <c r="BV10" s="427">
        <v>1014385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14309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108</v>
      </c>
      <c r="AV12" s="485"/>
      <c r="AW12" s="485"/>
      <c r="AX12" s="485"/>
      <c r="AY12" s="407" t="s">
        <v>135</v>
      </c>
      <c r="AZ12" s="408"/>
      <c r="BA12" s="408"/>
      <c r="BB12" s="408"/>
      <c r="BC12" s="408"/>
      <c r="BD12" s="408"/>
      <c r="BE12" s="408"/>
      <c r="BF12" s="408"/>
      <c r="BG12" s="408"/>
      <c r="BH12" s="408"/>
      <c r="BI12" s="408"/>
      <c r="BJ12" s="408"/>
      <c r="BK12" s="408"/>
      <c r="BL12" s="408"/>
      <c r="BM12" s="409"/>
      <c r="BN12" s="427">
        <v>1393177</v>
      </c>
      <c r="BO12" s="428"/>
      <c r="BP12" s="428"/>
      <c r="BQ12" s="428"/>
      <c r="BR12" s="428"/>
      <c r="BS12" s="428"/>
      <c r="BT12" s="428"/>
      <c r="BU12" s="429"/>
      <c r="BV12" s="427">
        <v>270000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13976</v>
      </c>
      <c r="S13" s="531"/>
      <c r="T13" s="531"/>
      <c r="U13" s="531"/>
      <c r="V13" s="532"/>
      <c r="W13" s="518" t="s">
        <v>139</v>
      </c>
      <c r="X13" s="440"/>
      <c r="Y13" s="440"/>
      <c r="Z13" s="440"/>
      <c r="AA13" s="440"/>
      <c r="AB13" s="441"/>
      <c r="AC13" s="403">
        <v>614</v>
      </c>
      <c r="AD13" s="404"/>
      <c r="AE13" s="404"/>
      <c r="AF13" s="404"/>
      <c r="AG13" s="405"/>
      <c r="AH13" s="403">
        <v>599</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-1217098</v>
      </c>
      <c r="BO13" s="428"/>
      <c r="BP13" s="428"/>
      <c r="BQ13" s="428"/>
      <c r="BR13" s="428"/>
      <c r="BS13" s="428"/>
      <c r="BT13" s="428"/>
      <c r="BU13" s="429"/>
      <c r="BV13" s="427">
        <v>724281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8.6</v>
      </c>
      <c r="CU13" s="398"/>
      <c r="CV13" s="398"/>
      <c r="CW13" s="398"/>
      <c r="CX13" s="398"/>
      <c r="CY13" s="398"/>
      <c r="CZ13" s="398"/>
      <c r="DA13" s="399"/>
      <c r="DB13" s="397">
        <v>8.1999999999999993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14443</v>
      </c>
      <c r="S14" s="531"/>
      <c r="T14" s="531"/>
      <c r="U14" s="531"/>
      <c r="V14" s="532"/>
      <c r="W14" s="533"/>
      <c r="X14" s="443"/>
      <c r="Y14" s="443"/>
      <c r="Z14" s="443"/>
      <c r="AA14" s="443"/>
      <c r="AB14" s="444"/>
      <c r="AC14" s="523">
        <v>9.1999999999999993</v>
      </c>
      <c r="AD14" s="524"/>
      <c r="AE14" s="524"/>
      <c r="AF14" s="524"/>
      <c r="AG14" s="525"/>
      <c r="AH14" s="523">
        <v>8.9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14164</v>
      </c>
      <c r="S15" s="531"/>
      <c r="T15" s="531"/>
      <c r="U15" s="531"/>
      <c r="V15" s="532"/>
      <c r="W15" s="518" t="s">
        <v>146</v>
      </c>
      <c r="X15" s="440"/>
      <c r="Y15" s="440"/>
      <c r="Z15" s="440"/>
      <c r="AA15" s="440"/>
      <c r="AB15" s="441"/>
      <c r="AC15" s="403">
        <v>2287</v>
      </c>
      <c r="AD15" s="404"/>
      <c r="AE15" s="404"/>
      <c r="AF15" s="404"/>
      <c r="AG15" s="405"/>
      <c r="AH15" s="403">
        <v>2393</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1516411</v>
      </c>
      <c r="BO15" s="423"/>
      <c r="BP15" s="423"/>
      <c r="BQ15" s="423"/>
      <c r="BR15" s="423"/>
      <c r="BS15" s="423"/>
      <c r="BT15" s="423"/>
      <c r="BU15" s="424"/>
      <c r="BV15" s="422">
        <v>1528756</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34.4</v>
      </c>
      <c r="AD16" s="524"/>
      <c r="AE16" s="524"/>
      <c r="AF16" s="524"/>
      <c r="AG16" s="525"/>
      <c r="AH16" s="523">
        <v>35.700000000000003</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4180555</v>
      </c>
      <c r="BO16" s="428"/>
      <c r="BP16" s="428"/>
      <c r="BQ16" s="428"/>
      <c r="BR16" s="428"/>
      <c r="BS16" s="428"/>
      <c r="BT16" s="428"/>
      <c r="BU16" s="429"/>
      <c r="BV16" s="427">
        <v>4077466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3745</v>
      </c>
      <c r="AD17" s="404"/>
      <c r="AE17" s="404"/>
      <c r="AF17" s="404"/>
      <c r="AG17" s="405"/>
      <c r="AH17" s="403">
        <v>3706</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1912291</v>
      </c>
      <c r="BO17" s="428"/>
      <c r="BP17" s="428"/>
      <c r="BQ17" s="428"/>
      <c r="BR17" s="428"/>
      <c r="BS17" s="428"/>
      <c r="BT17" s="428"/>
      <c r="BU17" s="429"/>
      <c r="BV17" s="427">
        <v>1931664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90.62</v>
      </c>
      <c r="M18" s="492"/>
      <c r="N18" s="492"/>
      <c r="O18" s="492"/>
      <c r="P18" s="492"/>
      <c r="Q18" s="492"/>
      <c r="R18" s="493"/>
      <c r="S18" s="493"/>
      <c r="T18" s="493"/>
      <c r="U18" s="493"/>
      <c r="V18" s="494"/>
      <c r="W18" s="508"/>
      <c r="X18" s="509"/>
      <c r="Y18" s="509"/>
      <c r="Z18" s="509"/>
      <c r="AA18" s="509"/>
      <c r="AB18" s="519"/>
      <c r="AC18" s="391">
        <v>56.3</v>
      </c>
      <c r="AD18" s="392"/>
      <c r="AE18" s="392"/>
      <c r="AF18" s="392"/>
      <c r="AG18" s="495"/>
      <c r="AH18" s="391">
        <v>55.3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4494247</v>
      </c>
      <c r="BO18" s="428"/>
      <c r="BP18" s="428"/>
      <c r="BQ18" s="428"/>
      <c r="BR18" s="428"/>
      <c r="BS18" s="428"/>
      <c r="BT18" s="428"/>
      <c r="BU18" s="429"/>
      <c r="BV18" s="427">
        <v>4253200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157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7095052</v>
      </c>
      <c r="BO19" s="428"/>
      <c r="BP19" s="428"/>
      <c r="BQ19" s="428"/>
      <c r="BR19" s="428"/>
      <c r="BS19" s="428"/>
      <c r="BT19" s="428"/>
      <c r="BU19" s="429"/>
      <c r="BV19" s="427">
        <v>6633273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4955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9712139</v>
      </c>
      <c r="BO23" s="428"/>
      <c r="BP23" s="428"/>
      <c r="BQ23" s="428"/>
      <c r="BR23" s="428"/>
      <c r="BS23" s="428"/>
      <c r="BT23" s="428"/>
      <c r="BU23" s="429"/>
      <c r="BV23" s="427">
        <v>9439913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7900</v>
      </c>
      <c r="R24" s="404"/>
      <c r="S24" s="404"/>
      <c r="T24" s="404"/>
      <c r="U24" s="404"/>
      <c r="V24" s="405"/>
      <c r="W24" s="469"/>
      <c r="X24" s="460"/>
      <c r="Y24" s="461"/>
      <c r="Z24" s="400" t="s">
        <v>170</v>
      </c>
      <c r="AA24" s="401"/>
      <c r="AB24" s="401"/>
      <c r="AC24" s="401"/>
      <c r="AD24" s="401"/>
      <c r="AE24" s="401"/>
      <c r="AF24" s="401"/>
      <c r="AG24" s="402"/>
      <c r="AH24" s="403">
        <v>102</v>
      </c>
      <c r="AI24" s="404"/>
      <c r="AJ24" s="404"/>
      <c r="AK24" s="404"/>
      <c r="AL24" s="405"/>
      <c r="AM24" s="403">
        <v>299166</v>
      </c>
      <c r="AN24" s="404"/>
      <c r="AO24" s="404"/>
      <c r="AP24" s="404"/>
      <c r="AQ24" s="404"/>
      <c r="AR24" s="405"/>
      <c r="AS24" s="403">
        <v>2933</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9448936</v>
      </c>
      <c r="BO24" s="428"/>
      <c r="BP24" s="428"/>
      <c r="BQ24" s="428"/>
      <c r="BR24" s="428"/>
      <c r="BS24" s="428"/>
      <c r="BT24" s="428"/>
      <c r="BU24" s="429"/>
      <c r="BV24" s="427">
        <v>9125928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6500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271068</v>
      </c>
      <c r="BO25" s="423"/>
      <c r="BP25" s="423"/>
      <c r="BQ25" s="423"/>
      <c r="BR25" s="423"/>
      <c r="BS25" s="423"/>
      <c r="BT25" s="423"/>
      <c r="BU25" s="424"/>
      <c r="BV25" s="422">
        <v>278054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5950</v>
      </c>
      <c r="R26" s="404"/>
      <c r="S26" s="404"/>
      <c r="T26" s="404"/>
      <c r="U26" s="404"/>
      <c r="V26" s="405"/>
      <c r="W26" s="469"/>
      <c r="X26" s="460"/>
      <c r="Y26" s="461"/>
      <c r="Z26" s="400" t="s">
        <v>176</v>
      </c>
      <c r="AA26" s="482"/>
      <c r="AB26" s="482"/>
      <c r="AC26" s="482"/>
      <c r="AD26" s="482"/>
      <c r="AE26" s="482"/>
      <c r="AF26" s="482"/>
      <c r="AG26" s="483"/>
      <c r="AH26" s="403">
        <v>3</v>
      </c>
      <c r="AI26" s="404"/>
      <c r="AJ26" s="404"/>
      <c r="AK26" s="404"/>
      <c r="AL26" s="405"/>
      <c r="AM26" s="403">
        <v>8613</v>
      </c>
      <c r="AN26" s="404"/>
      <c r="AO26" s="404"/>
      <c r="AP26" s="404"/>
      <c r="AQ26" s="404"/>
      <c r="AR26" s="405"/>
      <c r="AS26" s="403">
        <v>2871</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3320</v>
      </c>
      <c r="R27" s="404"/>
      <c r="S27" s="404"/>
      <c r="T27" s="404"/>
      <c r="U27" s="404"/>
      <c r="V27" s="405"/>
      <c r="W27" s="469"/>
      <c r="X27" s="460"/>
      <c r="Y27" s="461"/>
      <c r="Z27" s="400" t="s">
        <v>179</v>
      </c>
      <c r="AA27" s="401"/>
      <c r="AB27" s="401"/>
      <c r="AC27" s="401"/>
      <c r="AD27" s="401"/>
      <c r="AE27" s="401"/>
      <c r="AF27" s="401"/>
      <c r="AG27" s="402"/>
      <c r="AH27" s="403">
        <v>3</v>
      </c>
      <c r="AI27" s="404"/>
      <c r="AJ27" s="404"/>
      <c r="AK27" s="404"/>
      <c r="AL27" s="405"/>
      <c r="AM27" s="403">
        <v>8787</v>
      </c>
      <c r="AN27" s="404"/>
      <c r="AO27" s="404"/>
      <c r="AP27" s="404"/>
      <c r="AQ27" s="404"/>
      <c r="AR27" s="405"/>
      <c r="AS27" s="403">
        <v>2929</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170000</v>
      </c>
      <c r="BO27" s="431"/>
      <c r="BP27" s="431"/>
      <c r="BQ27" s="431"/>
      <c r="BR27" s="431"/>
      <c r="BS27" s="431"/>
      <c r="BT27" s="431"/>
      <c r="BU27" s="432"/>
      <c r="BV27" s="430">
        <v>170000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2700</v>
      </c>
      <c r="R28" s="404"/>
      <c r="S28" s="404"/>
      <c r="T28" s="404"/>
      <c r="U28" s="404"/>
      <c r="V28" s="405"/>
      <c r="W28" s="469"/>
      <c r="X28" s="460"/>
      <c r="Y28" s="461"/>
      <c r="Z28" s="400" t="s">
        <v>182</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3167967</v>
      </c>
      <c r="BO28" s="423"/>
      <c r="BP28" s="423"/>
      <c r="BQ28" s="423"/>
      <c r="BR28" s="423"/>
      <c r="BS28" s="423"/>
      <c r="BT28" s="423"/>
      <c r="BU28" s="424"/>
      <c r="BV28" s="422">
        <v>4353029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10</v>
      </c>
      <c r="M29" s="404"/>
      <c r="N29" s="404"/>
      <c r="O29" s="404"/>
      <c r="P29" s="405"/>
      <c r="Q29" s="403">
        <v>2500</v>
      </c>
      <c r="R29" s="404"/>
      <c r="S29" s="404"/>
      <c r="T29" s="404"/>
      <c r="U29" s="404"/>
      <c r="V29" s="405"/>
      <c r="W29" s="470"/>
      <c r="X29" s="471"/>
      <c r="Y29" s="472"/>
      <c r="Z29" s="400" t="s">
        <v>185</v>
      </c>
      <c r="AA29" s="401"/>
      <c r="AB29" s="401"/>
      <c r="AC29" s="401"/>
      <c r="AD29" s="401"/>
      <c r="AE29" s="401"/>
      <c r="AF29" s="401"/>
      <c r="AG29" s="402"/>
      <c r="AH29" s="403">
        <v>105</v>
      </c>
      <c r="AI29" s="404"/>
      <c r="AJ29" s="404"/>
      <c r="AK29" s="404"/>
      <c r="AL29" s="405"/>
      <c r="AM29" s="403">
        <v>307953</v>
      </c>
      <c r="AN29" s="404"/>
      <c r="AO29" s="404"/>
      <c r="AP29" s="404"/>
      <c r="AQ29" s="404"/>
      <c r="AR29" s="405"/>
      <c r="AS29" s="403">
        <v>2933</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1176955</v>
      </c>
      <c r="BO29" s="428"/>
      <c r="BP29" s="428"/>
      <c r="BQ29" s="428"/>
      <c r="BR29" s="428"/>
      <c r="BS29" s="428"/>
      <c r="BT29" s="428"/>
      <c r="BU29" s="429"/>
      <c r="BV29" s="427">
        <v>1049179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3440244</v>
      </c>
      <c r="BO30" s="431"/>
      <c r="BP30" s="431"/>
      <c r="BQ30" s="431"/>
      <c r="BR30" s="431"/>
      <c r="BS30" s="431"/>
      <c r="BT30" s="431"/>
      <c r="BU30" s="432"/>
      <c r="BV30" s="430">
        <v>3575972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194</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矢掛町国民健康保険事業特別会計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矢掛町水道事業会計</v>
      </c>
      <c r="AP34" s="385"/>
      <c r="AQ34" s="385"/>
      <c r="AR34" s="385"/>
      <c r="AS34" s="385"/>
      <c r="AT34" s="385"/>
      <c r="AU34" s="385"/>
      <c r="AV34" s="385"/>
      <c r="AW34" s="385"/>
      <c r="AX34" s="385"/>
      <c r="AY34" s="385"/>
      <c r="AZ34" s="385"/>
      <c r="BA34" s="385"/>
      <c r="BB34" s="385"/>
      <c r="BC34" s="385"/>
      <c r="BD34" s="213"/>
      <c r="BE34" s="386">
        <f>IF(BG34="","",MAX(C34:D43,U34:V43,AM34:AN43)+1)</f>
        <v>11</v>
      </c>
      <c r="BF34" s="386"/>
      <c r="BG34" s="385" t="str">
        <f>IF('各会計、関係団体の財政状況及び健全化判断比率'!B36="","",'各会計、関係団体の財政状況及び健全化判断比率'!B36)</f>
        <v>矢掛町地域開発事業特別会計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井笠地区農業共済事務組合農業共済事業会計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矢掛町土地開発公社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矢掛町住宅新築資金等貸付事業特別会計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矢掛町介護保険事業特別会計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矢掛町病院事業会計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岡山県井原地区清掃施設組合一般会計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矢掛町介護サービス事業特別会計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IF('各会計、関係団体の財政状況及び健全化判断比率'!B34="","",'各会計、関係団体の財政状況及び健全化判断比率'!B34)</f>
        <v>矢掛町介護老人保健施設事業会計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井原地区消防組合一般会計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矢掛町後期高齢者医療事業特別会計</v>
      </c>
      <c r="X37" s="385"/>
      <c r="Y37" s="385"/>
      <c r="Z37" s="385"/>
      <c r="AA37" s="385"/>
      <c r="AB37" s="385"/>
      <c r="AC37" s="385"/>
      <c r="AD37" s="385"/>
      <c r="AE37" s="385"/>
      <c r="AF37" s="385"/>
      <c r="AG37" s="385"/>
      <c r="AH37" s="385"/>
      <c r="AI37" s="385"/>
      <c r="AJ37" s="385"/>
      <c r="AK37" s="385"/>
      <c r="AL37" s="213"/>
      <c r="AM37" s="386">
        <f t="shared" si="0"/>
        <v>10</v>
      </c>
      <c r="AN37" s="386"/>
      <c r="AO37" s="385" t="str">
        <f>IF('各会計、関係団体の財政状況及び健全化判断比率'!B35="","",'各会計、関係団体の財政状況及び健全化判断比率'!B35)</f>
        <v>矢掛町下水道事業会計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岡山県西部衛生施設組合一般会計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岡山県笠岡市・矢掛町中学校組合一般会計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岡山県市町村総合事務組合一般会計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岡山県市町村総合事務組合貸付金特別会計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岡山県市町村総合事務組合拠出金事業特別会計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岡山県市町村総合事務組合交通災害共済特別会計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岡山県後期高齢者医療広域連合一般会計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saf9Ft2IBobrKVvOKhfzGJgUs4i/YTHuwPiXC+S6ljf1RWiv6/T3sCerGPIQwdUsEaehqmNB0vwjWsN+vUDYw==" saltValue="rZAxWCmbKfQfAvtp2kcU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1555640</v>
      </c>
      <c r="S5" s="689"/>
      <c r="T5" s="689"/>
      <c r="U5" s="689"/>
      <c r="V5" s="689"/>
      <c r="W5" s="689"/>
      <c r="X5" s="689"/>
      <c r="Y5" s="735"/>
      <c r="Z5" s="753">
        <v>15.3</v>
      </c>
      <c r="AA5" s="753"/>
      <c r="AB5" s="753"/>
      <c r="AC5" s="753"/>
      <c r="AD5" s="754">
        <v>1555640</v>
      </c>
      <c r="AE5" s="754"/>
      <c r="AF5" s="754"/>
      <c r="AG5" s="754"/>
      <c r="AH5" s="754"/>
      <c r="AI5" s="754"/>
      <c r="AJ5" s="754"/>
      <c r="AK5" s="754"/>
      <c r="AL5" s="736">
        <v>33.5</v>
      </c>
      <c r="AM5" s="705"/>
      <c r="AN5" s="705"/>
      <c r="AO5" s="737"/>
      <c r="AP5" s="722" t="s">
        <v>224</v>
      </c>
      <c r="AQ5" s="723"/>
      <c r="AR5" s="723"/>
      <c r="AS5" s="723"/>
      <c r="AT5" s="723"/>
      <c r="AU5" s="723"/>
      <c r="AV5" s="723"/>
      <c r="AW5" s="723"/>
      <c r="AX5" s="723"/>
      <c r="AY5" s="723"/>
      <c r="AZ5" s="723"/>
      <c r="BA5" s="723"/>
      <c r="BB5" s="723"/>
      <c r="BC5" s="723"/>
      <c r="BD5" s="723"/>
      <c r="BE5" s="723"/>
      <c r="BF5" s="724"/>
      <c r="BG5" s="623">
        <v>1554830</v>
      </c>
      <c r="BH5" s="626"/>
      <c r="BI5" s="626"/>
      <c r="BJ5" s="626"/>
      <c r="BK5" s="626"/>
      <c r="BL5" s="626"/>
      <c r="BM5" s="626"/>
      <c r="BN5" s="627"/>
      <c r="BO5" s="685">
        <v>99.9</v>
      </c>
      <c r="BP5" s="685"/>
      <c r="BQ5" s="685"/>
      <c r="BR5" s="685"/>
      <c r="BS5" s="686">
        <v>13099</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80722</v>
      </c>
      <c r="S6" s="626"/>
      <c r="T6" s="626"/>
      <c r="U6" s="626"/>
      <c r="V6" s="626"/>
      <c r="W6" s="626"/>
      <c r="X6" s="626"/>
      <c r="Y6" s="627"/>
      <c r="Z6" s="685">
        <v>0.8</v>
      </c>
      <c r="AA6" s="685"/>
      <c r="AB6" s="685"/>
      <c r="AC6" s="685"/>
      <c r="AD6" s="686">
        <v>80722</v>
      </c>
      <c r="AE6" s="686"/>
      <c r="AF6" s="686"/>
      <c r="AG6" s="686"/>
      <c r="AH6" s="686"/>
      <c r="AI6" s="686"/>
      <c r="AJ6" s="686"/>
      <c r="AK6" s="686"/>
      <c r="AL6" s="628">
        <v>1.7</v>
      </c>
      <c r="AM6" s="629"/>
      <c r="AN6" s="629"/>
      <c r="AO6" s="687"/>
      <c r="AP6" s="620" t="s">
        <v>229</v>
      </c>
      <c r="AQ6" s="621"/>
      <c r="AR6" s="621"/>
      <c r="AS6" s="621"/>
      <c r="AT6" s="621"/>
      <c r="AU6" s="621"/>
      <c r="AV6" s="621"/>
      <c r="AW6" s="621"/>
      <c r="AX6" s="621"/>
      <c r="AY6" s="621"/>
      <c r="AZ6" s="621"/>
      <c r="BA6" s="621"/>
      <c r="BB6" s="621"/>
      <c r="BC6" s="621"/>
      <c r="BD6" s="621"/>
      <c r="BE6" s="621"/>
      <c r="BF6" s="622"/>
      <c r="BG6" s="623">
        <v>1554830</v>
      </c>
      <c r="BH6" s="626"/>
      <c r="BI6" s="626"/>
      <c r="BJ6" s="626"/>
      <c r="BK6" s="626"/>
      <c r="BL6" s="626"/>
      <c r="BM6" s="626"/>
      <c r="BN6" s="627"/>
      <c r="BO6" s="685">
        <v>99.9</v>
      </c>
      <c r="BP6" s="685"/>
      <c r="BQ6" s="685"/>
      <c r="BR6" s="685"/>
      <c r="BS6" s="686">
        <v>13099</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83257</v>
      </c>
      <c r="CS6" s="626"/>
      <c r="CT6" s="626"/>
      <c r="CU6" s="626"/>
      <c r="CV6" s="626"/>
      <c r="CW6" s="626"/>
      <c r="CX6" s="626"/>
      <c r="CY6" s="627"/>
      <c r="CZ6" s="736">
        <v>0.9</v>
      </c>
      <c r="DA6" s="705"/>
      <c r="DB6" s="705"/>
      <c r="DC6" s="739"/>
      <c r="DD6" s="631" t="s">
        <v>231</v>
      </c>
      <c r="DE6" s="626"/>
      <c r="DF6" s="626"/>
      <c r="DG6" s="626"/>
      <c r="DH6" s="626"/>
      <c r="DI6" s="626"/>
      <c r="DJ6" s="626"/>
      <c r="DK6" s="626"/>
      <c r="DL6" s="626"/>
      <c r="DM6" s="626"/>
      <c r="DN6" s="626"/>
      <c r="DO6" s="626"/>
      <c r="DP6" s="627"/>
      <c r="DQ6" s="631">
        <v>83257</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3668</v>
      </c>
      <c r="S7" s="626"/>
      <c r="T7" s="626"/>
      <c r="U7" s="626"/>
      <c r="V7" s="626"/>
      <c r="W7" s="626"/>
      <c r="X7" s="626"/>
      <c r="Y7" s="627"/>
      <c r="Z7" s="685">
        <v>0</v>
      </c>
      <c r="AA7" s="685"/>
      <c r="AB7" s="685"/>
      <c r="AC7" s="685"/>
      <c r="AD7" s="686">
        <v>3668</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638221</v>
      </c>
      <c r="BH7" s="626"/>
      <c r="BI7" s="626"/>
      <c r="BJ7" s="626"/>
      <c r="BK7" s="626"/>
      <c r="BL7" s="626"/>
      <c r="BM7" s="626"/>
      <c r="BN7" s="627"/>
      <c r="BO7" s="685">
        <v>41</v>
      </c>
      <c r="BP7" s="685"/>
      <c r="BQ7" s="685"/>
      <c r="BR7" s="685"/>
      <c r="BS7" s="686">
        <v>13099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1287984</v>
      </c>
      <c r="CS7" s="626"/>
      <c r="CT7" s="626"/>
      <c r="CU7" s="626"/>
      <c r="CV7" s="626"/>
      <c r="CW7" s="626"/>
      <c r="CX7" s="626"/>
      <c r="CY7" s="627"/>
      <c r="CZ7" s="685">
        <v>13.5</v>
      </c>
      <c r="DA7" s="685"/>
      <c r="DB7" s="685"/>
      <c r="DC7" s="685"/>
      <c r="DD7" s="631">
        <v>226699</v>
      </c>
      <c r="DE7" s="626"/>
      <c r="DF7" s="626"/>
      <c r="DG7" s="626"/>
      <c r="DH7" s="626"/>
      <c r="DI7" s="626"/>
      <c r="DJ7" s="626"/>
      <c r="DK7" s="626"/>
      <c r="DL7" s="626"/>
      <c r="DM7" s="626"/>
      <c r="DN7" s="626"/>
      <c r="DO7" s="626"/>
      <c r="DP7" s="627"/>
      <c r="DQ7" s="631">
        <v>967614</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7589</v>
      </c>
      <c r="S8" s="626"/>
      <c r="T8" s="626"/>
      <c r="U8" s="626"/>
      <c r="V8" s="626"/>
      <c r="W8" s="626"/>
      <c r="X8" s="626"/>
      <c r="Y8" s="627"/>
      <c r="Z8" s="685">
        <v>0.1</v>
      </c>
      <c r="AA8" s="685"/>
      <c r="AB8" s="685"/>
      <c r="AC8" s="685"/>
      <c r="AD8" s="686">
        <v>7589</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24727</v>
      </c>
      <c r="BH8" s="626"/>
      <c r="BI8" s="626"/>
      <c r="BJ8" s="626"/>
      <c r="BK8" s="626"/>
      <c r="BL8" s="626"/>
      <c r="BM8" s="626"/>
      <c r="BN8" s="627"/>
      <c r="BO8" s="685">
        <v>1.6</v>
      </c>
      <c r="BP8" s="685"/>
      <c r="BQ8" s="685"/>
      <c r="BR8" s="685"/>
      <c r="BS8" s="631" t="s">
        <v>231</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2161315</v>
      </c>
      <c r="CS8" s="626"/>
      <c r="CT8" s="626"/>
      <c r="CU8" s="626"/>
      <c r="CV8" s="626"/>
      <c r="CW8" s="626"/>
      <c r="CX8" s="626"/>
      <c r="CY8" s="627"/>
      <c r="CZ8" s="685">
        <v>22.7</v>
      </c>
      <c r="DA8" s="685"/>
      <c r="DB8" s="685"/>
      <c r="DC8" s="685"/>
      <c r="DD8" s="631">
        <v>24839</v>
      </c>
      <c r="DE8" s="626"/>
      <c r="DF8" s="626"/>
      <c r="DG8" s="626"/>
      <c r="DH8" s="626"/>
      <c r="DI8" s="626"/>
      <c r="DJ8" s="626"/>
      <c r="DK8" s="626"/>
      <c r="DL8" s="626"/>
      <c r="DM8" s="626"/>
      <c r="DN8" s="626"/>
      <c r="DO8" s="626"/>
      <c r="DP8" s="627"/>
      <c r="DQ8" s="631">
        <v>1229212</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6134</v>
      </c>
      <c r="S9" s="626"/>
      <c r="T9" s="626"/>
      <c r="U9" s="626"/>
      <c r="V9" s="626"/>
      <c r="W9" s="626"/>
      <c r="X9" s="626"/>
      <c r="Y9" s="627"/>
      <c r="Z9" s="685">
        <v>0.1</v>
      </c>
      <c r="AA9" s="685"/>
      <c r="AB9" s="685"/>
      <c r="AC9" s="685"/>
      <c r="AD9" s="686">
        <v>6134</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516275</v>
      </c>
      <c r="BH9" s="626"/>
      <c r="BI9" s="626"/>
      <c r="BJ9" s="626"/>
      <c r="BK9" s="626"/>
      <c r="BL9" s="626"/>
      <c r="BM9" s="626"/>
      <c r="BN9" s="627"/>
      <c r="BO9" s="685">
        <v>33.200000000000003</v>
      </c>
      <c r="BP9" s="685"/>
      <c r="BQ9" s="685"/>
      <c r="BR9" s="685"/>
      <c r="BS9" s="631" t="s">
        <v>231</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783217</v>
      </c>
      <c r="CS9" s="626"/>
      <c r="CT9" s="626"/>
      <c r="CU9" s="626"/>
      <c r="CV9" s="626"/>
      <c r="CW9" s="626"/>
      <c r="CX9" s="626"/>
      <c r="CY9" s="627"/>
      <c r="CZ9" s="685">
        <v>8.1999999999999993</v>
      </c>
      <c r="DA9" s="685"/>
      <c r="DB9" s="685"/>
      <c r="DC9" s="685"/>
      <c r="DD9" s="631">
        <v>2597</v>
      </c>
      <c r="DE9" s="626"/>
      <c r="DF9" s="626"/>
      <c r="DG9" s="626"/>
      <c r="DH9" s="626"/>
      <c r="DI9" s="626"/>
      <c r="DJ9" s="626"/>
      <c r="DK9" s="626"/>
      <c r="DL9" s="626"/>
      <c r="DM9" s="626"/>
      <c r="DN9" s="626"/>
      <c r="DO9" s="626"/>
      <c r="DP9" s="627"/>
      <c r="DQ9" s="631">
        <v>567048</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231</v>
      </c>
      <c r="AA10" s="685"/>
      <c r="AB10" s="685"/>
      <c r="AC10" s="685"/>
      <c r="AD10" s="686" t="s">
        <v>231</v>
      </c>
      <c r="AE10" s="686"/>
      <c r="AF10" s="686"/>
      <c r="AG10" s="686"/>
      <c r="AH10" s="686"/>
      <c r="AI10" s="686"/>
      <c r="AJ10" s="686"/>
      <c r="AK10" s="686"/>
      <c r="AL10" s="628" t="s">
        <v>242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31177</v>
      </c>
      <c r="BH10" s="626"/>
      <c r="BI10" s="626"/>
      <c r="BJ10" s="626"/>
      <c r="BK10" s="626"/>
      <c r="BL10" s="626"/>
      <c r="BM10" s="626"/>
      <c r="BN10" s="627"/>
      <c r="BO10" s="685">
        <v>2</v>
      </c>
      <c r="BP10" s="685"/>
      <c r="BQ10" s="685"/>
      <c r="BR10" s="685"/>
      <c r="BS10" s="631" t="s">
        <v>231</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231</v>
      </c>
      <c r="CS10" s="626"/>
      <c r="CT10" s="626"/>
      <c r="CU10" s="626"/>
      <c r="CV10" s="626"/>
      <c r="CW10" s="626"/>
      <c r="CX10" s="626"/>
      <c r="CY10" s="627"/>
      <c r="CZ10" s="685" t="s">
        <v>231</v>
      </c>
      <c r="DA10" s="685"/>
      <c r="DB10" s="685"/>
      <c r="DC10" s="685"/>
      <c r="DD10" s="631" t="s">
        <v>231</v>
      </c>
      <c r="DE10" s="626"/>
      <c r="DF10" s="626"/>
      <c r="DG10" s="626"/>
      <c r="DH10" s="626"/>
      <c r="DI10" s="626"/>
      <c r="DJ10" s="626"/>
      <c r="DK10" s="626"/>
      <c r="DL10" s="626"/>
      <c r="DM10" s="626"/>
      <c r="DN10" s="626"/>
      <c r="DO10" s="626"/>
      <c r="DP10" s="627"/>
      <c r="DQ10" s="631" t="s">
        <v>242</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231</v>
      </c>
      <c r="AA11" s="685"/>
      <c r="AB11" s="685"/>
      <c r="AC11" s="685"/>
      <c r="AD11" s="686" t="s">
        <v>231</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66042</v>
      </c>
      <c r="BH11" s="626"/>
      <c r="BI11" s="626"/>
      <c r="BJ11" s="626"/>
      <c r="BK11" s="626"/>
      <c r="BL11" s="626"/>
      <c r="BM11" s="626"/>
      <c r="BN11" s="627"/>
      <c r="BO11" s="685">
        <v>4.2</v>
      </c>
      <c r="BP11" s="685"/>
      <c r="BQ11" s="685"/>
      <c r="BR11" s="685"/>
      <c r="BS11" s="631">
        <v>13099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507466</v>
      </c>
      <c r="CS11" s="626"/>
      <c r="CT11" s="626"/>
      <c r="CU11" s="626"/>
      <c r="CV11" s="626"/>
      <c r="CW11" s="626"/>
      <c r="CX11" s="626"/>
      <c r="CY11" s="627"/>
      <c r="CZ11" s="685">
        <v>5.3</v>
      </c>
      <c r="DA11" s="685"/>
      <c r="DB11" s="685"/>
      <c r="DC11" s="685"/>
      <c r="DD11" s="631">
        <v>97472</v>
      </c>
      <c r="DE11" s="626"/>
      <c r="DF11" s="626"/>
      <c r="DG11" s="626"/>
      <c r="DH11" s="626"/>
      <c r="DI11" s="626"/>
      <c r="DJ11" s="626"/>
      <c r="DK11" s="626"/>
      <c r="DL11" s="626"/>
      <c r="DM11" s="626"/>
      <c r="DN11" s="626"/>
      <c r="DO11" s="626"/>
      <c r="DP11" s="627"/>
      <c r="DQ11" s="631">
        <v>233063</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256669</v>
      </c>
      <c r="S12" s="626"/>
      <c r="T12" s="626"/>
      <c r="U12" s="626"/>
      <c r="V12" s="626"/>
      <c r="W12" s="626"/>
      <c r="X12" s="626"/>
      <c r="Y12" s="627"/>
      <c r="Z12" s="685">
        <v>2.5</v>
      </c>
      <c r="AA12" s="685"/>
      <c r="AB12" s="685"/>
      <c r="AC12" s="685"/>
      <c r="AD12" s="686">
        <v>256669</v>
      </c>
      <c r="AE12" s="686"/>
      <c r="AF12" s="686"/>
      <c r="AG12" s="686"/>
      <c r="AH12" s="686"/>
      <c r="AI12" s="686"/>
      <c r="AJ12" s="686"/>
      <c r="AK12" s="686"/>
      <c r="AL12" s="628">
        <v>5.5</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776485</v>
      </c>
      <c r="BH12" s="626"/>
      <c r="BI12" s="626"/>
      <c r="BJ12" s="626"/>
      <c r="BK12" s="626"/>
      <c r="BL12" s="626"/>
      <c r="BM12" s="626"/>
      <c r="BN12" s="627"/>
      <c r="BO12" s="685">
        <v>49.9</v>
      </c>
      <c r="BP12" s="685"/>
      <c r="BQ12" s="685"/>
      <c r="BR12" s="685"/>
      <c r="BS12" s="631" t="s">
        <v>242</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170882</v>
      </c>
      <c r="CS12" s="626"/>
      <c r="CT12" s="626"/>
      <c r="CU12" s="626"/>
      <c r="CV12" s="626"/>
      <c r="CW12" s="626"/>
      <c r="CX12" s="626"/>
      <c r="CY12" s="627"/>
      <c r="CZ12" s="685">
        <v>1.8</v>
      </c>
      <c r="DA12" s="685"/>
      <c r="DB12" s="685"/>
      <c r="DC12" s="685"/>
      <c r="DD12" s="631">
        <v>38790</v>
      </c>
      <c r="DE12" s="626"/>
      <c r="DF12" s="626"/>
      <c r="DG12" s="626"/>
      <c r="DH12" s="626"/>
      <c r="DI12" s="626"/>
      <c r="DJ12" s="626"/>
      <c r="DK12" s="626"/>
      <c r="DL12" s="626"/>
      <c r="DM12" s="626"/>
      <c r="DN12" s="626"/>
      <c r="DO12" s="626"/>
      <c r="DP12" s="627"/>
      <c r="DQ12" s="631">
        <v>90584</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242</v>
      </c>
      <c r="S13" s="626"/>
      <c r="T13" s="626"/>
      <c r="U13" s="626"/>
      <c r="V13" s="626"/>
      <c r="W13" s="626"/>
      <c r="X13" s="626"/>
      <c r="Y13" s="627"/>
      <c r="Z13" s="685" t="s">
        <v>231</v>
      </c>
      <c r="AA13" s="685"/>
      <c r="AB13" s="685"/>
      <c r="AC13" s="685"/>
      <c r="AD13" s="686" t="s">
        <v>242</v>
      </c>
      <c r="AE13" s="686"/>
      <c r="AF13" s="686"/>
      <c r="AG13" s="686"/>
      <c r="AH13" s="686"/>
      <c r="AI13" s="686"/>
      <c r="AJ13" s="686"/>
      <c r="AK13" s="686"/>
      <c r="AL13" s="628" t="s">
        <v>242</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776035</v>
      </c>
      <c r="BH13" s="626"/>
      <c r="BI13" s="626"/>
      <c r="BJ13" s="626"/>
      <c r="BK13" s="626"/>
      <c r="BL13" s="626"/>
      <c r="BM13" s="626"/>
      <c r="BN13" s="627"/>
      <c r="BO13" s="685">
        <v>49.9</v>
      </c>
      <c r="BP13" s="685"/>
      <c r="BQ13" s="685"/>
      <c r="BR13" s="685"/>
      <c r="BS13" s="631" t="s">
        <v>231</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2341412</v>
      </c>
      <c r="CS13" s="626"/>
      <c r="CT13" s="626"/>
      <c r="CU13" s="626"/>
      <c r="CV13" s="626"/>
      <c r="CW13" s="626"/>
      <c r="CX13" s="626"/>
      <c r="CY13" s="627"/>
      <c r="CZ13" s="685">
        <v>24.6</v>
      </c>
      <c r="DA13" s="685"/>
      <c r="DB13" s="685"/>
      <c r="DC13" s="685"/>
      <c r="DD13" s="631">
        <v>612635</v>
      </c>
      <c r="DE13" s="626"/>
      <c r="DF13" s="626"/>
      <c r="DG13" s="626"/>
      <c r="DH13" s="626"/>
      <c r="DI13" s="626"/>
      <c r="DJ13" s="626"/>
      <c r="DK13" s="626"/>
      <c r="DL13" s="626"/>
      <c r="DM13" s="626"/>
      <c r="DN13" s="626"/>
      <c r="DO13" s="626"/>
      <c r="DP13" s="627"/>
      <c r="DQ13" s="631">
        <v>1675456</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242</v>
      </c>
      <c r="S14" s="626"/>
      <c r="T14" s="626"/>
      <c r="U14" s="626"/>
      <c r="V14" s="626"/>
      <c r="W14" s="626"/>
      <c r="X14" s="626"/>
      <c r="Y14" s="627"/>
      <c r="Z14" s="685" t="s">
        <v>231</v>
      </c>
      <c r="AA14" s="685"/>
      <c r="AB14" s="685"/>
      <c r="AC14" s="685"/>
      <c r="AD14" s="686" t="s">
        <v>242</v>
      </c>
      <c r="AE14" s="686"/>
      <c r="AF14" s="686"/>
      <c r="AG14" s="686"/>
      <c r="AH14" s="686"/>
      <c r="AI14" s="686"/>
      <c r="AJ14" s="686"/>
      <c r="AK14" s="686"/>
      <c r="AL14" s="628" t="s">
        <v>242</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58108</v>
      </c>
      <c r="BH14" s="626"/>
      <c r="BI14" s="626"/>
      <c r="BJ14" s="626"/>
      <c r="BK14" s="626"/>
      <c r="BL14" s="626"/>
      <c r="BM14" s="626"/>
      <c r="BN14" s="627"/>
      <c r="BO14" s="685">
        <v>3.7</v>
      </c>
      <c r="BP14" s="685"/>
      <c r="BQ14" s="685"/>
      <c r="BR14" s="685"/>
      <c r="BS14" s="631" t="s">
        <v>231</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278963</v>
      </c>
      <c r="CS14" s="626"/>
      <c r="CT14" s="626"/>
      <c r="CU14" s="626"/>
      <c r="CV14" s="626"/>
      <c r="CW14" s="626"/>
      <c r="CX14" s="626"/>
      <c r="CY14" s="627"/>
      <c r="CZ14" s="685">
        <v>2.9</v>
      </c>
      <c r="DA14" s="685"/>
      <c r="DB14" s="685"/>
      <c r="DC14" s="685"/>
      <c r="DD14" s="631">
        <v>27247</v>
      </c>
      <c r="DE14" s="626"/>
      <c r="DF14" s="626"/>
      <c r="DG14" s="626"/>
      <c r="DH14" s="626"/>
      <c r="DI14" s="626"/>
      <c r="DJ14" s="626"/>
      <c r="DK14" s="626"/>
      <c r="DL14" s="626"/>
      <c r="DM14" s="626"/>
      <c r="DN14" s="626"/>
      <c r="DO14" s="626"/>
      <c r="DP14" s="627"/>
      <c r="DQ14" s="631">
        <v>238235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23602</v>
      </c>
      <c r="S15" s="626"/>
      <c r="T15" s="626"/>
      <c r="U15" s="626"/>
      <c r="V15" s="626"/>
      <c r="W15" s="626"/>
      <c r="X15" s="626"/>
      <c r="Y15" s="627"/>
      <c r="Z15" s="685">
        <v>0.2</v>
      </c>
      <c r="AA15" s="685"/>
      <c r="AB15" s="685"/>
      <c r="AC15" s="685"/>
      <c r="AD15" s="686">
        <v>23602</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82016</v>
      </c>
      <c r="BH15" s="626"/>
      <c r="BI15" s="626"/>
      <c r="BJ15" s="626"/>
      <c r="BK15" s="626"/>
      <c r="BL15" s="626"/>
      <c r="BM15" s="626"/>
      <c r="BN15" s="627"/>
      <c r="BO15" s="685">
        <v>5.3</v>
      </c>
      <c r="BP15" s="685"/>
      <c r="BQ15" s="685"/>
      <c r="BR15" s="685"/>
      <c r="BS15" s="631" t="s">
        <v>231</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637288</v>
      </c>
      <c r="CS15" s="626"/>
      <c r="CT15" s="626"/>
      <c r="CU15" s="626"/>
      <c r="CV15" s="626"/>
      <c r="CW15" s="626"/>
      <c r="CX15" s="626"/>
      <c r="CY15" s="627"/>
      <c r="CZ15" s="685">
        <v>6.7</v>
      </c>
      <c r="DA15" s="685"/>
      <c r="DB15" s="685"/>
      <c r="DC15" s="685"/>
      <c r="DD15" s="631">
        <v>66838</v>
      </c>
      <c r="DE15" s="626"/>
      <c r="DF15" s="626"/>
      <c r="DG15" s="626"/>
      <c r="DH15" s="626"/>
      <c r="DI15" s="626"/>
      <c r="DJ15" s="626"/>
      <c r="DK15" s="626"/>
      <c r="DL15" s="626"/>
      <c r="DM15" s="626"/>
      <c r="DN15" s="626"/>
      <c r="DO15" s="626"/>
      <c r="DP15" s="627"/>
      <c r="DQ15" s="631">
        <v>508465</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231</v>
      </c>
      <c r="AA16" s="685"/>
      <c r="AB16" s="685"/>
      <c r="AC16" s="685"/>
      <c r="AD16" s="686" t="s">
        <v>242</v>
      </c>
      <c r="AE16" s="686"/>
      <c r="AF16" s="686"/>
      <c r="AG16" s="686"/>
      <c r="AH16" s="686"/>
      <c r="AI16" s="686"/>
      <c r="AJ16" s="686"/>
      <c r="AK16" s="686"/>
      <c r="AL16" s="628" t="s">
        <v>231</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528523</v>
      </c>
      <c r="CS16" s="626"/>
      <c r="CT16" s="626"/>
      <c r="CU16" s="626"/>
      <c r="CV16" s="626"/>
      <c r="CW16" s="626"/>
      <c r="CX16" s="626"/>
      <c r="CY16" s="627"/>
      <c r="CZ16" s="685">
        <v>5.5</v>
      </c>
      <c r="DA16" s="685"/>
      <c r="DB16" s="685"/>
      <c r="DC16" s="685"/>
      <c r="DD16" s="631" t="s">
        <v>231</v>
      </c>
      <c r="DE16" s="626"/>
      <c r="DF16" s="626"/>
      <c r="DG16" s="626"/>
      <c r="DH16" s="626"/>
      <c r="DI16" s="626"/>
      <c r="DJ16" s="626"/>
      <c r="DK16" s="626"/>
      <c r="DL16" s="626"/>
      <c r="DM16" s="626"/>
      <c r="DN16" s="626"/>
      <c r="DO16" s="626"/>
      <c r="DP16" s="627"/>
      <c r="DQ16" s="631">
        <v>145508</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7490</v>
      </c>
      <c r="S17" s="626"/>
      <c r="T17" s="626"/>
      <c r="U17" s="626"/>
      <c r="V17" s="626"/>
      <c r="W17" s="626"/>
      <c r="X17" s="626"/>
      <c r="Y17" s="627"/>
      <c r="Z17" s="685">
        <v>0.1</v>
      </c>
      <c r="AA17" s="685"/>
      <c r="AB17" s="685"/>
      <c r="AC17" s="685"/>
      <c r="AD17" s="686">
        <v>7490</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242</v>
      </c>
      <c r="BH17" s="626"/>
      <c r="BI17" s="626"/>
      <c r="BJ17" s="626"/>
      <c r="BK17" s="626"/>
      <c r="BL17" s="626"/>
      <c r="BM17" s="626"/>
      <c r="BN17" s="627"/>
      <c r="BO17" s="685" t="s">
        <v>231</v>
      </c>
      <c r="BP17" s="685"/>
      <c r="BQ17" s="685"/>
      <c r="BR17" s="685"/>
      <c r="BS17" s="631" t="s">
        <v>231</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754181</v>
      </c>
      <c r="CS17" s="626"/>
      <c r="CT17" s="626"/>
      <c r="CU17" s="626"/>
      <c r="CV17" s="626"/>
      <c r="CW17" s="626"/>
      <c r="CX17" s="626"/>
      <c r="CY17" s="627"/>
      <c r="CZ17" s="685">
        <v>7.9</v>
      </c>
      <c r="DA17" s="685"/>
      <c r="DB17" s="685"/>
      <c r="DC17" s="685"/>
      <c r="DD17" s="631" t="s">
        <v>231</v>
      </c>
      <c r="DE17" s="626"/>
      <c r="DF17" s="626"/>
      <c r="DG17" s="626"/>
      <c r="DH17" s="626"/>
      <c r="DI17" s="626"/>
      <c r="DJ17" s="626"/>
      <c r="DK17" s="626"/>
      <c r="DL17" s="626"/>
      <c r="DM17" s="626"/>
      <c r="DN17" s="626"/>
      <c r="DO17" s="626"/>
      <c r="DP17" s="627"/>
      <c r="DQ17" s="631">
        <v>746405</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3035105</v>
      </c>
      <c r="S18" s="626"/>
      <c r="T18" s="626"/>
      <c r="U18" s="626"/>
      <c r="V18" s="626"/>
      <c r="W18" s="626"/>
      <c r="X18" s="626"/>
      <c r="Y18" s="627"/>
      <c r="Z18" s="685">
        <v>29.9</v>
      </c>
      <c r="AA18" s="685"/>
      <c r="AB18" s="685"/>
      <c r="AC18" s="685"/>
      <c r="AD18" s="686">
        <v>2650279</v>
      </c>
      <c r="AE18" s="686"/>
      <c r="AF18" s="686"/>
      <c r="AG18" s="686"/>
      <c r="AH18" s="686"/>
      <c r="AI18" s="686"/>
      <c r="AJ18" s="686"/>
      <c r="AK18" s="686"/>
      <c r="AL18" s="628">
        <v>57.1</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242</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242</v>
      </c>
      <c r="CS18" s="626"/>
      <c r="CT18" s="626"/>
      <c r="CU18" s="626"/>
      <c r="CV18" s="626"/>
      <c r="CW18" s="626"/>
      <c r="CX18" s="626"/>
      <c r="CY18" s="627"/>
      <c r="CZ18" s="685" t="s">
        <v>231</v>
      </c>
      <c r="DA18" s="685"/>
      <c r="DB18" s="685"/>
      <c r="DC18" s="685"/>
      <c r="DD18" s="631" t="s">
        <v>231</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2650279</v>
      </c>
      <c r="S19" s="626"/>
      <c r="T19" s="626"/>
      <c r="U19" s="626"/>
      <c r="V19" s="626"/>
      <c r="W19" s="626"/>
      <c r="X19" s="626"/>
      <c r="Y19" s="627"/>
      <c r="Z19" s="685">
        <v>26.1</v>
      </c>
      <c r="AA19" s="685"/>
      <c r="AB19" s="685"/>
      <c r="AC19" s="685"/>
      <c r="AD19" s="686">
        <v>2650279</v>
      </c>
      <c r="AE19" s="686"/>
      <c r="AF19" s="686"/>
      <c r="AG19" s="686"/>
      <c r="AH19" s="686"/>
      <c r="AI19" s="686"/>
      <c r="AJ19" s="686"/>
      <c r="AK19" s="686"/>
      <c r="AL19" s="628">
        <v>57.1</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810</v>
      </c>
      <c r="BH19" s="626"/>
      <c r="BI19" s="626"/>
      <c r="BJ19" s="626"/>
      <c r="BK19" s="626"/>
      <c r="BL19" s="626"/>
      <c r="BM19" s="626"/>
      <c r="BN19" s="627"/>
      <c r="BO19" s="685">
        <v>0.1</v>
      </c>
      <c r="BP19" s="685"/>
      <c r="BQ19" s="685"/>
      <c r="BR19" s="685"/>
      <c r="BS19" s="631" t="s">
        <v>242</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231</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231</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384826</v>
      </c>
      <c r="S20" s="626"/>
      <c r="T20" s="626"/>
      <c r="U20" s="626"/>
      <c r="V20" s="626"/>
      <c r="W20" s="626"/>
      <c r="X20" s="626"/>
      <c r="Y20" s="627"/>
      <c r="Z20" s="685">
        <v>3.8</v>
      </c>
      <c r="AA20" s="685"/>
      <c r="AB20" s="685"/>
      <c r="AC20" s="685"/>
      <c r="AD20" s="686" t="s">
        <v>231</v>
      </c>
      <c r="AE20" s="686"/>
      <c r="AF20" s="686"/>
      <c r="AG20" s="686"/>
      <c r="AH20" s="686"/>
      <c r="AI20" s="686"/>
      <c r="AJ20" s="686"/>
      <c r="AK20" s="686"/>
      <c r="AL20" s="628" t="s">
        <v>231</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810</v>
      </c>
      <c r="BH20" s="626"/>
      <c r="BI20" s="626"/>
      <c r="BJ20" s="626"/>
      <c r="BK20" s="626"/>
      <c r="BL20" s="626"/>
      <c r="BM20" s="626"/>
      <c r="BN20" s="627"/>
      <c r="BO20" s="685">
        <v>0.1</v>
      </c>
      <c r="BP20" s="685"/>
      <c r="BQ20" s="685"/>
      <c r="BR20" s="685"/>
      <c r="BS20" s="631" t="s">
        <v>231</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9534488</v>
      </c>
      <c r="CS20" s="626"/>
      <c r="CT20" s="626"/>
      <c r="CU20" s="626"/>
      <c r="CV20" s="626"/>
      <c r="CW20" s="626"/>
      <c r="CX20" s="626"/>
      <c r="CY20" s="627"/>
      <c r="CZ20" s="685">
        <v>100</v>
      </c>
      <c r="DA20" s="685"/>
      <c r="DB20" s="685"/>
      <c r="DC20" s="685"/>
      <c r="DD20" s="631">
        <v>1097117</v>
      </c>
      <c r="DE20" s="626"/>
      <c r="DF20" s="626"/>
      <c r="DG20" s="626"/>
      <c r="DH20" s="626"/>
      <c r="DI20" s="626"/>
      <c r="DJ20" s="626"/>
      <c r="DK20" s="626"/>
      <c r="DL20" s="626"/>
      <c r="DM20" s="626"/>
      <c r="DN20" s="626"/>
      <c r="DO20" s="626"/>
      <c r="DP20" s="627"/>
      <c r="DQ20" s="631">
        <v>6484847</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231</v>
      </c>
      <c r="AA21" s="685"/>
      <c r="AB21" s="685"/>
      <c r="AC21" s="685"/>
      <c r="AD21" s="686" t="s">
        <v>231</v>
      </c>
      <c r="AE21" s="686"/>
      <c r="AF21" s="686"/>
      <c r="AG21" s="686"/>
      <c r="AH21" s="686"/>
      <c r="AI21" s="686"/>
      <c r="AJ21" s="686"/>
      <c r="AK21" s="686"/>
      <c r="AL21" s="628" t="s">
        <v>231</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810</v>
      </c>
      <c r="BH21" s="626"/>
      <c r="BI21" s="626"/>
      <c r="BJ21" s="626"/>
      <c r="BK21" s="626"/>
      <c r="BL21" s="626"/>
      <c r="BM21" s="626"/>
      <c r="BN21" s="627"/>
      <c r="BO21" s="685">
        <v>0.1</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4976619</v>
      </c>
      <c r="S22" s="626"/>
      <c r="T22" s="626"/>
      <c r="U22" s="626"/>
      <c r="V22" s="626"/>
      <c r="W22" s="626"/>
      <c r="X22" s="626"/>
      <c r="Y22" s="627"/>
      <c r="Z22" s="685">
        <v>49.1</v>
      </c>
      <c r="AA22" s="685"/>
      <c r="AB22" s="685"/>
      <c r="AC22" s="685"/>
      <c r="AD22" s="686">
        <v>4591793</v>
      </c>
      <c r="AE22" s="686"/>
      <c r="AF22" s="686"/>
      <c r="AG22" s="686"/>
      <c r="AH22" s="686"/>
      <c r="AI22" s="686"/>
      <c r="AJ22" s="686"/>
      <c r="AK22" s="686"/>
      <c r="AL22" s="628">
        <v>98.9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242</v>
      </c>
      <c r="BH22" s="626"/>
      <c r="BI22" s="626"/>
      <c r="BJ22" s="626"/>
      <c r="BK22" s="626"/>
      <c r="BL22" s="626"/>
      <c r="BM22" s="626"/>
      <c r="BN22" s="627"/>
      <c r="BO22" s="685" t="s">
        <v>242</v>
      </c>
      <c r="BP22" s="685"/>
      <c r="BQ22" s="685"/>
      <c r="BR22" s="685"/>
      <c r="BS22" s="631" t="s">
        <v>231</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1375</v>
      </c>
      <c r="S23" s="626"/>
      <c r="T23" s="626"/>
      <c r="U23" s="626"/>
      <c r="V23" s="626"/>
      <c r="W23" s="626"/>
      <c r="X23" s="626"/>
      <c r="Y23" s="627"/>
      <c r="Z23" s="685">
        <v>0</v>
      </c>
      <c r="AA23" s="685"/>
      <c r="AB23" s="685"/>
      <c r="AC23" s="685"/>
      <c r="AD23" s="686">
        <v>1375</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242</v>
      </c>
      <c r="BH23" s="626"/>
      <c r="BI23" s="626"/>
      <c r="BJ23" s="626"/>
      <c r="BK23" s="626"/>
      <c r="BL23" s="626"/>
      <c r="BM23" s="626"/>
      <c r="BN23" s="627"/>
      <c r="BO23" s="685" t="s">
        <v>231</v>
      </c>
      <c r="BP23" s="685"/>
      <c r="BQ23" s="685"/>
      <c r="BR23" s="685"/>
      <c r="BS23" s="631" t="s">
        <v>231</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130462</v>
      </c>
      <c r="S24" s="626"/>
      <c r="T24" s="626"/>
      <c r="U24" s="626"/>
      <c r="V24" s="626"/>
      <c r="W24" s="626"/>
      <c r="X24" s="626"/>
      <c r="Y24" s="627"/>
      <c r="Z24" s="685">
        <v>1.3</v>
      </c>
      <c r="AA24" s="685"/>
      <c r="AB24" s="685"/>
      <c r="AC24" s="685"/>
      <c r="AD24" s="686" t="s">
        <v>231</v>
      </c>
      <c r="AE24" s="686"/>
      <c r="AF24" s="686"/>
      <c r="AG24" s="686"/>
      <c r="AH24" s="686"/>
      <c r="AI24" s="686"/>
      <c r="AJ24" s="686"/>
      <c r="AK24" s="686"/>
      <c r="AL24" s="628" t="s">
        <v>231</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242</v>
      </c>
      <c r="BP24" s="685"/>
      <c r="BQ24" s="685"/>
      <c r="BR24" s="685"/>
      <c r="BS24" s="631" t="s">
        <v>242</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2739026</v>
      </c>
      <c r="CS24" s="689"/>
      <c r="CT24" s="689"/>
      <c r="CU24" s="689"/>
      <c r="CV24" s="689"/>
      <c r="CW24" s="689"/>
      <c r="CX24" s="689"/>
      <c r="CY24" s="735"/>
      <c r="CZ24" s="736">
        <v>28.7</v>
      </c>
      <c r="DA24" s="705"/>
      <c r="DB24" s="705"/>
      <c r="DC24" s="739"/>
      <c r="DD24" s="734">
        <v>1987388</v>
      </c>
      <c r="DE24" s="689"/>
      <c r="DF24" s="689"/>
      <c r="DG24" s="689"/>
      <c r="DH24" s="689"/>
      <c r="DI24" s="689"/>
      <c r="DJ24" s="689"/>
      <c r="DK24" s="735"/>
      <c r="DL24" s="734">
        <v>1885608</v>
      </c>
      <c r="DM24" s="689"/>
      <c r="DN24" s="689"/>
      <c r="DO24" s="689"/>
      <c r="DP24" s="689"/>
      <c r="DQ24" s="689"/>
      <c r="DR24" s="689"/>
      <c r="DS24" s="689"/>
      <c r="DT24" s="689"/>
      <c r="DU24" s="689"/>
      <c r="DV24" s="735"/>
      <c r="DW24" s="736">
        <v>38.5</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88184</v>
      </c>
      <c r="S25" s="626"/>
      <c r="T25" s="626"/>
      <c r="U25" s="626"/>
      <c r="V25" s="626"/>
      <c r="W25" s="626"/>
      <c r="X25" s="626"/>
      <c r="Y25" s="627"/>
      <c r="Z25" s="685">
        <v>0.9</v>
      </c>
      <c r="AA25" s="685"/>
      <c r="AB25" s="685"/>
      <c r="AC25" s="685"/>
      <c r="AD25" s="686">
        <v>1593</v>
      </c>
      <c r="AE25" s="686"/>
      <c r="AF25" s="686"/>
      <c r="AG25" s="686"/>
      <c r="AH25" s="686"/>
      <c r="AI25" s="686"/>
      <c r="AJ25" s="686"/>
      <c r="AK25" s="686"/>
      <c r="AL25" s="628">
        <v>0</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242</v>
      </c>
      <c r="BH25" s="626"/>
      <c r="BI25" s="626"/>
      <c r="BJ25" s="626"/>
      <c r="BK25" s="626"/>
      <c r="BL25" s="626"/>
      <c r="BM25" s="626"/>
      <c r="BN25" s="627"/>
      <c r="BO25" s="685" t="s">
        <v>231</v>
      </c>
      <c r="BP25" s="685"/>
      <c r="BQ25" s="685"/>
      <c r="BR25" s="685"/>
      <c r="BS25" s="631" t="s">
        <v>242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864661</v>
      </c>
      <c r="CS25" s="624"/>
      <c r="CT25" s="624"/>
      <c r="CU25" s="624"/>
      <c r="CV25" s="624"/>
      <c r="CW25" s="624"/>
      <c r="CX25" s="624"/>
      <c r="CY25" s="625"/>
      <c r="CZ25" s="628">
        <v>9.1</v>
      </c>
      <c r="DA25" s="657"/>
      <c r="DB25" s="657"/>
      <c r="DC25" s="658"/>
      <c r="DD25" s="631">
        <v>784541</v>
      </c>
      <c r="DE25" s="624"/>
      <c r="DF25" s="624"/>
      <c r="DG25" s="624"/>
      <c r="DH25" s="624"/>
      <c r="DI25" s="624"/>
      <c r="DJ25" s="624"/>
      <c r="DK25" s="625"/>
      <c r="DL25" s="631">
        <v>757497</v>
      </c>
      <c r="DM25" s="624"/>
      <c r="DN25" s="624"/>
      <c r="DO25" s="624"/>
      <c r="DP25" s="624"/>
      <c r="DQ25" s="624"/>
      <c r="DR25" s="624"/>
      <c r="DS25" s="624"/>
      <c r="DT25" s="624"/>
      <c r="DU25" s="624"/>
      <c r="DV25" s="625"/>
      <c r="DW25" s="628">
        <v>15.5</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24872</v>
      </c>
      <c r="S26" s="626"/>
      <c r="T26" s="626"/>
      <c r="U26" s="626"/>
      <c r="V26" s="626"/>
      <c r="W26" s="626"/>
      <c r="X26" s="626"/>
      <c r="Y26" s="627"/>
      <c r="Z26" s="685">
        <v>0.2</v>
      </c>
      <c r="AA26" s="685"/>
      <c r="AB26" s="685"/>
      <c r="AC26" s="685"/>
      <c r="AD26" s="686" t="s">
        <v>231</v>
      </c>
      <c r="AE26" s="686"/>
      <c r="AF26" s="686"/>
      <c r="AG26" s="686"/>
      <c r="AH26" s="686"/>
      <c r="AI26" s="686"/>
      <c r="AJ26" s="686"/>
      <c r="AK26" s="686"/>
      <c r="AL26" s="628" t="s">
        <v>231</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231</v>
      </c>
      <c r="BP26" s="685"/>
      <c r="BQ26" s="685"/>
      <c r="BR26" s="685"/>
      <c r="BS26" s="631" t="s">
        <v>231</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535201</v>
      </c>
      <c r="CS26" s="626"/>
      <c r="CT26" s="626"/>
      <c r="CU26" s="626"/>
      <c r="CV26" s="626"/>
      <c r="CW26" s="626"/>
      <c r="CX26" s="626"/>
      <c r="CY26" s="627"/>
      <c r="CZ26" s="628">
        <v>5.6</v>
      </c>
      <c r="DA26" s="657"/>
      <c r="DB26" s="657"/>
      <c r="DC26" s="658"/>
      <c r="DD26" s="631">
        <v>462120</v>
      </c>
      <c r="DE26" s="626"/>
      <c r="DF26" s="626"/>
      <c r="DG26" s="626"/>
      <c r="DH26" s="626"/>
      <c r="DI26" s="626"/>
      <c r="DJ26" s="626"/>
      <c r="DK26" s="627"/>
      <c r="DL26" s="631" t="s">
        <v>231</v>
      </c>
      <c r="DM26" s="626"/>
      <c r="DN26" s="626"/>
      <c r="DO26" s="626"/>
      <c r="DP26" s="626"/>
      <c r="DQ26" s="626"/>
      <c r="DR26" s="626"/>
      <c r="DS26" s="626"/>
      <c r="DT26" s="626"/>
      <c r="DU26" s="626"/>
      <c r="DV26" s="627"/>
      <c r="DW26" s="628" t="s">
        <v>231</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788864</v>
      </c>
      <c r="S27" s="626"/>
      <c r="T27" s="626"/>
      <c r="U27" s="626"/>
      <c r="V27" s="626"/>
      <c r="W27" s="626"/>
      <c r="X27" s="626"/>
      <c r="Y27" s="627"/>
      <c r="Z27" s="685">
        <v>7.8</v>
      </c>
      <c r="AA27" s="685"/>
      <c r="AB27" s="685"/>
      <c r="AC27" s="685"/>
      <c r="AD27" s="686" t="s">
        <v>231</v>
      </c>
      <c r="AE27" s="686"/>
      <c r="AF27" s="686"/>
      <c r="AG27" s="686"/>
      <c r="AH27" s="686"/>
      <c r="AI27" s="686"/>
      <c r="AJ27" s="686"/>
      <c r="AK27" s="686"/>
      <c r="AL27" s="628" t="s">
        <v>242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1555640</v>
      </c>
      <c r="BH27" s="626"/>
      <c r="BI27" s="626"/>
      <c r="BJ27" s="626"/>
      <c r="BK27" s="626"/>
      <c r="BL27" s="626"/>
      <c r="BM27" s="626"/>
      <c r="BN27" s="627"/>
      <c r="BO27" s="685">
        <v>100</v>
      </c>
      <c r="BP27" s="685"/>
      <c r="BQ27" s="685"/>
      <c r="BR27" s="685"/>
      <c r="BS27" s="631">
        <v>13099</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1120184</v>
      </c>
      <c r="CS27" s="624"/>
      <c r="CT27" s="624"/>
      <c r="CU27" s="624"/>
      <c r="CV27" s="624"/>
      <c r="CW27" s="624"/>
      <c r="CX27" s="624"/>
      <c r="CY27" s="625"/>
      <c r="CZ27" s="628">
        <v>11.7</v>
      </c>
      <c r="DA27" s="657"/>
      <c r="DB27" s="657"/>
      <c r="DC27" s="658"/>
      <c r="DD27" s="631">
        <v>456442</v>
      </c>
      <c r="DE27" s="624"/>
      <c r="DF27" s="624"/>
      <c r="DG27" s="624"/>
      <c r="DH27" s="624"/>
      <c r="DI27" s="624"/>
      <c r="DJ27" s="624"/>
      <c r="DK27" s="625"/>
      <c r="DL27" s="631">
        <v>381706</v>
      </c>
      <c r="DM27" s="624"/>
      <c r="DN27" s="624"/>
      <c r="DO27" s="624"/>
      <c r="DP27" s="624"/>
      <c r="DQ27" s="624"/>
      <c r="DR27" s="624"/>
      <c r="DS27" s="624"/>
      <c r="DT27" s="624"/>
      <c r="DU27" s="624"/>
      <c r="DV27" s="625"/>
      <c r="DW27" s="628">
        <v>7.8</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242</v>
      </c>
      <c r="S28" s="626"/>
      <c r="T28" s="626"/>
      <c r="U28" s="626"/>
      <c r="V28" s="626"/>
      <c r="W28" s="626"/>
      <c r="X28" s="626"/>
      <c r="Y28" s="627"/>
      <c r="Z28" s="685" t="s">
        <v>231</v>
      </c>
      <c r="AA28" s="685"/>
      <c r="AB28" s="685"/>
      <c r="AC28" s="685"/>
      <c r="AD28" s="686" t="s">
        <v>231</v>
      </c>
      <c r="AE28" s="686"/>
      <c r="AF28" s="686"/>
      <c r="AG28" s="686"/>
      <c r="AH28" s="686"/>
      <c r="AI28" s="686"/>
      <c r="AJ28" s="686"/>
      <c r="AK28" s="686"/>
      <c r="AL28" s="628" t="s">
        <v>242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754181</v>
      </c>
      <c r="CS28" s="626"/>
      <c r="CT28" s="626"/>
      <c r="CU28" s="626"/>
      <c r="CV28" s="626"/>
      <c r="CW28" s="626"/>
      <c r="CX28" s="626"/>
      <c r="CY28" s="627"/>
      <c r="CZ28" s="628">
        <v>7.9</v>
      </c>
      <c r="DA28" s="657"/>
      <c r="DB28" s="657"/>
      <c r="DC28" s="658"/>
      <c r="DD28" s="631">
        <v>746405</v>
      </c>
      <c r="DE28" s="626"/>
      <c r="DF28" s="626"/>
      <c r="DG28" s="626"/>
      <c r="DH28" s="626"/>
      <c r="DI28" s="626"/>
      <c r="DJ28" s="626"/>
      <c r="DK28" s="627"/>
      <c r="DL28" s="631">
        <v>746405</v>
      </c>
      <c r="DM28" s="626"/>
      <c r="DN28" s="626"/>
      <c r="DO28" s="626"/>
      <c r="DP28" s="626"/>
      <c r="DQ28" s="626"/>
      <c r="DR28" s="626"/>
      <c r="DS28" s="626"/>
      <c r="DT28" s="626"/>
      <c r="DU28" s="626"/>
      <c r="DV28" s="627"/>
      <c r="DW28" s="628">
        <v>15.2</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733586</v>
      </c>
      <c r="S29" s="626"/>
      <c r="T29" s="626"/>
      <c r="U29" s="626"/>
      <c r="V29" s="626"/>
      <c r="W29" s="626"/>
      <c r="X29" s="626"/>
      <c r="Y29" s="627"/>
      <c r="Z29" s="685">
        <v>7.2</v>
      </c>
      <c r="AA29" s="685"/>
      <c r="AB29" s="685"/>
      <c r="AC29" s="685"/>
      <c r="AD29" s="686" t="s">
        <v>231</v>
      </c>
      <c r="AE29" s="686"/>
      <c r="AF29" s="686"/>
      <c r="AG29" s="686"/>
      <c r="AH29" s="686"/>
      <c r="AI29" s="686"/>
      <c r="AJ29" s="686"/>
      <c r="AK29" s="686"/>
      <c r="AL29" s="628" t="s">
        <v>242</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753781</v>
      </c>
      <c r="CS29" s="624"/>
      <c r="CT29" s="624"/>
      <c r="CU29" s="624"/>
      <c r="CV29" s="624"/>
      <c r="CW29" s="624"/>
      <c r="CX29" s="624"/>
      <c r="CY29" s="625"/>
      <c r="CZ29" s="628">
        <v>7.9</v>
      </c>
      <c r="DA29" s="657"/>
      <c r="DB29" s="657"/>
      <c r="DC29" s="658"/>
      <c r="DD29" s="631">
        <v>746005</v>
      </c>
      <c r="DE29" s="624"/>
      <c r="DF29" s="624"/>
      <c r="DG29" s="624"/>
      <c r="DH29" s="624"/>
      <c r="DI29" s="624"/>
      <c r="DJ29" s="624"/>
      <c r="DK29" s="625"/>
      <c r="DL29" s="631">
        <v>746005</v>
      </c>
      <c r="DM29" s="624"/>
      <c r="DN29" s="624"/>
      <c r="DO29" s="624"/>
      <c r="DP29" s="624"/>
      <c r="DQ29" s="624"/>
      <c r="DR29" s="624"/>
      <c r="DS29" s="624"/>
      <c r="DT29" s="624"/>
      <c r="DU29" s="624"/>
      <c r="DV29" s="625"/>
      <c r="DW29" s="628">
        <v>15.2</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142042</v>
      </c>
      <c r="S30" s="626"/>
      <c r="T30" s="626"/>
      <c r="U30" s="626"/>
      <c r="V30" s="626"/>
      <c r="W30" s="626"/>
      <c r="X30" s="626"/>
      <c r="Y30" s="627"/>
      <c r="Z30" s="685">
        <v>1.4</v>
      </c>
      <c r="AA30" s="685"/>
      <c r="AB30" s="685"/>
      <c r="AC30" s="685"/>
      <c r="AD30" s="686">
        <v>11171</v>
      </c>
      <c r="AE30" s="686"/>
      <c r="AF30" s="686"/>
      <c r="AG30" s="686"/>
      <c r="AH30" s="686"/>
      <c r="AI30" s="686"/>
      <c r="AJ30" s="686"/>
      <c r="AK30" s="686"/>
      <c r="AL30" s="628">
        <v>0.2</v>
      </c>
      <c r="AM30" s="629"/>
      <c r="AN30" s="629"/>
      <c r="AO30" s="687"/>
      <c r="AP30" s="713" t="s">
        <v>306</v>
      </c>
      <c r="AQ30" s="714"/>
      <c r="AR30" s="714"/>
      <c r="AS30" s="714"/>
      <c r="AT30" s="719" t="s">
        <v>307</v>
      </c>
      <c r="AU30" s="230"/>
      <c r="AV30" s="230"/>
      <c r="AW30" s="230"/>
      <c r="AX30" s="722" t="s">
        <v>185</v>
      </c>
      <c r="AY30" s="723"/>
      <c r="AZ30" s="723"/>
      <c r="BA30" s="723"/>
      <c r="BB30" s="723"/>
      <c r="BC30" s="723"/>
      <c r="BD30" s="723"/>
      <c r="BE30" s="723"/>
      <c r="BF30" s="724"/>
      <c r="BG30" s="703">
        <v>99</v>
      </c>
      <c r="BH30" s="704"/>
      <c r="BI30" s="704"/>
      <c r="BJ30" s="704"/>
      <c r="BK30" s="704"/>
      <c r="BL30" s="704"/>
      <c r="BM30" s="705">
        <v>96.8</v>
      </c>
      <c r="BN30" s="704"/>
      <c r="BO30" s="704"/>
      <c r="BP30" s="704"/>
      <c r="BQ30" s="706"/>
      <c r="BR30" s="703">
        <v>99.1</v>
      </c>
      <c r="BS30" s="704"/>
      <c r="BT30" s="704"/>
      <c r="BU30" s="704"/>
      <c r="BV30" s="704"/>
      <c r="BW30" s="704"/>
      <c r="BX30" s="705">
        <v>96.9</v>
      </c>
      <c r="BY30" s="704"/>
      <c r="BZ30" s="704"/>
      <c r="CA30" s="704"/>
      <c r="CB30" s="706"/>
      <c r="CD30" s="709"/>
      <c r="CE30" s="710"/>
      <c r="CF30" s="667" t="s">
        <v>308</v>
      </c>
      <c r="CG30" s="664"/>
      <c r="CH30" s="664"/>
      <c r="CI30" s="664"/>
      <c r="CJ30" s="664"/>
      <c r="CK30" s="664"/>
      <c r="CL30" s="664"/>
      <c r="CM30" s="664"/>
      <c r="CN30" s="664"/>
      <c r="CO30" s="664"/>
      <c r="CP30" s="664"/>
      <c r="CQ30" s="665"/>
      <c r="CR30" s="623">
        <v>734218</v>
      </c>
      <c r="CS30" s="626"/>
      <c r="CT30" s="626"/>
      <c r="CU30" s="626"/>
      <c r="CV30" s="626"/>
      <c r="CW30" s="626"/>
      <c r="CX30" s="626"/>
      <c r="CY30" s="627"/>
      <c r="CZ30" s="628">
        <v>7.7</v>
      </c>
      <c r="DA30" s="657"/>
      <c r="DB30" s="657"/>
      <c r="DC30" s="658"/>
      <c r="DD30" s="631">
        <v>727548</v>
      </c>
      <c r="DE30" s="626"/>
      <c r="DF30" s="626"/>
      <c r="DG30" s="626"/>
      <c r="DH30" s="626"/>
      <c r="DI30" s="626"/>
      <c r="DJ30" s="626"/>
      <c r="DK30" s="627"/>
      <c r="DL30" s="631">
        <v>727548</v>
      </c>
      <c r="DM30" s="626"/>
      <c r="DN30" s="626"/>
      <c r="DO30" s="626"/>
      <c r="DP30" s="626"/>
      <c r="DQ30" s="626"/>
      <c r="DR30" s="626"/>
      <c r="DS30" s="626"/>
      <c r="DT30" s="626"/>
      <c r="DU30" s="626"/>
      <c r="DV30" s="627"/>
      <c r="DW30" s="628">
        <v>14.9</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87828</v>
      </c>
      <c r="S31" s="626"/>
      <c r="T31" s="626"/>
      <c r="U31" s="626"/>
      <c r="V31" s="626"/>
      <c r="W31" s="626"/>
      <c r="X31" s="626"/>
      <c r="Y31" s="627"/>
      <c r="Z31" s="685">
        <v>0.9</v>
      </c>
      <c r="AA31" s="685"/>
      <c r="AB31" s="685"/>
      <c r="AC31" s="685"/>
      <c r="AD31" s="686" t="s">
        <v>231</v>
      </c>
      <c r="AE31" s="686"/>
      <c r="AF31" s="686"/>
      <c r="AG31" s="686"/>
      <c r="AH31" s="686"/>
      <c r="AI31" s="686"/>
      <c r="AJ31" s="686"/>
      <c r="AK31" s="686"/>
      <c r="AL31" s="628" t="s">
        <v>231</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99.2</v>
      </c>
      <c r="BH31" s="624"/>
      <c r="BI31" s="624"/>
      <c r="BJ31" s="624"/>
      <c r="BK31" s="624"/>
      <c r="BL31" s="624"/>
      <c r="BM31" s="629">
        <v>97.9</v>
      </c>
      <c r="BN31" s="702"/>
      <c r="BO31" s="702"/>
      <c r="BP31" s="702"/>
      <c r="BQ31" s="663"/>
      <c r="BR31" s="701">
        <v>99.2</v>
      </c>
      <c r="BS31" s="624"/>
      <c r="BT31" s="624"/>
      <c r="BU31" s="624"/>
      <c r="BV31" s="624"/>
      <c r="BW31" s="624"/>
      <c r="BX31" s="629">
        <v>98</v>
      </c>
      <c r="BY31" s="702"/>
      <c r="BZ31" s="702"/>
      <c r="CA31" s="702"/>
      <c r="CB31" s="663"/>
      <c r="CD31" s="709"/>
      <c r="CE31" s="710"/>
      <c r="CF31" s="667" t="s">
        <v>312</v>
      </c>
      <c r="CG31" s="664"/>
      <c r="CH31" s="664"/>
      <c r="CI31" s="664"/>
      <c r="CJ31" s="664"/>
      <c r="CK31" s="664"/>
      <c r="CL31" s="664"/>
      <c r="CM31" s="664"/>
      <c r="CN31" s="664"/>
      <c r="CO31" s="664"/>
      <c r="CP31" s="664"/>
      <c r="CQ31" s="665"/>
      <c r="CR31" s="623">
        <v>19563</v>
      </c>
      <c r="CS31" s="624"/>
      <c r="CT31" s="624"/>
      <c r="CU31" s="624"/>
      <c r="CV31" s="624"/>
      <c r="CW31" s="624"/>
      <c r="CX31" s="624"/>
      <c r="CY31" s="625"/>
      <c r="CZ31" s="628">
        <v>0.2</v>
      </c>
      <c r="DA31" s="657"/>
      <c r="DB31" s="657"/>
      <c r="DC31" s="658"/>
      <c r="DD31" s="631">
        <v>18457</v>
      </c>
      <c r="DE31" s="624"/>
      <c r="DF31" s="624"/>
      <c r="DG31" s="624"/>
      <c r="DH31" s="624"/>
      <c r="DI31" s="624"/>
      <c r="DJ31" s="624"/>
      <c r="DK31" s="625"/>
      <c r="DL31" s="631">
        <v>18457</v>
      </c>
      <c r="DM31" s="624"/>
      <c r="DN31" s="624"/>
      <c r="DO31" s="624"/>
      <c r="DP31" s="624"/>
      <c r="DQ31" s="624"/>
      <c r="DR31" s="624"/>
      <c r="DS31" s="624"/>
      <c r="DT31" s="624"/>
      <c r="DU31" s="624"/>
      <c r="DV31" s="625"/>
      <c r="DW31" s="628">
        <v>0.4</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1692454</v>
      </c>
      <c r="S32" s="626"/>
      <c r="T32" s="626"/>
      <c r="U32" s="626"/>
      <c r="V32" s="626"/>
      <c r="W32" s="626"/>
      <c r="X32" s="626"/>
      <c r="Y32" s="627"/>
      <c r="Z32" s="685">
        <v>16.7</v>
      </c>
      <c r="AA32" s="685"/>
      <c r="AB32" s="685"/>
      <c r="AC32" s="685"/>
      <c r="AD32" s="686" t="s">
        <v>231</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98.9</v>
      </c>
      <c r="BH32" s="639"/>
      <c r="BI32" s="639"/>
      <c r="BJ32" s="639"/>
      <c r="BK32" s="639"/>
      <c r="BL32" s="639"/>
      <c r="BM32" s="683">
        <v>95.6</v>
      </c>
      <c r="BN32" s="639"/>
      <c r="BO32" s="639"/>
      <c r="BP32" s="639"/>
      <c r="BQ32" s="676"/>
      <c r="BR32" s="700">
        <v>98.9</v>
      </c>
      <c r="BS32" s="639"/>
      <c r="BT32" s="639"/>
      <c r="BU32" s="639"/>
      <c r="BV32" s="639"/>
      <c r="BW32" s="639"/>
      <c r="BX32" s="683">
        <v>95.6</v>
      </c>
      <c r="BY32" s="639"/>
      <c r="BZ32" s="639"/>
      <c r="CA32" s="639"/>
      <c r="CB32" s="676"/>
      <c r="CD32" s="711"/>
      <c r="CE32" s="712"/>
      <c r="CF32" s="667" t="s">
        <v>315</v>
      </c>
      <c r="CG32" s="664"/>
      <c r="CH32" s="664"/>
      <c r="CI32" s="664"/>
      <c r="CJ32" s="664"/>
      <c r="CK32" s="664"/>
      <c r="CL32" s="664"/>
      <c r="CM32" s="664"/>
      <c r="CN32" s="664"/>
      <c r="CO32" s="664"/>
      <c r="CP32" s="664"/>
      <c r="CQ32" s="665"/>
      <c r="CR32" s="623">
        <v>400</v>
      </c>
      <c r="CS32" s="626"/>
      <c r="CT32" s="626"/>
      <c r="CU32" s="626"/>
      <c r="CV32" s="626"/>
      <c r="CW32" s="626"/>
      <c r="CX32" s="626"/>
      <c r="CY32" s="627"/>
      <c r="CZ32" s="628">
        <v>0</v>
      </c>
      <c r="DA32" s="657"/>
      <c r="DB32" s="657"/>
      <c r="DC32" s="658"/>
      <c r="DD32" s="631">
        <v>400</v>
      </c>
      <c r="DE32" s="626"/>
      <c r="DF32" s="626"/>
      <c r="DG32" s="626"/>
      <c r="DH32" s="626"/>
      <c r="DI32" s="626"/>
      <c r="DJ32" s="626"/>
      <c r="DK32" s="627"/>
      <c r="DL32" s="631">
        <v>400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242993</v>
      </c>
      <c r="S33" s="626"/>
      <c r="T33" s="626"/>
      <c r="U33" s="626"/>
      <c r="V33" s="626"/>
      <c r="W33" s="626"/>
      <c r="X33" s="626"/>
      <c r="Y33" s="627"/>
      <c r="Z33" s="685">
        <v>2.4</v>
      </c>
      <c r="AA33" s="685"/>
      <c r="AB33" s="685"/>
      <c r="AC33" s="685"/>
      <c r="AD33" s="686" t="s">
        <v>231</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5169822</v>
      </c>
      <c r="CS33" s="624"/>
      <c r="CT33" s="624"/>
      <c r="CU33" s="624"/>
      <c r="CV33" s="624"/>
      <c r="CW33" s="624"/>
      <c r="CX33" s="624"/>
      <c r="CY33" s="625"/>
      <c r="CZ33" s="628">
        <v>54.2</v>
      </c>
      <c r="DA33" s="657"/>
      <c r="DB33" s="657"/>
      <c r="DC33" s="658"/>
      <c r="DD33" s="631">
        <v>4142258</v>
      </c>
      <c r="DE33" s="624"/>
      <c r="DF33" s="624"/>
      <c r="DG33" s="624"/>
      <c r="DH33" s="624"/>
      <c r="DI33" s="624"/>
      <c r="DJ33" s="624"/>
      <c r="DK33" s="625"/>
      <c r="DL33" s="631">
        <v>2608639</v>
      </c>
      <c r="DM33" s="624"/>
      <c r="DN33" s="624"/>
      <c r="DO33" s="624"/>
      <c r="DP33" s="624"/>
      <c r="DQ33" s="624"/>
      <c r="DR33" s="624"/>
      <c r="DS33" s="624"/>
      <c r="DT33" s="624"/>
      <c r="DU33" s="624"/>
      <c r="DV33" s="625"/>
      <c r="DW33" s="628">
        <v>53.3</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228970</v>
      </c>
      <c r="S34" s="626"/>
      <c r="T34" s="626"/>
      <c r="U34" s="626"/>
      <c r="V34" s="626"/>
      <c r="W34" s="626"/>
      <c r="X34" s="626"/>
      <c r="Y34" s="627"/>
      <c r="Z34" s="685">
        <v>2.2999999999999998</v>
      </c>
      <c r="AA34" s="685"/>
      <c r="AB34" s="685"/>
      <c r="AC34" s="685"/>
      <c r="AD34" s="686">
        <v>36917</v>
      </c>
      <c r="AE34" s="686"/>
      <c r="AF34" s="686"/>
      <c r="AG34" s="686"/>
      <c r="AH34" s="686"/>
      <c r="AI34" s="686"/>
      <c r="AJ34" s="686"/>
      <c r="AK34" s="686"/>
      <c r="AL34" s="628">
        <v>0.8</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1279971</v>
      </c>
      <c r="CS34" s="626"/>
      <c r="CT34" s="626"/>
      <c r="CU34" s="626"/>
      <c r="CV34" s="626"/>
      <c r="CW34" s="626"/>
      <c r="CX34" s="626"/>
      <c r="CY34" s="627"/>
      <c r="CZ34" s="628">
        <v>13.4</v>
      </c>
      <c r="DA34" s="657"/>
      <c r="DB34" s="657"/>
      <c r="DC34" s="658"/>
      <c r="DD34" s="631">
        <v>824128</v>
      </c>
      <c r="DE34" s="626"/>
      <c r="DF34" s="626"/>
      <c r="DG34" s="626"/>
      <c r="DH34" s="626"/>
      <c r="DI34" s="626"/>
      <c r="DJ34" s="626"/>
      <c r="DK34" s="627"/>
      <c r="DL34" s="631">
        <v>733447</v>
      </c>
      <c r="DM34" s="626"/>
      <c r="DN34" s="626"/>
      <c r="DO34" s="626"/>
      <c r="DP34" s="626"/>
      <c r="DQ34" s="626"/>
      <c r="DR34" s="626"/>
      <c r="DS34" s="626"/>
      <c r="DT34" s="626"/>
      <c r="DU34" s="626"/>
      <c r="DV34" s="627"/>
      <c r="DW34" s="628">
        <v>15</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1006444</v>
      </c>
      <c r="S35" s="626"/>
      <c r="T35" s="626"/>
      <c r="U35" s="626"/>
      <c r="V35" s="626"/>
      <c r="W35" s="626"/>
      <c r="X35" s="626"/>
      <c r="Y35" s="627"/>
      <c r="Z35" s="685">
        <v>9.9</v>
      </c>
      <c r="AA35" s="685"/>
      <c r="AB35" s="685"/>
      <c r="AC35" s="685"/>
      <c r="AD35" s="686" t="s">
        <v>231</v>
      </c>
      <c r="AE35" s="686"/>
      <c r="AF35" s="686"/>
      <c r="AG35" s="686"/>
      <c r="AH35" s="686"/>
      <c r="AI35" s="686"/>
      <c r="AJ35" s="686"/>
      <c r="AK35" s="686"/>
      <c r="AL35" s="628" t="s">
        <v>231</v>
      </c>
      <c r="AM35" s="629"/>
      <c r="AN35" s="629"/>
      <c r="AO35" s="687"/>
      <c r="AP35" s="234"/>
      <c r="AQ35" s="691" t="s">
        <v>323</v>
      </c>
      <c r="AR35" s="692"/>
      <c r="AS35" s="692"/>
      <c r="AT35" s="692"/>
      <c r="AU35" s="692"/>
      <c r="AV35" s="692"/>
      <c r="AW35" s="692"/>
      <c r="AX35" s="692"/>
      <c r="AY35" s="693"/>
      <c r="AZ35" s="688">
        <v>2480839</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60030</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83229</v>
      </c>
      <c r="CS35" s="624"/>
      <c r="CT35" s="624"/>
      <c r="CU35" s="624"/>
      <c r="CV35" s="624"/>
      <c r="CW35" s="624"/>
      <c r="CX35" s="624"/>
      <c r="CY35" s="625"/>
      <c r="CZ35" s="628">
        <v>0.9</v>
      </c>
      <c r="DA35" s="657"/>
      <c r="DB35" s="657"/>
      <c r="DC35" s="658"/>
      <c r="DD35" s="631">
        <v>61605</v>
      </c>
      <c r="DE35" s="624"/>
      <c r="DF35" s="624"/>
      <c r="DG35" s="624"/>
      <c r="DH35" s="624"/>
      <c r="DI35" s="624"/>
      <c r="DJ35" s="624"/>
      <c r="DK35" s="625"/>
      <c r="DL35" s="631">
        <v>60254</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231</v>
      </c>
      <c r="AA36" s="685"/>
      <c r="AB36" s="685"/>
      <c r="AC36" s="685"/>
      <c r="AD36" s="686" t="s">
        <v>231</v>
      </c>
      <c r="AE36" s="686"/>
      <c r="AF36" s="686"/>
      <c r="AG36" s="686"/>
      <c r="AH36" s="686"/>
      <c r="AI36" s="686"/>
      <c r="AJ36" s="686"/>
      <c r="AK36" s="686"/>
      <c r="AL36" s="628" t="s">
        <v>242</v>
      </c>
      <c r="AM36" s="629"/>
      <c r="AN36" s="629"/>
      <c r="AO36" s="687"/>
      <c r="AQ36" s="660" t="s">
        <v>327</v>
      </c>
      <c r="AR36" s="661"/>
      <c r="AS36" s="661"/>
      <c r="AT36" s="661"/>
      <c r="AU36" s="661"/>
      <c r="AV36" s="661"/>
      <c r="AW36" s="661"/>
      <c r="AX36" s="661"/>
      <c r="AY36" s="662"/>
      <c r="AZ36" s="623">
        <v>1479431</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41212</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1668456</v>
      </c>
      <c r="CS36" s="626"/>
      <c r="CT36" s="626"/>
      <c r="CU36" s="626"/>
      <c r="CV36" s="626"/>
      <c r="CW36" s="626"/>
      <c r="CX36" s="626"/>
      <c r="CY36" s="627"/>
      <c r="CZ36" s="628">
        <v>17.5</v>
      </c>
      <c r="DA36" s="657"/>
      <c r="DB36" s="657"/>
      <c r="DC36" s="658"/>
      <c r="DD36" s="631">
        <v>1342004</v>
      </c>
      <c r="DE36" s="626"/>
      <c r="DF36" s="626"/>
      <c r="DG36" s="626"/>
      <c r="DH36" s="626"/>
      <c r="DI36" s="626"/>
      <c r="DJ36" s="626"/>
      <c r="DK36" s="627"/>
      <c r="DL36" s="631">
        <v>1210080</v>
      </c>
      <c r="DM36" s="626"/>
      <c r="DN36" s="626"/>
      <c r="DO36" s="626"/>
      <c r="DP36" s="626"/>
      <c r="DQ36" s="626"/>
      <c r="DR36" s="626"/>
      <c r="DS36" s="626"/>
      <c r="DT36" s="626"/>
      <c r="DU36" s="626"/>
      <c r="DV36" s="627"/>
      <c r="DW36" s="628">
        <v>24.7</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255844</v>
      </c>
      <c r="S37" s="626"/>
      <c r="T37" s="626"/>
      <c r="U37" s="626"/>
      <c r="V37" s="626"/>
      <c r="W37" s="626"/>
      <c r="X37" s="626"/>
      <c r="Y37" s="627"/>
      <c r="Z37" s="685">
        <v>2.5</v>
      </c>
      <c r="AA37" s="685"/>
      <c r="AB37" s="685"/>
      <c r="AC37" s="685"/>
      <c r="AD37" s="686" t="s">
        <v>231</v>
      </c>
      <c r="AE37" s="686"/>
      <c r="AF37" s="686"/>
      <c r="AG37" s="686"/>
      <c r="AH37" s="686"/>
      <c r="AI37" s="686"/>
      <c r="AJ37" s="686"/>
      <c r="AK37" s="686"/>
      <c r="AL37" s="628" t="s">
        <v>231</v>
      </c>
      <c r="AM37" s="629"/>
      <c r="AN37" s="629"/>
      <c r="AO37" s="687"/>
      <c r="AQ37" s="660" t="s">
        <v>331</v>
      </c>
      <c r="AR37" s="661"/>
      <c r="AS37" s="661"/>
      <c r="AT37" s="661"/>
      <c r="AU37" s="661"/>
      <c r="AV37" s="661"/>
      <c r="AW37" s="661"/>
      <c r="AX37" s="661"/>
      <c r="AY37" s="662"/>
      <c r="AZ37" s="623">
        <v>245800</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2020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353234</v>
      </c>
      <c r="CS37" s="624"/>
      <c r="CT37" s="624"/>
      <c r="CU37" s="624"/>
      <c r="CV37" s="624"/>
      <c r="CW37" s="624"/>
      <c r="CX37" s="624"/>
      <c r="CY37" s="625"/>
      <c r="CZ37" s="628">
        <v>3.7</v>
      </c>
      <c r="DA37" s="657"/>
      <c r="DB37" s="657"/>
      <c r="DC37" s="658"/>
      <c r="DD37" s="631">
        <v>320234</v>
      </c>
      <c r="DE37" s="624"/>
      <c r="DF37" s="624"/>
      <c r="DG37" s="624"/>
      <c r="DH37" s="624"/>
      <c r="DI37" s="624"/>
      <c r="DJ37" s="624"/>
      <c r="DK37" s="625"/>
      <c r="DL37" s="631">
        <v>307770</v>
      </c>
      <c r="DM37" s="624"/>
      <c r="DN37" s="624"/>
      <c r="DO37" s="624"/>
      <c r="DP37" s="624"/>
      <c r="DQ37" s="624"/>
      <c r="DR37" s="624"/>
      <c r="DS37" s="624"/>
      <c r="DT37" s="624"/>
      <c r="DU37" s="624"/>
      <c r="DV37" s="625"/>
      <c r="DW37" s="628">
        <v>6.3</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10144693</v>
      </c>
      <c r="S38" s="675"/>
      <c r="T38" s="675"/>
      <c r="U38" s="675"/>
      <c r="V38" s="675"/>
      <c r="W38" s="675"/>
      <c r="X38" s="675"/>
      <c r="Y38" s="680"/>
      <c r="Z38" s="681">
        <v>100</v>
      </c>
      <c r="AA38" s="681"/>
      <c r="AB38" s="681"/>
      <c r="AC38" s="681"/>
      <c r="AD38" s="682">
        <v>4642849</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30830</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3252</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711084</v>
      </c>
      <c r="CS38" s="626"/>
      <c r="CT38" s="626"/>
      <c r="CU38" s="626"/>
      <c r="CV38" s="626"/>
      <c r="CW38" s="626"/>
      <c r="CX38" s="626"/>
      <c r="CY38" s="627"/>
      <c r="CZ38" s="628">
        <v>7.5</v>
      </c>
      <c r="DA38" s="657"/>
      <c r="DB38" s="657"/>
      <c r="DC38" s="658"/>
      <c r="DD38" s="631">
        <v>617054</v>
      </c>
      <c r="DE38" s="626"/>
      <c r="DF38" s="626"/>
      <c r="DG38" s="626"/>
      <c r="DH38" s="626"/>
      <c r="DI38" s="626"/>
      <c r="DJ38" s="626"/>
      <c r="DK38" s="627"/>
      <c r="DL38" s="631">
        <v>604858</v>
      </c>
      <c r="DM38" s="626"/>
      <c r="DN38" s="626"/>
      <c r="DO38" s="626"/>
      <c r="DP38" s="626"/>
      <c r="DQ38" s="626"/>
      <c r="DR38" s="626"/>
      <c r="DS38" s="626"/>
      <c r="DT38" s="626"/>
      <c r="DU38" s="626"/>
      <c r="DV38" s="627"/>
      <c r="DW38" s="628">
        <v>12.3</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v>13694</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77</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312023</v>
      </c>
      <c r="CS39" s="624"/>
      <c r="CT39" s="624"/>
      <c r="CU39" s="624"/>
      <c r="CV39" s="624"/>
      <c r="CW39" s="624"/>
      <c r="CX39" s="624"/>
      <c r="CY39" s="625"/>
      <c r="CZ39" s="628">
        <v>3.3</v>
      </c>
      <c r="DA39" s="657"/>
      <c r="DB39" s="657"/>
      <c r="DC39" s="658"/>
      <c r="DD39" s="631">
        <v>205594</v>
      </c>
      <c r="DE39" s="624"/>
      <c r="DF39" s="624"/>
      <c r="DG39" s="624"/>
      <c r="DH39" s="624"/>
      <c r="DI39" s="624"/>
      <c r="DJ39" s="624"/>
      <c r="DK39" s="625"/>
      <c r="DL39" s="631" t="s">
        <v>231</v>
      </c>
      <c r="DM39" s="624"/>
      <c r="DN39" s="624"/>
      <c r="DO39" s="624"/>
      <c r="DP39" s="624"/>
      <c r="DQ39" s="624"/>
      <c r="DR39" s="624"/>
      <c r="DS39" s="624"/>
      <c r="DT39" s="624"/>
      <c r="DU39" s="624"/>
      <c r="DV39" s="625"/>
      <c r="DW39" s="628" t="s">
        <v>242</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135876</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v>1</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1115059</v>
      </c>
      <c r="CS40" s="626"/>
      <c r="CT40" s="626"/>
      <c r="CU40" s="626"/>
      <c r="CV40" s="626"/>
      <c r="CW40" s="626"/>
      <c r="CX40" s="626"/>
      <c r="CY40" s="627"/>
      <c r="CZ40" s="628">
        <v>11.7</v>
      </c>
      <c r="DA40" s="657"/>
      <c r="DB40" s="657"/>
      <c r="DC40" s="658"/>
      <c r="DD40" s="631">
        <v>1091873</v>
      </c>
      <c r="DE40" s="626"/>
      <c r="DF40" s="626"/>
      <c r="DG40" s="626"/>
      <c r="DH40" s="626"/>
      <c r="DI40" s="626"/>
      <c r="DJ40" s="626"/>
      <c r="DK40" s="627"/>
      <c r="DL40" s="631" t="s">
        <v>242</v>
      </c>
      <c r="DM40" s="626"/>
      <c r="DN40" s="626"/>
      <c r="DO40" s="626"/>
      <c r="DP40" s="626"/>
      <c r="DQ40" s="626"/>
      <c r="DR40" s="626"/>
      <c r="DS40" s="626"/>
      <c r="DT40" s="626"/>
      <c r="DU40" s="626"/>
      <c r="DV40" s="627"/>
      <c r="DW40" s="628" t="s">
        <v>231</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575208</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398</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242</v>
      </c>
      <c r="CS41" s="624"/>
      <c r="CT41" s="624"/>
      <c r="CU41" s="624"/>
      <c r="CV41" s="624"/>
      <c r="CW41" s="624"/>
      <c r="CX41" s="624"/>
      <c r="CY41" s="625"/>
      <c r="CZ41" s="628" t="s">
        <v>242</v>
      </c>
      <c r="DA41" s="657"/>
      <c r="DB41" s="657"/>
      <c r="DC41" s="658"/>
      <c r="DD41" s="631" t="s">
        <v>242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1625640</v>
      </c>
      <c r="CS42" s="626"/>
      <c r="CT42" s="626"/>
      <c r="CU42" s="626"/>
      <c r="CV42" s="626"/>
      <c r="CW42" s="626"/>
      <c r="CX42" s="626"/>
      <c r="CY42" s="627"/>
      <c r="CZ42" s="628">
        <v>17.100000000000001</v>
      </c>
      <c r="DA42" s="629"/>
      <c r="DB42" s="629"/>
      <c r="DC42" s="630"/>
      <c r="DD42" s="631">
        <v>355201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22543</v>
      </c>
      <c r="CS43" s="624"/>
      <c r="CT43" s="624"/>
      <c r="CU43" s="624"/>
      <c r="CV43" s="624"/>
      <c r="CW43" s="624"/>
      <c r="CX43" s="624"/>
      <c r="CY43" s="625"/>
      <c r="CZ43" s="628">
        <v>0.2</v>
      </c>
      <c r="DA43" s="657"/>
      <c r="DB43" s="657"/>
      <c r="DC43" s="658"/>
      <c r="DD43" s="631">
        <v>18300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1097117</v>
      </c>
      <c r="CS44" s="626"/>
      <c r="CT44" s="626"/>
      <c r="CU44" s="626"/>
      <c r="CV44" s="626"/>
      <c r="CW44" s="626"/>
      <c r="CX44" s="626"/>
      <c r="CY44" s="627"/>
      <c r="CZ44" s="628">
        <v>11.5</v>
      </c>
      <c r="DA44" s="629"/>
      <c r="DB44" s="629"/>
      <c r="DC44" s="630"/>
      <c r="DD44" s="631">
        <v>209693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353619</v>
      </c>
      <c r="CS45" s="624"/>
      <c r="CT45" s="624"/>
      <c r="CU45" s="624"/>
      <c r="CV45" s="624"/>
      <c r="CW45" s="624"/>
      <c r="CX45" s="624"/>
      <c r="CY45" s="625"/>
      <c r="CZ45" s="628">
        <v>3.7</v>
      </c>
      <c r="DA45" s="657"/>
      <c r="DB45" s="657"/>
      <c r="DC45" s="658"/>
      <c r="DD45" s="631">
        <v>22165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699713</v>
      </c>
      <c r="CS46" s="626"/>
      <c r="CT46" s="626"/>
      <c r="CU46" s="626"/>
      <c r="CV46" s="626"/>
      <c r="CW46" s="626"/>
      <c r="CX46" s="626"/>
      <c r="CY46" s="627"/>
      <c r="CZ46" s="628">
        <v>7.3</v>
      </c>
      <c r="DA46" s="629"/>
      <c r="DB46" s="629"/>
      <c r="DC46" s="630"/>
      <c r="DD46" s="631">
        <v>163767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528523</v>
      </c>
      <c r="CS47" s="624"/>
      <c r="CT47" s="624"/>
      <c r="CU47" s="624"/>
      <c r="CV47" s="624"/>
      <c r="CW47" s="624"/>
      <c r="CX47" s="624"/>
      <c r="CY47" s="625"/>
      <c r="CZ47" s="628">
        <v>5.5</v>
      </c>
      <c r="DA47" s="657"/>
      <c r="DB47" s="657"/>
      <c r="DC47" s="658"/>
      <c r="DD47" s="631">
        <v>145508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242</v>
      </c>
      <c r="CS48" s="626"/>
      <c r="CT48" s="626"/>
      <c r="CU48" s="626"/>
      <c r="CV48" s="626"/>
      <c r="CW48" s="626"/>
      <c r="CX48" s="626"/>
      <c r="CY48" s="627"/>
      <c r="CZ48" s="628" t="s">
        <v>231</v>
      </c>
      <c r="DA48" s="629"/>
      <c r="DB48" s="629"/>
      <c r="DC48" s="630"/>
      <c r="DD48" s="631" t="s">
        <v>242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9534488</v>
      </c>
      <c r="CS49" s="639"/>
      <c r="CT49" s="639"/>
      <c r="CU49" s="639"/>
      <c r="CV49" s="639"/>
      <c r="CW49" s="639"/>
      <c r="CX49" s="639"/>
      <c r="CY49" s="640"/>
      <c r="CZ49" s="641">
        <v>100</v>
      </c>
      <c r="DA49" s="642"/>
      <c r="DB49" s="642"/>
      <c r="DC49" s="643"/>
      <c r="DD49" s="644">
        <v>6484847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s/Z+6saNdUb1oOFywx4wy3cruC8YyYp06359jl3fZe+e5GOFnUUziJZFPqSYjy6p5ZiCmFF/ud7jZ5u/wSQWiw==" saltValue="bnnkIv2NDtyZ7FpqckDs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10140</v>
      </c>
      <c r="R7" s="1156"/>
      <c r="S7" s="1156"/>
      <c r="T7" s="1156"/>
      <c r="U7" s="1156"/>
      <c r="V7" s="1156">
        <v>9536</v>
      </c>
      <c r="W7" s="1156"/>
      <c r="X7" s="1156"/>
      <c r="Y7" s="1156"/>
      <c r="Z7" s="1156"/>
      <c r="AA7" s="1156">
        <v>604</v>
      </c>
      <c r="AB7" s="1156"/>
      <c r="AC7" s="1156"/>
      <c r="AD7" s="1156"/>
      <c r="AE7" s="1157"/>
      <c r="AF7" s="1158">
        <v>507</v>
      </c>
      <c r="AG7" s="1159"/>
      <c r="AH7" s="1159"/>
      <c r="AI7" s="1159"/>
      <c r="AJ7" s="1160"/>
      <c r="AK7" s="1142">
        <v>5</v>
      </c>
      <c r="AL7" s="1143"/>
      <c r="AM7" s="1143"/>
      <c r="AN7" s="1143"/>
      <c r="AO7" s="1143"/>
      <c r="AP7" s="1143">
        <v>9712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593</v>
      </c>
      <c r="BS7" s="1146" t="s">
        <v>594</v>
      </c>
      <c r="BT7" s="1147"/>
      <c r="BU7" s="1147"/>
      <c r="BV7" s="1147"/>
      <c r="BW7" s="1147"/>
      <c r="BX7" s="1147"/>
      <c r="BY7" s="1147"/>
      <c r="BZ7" s="1147"/>
      <c r="CA7" s="1147"/>
      <c r="CB7" s="1147"/>
      <c r="CC7" s="1147"/>
      <c r="CD7" s="1147"/>
      <c r="CE7" s="1147"/>
      <c r="CF7" s="1147"/>
      <c r="CG7" s="1148"/>
      <c r="CH7" s="1139">
        <v>3</v>
      </c>
      <c r="CI7" s="1140"/>
      <c r="CJ7" s="1140"/>
      <c r="CK7" s="1140"/>
      <c r="CL7" s="1141"/>
      <c r="CM7" s="1139">
        <v>382</v>
      </c>
      <c r="CN7" s="1140"/>
      <c r="CO7" s="1140"/>
      <c r="CP7" s="1140"/>
      <c r="CQ7" s="1141"/>
      <c r="CR7" s="1139">
        <v>10</v>
      </c>
      <c r="CS7" s="1140"/>
      <c r="CT7" s="1140"/>
      <c r="CU7" s="1140"/>
      <c r="CV7" s="1141"/>
      <c r="CW7" s="1139" t="s">
        <v>516</v>
      </c>
      <c r="CX7" s="1140"/>
      <c r="CY7" s="1140"/>
      <c r="CZ7" s="1140"/>
      <c r="DA7" s="1141"/>
      <c r="DB7" s="1139" t="s">
        <v>516</v>
      </c>
      <c r="DC7" s="1140"/>
      <c r="DD7" s="1140"/>
      <c r="DE7" s="1140"/>
      <c r="DF7" s="1141"/>
      <c r="DG7" s="1139" t="s">
        <v>516</v>
      </c>
      <c r="DH7" s="1140"/>
      <c r="DI7" s="1140"/>
      <c r="DJ7" s="1140"/>
      <c r="DK7" s="1141"/>
      <c r="DL7" s="1139" t="s">
        <v>516</v>
      </c>
      <c r="DM7" s="1140"/>
      <c r="DN7" s="1140"/>
      <c r="DO7" s="1140"/>
      <c r="DP7" s="1141"/>
      <c r="DQ7" s="1139" t="s">
        <v>516</v>
      </c>
      <c r="DR7" s="1140"/>
      <c r="DS7" s="1140"/>
      <c r="DT7" s="1140"/>
      <c r="DU7" s="1141"/>
      <c r="DV7" s="1166"/>
      <c r="DW7" s="1167"/>
      <c r="DX7" s="1167"/>
      <c r="DY7" s="1167"/>
      <c r="DZ7" s="1168"/>
      <c r="EA7" s="254"/>
    </row>
    <row r="8" spans="1:131" s="255" customFormat="1" ht="26.25" customHeight="1" x14ac:dyDescent="0.15">
      <c r="A8" s="261">
        <v>2</v>
      </c>
      <c r="B8" s="1082" t="s">
        <v>382</v>
      </c>
      <c r="C8" s="1083"/>
      <c r="D8" s="1083"/>
      <c r="E8" s="1083"/>
      <c r="F8" s="1083"/>
      <c r="G8" s="1083"/>
      <c r="H8" s="1083"/>
      <c r="I8" s="1083"/>
      <c r="J8" s="1083"/>
      <c r="K8" s="1083"/>
      <c r="L8" s="1083"/>
      <c r="M8" s="1083"/>
      <c r="N8" s="1083"/>
      <c r="O8" s="1083"/>
      <c r="P8" s="1084"/>
      <c r="Q8" s="1094">
        <v>13</v>
      </c>
      <c r="R8" s="1095"/>
      <c r="S8" s="1095"/>
      <c r="T8" s="1095"/>
      <c r="U8" s="1095"/>
      <c r="V8" s="1095">
        <v>6</v>
      </c>
      <c r="W8" s="1095"/>
      <c r="X8" s="1095"/>
      <c r="Y8" s="1095"/>
      <c r="Z8" s="1095"/>
      <c r="AA8" s="1095">
        <v>7</v>
      </c>
      <c r="AB8" s="1095"/>
      <c r="AC8" s="1095"/>
      <c r="AD8" s="1095"/>
      <c r="AE8" s="1096"/>
      <c r="AF8" s="1088">
        <v>7</v>
      </c>
      <c r="AG8" s="1089"/>
      <c r="AH8" s="1089"/>
      <c r="AI8" s="1089"/>
      <c r="AJ8" s="1090"/>
      <c r="AK8" s="1137">
        <v>1692</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10145</v>
      </c>
      <c r="R23" s="1120"/>
      <c r="S23" s="1120"/>
      <c r="T23" s="1120"/>
      <c r="U23" s="1120"/>
      <c r="V23" s="1120">
        <v>9534</v>
      </c>
      <c r="W23" s="1120"/>
      <c r="X23" s="1120"/>
      <c r="Y23" s="1120"/>
      <c r="Z23" s="1120"/>
      <c r="AA23" s="1120">
        <v>610</v>
      </c>
      <c r="AB23" s="1120"/>
      <c r="AC23" s="1120"/>
      <c r="AD23" s="1120"/>
      <c r="AE23" s="1121"/>
      <c r="AF23" s="1122">
        <v>514</v>
      </c>
      <c r="AG23" s="1120"/>
      <c r="AH23" s="1120"/>
      <c r="AI23" s="1120"/>
      <c r="AJ23" s="1123"/>
      <c r="AK23" s="1124"/>
      <c r="AL23" s="1125"/>
      <c r="AM23" s="1125"/>
      <c r="AN23" s="1125"/>
      <c r="AO23" s="1125"/>
      <c r="AP23" s="1120">
        <v>9712</v>
      </c>
      <c r="AQ23" s="1120"/>
      <c r="AR23" s="1120"/>
      <c r="AS23" s="1120"/>
      <c r="AT23" s="1120"/>
      <c r="AU23" s="1126"/>
      <c r="AV23" s="1126"/>
      <c r="AW23" s="1126"/>
      <c r="AX23" s="1126"/>
      <c r="AY23" s="1127"/>
      <c r="AZ23" s="1116" t="s">
        <v>231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1767</v>
      </c>
      <c r="R28" s="1105"/>
      <c r="S28" s="1105"/>
      <c r="T28" s="1105"/>
      <c r="U28" s="1105"/>
      <c r="V28" s="1105">
        <v>1707</v>
      </c>
      <c r="W28" s="1105"/>
      <c r="X28" s="1105"/>
      <c r="Y28" s="1105"/>
      <c r="Z28" s="1105"/>
      <c r="AA28" s="1105">
        <v>60</v>
      </c>
      <c r="AB28" s="1105"/>
      <c r="AC28" s="1105"/>
      <c r="AD28" s="1105"/>
      <c r="AE28" s="1106"/>
      <c r="AF28" s="1107">
        <v>60</v>
      </c>
      <c r="AG28" s="1105"/>
      <c r="AH28" s="1105"/>
      <c r="AI28" s="1105"/>
      <c r="AJ28" s="1108"/>
      <c r="AK28" s="1109">
        <v>136</v>
      </c>
      <c r="AL28" s="1097"/>
      <c r="AM28" s="1097"/>
      <c r="AN28" s="1097"/>
      <c r="AO28" s="1097"/>
      <c r="AP28" s="1097" t="s">
        <v>516</v>
      </c>
      <c r="AQ28" s="1097"/>
      <c r="AR28" s="1097"/>
      <c r="AS28" s="1097"/>
      <c r="AT28" s="1097"/>
      <c r="AU28" s="1097" t="s">
        <v>516</v>
      </c>
      <c r="AV28" s="1097"/>
      <c r="AW28" s="1097"/>
      <c r="AX28" s="1097"/>
      <c r="AY28" s="1097"/>
      <c r="AZ28" s="1098" t="s">
        <v>516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397</v>
      </c>
      <c r="C29" s="1083"/>
      <c r="D29" s="1083"/>
      <c r="E29" s="1083"/>
      <c r="F29" s="1083"/>
      <c r="G29" s="1083"/>
      <c r="H29" s="1083"/>
      <c r="I29" s="1083"/>
      <c r="J29" s="1083"/>
      <c r="K29" s="1083"/>
      <c r="L29" s="1083"/>
      <c r="M29" s="1083"/>
      <c r="N29" s="1083"/>
      <c r="O29" s="1083"/>
      <c r="P29" s="1084"/>
      <c r="Q29" s="1094">
        <v>1927</v>
      </c>
      <c r="R29" s="1095"/>
      <c r="S29" s="1095"/>
      <c r="T29" s="1095"/>
      <c r="U29" s="1095"/>
      <c r="V29" s="1095">
        <v>1893</v>
      </c>
      <c r="W29" s="1095"/>
      <c r="X29" s="1095"/>
      <c r="Y29" s="1095"/>
      <c r="Z29" s="1095"/>
      <c r="AA29" s="1095">
        <v>34</v>
      </c>
      <c r="AB29" s="1095"/>
      <c r="AC29" s="1095"/>
      <c r="AD29" s="1095"/>
      <c r="AE29" s="1096"/>
      <c r="AF29" s="1088">
        <v>34</v>
      </c>
      <c r="AG29" s="1089"/>
      <c r="AH29" s="1089"/>
      <c r="AI29" s="1089"/>
      <c r="AJ29" s="1090"/>
      <c r="AK29" s="1031">
        <v>273</v>
      </c>
      <c r="AL29" s="1022"/>
      <c r="AM29" s="1022"/>
      <c r="AN29" s="1022"/>
      <c r="AO29" s="1022"/>
      <c r="AP29" s="1022" t="s">
        <v>516</v>
      </c>
      <c r="AQ29" s="1022"/>
      <c r="AR29" s="1022"/>
      <c r="AS29" s="1022"/>
      <c r="AT29" s="1022"/>
      <c r="AU29" s="1022" t="s">
        <v>516</v>
      </c>
      <c r="AV29" s="1022"/>
      <c r="AW29" s="1022"/>
      <c r="AX29" s="1022"/>
      <c r="AY29" s="1022"/>
      <c r="AZ29" s="1093" t="s">
        <v>516</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398</v>
      </c>
      <c r="C30" s="1083"/>
      <c r="D30" s="1083"/>
      <c r="E30" s="1083"/>
      <c r="F30" s="1083"/>
      <c r="G30" s="1083"/>
      <c r="H30" s="1083"/>
      <c r="I30" s="1083"/>
      <c r="J30" s="1083"/>
      <c r="K30" s="1083"/>
      <c r="L30" s="1083"/>
      <c r="M30" s="1083"/>
      <c r="N30" s="1083"/>
      <c r="O30" s="1083"/>
      <c r="P30" s="1084"/>
      <c r="Q30" s="1094">
        <v>16</v>
      </c>
      <c r="R30" s="1095"/>
      <c r="S30" s="1095"/>
      <c r="T30" s="1095"/>
      <c r="U30" s="1095"/>
      <c r="V30" s="1095">
        <v>9</v>
      </c>
      <c r="W30" s="1095"/>
      <c r="X30" s="1095"/>
      <c r="Y30" s="1095"/>
      <c r="Z30" s="1095"/>
      <c r="AA30" s="1095">
        <v>7</v>
      </c>
      <c r="AB30" s="1095"/>
      <c r="AC30" s="1095"/>
      <c r="AD30" s="1095"/>
      <c r="AE30" s="1096"/>
      <c r="AF30" s="1088">
        <v>7</v>
      </c>
      <c r="AG30" s="1089"/>
      <c r="AH30" s="1089"/>
      <c r="AI30" s="1089"/>
      <c r="AJ30" s="1090"/>
      <c r="AK30" s="1031">
        <v>4</v>
      </c>
      <c r="AL30" s="1022"/>
      <c r="AM30" s="1022"/>
      <c r="AN30" s="1022"/>
      <c r="AO30" s="1022"/>
      <c r="AP30" s="1022" t="s">
        <v>516</v>
      </c>
      <c r="AQ30" s="1022"/>
      <c r="AR30" s="1022"/>
      <c r="AS30" s="1022"/>
      <c r="AT30" s="1022"/>
      <c r="AU30" s="1022" t="s">
        <v>516</v>
      </c>
      <c r="AV30" s="1022"/>
      <c r="AW30" s="1022"/>
      <c r="AX30" s="1022"/>
      <c r="AY30" s="1022"/>
      <c r="AZ30" s="1093" t="s">
        <v>516</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399</v>
      </c>
      <c r="C31" s="1083"/>
      <c r="D31" s="1083"/>
      <c r="E31" s="1083"/>
      <c r="F31" s="1083"/>
      <c r="G31" s="1083"/>
      <c r="H31" s="1083"/>
      <c r="I31" s="1083"/>
      <c r="J31" s="1083"/>
      <c r="K31" s="1083"/>
      <c r="L31" s="1083"/>
      <c r="M31" s="1083"/>
      <c r="N31" s="1083"/>
      <c r="O31" s="1083"/>
      <c r="P31" s="1084"/>
      <c r="Q31" s="1094">
        <v>223</v>
      </c>
      <c r="R31" s="1095"/>
      <c r="S31" s="1095"/>
      <c r="T31" s="1095"/>
      <c r="U31" s="1095"/>
      <c r="V31" s="1095">
        <v>220</v>
      </c>
      <c r="W31" s="1095"/>
      <c r="X31" s="1095"/>
      <c r="Y31" s="1095"/>
      <c r="Z31" s="1095"/>
      <c r="AA31" s="1095">
        <v>3</v>
      </c>
      <c r="AB31" s="1095"/>
      <c r="AC31" s="1095"/>
      <c r="AD31" s="1095"/>
      <c r="AE31" s="1096"/>
      <c r="AF31" s="1088">
        <v>3</v>
      </c>
      <c r="AG31" s="1089"/>
      <c r="AH31" s="1089"/>
      <c r="AI31" s="1089"/>
      <c r="AJ31" s="1090"/>
      <c r="AK31" s="1031">
        <v>64</v>
      </c>
      <c r="AL31" s="1022"/>
      <c r="AM31" s="1022"/>
      <c r="AN31" s="1022"/>
      <c r="AO31" s="1022"/>
      <c r="AP31" s="1022" t="s">
        <v>516</v>
      </c>
      <c r="AQ31" s="1022"/>
      <c r="AR31" s="1022"/>
      <c r="AS31" s="1022"/>
      <c r="AT31" s="1022"/>
      <c r="AU31" s="1022" t="s">
        <v>516</v>
      </c>
      <c r="AV31" s="1022"/>
      <c r="AW31" s="1022"/>
      <c r="AX31" s="1022"/>
      <c r="AY31" s="1022"/>
      <c r="AZ31" s="1093" t="s">
        <v>516</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400</v>
      </c>
      <c r="C32" s="1083"/>
      <c r="D32" s="1083"/>
      <c r="E32" s="1083"/>
      <c r="F32" s="1083"/>
      <c r="G32" s="1083"/>
      <c r="H32" s="1083"/>
      <c r="I32" s="1083"/>
      <c r="J32" s="1083"/>
      <c r="K32" s="1083"/>
      <c r="L32" s="1083"/>
      <c r="M32" s="1083"/>
      <c r="N32" s="1083"/>
      <c r="O32" s="1083"/>
      <c r="P32" s="1084"/>
      <c r="Q32" s="1094">
        <v>310</v>
      </c>
      <c r="R32" s="1095"/>
      <c r="S32" s="1095"/>
      <c r="T32" s="1095"/>
      <c r="U32" s="1095"/>
      <c r="V32" s="1095">
        <v>287</v>
      </c>
      <c r="W32" s="1095"/>
      <c r="X32" s="1095"/>
      <c r="Y32" s="1095"/>
      <c r="Z32" s="1095"/>
      <c r="AA32" s="1095">
        <v>23</v>
      </c>
      <c r="AB32" s="1095"/>
      <c r="AC32" s="1095"/>
      <c r="AD32" s="1095"/>
      <c r="AE32" s="1096"/>
      <c r="AF32" s="1088">
        <v>468</v>
      </c>
      <c r="AG32" s="1089"/>
      <c r="AH32" s="1089"/>
      <c r="AI32" s="1089"/>
      <c r="AJ32" s="1090"/>
      <c r="AK32" s="1031">
        <v>14</v>
      </c>
      <c r="AL32" s="1022"/>
      <c r="AM32" s="1022"/>
      <c r="AN32" s="1022"/>
      <c r="AO32" s="1022"/>
      <c r="AP32" s="1022">
        <v>1842</v>
      </c>
      <c r="AQ32" s="1022"/>
      <c r="AR32" s="1022"/>
      <c r="AS32" s="1022"/>
      <c r="AT32" s="1022"/>
      <c r="AU32" s="1022">
        <v>251</v>
      </c>
      <c r="AV32" s="1022"/>
      <c r="AW32" s="1022"/>
      <c r="AX32" s="1022"/>
      <c r="AY32" s="1022"/>
      <c r="AZ32" s="1093" t="s">
        <v>516</v>
      </c>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402</v>
      </c>
      <c r="C33" s="1083"/>
      <c r="D33" s="1083"/>
      <c r="E33" s="1083"/>
      <c r="F33" s="1083"/>
      <c r="G33" s="1083"/>
      <c r="H33" s="1083"/>
      <c r="I33" s="1083"/>
      <c r="J33" s="1083"/>
      <c r="K33" s="1083"/>
      <c r="L33" s="1083"/>
      <c r="M33" s="1083"/>
      <c r="N33" s="1083"/>
      <c r="O33" s="1083"/>
      <c r="P33" s="1084"/>
      <c r="Q33" s="1094">
        <v>1639</v>
      </c>
      <c r="R33" s="1095"/>
      <c r="S33" s="1095"/>
      <c r="T33" s="1095"/>
      <c r="U33" s="1095"/>
      <c r="V33" s="1095">
        <v>1611</v>
      </c>
      <c r="W33" s="1095"/>
      <c r="X33" s="1095"/>
      <c r="Y33" s="1095"/>
      <c r="Z33" s="1095"/>
      <c r="AA33" s="1095">
        <v>28</v>
      </c>
      <c r="AB33" s="1095"/>
      <c r="AC33" s="1095"/>
      <c r="AD33" s="1095"/>
      <c r="AE33" s="1096"/>
      <c r="AF33" s="1088">
        <v>862</v>
      </c>
      <c r="AG33" s="1089"/>
      <c r="AH33" s="1089"/>
      <c r="AI33" s="1089"/>
      <c r="AJ33" s="1090"/>
      <c r="AK33" s="1031">
        <v>246</v>
      </c>
      <c r="AL33" s="1022"/>
      <c r="AM33" s="1022"/>
      <c r="AN33" s="1022"/>
      <c r="AO33" s="1022"/>
      <c r="AP33" s="1022">
        <v>1532</v>
      </c>
      <c r="AQ33" s="1022"/>
      <c r="AR33" s="1022"/>
      <c r="AS33" s="1022"/>
      <c r="AT33" s="1022"/>
      <c r="AU33" s="1022">
        <v>999</v>
      </c>
      <c r="AV33" s="1022"/>
      <c r="AW33" s="1022"/>
      <c r="AX33" s="1022"/>
      <c r="AY33" s="1022"/>
      <c r="AZ33" s="1093" t="s">
        <v>516</v>
      </c>
      <c r="BA33" s="1093"/>
      <c r="BB33" s="1093"/>
      <c r="BC33" s="1093"/>
      <c r="BD33" s="1093"/>
      <c r="BE33" s="1077" t="s">
        <v>403</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404</v>
      </c>
      <c r="C34" s="1083"/>
      <c r="D34" s="1083"/>
      <c r="E34" s="1083"/>
      <c r="F34" s="1083"/>
      <c r="G34" s="1083"/>
      <c r="H34" s="1083"/>
      <c r="I34" s="1083"/>
      <c r="J34" s="1083"/>
      <c r="K34" s="1083"/>
      <c r="L34" s="1083"/>
      <c r="M34" s="1083"/>
      <c r="N34" s="1083"/>
      <c r="O34" s="1083"/>
      <c r="P34" s="1084"/>
      <c r="Q34" s="1094">
        <v>297</v>
      </c>
      <c r="R34" s="1095"/>
      <c r="S34" s="1095"/>
      <c r="T34" s="1095"/>
      <c r="U34" s="1095"/>
      <c r="V34" s="1095">
        <v>284</v>
      </c>
      <c r="W34" s="1095"/>
      <c r="X34" s="1095"/>
      <c r="Y34" s="1095"/>
      <c r="Z34" s="1095"/>
      <c r="AA34" s="1095">
        <v>13</v>
      </c>
      <c r="AB34" s="1095"/>
      <c r="AC34" s="1095"/>
      <c r="AD34" s="1095"/>
      <c r="AE34" s="1096"/>
      <c r="AF34" s="1088">
        <v>383</v>
      </c>
      <c r="AG34" s="1089"/>
      <c r="AH34" s="1089"/>
      <c r="AI34" s="1089"/>
      <c r="AJ34" s="1090"/>
      <c r="AK34" s="1031">
        <v>31</v>
      </c>
      <c r="AL34" s="1022"/>
      <c r="AM34" s="1022"/>
      <c r="AN34" s="1022"/>
      <c r="AO34" s="1022"/>
      <c r="AP34" s="1022">
        <v>264</v>
      </c>
      <c r="AQ34" s="1022"/>
      <c r="AR34" s="1022"/>
      <c r="AS34" s="1022"/>
      <c r="AT34" s="1022"/>
      <c r="AU34" s="1022">
        <v>132</v>
      </c>
      <c r="AV34" s="1022"/>
      <c r="AW34" s="1022"/>
      <c r="AX34" s="1022"/>
      <c r="AY34" s="1022"/>
      <c r="AZ34" s="1093" t="s">
        <v>516</v>
      </c>
      <c r="BA34" s="1093"/>
      <c r="BB34" s="1093"/>
      <c r="BC34" s="1093"/>
      <c r="BD34" s="1093"/>
      <c r="BE34" s="1077" t="s">
        <v>405</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406</v>
      </c>
      <c r="C35" s="1083"/>
      <c r="D35" s="1083"/>
      <c r="E35" s="1083"/>
      <c r="F35" s="1083"/>
      <c r="G35" s="1083"/>
      <c r="H35" s="1083"/>
      <c r="I35" s="1083"/>
      <c r="J35" s="1083"/>
      <c r="K35" s="1083"/>
      <c r="L35" s="1083"/>
      <c r="M35" s="1083"/>
      <c r="N35" s="1083"/>
      <c r="O35" s="1083"/>
      <c r="P35" s="1084"/>
      <c r="Q35" s="1094">
        <v>828</v>
      </c>
      <c r="R35" s="1095"/>
      <c r="S35" s="1095"/>
      <c r="T35" s="1095"/>
      <c r="U35" s="1095"/>
      <c r="V35" s="1095">
        <v>858</v>
      </c>
      <c r="W35" s="1095"/>
      <c r="X35" s="1095"/>
      <c r="Y35" s="1095"/>
      <c r="Z35" s="1095"/>
      <c r="AA35" s="1095">
        <v>-30</v>
      </c>
      <c r="AB35" s="1095"/>
      <c r="AC35" s="1095"/>
      <c r="AD35" s="1095"/>
      <c r="AE35" s="1096"/>
      <c r="AF35" s="1088">
        <v>248</v>
      </c>
      <c r="AG35" s="1089"/>
      <c r="AH35" s="1089"/>
      <c r="AI35" s="1089"/>
      <c r="AJ35" s="1090"/>
      <c r="AK35" s="1031">
        <v>1479</v>
      </c>
      <c r="AL35" s="1022"/>
      <c r="AM35" s="1022"/>
      <c r="AN35" s="1022"/>
      <c r="AO35" s="1022"/>
      <c r="AP35" s="1022">
        <v>7799</v>
      </c>
      <c r="AQ35" s="1022"/>
      <c r="AR35" s="1022"/>
      <c r="AS35" s="1022"/>
      <c r="AT35" s="1022"/>
      <c r="AU35" s="1022">
        <v>6575</v>
      </c>
      <c r="AV35" s="1022"/>
      <c r="AW35" s="1022"/>
      <c r="AX35" s="1022"/>
      <c r="AY35" s="1022"/>
      <c r="AZ35" s="1093" t="s">
        <v>516</v>
      </c>
      <c r="BA35" s="1093"/>
      <c r="BB35" s="1093"/>
      <c r="BC35" s="1093"/>
      <c r="BD35" s="1093"/>
      <c r="BE35" s="1077" t="s">
        <v>405</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407</v>
      </c>
      <c r="C36" s="1083"/>
      <c r="D36" s="1083"/>
      <c r="E36" s="1083"/>
      <c r="F36" s="1083"/>
      <c r="G36" s="1083"/>
      <c r="H36" s="1083"/>
      <c r="I36" s="1083"/>
      <c r="J36" s="1083"/>
      <c r="K36" s="1083"/>
      <c r="L36" s="1083"/>
      <c r="M36" s="1083"/>
      <c r="N36" s="1083"/>
      <c r="O36" s="1083"/>
      <c r="P36" s="1084"/>
      <c r="Q36" s="1094">
        <v>50</v>
      </c>
      <c r="R36" s="1095"/>
      <c r="S36" s="1095"/>
      <c r="T36" s="1095"/>
      <c r="U36" s="1095"/>
      <c r="V36" s="1095">
        <v>46</v>
      </c>
      <c r="W36" s="1095"/>
      <c r="X36" s="1095"/>
      <c r="Y36" s="1095"/>
      <c r="Z36" s="1095"/>
      <c r="AA36" s="1095">
        <v>3</v>
      </c>
      <c r="AB36" s="1095"/>
      <c r="AC36" s="1095"/>
      <c r="AD36" s="1095"/>
      <c r="AE36" s="1096"/>
      <c r="AF36" s="1088">
        <v>3</v>
      </c>
      <c r="AG36" s="1089"/>
      <c r="AH36" s="1089"/>
      <c r="AI36" s="1089"/>
      <c r="AJ36" s="1090"/>
      <c r="AK36" s="1031" t="s">
        <v>516</v>
      </c>
      <c r="AL36" s="1022"/>
      <c r="AM36" s="1022"/>
      <c r="AN36" s="1022"/>
      <c r="AO36" s="1022"/>
      <c r="AP36" s="1022" t="s">
        <v>516</v>
      </c>
      <c r="AQ36" s="1022"/>
      <c r="AR36" s="1022"/>
      <c r="AS36" s="1022"/>
      <c r="AT36" s="1022"/>
      <c r="AU36" s="1022" t="s">
        <v>516</v>
      </c>
      <c r="AV36" s="1022"/>
      <c r="AW36" s="1022"/>
      <c r="AX36" s="1022"/>
      <c r="AY36" s="1022"/>
      <c r="AZ36" s="1093" t="s">
        <v>516</v>
      </c>
      <c r="BA36" s="1093"/>
      <c r="BB36" s="1093"/>
      <c r="BC36" s="1093"/>
      <c r="BD36" s="1093"/>
      <c r="BE36" s="1077" t="s">
        <v>408</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409</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2069</v>
      </c>
      <c r="AG63" s="1010"/>
      <c r="AH63" s="1010"/>
      <c r="AI63" s="1010"/>
      <c r="AJ63" s="1075"/>
      <c r="AK63" s="1076"/>
      <c r="AL63" s="1014"/>
      <c r="AM63" s="1014"/>
      <c r="AN63" s="1014"/>
      <c r="AO63" s="1014"/>
      <c r="AP63" s="1010">
        <f>SUM(AP32:AT35)</f>
        <v>11437</v>
      </c>
      <c r="AQ63" s="1010"/>
      <c r="AR63" s="1010"/>
      <c r="AS63" s="1010"/>
      <c r="AT63" s="1010"/>
      <c r="AU63" s="1010">
        <v>7956</v>
      </c>
      <c r="AV63" s="1010"/>
      <c r="AW63" s="1010"/>
      <c r="AX63" s="1010"/>
      <c r="AY63" s="1010"/>
      <c r="AZ63" s="1070"/>
      <c r="BA63" s="1070"/>
      <c r="BB63" s="1070"/>
      <c r="BC63" s="1070"/>
      <c r="BD63" s="1070"/>
      <c r="BE63" s="1011"/>
      <c r="BF63" s="1011"/>
      <c r="BG63" s="1011"/>
      <c r="BH63" s="1011"/>
      <c r="BI63" s="1012"/>
      <c r="BJ63" s="1071" t="s">
        <v>411</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581</v>
      </c>
      <c r="C68" s="1037"/>
      <c r="D68" s="1037"/>
      <c r="E68" s="1037"/>
      <c r="F68" s="1037"/>
      <c r="G68" s="1037"/>
      <c r="H68" s="1037"/>
      <c r="I68" s="1037"/>
      <c r="J68" s="1037"/>
      <c r="K68" s="1037"/>
      <c r="L68" s="1037"/>
      <c r="M68" s="1037"/>
      <c r="N68" s="1037"/>
      <c r="O68" s="1037"/>
      <c r="P68" s="1038"/>
      <c r="Q68" s="1039">
        <v>443</v>
      </c>
      <c r="R68" s="1033"/>
      <c r="S68" s="1033"/>
      <c r="T68" s="1033"/>
      <c r="U68" s="1033"/>
      <c r="V68" s="1033">
        <v>428</v>
      </c>
      <c r="W68" s="1033"/>
      <c r="X68" s="1033"/>
      <c r="Y68" s="1033"/>
      <c r="Z68" s="1033"/>
      <c r="AA68" s="1033">
        <v>15</v>
      </c>
      <c r="AB68" s="1033"/>
      <c r="AC68" s="1033"/>
      <c r="AD68" s="1033"/>
      <c r="AE68" s="1033"/>
      <c r="AF68" s="1033">
        <v>1</v>
      </c>
      <c r="AG68" s="1033"/>
      <c r="AH68" s="1033"/>
      <c r="AI68" s="1033"/>
      <c r="AJ68" s="1033"/>
      <c r="AK68" s="1033" t="s">
        <v>516</v>
      </c>
      <c r="AL68" s="1033"/>
      <c r="AM68" s="1033"/>
      <c r="AN68" s="1033"/>
      <c r="AO68" s="1033"/>
      <c r="AP68" s="1033" t="s">
        <v>516</v>
      </c>
      <c r="AQ68" s="1033"/>
      <c r="AR68" s="1033"/>
      <c r="AS68" s="1033"/>
      <c r="AT68" s="1033"/>
      <c r="AU68" s="1033" t="s">
        <v>516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582</v>
      </c>
      <c r="C69" s="1026"/>
      <c r="D69" s="1026"/>
      <c r="E69" s="1026"/>
      <c r="F69" s="1026"/>
      <c r="G69" s="1026"/>
      <c r="H69" s="1026"/>
      <c r="I69" s="1026"/>
      <c r="J69" s="1026"/>
      <c r="K69" s="1026"/>
      <c r="L69" s="1026"/>
      <c r="M69" s="1026"/>
      <c r="N69" s="1026"/>
      <c r="O69" s="1026"/>
      <c r="P69" s="1027"/>
      <c r="Q69" s="1028">
        <v>440</v>
      </c>
      <c r="R69" s="1022"/>
      <c r="S69" s="1022"/>
      <c r="T69" s="1022"/>
      <c r="U69" s="1022"/>
      <c r="V69" s="1022">
        <v>432</v>
      </c>
      <c r="W69" s="1022"/>
      <c r="X69" s="1022"/>
      <c r="Y69" s="1022"/>
      <c r="Z69" s="1022"/>
      <c r="AA69" s="1022">
        <v>8</v>
      </c>
      <c r="AB69" s="1022"/>
      <c r="AC69" s="1022"/>
      <c r="AD69" s="1022"/>
      <c r="AE69" s="1022"/>
      <c r="AF69" s="1022">
        <v>8</v>
      </c>
      <c r="AG69" s="1022"/>
      <c r="AH69" s="1022"/>
      <c r="AI69" s="1022"/>
      <c r="AJ69" s="1022"/>
      <c r="AK69" s="1022" t="s">
        <v>516</v>
      </c>
      <c r="AL69" s="1022"/>
      <c r="AM69" s="1022"/>
      <c r="AN69" s="1022"/>
      <c r="AO69" s="1022"/>
      <c r="AP69" s="1022" t="s">
        <v>516</v>
      </c>
      <c r="AQ69" s="1022"/>
      <c r="AR69" s="1022"/>
      <c r="AS69" s="1022"/>
      <c r="AT69" s="1022"/>
      <c r="AU69" s="1022" t="s">
        <v>516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583</v>
      </c>
      <c r="C70" s="1026"/>
      <c r="D70" s="1026"/>
      <c r="E70" s="1026"/>
      <c r="F70" s="1026"/>
      <c r="G70" s="1026"/>
      <c r="H70" s="1026"/>
      <c r="I70" s="1026"/>
      <c r="J70" s="1026"/>
      <c r="K70" s="1026"/>
      <c r="L70" s="1026"/>
      <c r="M70" s="1026"/>
      <c r="N70" s="1026"/>
      <c r="O70" s="1026"/>
      <c r="P70" s="1027"/>
      <c r="Q70" s="1028">
        <v>970</v>
      </c>
      <c r="R70" s="1022"/>
      <c r="S70" s="1022"/>
      <c r="T70" s="1022"/>
      <c r="U70" s="1022"/>
      <c r="V70" s="1022">
        <v>950</v>
      </c>
      <c r="W70" s="1022"/>
      <c r="X70" s="1022"/>
      <c r="Y70" s="1022"/>
      <c r="Z70" s="1022"/>
      <c r="AA70" s="1022">
        <v>20</v>
      </c>
      <c r="AB70" s="1022"/>
      <c r="AC70" s="1022"/>
      <c r="AD70" s="1022"/>
      <c r="AE70" s="1022"/>
      <c r="AF70" s="1022">
        <v>195</v>
      </c>
      <c r="AG70" s="1022"/>
      <c r="AH70" s="1022"/>
      <c r="AI70" s="1022"/>
      <c r="AJ70" s="1022"/>
      <c r="AK70" s="1022" t="s">
        <v>516</v>
      </c>
      <c r="AL70" s="1022"/>
      <c r="AM70" s="1022"/>
      <c r="AN70" s="1022"/>
      <c r="AO70" s="1022"/>
      <c r="AP70" s="1022">
        <v>295</v>
      </c>
      <c r="AQ70" s="1022"/>
      <c r="AR70" s="1022"/>
      <c r="AS70" s="1022"/>
      <c r="AT70" s="1022"/>
      <c r="AU70" s="1022">
        <v>46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584</v>
      </c>
      <c r="C71" s="1026"/>
      <c r="D71" s="1026"/>
      <c r="E71" s="1026"/>
      <c r="F71" s="1026"/>
      <c r="G71" s="1026"/>
      <c r="H71" s="1026"/>
      <c r="I71" s="1026"/>
      <c r="J71" s="1026"/>
      <c r="K71" s="1026"/>
      <c r="L71" s="1026"/>
      <c r="M71" s="1026"/>
      <c r="N71" s="1026"/>
      <c r="O71" s="1026"/>
      <c r="P71" s="1027"/>
      <c r="Q71" s="1028">
        <v>808</v>
      </c>
      <c r="R71" s="1022"/>
      <c r="S71" s="1022"/>
      <c r="T71" s="1022"/>
      <c r="U71" s="1022"/>
      <c r="V71" s="1022">
        <v>773</v>
      </c>
      <c r="W71" s="1022"/>
      <c r="X71" s="1022"/>
      <c r="Y71" s="1022"/>
      <c r="Z71" s="1022"/>
      <c r="AA71" s="1022">
        <v>36</v>
      </c>
      <c r="AB71" s="1022"/>
      <c r="AC71" s="1022"/>
      <c r="AD71" s="1022"/>
      <c r="AE71" s="1022"/>
      <c r="AF71" s="1022">
        <v>36</v>
      </c>
      <c r="AG71" s="1022"/>
      <c r="AH71" s="1022"/>
      <c r="AI71" s="1022"/>
      <c r="AJ71" s="1022"/>
      <c r="AK71" s="1022" t="s">
        <v>516</v>
      </c>
      <c r="AL71" s="1022"/>
      <c r="AM71" s="1022"/>
      <c r="AN71" s="1022"/>
      <c r="AO71" s="1022"/>
      <c r="AP71" s="1022">
        <v>29</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585</v>
      </c>
      <c r="C72" s="1026"/>
      <c r="D72" s="1026"/>
      <c r="E72" s="1026"/>
      <c r="F72" s="1026"/>
      <c r="G72" s="1026"/>
      <c r="H72" s="1026"/>
      <c r="I72" s="1026"/>
      <c r="J72" s="1026"/>
      <c r="K72" s="1026"/>
      <c r="L72" s="1026"/>
      <c r="M72" s="1026"/>
      <c r="N72" s="1026"/>
      <c r="O72" s="1026"/>
      <c r="P72" s="1027"/>
      <c r="Q72" s="1028">
        <v>46</v>
      </c>
      <c r="R72" s="1022"/>
      <c r="S72" s="1022"/>
      <c r="T72" s="1022"/>
      <c r="U72" s="1022"/>
      <c r="V72" s="1022">
        <v>44</v>
      </c>
      <c r="W72" s="1022"/>
      <c r="X72" s="1022"/>
      <c r="Y72" s="1022"/>
      <c r="Z72" s="1022"/>
      <c r="AA72" s="1022">
        <v>2</v>
      </c>
      <c r="AB72" s="1022"/>
      <c r="AC72" s="1022"/>
      <c r="AD72" s="1022"/>
      <c r="AE72" s="1022"/>
      <c r="AF72" s="1022">
        <v>2</v>
      </c>
      <c r="AG72" s="1022"/>
      <c r="AH72" s="1022"/>
      <c r="AI72" s="1022"/>
      <c r="AJ72" s="1022"/>
      <c r="AK72" s="1022" t="s">
        <v>516</v>
      </c>
      <c r="AL72" s="1022"/>
      <c r="AM72" s="1022"/>
      <c r="AN72" s="1022"/>
      <c r="AO72" s="1022"/>
      <c r="AP72" s="1022">
        <v>86</v>
      </c>
      <c r="AQ72" s="1022"/>
      <c r="AR72" s="1022"/>
      <c r="AS72" s="1022"/>
      <c r="AT72" s="1022"/>
      <c r="AU72" s="1022">
        <v>16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586</v>
      </c>
      <c r="C73" s="1026"/>
      <c r="D73" s="1026"/>
      <c r="E73" s="1026"/>
      <c r="F73" s="1026"/>
      <c r="G73" s="1026"/>
      <c r="H73" s="1026"/>
      <c r="I73" s="1026"/>
      <c r="J73" s="1026"/>
      <c r="K73" s="1026"/>
      <c r="L73" s="1026"/>
      <c r="M73" s="1026"/>
      <c r="N73" s="1026"/>
      <c r="O73" s="1026"/>
      <c r="P73" s="1027"/>
      <c r="Q73" s="1028">
        <v>6895</v>
      </c>
      <c r="R73" s="1022"/>
      <c r="S73" s="1022"/>
      <c r="T73" s="1022"/>
      <c r="U73" s="1022"/>
      <c r="V73" s="1022">
        <v>6736</v>
      </c>
      <c r="W73" s="1022"/>
      <c r="X73" s="1022"/>
      <c r="Y73" s="1022"/>
      <c r="Z73" s="1022"/>
      <c r="AA73" s="1022">
        <v>159</v>
      </c>
      <c r="AB73" s="1022"/>
      <c r="AC73" s="1022"/>
      <c r="AD73" s="1022"/>
      <c r="AE73" s="1022"/>
      <c r="AF73" s="1022">
        <v>159</v>
      </c>
      <c r="AG73" s="1022"/>
      <c r="AH73" s="1022"/>
      <c r="AI73" s="1022"/>
      <c r="AJ73" s="1022"/>
      <c r="AK73" s="1022">
        <v>859</v>
      </c>
      <c r="AL73" s="1022"/>
      <c r="AM73" s="1022"/>
      <c r="AN73" s="1022"/>
      <c r="AO73" s="1022"/>
      <c r="AP73" s="1022" t="s">
        <v>516</v>
      </c>
      <c r="AQ73" s="1022"/>
      <c r="AR73" s="1022"/>
      <c r="AS73" s="1022"/>
      <c r="AT73" s="1022"/>
      <c r="AU73" s="1022" t="s">
        <v>516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587</v>
      </c>
      <c r="C74" s="1026"/>
      <c r="D74" s="1026"/>
      <c r="E74" s="1026"/>
      <c r="F74" s="1026"/>
      <c r="G74" s="1026"/>
      <c r="H74" s="1026"/>
      <c r="I74" s="1026"/>
      <c r="J74" s="1026"/>
      <c r="K74" s="1026"/>
      <c r="L74" s="1026"/>
      <c r="M74" s="1026"/>
      <c r="N74" s="1026"/>
      <c r="O74" s="1026"/>
      <c r="P74" s="1027"/>
      <c r="Q74" s="1028">
        <v>819</v>
      </c>
      <c r="R74" s="1022"/>
      <c r="S74" s="1022"/>
      <c r="T74" s="1022"/>
      <c r="U74" s="1022"/>
      <c r="V74" s="1022">
        <v>671</v>
      </c>
      <c r="W74" s="1022"/>
      <c r="X74" s="1022"/>
      <c r="Y74" s="1022"/>
      <c r="Z74" s="1022"/>
      <c r="AA74" s="1022">
        <v>149</v>
      </c>
      <c r="AB74" s="1022"/>
      <c r="AC74" s="1022"/>
      <c r="AD74" s="1022"/>
      <c r="AE74" s="1022"/>
      <c r="AF74" s="1022">
        <v>149</v>
      </c>
      <c r="AG74" s="1022"/>
      <c r="AH74" s="1022"/>
      <c r="AI74" s="1022"/>
      <c r="AJ74" s="1022"/>
      <c r="AK74" s="1022" t="s">
        <v>516</v>
      </c>
      <c r="AL74" s="1022"/>
      <c r="AM74" s="1022"/>
      <c r="AN74" s="1022"/>
      <c r="AO74" s="1022"/>
      <c r="AP74" s="1022" t="s">
        <v>516</v>
      </c>
      <c r="AQ74" s="1022"/>
      <c r="AR74" s="1022"/>
      <c r="AS74" s="1022"/>
      <c r="AT74" s="1022"/>
      <c r="AU74" s="1022" t="s">
        <v>516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588</v>
      </c>
      <c r="C75" s="1026"/>
      <c r="D75" s="1026"/>
      <c r="E75" s="1026"/>
      <c r="F75" s="1026"/>
      <c r="G75" s="1026"/>
      <c r="H75" s="1026"/>
      <c r="I75" s="1026"/>
      <c r="J75" s="1026"/>
      <c r="K75" s="1026"/>
      <c r="L75" s="1026"/>
      <c r="M75" s="1026"/>
      <c r="N75" s="1026"/>
      <c r="O75" s="1026"/>
      <c r="P75" s="1027"/>
      <c r="Q75" s="1029">
        <v>228</v>
      </c>
      <c r="R75" s="1030"/>
      <c r="S75" s="1030"/>
      <c r="T75" s="1030"/>
      <c r="U75" s="1031"/>
      <c r="V75" s="1032">
        <v>221</v>
      </c>
      <c r="W75" s="1030"/>
      <c r="X75" s="1030"/>
      <c r="Y75" s="1030"/>
      <c r="Z75" s="1031"/>
      <c r="AA75" s="1032">
        <v>7</v>
      </c>
      <c r="AB75" s="1030"/>
      <c r="AC75" s="1030"/>
      <c r="AD75" s="1030"/>
      <c r="AE75" s="1031"/>
      <c r="AF75" s="1032">
        <v>7</v>
      </c>
      <c r="AG75" s="1030"/>
      <c r="AH75" s="1030"/>
      <c r="AI75" s="1030"/>
      <c r="AJ75" s="1031"/>
      <c r="AK75" s="1032">
        <v>221</v>
      </c>
      <c r="AL75" s="1030"/>
      <c r="AM75" s="1030"/>
      <c r="AN75" s="1030"/>
      <c r="AO75" s="1031"/>
      <c r="AP75" s="1032" t="s">
        <v>516</v>
      </c>
      <c r="AQ75" s="1030"/>
      <c r="AR75" s="1030"/>
      <c r="AS75" s="1030"/>
      <c r="AT75" s="1031"/>
      <c r="AU75" s="1032" t="s">
        <v>516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589</v>
      </c>
      <c r="C76" s="1026"/>
      <c r="D76" s="1026"/>
      <c r="E76" s="1026"/>
      <c r="F76" s="1026"/>
      <c r="G76" s="1026"/>
      <c r="H76" s="1026"/>
      <c r="I76" s="1026"/>
      <c r="J76" s="1026"/>
      <c r="K76" s="1026"/>
      <c r="L76" s="1026"/>
      <c r="M76" s="1026"/>
      <c r="N76" s="1026"/>
      <c r="O76" s="1026"/>
      <c r="P76" s="1027"/>
      <c r="Q76" s="1029">
        <v>6</v>
      </c>
      <c r="R76" s="1030"/>
      <c r="S76" s="1030"/>
      <c r="T76" s="1030"/>
      <c r="U76" s="1031"/>
      <c r="V76" s="1032">
        <v>3</v>
      </c>
      <c r="W76" s="1030"/>
      <c r="X76" s="1030"/>
      <c r="Y76" s="1030"/>
      <c r="Z76" s="1031"/>
      <c r="AA76" s="1032">
        <v>3</v>
      </c>
      <c r="AB76" s="1030"/>
      <c r="AC76" s="1030"/>
      <c r="AD76" s="1030"/>
      <c r="AE76" s="1031"/>
      <c r="AF76" s="1032">
        <v>3</v>
      </c>
      <c r="AG76" s="1030"/>
      <c r="AH76" s="1030"/>
      <c r="AI76" s="1030"/>
      <c r="AJ76" s="1031"/>
      <c r="AK76" s="1032" t="s">
        <v>516</v>
      </c>
      <c r="AL76" s="1030"/>
      <c r="AM76" s="1030"/>
      <c r="AN76" s="1030"/>
      <c r="AO76" s="1031"/>
      <c r="AP76" s="1032" t="s">
        <v>516</v>
      </c>
      <c r="AQ76" s="1030"/>
      <c r="AR76" s="1030"/>
      <c r="AS76" s="1030"/>
      <c r="AT76" s="1031"/>
      <c r="AU76" s="1032" t="s">
        <v>516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590</v>
      </c>
      <c r="C77" s="1026"/>
      <c r="D77" s="1026"/>
      <c r="E77" s="1026"/>
      <c r="F77" s="1026"/>
      <c r="G77" s="1026"/>
      <c r="H77" s="1026"/>
      <c r="I77" s="1026"/>
      <c r="J77" s="1026"/>
      <c r="K77" s="1026"/>
      <c r="L77" s="1026"/>
      <c r="M77" s="1026"/>
      <c r="N77" s="1026"/>
      <c r="O77" s="1026"/>
      <c r="P77" s="1027"/>
      <c r="Q77" s="1029">
        <v>77</v>
      </c>
      <c r="R77" s="1030"/>
      <c r="S77" s="1030"/>
      <c r="T77" s="1030"/>
      <c r="U77" s="1031"/>
      <c r="V77" s="1032">
        <v>77</v>
      </c>
      <c r="W77" s="1030"/>
      <c r="X77" s="1030"/>
      <c r="Y77" s="1030"/>
      <c r="Z77" s="1031"/>
      <c r="AA77" s="1032">
        <v>0</v>
      </c>
      <c r="AB77" s="1030"/>
      <c r="AC77" s="1030"/>
      <c r="AD77" s="1030"/>
      <c r="AE77" s="1031"/>
      <c r="AF77" s="1032">
        <v>0</v>
      </c>
      <c r="AG77" s="1030"/>
      <c r="AH77" s="1030"/>
      <c r="AI77" s="1030"/>
      <c r="AJ77" s="1031"/>
      <c r="AK77" s="1032">
        <v>10</v>
      </c>
      <c r="AL77" s="1030"/>
      <c r="AM77" s="1030"/>
      <c r="AN77" s="1030"/>
      <c r="AO77" s="1031"/>
      <c r="AP77" s="1032" t="s">
        <v>516</v>
      </c>
      <c r="AQ77" s="1030"/>
      <c r="AR77" s="1030"/>
      <c r="AS77" s="1030"/>
      <c r="AT77" s="1031"/>
      <c r="AU77" s="1032" t="s">
        <v>516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591</v>
      </c>
      <c r="C78" s="1026"/>
      <c r="D78" s="1026"/>
      <c r="E78" s="1026"/>
      <c r="F78" s="1026"/>
      <c r="G78" s="1026"/>
      <c r="H78" s="1026"/>
      <c r="I78" s="1026"/>
      <c r="J78" s="1026"/>
      <c r="K78" s="1026"/>
      <c r="L78" s="1026"/>
      <c r="M78" s="1026"/>
      <c r="N78" s="1026"/>
      <c r="O78" s="1026"/>
      <c r="P78" s="1027"/>
      <c r="Q78" s="1028">
        <v>275563</v>
      </c>
      <c r="R78" s="1022"/>
      <c r="S78" s="1022"/>
      <c r="T78" s="1022"/>
      <c r="U78" s="1022"/>
      <c r="V78" s="1022">
        <v>275535</v>
      </c>
      <c r="W78" s="1022"/>
      <c r="X78" s="1022"/>
      <c r="Y78" s="1022"/>
      <c r="Z78" s="1022"/>
      <c r="AA78" s="1022">
        <v>28</v>
      </c>
      <c r="AB78" s="1022"/>
      <c r="AC78" s="1022"/>
      <c r="AD78" s="1022"/>
      <c r="AE78" s="1022"/>
      <c r="AF78" s="1022">
        <v>28</v>
      </c>
      <c r="AG78" s="1022"/>
      <c r="AH78" s="1022"/>
      <c r="AI78" s="1022"/>
      <c r="AJ78" s="1022"/>
      <c r="AK78" s="1022">
        <v>8608</v>
      </c>
      <c r="AL78" s="1022"/>
      <c r="AM78" s="1022"/>
      <c r="AN78" s="1022"/>
      <c r="AO78" s="1022"/>
      <c r="AP78" s="1022" t="s">
        <v>516</v>
      </c>
      <c r="AQ78" s="1022"/>
      <c r="AR78" s="1022"/>
      <c r="AS78" s="1022"/>
      <c r="AT78" s="1022"/>
      <c r="AU78" s="1022" t="s">
        <v>516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592</v>
      </c>
      <c r="C79" s="1026"/>
      <c r="D79" s="1026"/>
      <c r="E79" s="1026"/>
      <c r="F79" s="1026"/>
      <c r="G79" s="1026"/>
      <c r="H79" s="1026"/>
      <c r="I79" s="1026"/>
      <c r="J79" s="1026"/>
      <c r="K79" s="1026"/>
      <c r="L79" s="1026"/>
      <c r="M79" s="1026"/>
      <c r="N79" s="1026"/>
      <c r="O79" s="1026"/>
      <c r="P79" s="1027"/>
      <c r="Q79" s="1028">
        <v>108</v>
      </c>
      <c r="R79" s="1022"/>
      <c r="S79" s="1022"/>
      <c r="T79" s="1022"/>
      <c r="U79" s="1022"/>
      <c r="V79" s="1022">
        <v>84</v>
      </c>
      <c r="W79" s="1022"/>
      <c r="X79" s="1022"/>
      <c r="Y79" s="1022"/>
      <c r="Z79" s="1022"/>
      <c r="AA79" s="1022">
        <v>24</v>
      </c>
      <c r="AB79" s="1022"/>
      <c r="AC79" s="1022"/>
      <c r="AD79" s="1022"/>
      <c r="AE79" s="1022"/>
      <c r="AF79" s="1022">
        <v>24</v>
      </c>
      <c r="AG79" s="1022"/>
      <c r="AH79" s="1022"/>
      <c r="AI79" s="1022"/>
      <c r="AJ79" s="1022"/>
      <c r="AK79" s="1022">
        <v>23</v>
      </c>
      <c r="AL79" s="1022"/>
      <c r="AM79" s="1022"/>
      <c r="AN79" s="1022"/>
      <c r="AO79" s="1022"/>
      <c r="AP79" s="1022" t="s">
        <v>516</v>
      </c>
      <c r="AQ79" s="1022"/>
      <c r="AR79" s="1022"/>
      <c r="AS79" s="1022"/>
      <c r="AT79" s="1022"/>
      <c r="AU79" s="1022" t="s">
        <v>516</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610</v>
      </c>
      <c r="AG88" s="1010"/>
      <c r="AH88" s="1010"/>
      <c r="AI88" s="1010"/>
      <c r="AJ88" s="1010"/>
      <c r="AK88" s="1014"/>
      <c r="AL88" s="1014"/>
      <c r="AM88" s="1014"/>
      <c r="AN88" s="1014"/>
      <c r="AO88" s="1014"/>
      <c r="AP88" s="1010">
        <v>410</v>
      </c>
      <c r="AQ88" s="1010"/>
      <c r="AR88" s="1010"/>
      <c r="AS88" s="1010"/>
      <c r="AT88" s="1010"/>
      <c r="AU88" s="1010">
        <v>62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t="s">
        <v>516</v>
      </c>
      <c r="CX102" s="1002"/>
      <c r="CY102" s="1002"/>
      <c r="CZ102" s="1002"/>
      <c r="DA102" s="1003"/>
      <c r="DB102" s="1001" t="s">
        <v>516</v>
      </c>
      <c r="DC102" s="1002"/>
      <c r="DD102" s="1002"/>
      <c r="DE102" s="1002"/>
      <c r="DF102" s="1003"/>
      <c r="DG102" s="1001" t="s">
        <v>516</v>
      </c>
      <c r="DH102" s="1002"/>
      <c r="DI102" s="1002"/>
      <c r="DJ102" s="1002"/>
      <c r="DK102" s="1003"/>
      <c r="DL102" s="1001" t="s">
        <v>516</v>
      </c>
      <c r="DM102" s="1002"/>
      <c r="DN102" s="1002"/>
      <c r="DO102" s="1002"/>
      <c r="DP102" s="1003"/>
      <c r="DQ102" s="1001" t="s">
        <v>516</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303</v>
      </c>
      <c r="AG109" s="945"/>
      <c r="AH109" s="945"/>
      <c r="AI109" s="945"/>
      <c r="AJ109" s="946"/>
      <c r="AK109" s="947" t="s">
        <v>302</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303</v>
      </c>
      <c r="BW109" s="945"/>
      <c r="BX109" s="945"/>
      <c r="BY109" s="945"/>
      <c r="BZ109" s="946"/>
      <c r="CA109" s="947" t="s">
        <v>302</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303</v>
      </c>
      <c r="DM109" s="945"/>
      <c r="DN109" s="945"/>
      <c r="DO109" s="945"/>
      <c r="DP109" s="946"/>
      <c r="DQ109" s="947" t="s">
        <v>302</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584229</v>
      </c>
      <c r="AB110" s="938"/>
      <c r="AC110" s="938"/>
      <c r="AD110" s="938"/>
      <c r="AE110" s="939"/>
      <c r="AF110" s="940">
        <v>645869</v>
      </c>
      <c r="AG110" s="938"/>
      <c r="AH110" s="938"/>
      <c r="AI110" s="938"/>
      <c r="AJ110" s="939"/>
      <c r="AK110" s="940">
        <v>754181</v>
      </c>
      <c r="AL110" s="938"/>
      <c r="AM110" s="938"/>
      <c r="AN110" s="938"/>
      <c r="AO110" s="939"/>
      <c r="AP110" s="941">
        <v>19.600000000000001</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8803219</v>
      </c>
      <c r="BR110" s="885"/>
      <c r="BS110" s="885"/>
      <c r="BT110" s="885"/>
      <c r="BU110" s="885"/>
      <c r="BV110" s="885">
        <v>9439913</v>
      </c>
      <c r="BW110" s="885"/>
      <c r="BX110" s="885"/>
      <c r="BY110" s="885"/>
      <c r="BZ110" s="885"/>
      <c r="CA110" s="885">
        <v>9712139</v>
      </c>
      <c r="CB110" s="885"/>
      <c r="CC110" s="885"/>
      <c r="CD110" s="885"/>
      <c r="CE110" s="885"/>
      <c r="CF110" s="909">
        <v>253</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437</v>
      </c>
      <c r="DM110" s="885"/>
      <c r="DN110" s="885"/>
      <c r="DO110" s="885"/>
      <c r="DP110" s="885"/>
      <c r="DQ110" s="885" t="s">
        <v>438</v>
      </c>
      <c r="DR110" s="885"/>
      <c r="DS110" s="885"/>
      <c r="DT110" s="885"/>
      <c r="DU110" s="885"/>
      <c r="DV110" s="886" t="s">
        <v>438</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231</v>
      </c>
      <c r="AB111" s="966"/>
      <c r="AC111" s="966"/>
      <c r="AD111" s="966"/>
      <c r="AE111" s="967"/>
      <c r="AF111" s="968" t="s">
        <v>436</v>
      </c>
      <c r="AG111" s="966"/>
      <c r="AH111" s="966"/>
      <c r="AI111" s="966"/>
      <c r="AJ111" s="967"/>
      <c r="AK111" s="968" t="s">
        <v>231</v>
      </c>
      <c r="AL111" s="966"/>
      <c r="AM111" s="966"/>
      <c r="AN111" s="966"/>
      <c r="AO111" s="967"/>
      <c r="AP111" s="969" t="s">
        <v>440</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195802</v>
      </c>
      <c r="BR111" s="857"/>
      <c r="BS111" s="857"/>
      <c r="BT111" s="857"/>
      <c r="BU111" s="857"/>
      <c r="BV111" s="857">
        <v>278054</v>
      </c>
      <c r="BW111" s="857"/>
      <c r="BX111" s="857"/>
      <c r="BY111" s="857"/>
      <c r="BZ111" s="857"/>
      <c r="CA111" s="857">
        <v>271068</v>
      </c>
      <c r="CB111" s="857"/>
      <c r="CC111" s="857"/>
      <c r="CD111" s="857"/>
      <c r="CE111" s="857"/>
      <c r="CF111" s="918">
        <v>7.1</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231</v>
      </c>
      <c r="DH111" s="857"/>
      <c r="DI111" s="857"/>
      <c r="DJ111" s="857"/>
      <c r="DK111" s="857"/>
      <c r="DL111" s="857" t="s">
        <v>231</v>
      </c>
      <c r="DM111" s="857"/>
      <c r="DN111" s="857"/>
      <c r="DO111" s="857"/>
      <c r="DP111" s="857"/>
      <c r="DQ111" s="857" t="s">
        <v>437</v>
      </c>
      <c r="DR111" s="857"/>
      <c r="DS111" s="857"/>
      <c r="DT111" s="857"/>
      <c r="DU111" s="857"/>
      <c r="DV111" s="834" t="s">
        <v>438</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437</v>
      </c>
      <c r="AG112" s="820"/>
      <c r="AH112" s="820"/>
      <c r="AI112" s="820"/>
      <c r="AJ112" s="821"/>
      <c r="AK112" s="822" t="s">
        <v>231</v>
      </c>
      <c r="AL112" s="820"/>
      <c r="AM112" s="820"/>
      <c r="AN112" s="820"/>
      <c r="AO112" s="821"/>
      <c r="AP112" s="867" t="s">
        <v>231</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8898954</v>
      </c>
      <c r="BR112" s="857"/>
      <c r="BS112" s="857"/>
      <c r="BT112" s="857"/>
      <c r="BU112" s="857"/>
      <c r="BV112" s="857">
        <v>9135320</v>
      </c>
      <c r="BW112" s="857"/>
      <c r="BX112" s="857"/>
      <c r="BY112" s="857"/>
      <c r="BZ112" s="857"/>
      <c r="CA112" s="857">
        <v>7955822</v>
      </c>
      <c r="CB112" s="857"/>
      <c r="CC112" s="857"/>
      <c r="CD112" s="857"/>
      <c r="CE112" s="857"/>
      <c r="CF112" s="918">
        <v>207.2</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437</v>
      </c>
      <c r="DH112" s="857"/>
      <c r="DI112" s="857"/>
      <c r="DJ112" s="857"/>
      <c r="DK112" s="857"/>
      <c r="DL112" s="857" t="s">
        <v>440</v>
      </c>
      <c r="DM112" s="857"/>
      <c r="DN112" s="857"/>
      <c r="DO112" s="857"/>
      <c r="DP112" s="857"/>
      <c r="DQ112" s="857" t="s">
        <v>440</v>
      </c>
      <c r="DR112" s="857"/>
      <c r="DS112" s="857"/>
      <c r="DT112" s="857"/>
      <c r="DU112" s="857"/>
      <c r="DV112" s="834" t="s">
        <v>438</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570860</v>
      </c>
      <c r="AB113" s="966"/>
      <c r="AC113" s="966"/>
      <c r="AD113" s="966"/>
      <c r="AE113" s="967"/>
      <c r="AF113" s="968">
        <v>580481</v>
      </c>
      <c r="AG113" s="966"/>
      <c r="AH113" s="966"/>
      <c r="AI113" s="966"/>
      <c r="AJ113" s="967"/>
      <c r="AK113" s="968">
        <v>567003</v>
      </c>
      <c r="AL113" s="966"/>
      <c r="AM113" s="966"/>
      <c r="AN113" s="966"/>
      <c r="AO113" s="967"/>
      <c r="AP113" s="969">
        <v>14.8</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66565</v>
      </c>
      <c r="BR113" s="857"/>
      <c r="BS113" s="857"/>
      <c r="BT113" s="857"/>
      <c r="BU113" s="857"/>
      <c r="BV113" s="857">
        <v>64780</v>
      </c>
      <c r="BW113" s="857"/>
      <c r="BX113" s="857"/>
      <c r="BY113" s="857"/>
      <c r="BZ113" s="857"/>
      <c r="CA113" s="857">
        <v>62115</v>
      </c>
      <c r="CB113" s="857"/>
      <c r="CC113" s="857"/>
      <c r="CD113" s="857"/>
      <c r="CE113" s="857"/>
      <c r="CF113" s="918">
        <v>1.6</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231</v>
      </c>
      <c r="DH113" s="820"/>
      <c r="DI113" s="820"/>
      <c r="DJ113" s="820"/>
      <c r="DK113" s="821"/>
      <c r="DL113" s="822" t="s">
        <v>437</v>
      </c>
      <c r="DM113" s="820"/>
      <c r="DN113" s="820"/>
      <c r="DO113" s="820"/>
      <c r="DP113" s="821"/>
      <c r="DQ113" s="822" t="s">
        <v>440</v>
      </c>
      <c r="DR113" s="820"/>
      <c r="DS113" s="820"/>
      <c r="DT113" s="820"/>
      <c r="DU113" s="821"/>
      <c r="DV113" s="867" t="s">
        <v>437</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7482</v>
      </c>
      <c r="AB114" s="820"/>
      <c r="AC114" s="820"/>
      <c r="AD114" s="820"/>
      <c r="AE114" s="821"/>
      <c r="AF114" s="822">
        <v>2410</v>
      </c>
      <c r="AG114" s="820"/>
      <c r="AH114" s="820"/>
      <c r="AI114" s="820"/>
      <c r="AJ114" s="821"/>
      <c r="AK114" s="822">
        <v>5118</v>
      </c>
      <c r="AL114" s="820"/>
      <c r="AM114" s="820"/>
      <c r="AN114" s="820"/>
      <c r="AO114" s="821"/>
      <c r="AP114" s="867">
        <v>0.1</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933794</v>
      </c>
      <c r="BR114" s="857"/>
      <c r="BS114" s="857"/>
      <c r="BT114" s="857"/>
      <c r="BU114" s="857"/>
      <c r="BV114" s="857">
        <v>766239</v>
      </c>
      <c r="BW114" s="857"/>
      <c r="BX114" s="857"/>
      <c r="BY114" s="857"/>
      <c r="BZ114" s="857"/>
      <c r="CA114" s="857">
        <v>766589</v>
      </c>
      <c r="CB114" s="857"/>
      <c r="CC114" s="857"/>
      <c r="CD114" s="857"/>
      <c r="CE114" s="857"/>
      <c r="CF114" s="918">
        <v>20</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437</v>
      </c>
      <c r="DM114" s="820"/>
      <c r="DN114" s="820"/>
      <c r="DO114" s="820"/>
      <c r="DP114" s="821"/>
      <c r="DQ114" s="822" t="s">
        <v>231</v>
      </c>
      <c r="DR114" s="820"/>
      <c r="DS114" s="820"/>
      <c r="DT114" s="820"/>
      <c r="DU114" s="821"/>
      <c r="DV114" s="867" t="s">
        <v>438</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4393</v>
      </c>
      <c r="AB115" s="966"/>
      <c r="AC115" s="966"/>
      <c r="AD115" s="966"/>
      <c r="AE115" s="967"/>
      <c r="AF115" s="968">
        <v>3544</v>
      </c>
      <c r="AG115" s="966"/>
      <c r="AH115" s="966"/>
      <c r="AI115" s="966"/>
      <c r="AJ115" s="967"/>
      <c r="AK115" s="968">
        <v>3521</v>
      </c>
      <c r="AL115" s="966"/>
      <c r="AM115" s="966"/>
      <c r="AN115" s="966"/>
      <c r="AO115" s="967"/>
      <c r="AP115" s="969">
        <v>0.1</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437</v>
      </c>
      <c r="BR115" s="857"/>
      <c r="BS115" s="857"/>
      <c r="BT115" s="857"/>
      <c r="BU115" s="857"/>
      <c r="BV115" s="857" t="s">
        <v>231</v>
      </c>
      <c r="BW115" s="857"/>
      <c r="BX115" s="857"/>
      <c r="BY115" s="857"/>
      <c r="BZ115" s="857"/>
      <c r="CA115" s="857" t="s">
        <v>455</v>
      </c>
      <c r="CB115" s="857"/>
      <c r="CC115" s="857"/>
      <c r="CD115" s="857"/>
      <c r="CE115" s="857"/>
      <c r="CF115" s="918" t="s">
        <v>440</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455</v>
      </c>
      <c r="DH115" s="820"/>
      <c r="DI115" s="820"/>
      <c r="DJ115" s="820"/>
      <c r="DK115" s="821"/>
      <c r="DL115" s="822" t="s">
        <v>438</v>
      </c>
      <c r="DM115" s="820"/>
      <c r="DN115" s="820"/>
      <c r="DO115" s="820"/>
      <c r="DP115" s="821"/>
      <c r="DQ115" s="822" t="s">
        <v>437</v>
      </c>
      <c r="DR115" s="820"/>
      <c r="DS115" s="820"/>
      <c r="DT115" s="820"/>
      <c r="DU115" s="821"/>
      <c r="DV115" s="867" t="s">
        <v>437</v>
      </c>
      <c r="DW115" s="868"/>
      <c r="DX115" s="868"/>
      <c r="DY115" s="868"/>
      <c r="DZ115" s="869"/>
    </row>
    <row r="116" spans="1:130" s="246" customFormat="1" ht="26.25" customHeight="1" x14ac:dyDescent="0.1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438</v>
      </c>
      <c r="AB116" s="820"/>
      <c r="AC116" s="820"/>
      <c r="AD116" s="820"/>
      <c r="AE116" s="821"/>
      <c r="AF116" s="822" t="s">
        <v>455</v>
      </c>
      <c r="AG116" s="820"/>
      <c r="AH116" s="820"/>
      <c r="AI116" s="820"/>
      <c r="AJ116" s="821"/>
      <c r="AK116" s="822">
        <v>400</v>
      </c>
      <c r="AL116" s="820"/>
      <c r="AM116" s="820"/>
      <c r="AN116" s="820"/>
      <c r="AO116" s="821"/>
      <c r="AP116" s="867">
        <v>0</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231</v>
      </c>
      <c r="BR116" s="857"/>
      <c r="BS116" s="857"/>
      <c r="BT116" s="857"/>
      <c r="BU116" s="857"/>
      <c r="BV116" s="857" t="s">
        <v>231</v>
      </c>
      <c r="BW116" s="857"/>
      <c r="BX116" s="857"/>
      <c r="BY116" s="857"/>
      <c r="BZ116" s="857"/>
      <c r="CA116" s="857" t="s">
        <v>436</v>
      </c>
      <c r="CB116" s="857"/>
      <c r="CC116" s="857"/>
      <c r="CD116" s="857"/>
      <c r="CE116" s="857"/>
      <c r="CF116" s="918" t="s">
        <v>440</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231</v>
      </c>
      <c r="DH116" s="820"/>
      <c r="DI116" s="820"/>
      <c r="DJ116" s="820"/>
      <c r="DK116" s="821"/>
      <c r="DL116" s="822" t="s">
        <v>231</v>
      </c>
      <c r="DM116" s="820"/>
      <c r="DN116" s="820"/>
      <c r="DO116" s="820"/>
      <c r="DP116" s="821"/>
      <c r="DQ116" s="822" t="s">
        <v>231</v>
      </c>
      <c r="DR116" s="820"/>
      <c r="DS116" s="820"/>
      <c r="DT116" s="820"/>
      <c r="DU116" s="821"/>
      <c r="DV116" s="867" t="s">
        <v>231</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1166964</v>
      </c>
      <c r="AB117" s="952"/>
      <c r="AC117" s="952"/>
      <c r="AD117" s="952"/>
      <c r="AE117" s="953"/>
      <c r="AF117" s="954">
        <v>1232304</v>
      </c>
      <c r="AG117" s="952"/>
      <c r="AH117" s="952"/>
      <c r="AI117" s="952"/>
      <c r="AJ117" s="953"/>
      <c r="AK117" s="954">
        <v>1330223</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437</v>
      </c>
      <c r="BW117" s="857"/>
      <c r="BX117" s="857"/>
      <c r="BY117" s="857"/>
      <c r="BZ117" s="857"/>
      <c r="CA117" s="857" t="s">
        <v>231</v>
      </c>
      <c r="CB117" s="857"/>
      <c r="CC117" s="857"/>
      <c r="CD117" s="857"/>
      <c r="CE117" s="857"/>
      <c r="CF117" s="918" t="s">
        <v>231</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231</v>
      </c>
      <c r="DH117" s="820"/>
      <c r="DI117" s="820"/>
      <c r="DJ117" s="820"/>
      <c r="DK117" s="821"/>
      <c r="DL117" s="822" t="s">
        <v>231</v>
      </c>
      <c r="DM117" s="820"/>
      <c r="DN117" s="820"/>
      <c r="DO117" s="820"/>
      <c r="DP117" s="821"/>
      <c r="DQ117" s="822" t="s">
        <v>231</v>
      </c>
      <c r="DR117" s="820"/>
      <c r="DS117" s="820"/>
      <c r="DT117" s="820"/>
      <c r="DU117" s="821"/>
      <c r="DV117" s="867" t="s">
        <v>455</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303</v>
      </c>
      <c r="AG118" s="945"/>
      <c r="AH118" s="945"/>
      <c r="AI118" s="945"/>
      <c r="AJ118" s="946"/>
      <c r="AK118" s="947" t="s">
        <v>302</v>
      </c>
      <c r="AL118" s="945"/>
      <c r="AM118" s="945"/>
      <c r="AN118" s="945"/>
      <c r="AO118" s="946"/>
      <c r="AP118" s="948" t="s">
        <v>430</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231</v>
      </c>
      <c r="BR118" s="888"/>
      <c r="BS118" s="888"/>
      <c r="BT118" s="888"/>
      <c r="BU118" s="888"/>
      <c r="BV118" s="888" t="s">
        <v>231</v>
      </c>
      <c r="BW118" s="888"/>
      <c r="BX118" s="888"/>
      <c r="BY118" s="888"/>
      <c r="BZ118" s="888"/>
      <c r="CA118" s="888" t="s">
        <v>455</v>
      </c>
      <c r="CB118" s="888"/>
      <c r="CC118" s="888"/>
      <c r="CD118" s="888"/>
      <c r="CE118" s="888"/>
      <c r="CF118" s="918" t="s">
        <v>231</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231</v>
      </c>
      <c r="DH118" s="820"/>
      <c r="DI118" s="820"/>
      <c r="DJ118" s="820"/>
      <c r="DK118" s="821"/>
      <c r="DL118" s="822" t="s">
        <v>437</v>
      </c>
      <c r="DM118" s="820"/>
      <c r="DN118" s="820"/>
      <c r="DO118" s="820"/>
      <c r="DP118" s="821"/>
      <c r="DQ118" s="822" t="s">
        <v>437</v>
      </c>
      <c r="DR118" s="820"/>
      <c r="DS118" s="820"/>
      <c r="DT118" s="820"/>
      <c r="DU118" s="821"/>
      <c r="DV118" s="867" t="s">
        <v>231</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231</v>
      </c>
      <c r="AB119" s="938"/>
      <c r="AC119" s="938"/>
      <c r="AD119" s="938"/>
      <c r="AE119" s="939"/>
      <c r="AF119" s="940" t="s">
        <v>455</v>
      </c>
      <c r="AG119" s="938"/>
      <c r="AH119" s="938"/>
      <c r="AI119" s="938"/>
      <c r="AJ119" s="939"/>
      <c r="AK119" s="940" t="s">
        <v>440</v>
      </c>
      <c r="AL119" s="938"/>
      <c r="AM119" s="938"/>
      <c r="AN119" s="938"/>
      <c r="AO119" s="939"/>
      <c r="AP119" s="941" t="s">
        <v>437</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465</v>
      </c>
      <c r="BP119" s="921"/>
      <c r="BQ119" s="925">
        <v>18898334</v>
      </c>
      <c r="BR119" s="888"/>
      <c r="BS119" s="888"/>
      <c r="BT119" s="888"/>
      <c r="BU119" s="888"/>
      <c r="BV119" s="888">
        <v>19684306</v>
      </c>
      <c r="BW119" s="888"/>
      <c r="BX119" s="888"/>
      <c r="BY119" s="888"/>
      <c r="BZ119" s="888"/>
      <c r="CA119" s="888">
        <v>18767733</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195802</v>
      </c>
      <c r="DH119" s="803"/>
      <c r="DI119" s="803"/>
      <c r="DJ119" s="803"/>
      <c r="DK119" s="804"/>
      <c r="DL119" s="805">
        <v>278054</v>
      </c>
      <c r="DM119" s="803"/>
      <c r="DN119" s="803"/>
      <c r="DO119" s="803"/>
      <c r="DP119" s="804"/>
      <c r="DQ119" s="805">
        <v>271068</v>
      </c>
      <c r="DR119" s="803"/>
      <c r="DS119" s="803"/>
      <c r="DT119" s="803"/>
      <c r="DU119" s="804"/>
      <c r="DV119" s="891">
        <v>7.1</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436</v>
      </c>
      <c r="AG120" s="820"/>
      <c r="AH120" s="820"/>
      <c r="AI120" s="820"/>
      <c r="AJ120" s="821"/>
      <c r="AK120" s="822" t="s">
        <v>231</v>
      </c>
      <c r="AL120" s="820"/>
      <c r="AM120" s="820"/>
      <c r="AN120" s="820"/>
      <c r="AO120" s="821"/>
      <c r="AP120" s="867" t="s">
        <v>436</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8762017</v>
      </c>
      <c r="BR120" s="885"/>
      <c r="BS120" s="885"/>
      <c r="BT120" s="885"/>
      <c r="BU120" s="885"/>
      <c r="BV120" s="885">
        <v>9321952</v>
      </c>
      <c r="BW120" s="885"/>
      <c r="BX120" s="885"/>
      <c r="BY120" s="885"/>
      <c r="BZ120" s="885"/>
      <c r="CA120" s="885">
        <v>8331249</v>
      </c>
      <c r="CB120" s="885"/>
      <c r="CC120" s="885"/>
      <c r="CD120" s="885"/>
      <c r="CE120" s="885"/>
      <c r="CF120" s="909">
        <v>217</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t="s">
        <v>455</v>
      </c>
      <c r="DH120" s="885"/>
      <c r="DI120" s="885"/>
      <c r="DJ120" s="885"/>
      <c r="DK120" s="885"/>
      <c r="DL120" s="885" t="s">
        <v>231</v>
      </c>
      <c r="DM120" s="885"/>
      <c r="DN120" s="885"/>
      <c r="DO120" s="885"/>
      <c r="DP120" s="885"/>
      <c r="DQ120" s="885">
        <v>6574907</v>
      </c>
      <c r="DR120" s="885"/>
      <c r="DS120" s="885"/>
      <c r="DT120" s="885"/>
      <c r="DU120" s="885"/>
      <c r="DV120" s="886">
        <v>171.3</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231</v>
      </c>
      <c r="AB121" s="820"/>
      <c r="AC121" s="820"/>
      <c r="AD121" s="820"/>
      <c r="AE121" s="821"/>
      <c r="AF121" s="822" t="s">
        <v>436</v>
      </c>
      <c r="AG121" s="820"/>
      <c r="AH121" s="820"/>
      <c r="AI121" s="820"/>
      <c r="AJ121" s="821"/>
      <c r="AK121" s="822" t="s">
        <v>440</v>
      </c>
      <c r="AL121" s="820"/>
      <c r="AM121" s="820"/>
      <c r="AN121" s="820"/>
      <c r="AO121" s="821"/>
      <c r="AP121" s="867" t="s">
        <v>455</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2366</v>
      </c>
      <c r="BR121" s="857"/>
      <c r="BS121" s="857"/>
      <c r="BT121" s="857"/>
      <c r="BU121" s="857"/>
      <c r="BV121" s="857">
        <v>57051</v>
      </c>
      <c r="BW121" s="857"/>
      <c r="BX121" s="857"/>
      <c r="BY121" s="857"/>
      <c r="BZ121" s="857"/>
      <c r="CA121" s="857">
        <v>53413</v>
      </c>
      <c r="CB121" s="857"/>
      <c r="CC121" s="857"/>
      <c r="CD121" s="857"/>
      <c r="CE121" s="857"/>
      <c r="CF121" s="918">
        <v>1.4</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1099272</v>
      </c>
      <c r="DH121" s="857"/>
      <c r="DI121" s="857"/>
      <c r="DJ121" s="857"/>
      <c r="DK121" s="857"/>
      <c r="DL121" s="857">
        <v>1045098</v>
      </c>
      <c r="DM121" s="857"/>
      <c r="DN121" s="857"/>
      <c r="DO121" s="857"/>
      <c r="DP121" s="857"/>
      <c r="DQ121" s="857">
        <v>998779</v>
      </c>
      <c r="DR121" s="857"/>
      <c r="DS121" s="857"/>
      <c r="DT121" s="857"/>
      <c r="DU121" s="857"/>
      <c r="DV121" s="834">
        <v>26</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231</v>
      </c>
      <c r="AB122" s="820"/>
      <c r="AC122" s="820"/>
      <c r="AD122" s="820"/>
      <c r="AE122" s="821"/>
      <c r="AF122" s="822" t="s">
        <v>440</v>
      </c>
      <c r="AG122" s="820"/>
      <c r="AH122" s="820"/>
      <c r="AI122" s="820"/>
      <c r="AJ122" s="821"/>
      <c r="AK122" s="822" t="s">
        <v>231</v>
      </c>
      <c r="AL122" s="820"/>
      <c r="AM122" s="820"/>
      <c r="AN122" s="820"/>
      <c r="AO122" s="821"/>
      <c r="AP122" s="867" t="s">
        <v>455</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11713347</v>
      </c>
      <c r="BR122" s="888"/>
      <c r="BS122" s="888"/>
      <c r="BT122" s="888"/>
      <c r="BU122" s="888"/>
      <c r="BV122" s="888">
        <v>12297317</v>
      </c>
      <c r="BW122" s="888"/>
      <c r="BX122" s="888"/>
      <c r="BY122" s="888"/>
      <c r="BZ122" s="888"/>
      <c r="CA122" s="888">
        <v>12216684</v>
      </c>
      <c r="CB122" s="888"/>
      <c r="CC122" s="888"/>
      <c r="CD122" s="888"/>
      <c r="CE122" s="888"/>
      <c r="CF122" s="889">
        <v>318.2</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307356</v>
      </c>
      <c r="DH122" s="857"/>
      <c r="DI122" s="857"/>
      <c r="DJ122" s="857"/>
      <c r="DK122" s="857"/>
      <c r="DL122" s="857">
        <v>276536</v>
      </c>
      <c r="DM122" s="857"/>
      <c r="DN122" s="857"/>
      <c r="DO122" s="857"/>
      <c r="DP122" s="857"/>
      <c r="DQ122" s="857">
        <v>250531</v>
      </c>
      <c r="DR122" s="857"/>
      <c r="DS122" s="857"/>
      <c r="DT122" s="857"/>
      <c r="DU122" s="857"/>
      <c r="DV122" s="834">
        <v>6.5</v>
      </c>
      <c r="DW122" s="834"/>
      <c r="DX122" s="834"/>
      <c r="DY122" s="834"/>
      <c r="DZ122" s="835"/>
    </row>
    <row r="123" spans="1:130" s="246" customFormat="1" ht="26.25" customHeight="1" x14ac:dyDescent="0.1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436</v>
      </c>
      <c r="AB123" s="820"/>
      <c r="AC123" s="820"/>
      <c r="AD123" s="820"/>
      <c r="AE123" s="821"/>
      <c r="AF123" s="822" t="s">
        <v>455</v>
      </c>
      <c r="AG123" s="820"/>
      <c r="AH123" s="820"/>
      <c r="AI123" s="820"/>
      <c r="AJ123" s="821"/>
      <c r="AK123" s="822" t="s">
        <v>231</v>
      </c>
      <c r="AL123" s="820"/>
      <c r="AM123" s="820"/>
      <c r="AN123" s="820"/>
      <c r="AO123" s="821"/>
      <c r="AP123" s="867" t="s">
        <v>436</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476</v>
      </c>
      <c r="BP123" s="921"/>
      <c r="BQ123" s="875">
        <v>20477730</v>
      </c>
      <c r="BR123" s="876"/>
      <c r="BS123" s="876"/>
      <c r="BT123" s="876"/>
      <c r="BU123" s="876"/>
      <c r="BV123" s="876">
        <v>21676320</v>
      </c>
      <c r="BW123" s="876"/>
      <c r="BX123" s="876"/>
      <c r="BY123" s="876"/>
      <c r="BZ123" s="876"/>
      <c r="CA123" s="876">
        <v>20601346</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v>150181</v>
      </c>
      <c r="DH123" s="820"/>
      <c r="DI123" s="820"/>
      <c r="DJ123" s="820"/>
      <c r="DK123" s="821"/>
      <c r="DL123" s="822">
        <v>139535</v>
      </c>
      <c r="DM123" s="820"/>
      <c r="DN123" s="820"/>
      <c r="DO123" s="820"/>
      <c r="DP123" s="821"/>
      <c r="DQ123" s="822">
        <v>131605</v>
      </c>
      <c r="DR123" s="820"/>
      <c r="DS123" s="820"/>
      <c r="DT123" s="820"/>
      <c r="DU123" s="821"/>
      <c r="DV123" s="867">
        <v>3.4</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455</v>
      </c>
      <c r="AG124" s="820"/>
      <c r="AH124" s="820"/>
      <c r="AI124" s="820"/>
      <c r="AJ124" s="821"/>
      <c r="AK124" s="822" t="s">
        <v>231</v>
      </c>
      <c r="AL124" s="820"/>
      <c r="AM124" s="820"/>
      <c r="AN124" s="820"/>
      <c r="AO124" s="821"/>
      <c r="AP124" s="867" t="s">
        <v>440</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231</v>
      </c>
      <c r="BR124" s="874"/>
      <c r="BS124" s="874"/>
      <c r="BT124" s="874"/>
      <c r="BU124" s="874"/>
      <c r="BV124" s="874" t="s">
        <v>455</v>
      </c>
      <c r="BW124" s="874"/>
      <c r="BX124" s="874"/>
      <c r="BY124" s="874"/>
      <c r="BZ124" s="874"/>
      <c r="CA124" s="874" t="s">
        <v>455</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v>7342145</v>
      </c>
      <c r="DH124" s="803"/>
      <c r="DI124" s="803"/>
      <c r="DJ124" s="803"/>
      <c r="DK124" s="804"/>
      <c r="DL124" s="805">
        <v>7674151</v>
      </c>
      <c r="DM124" s="803"/>
      <c r="DN124" s="803"/>
      <c r="DO124" s="803"/>
      <c r="DP124" s="804"/>
      <c r="DQ124" s="805" t="s">
        <v>440</v>
      </c>
      <c r="DR124" s="803"/>
      <c r="DS124" s="803"/>
      <c r="DT124" s="803"/>
      <c r="DU124" s="804"/>
      <c r="DV124" s="891" t="s">
        <v>437</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231</v>
      </c>
      <c r="AG125" s="820"/>
      <c r="AH125" s="820"/>
      <c r="AI125" s="820"/>
      <c r="AJ125" s="821"/>
      <c r="AK125" s="822" t="s">
        <v>440</v>
      </c>
      <c r="AL125" s="820"/>
      <c r="AM125" s="820"/>
      <c r="AN125" s="820"/>
      <c r="AO125" s="821"/>
      <c r="AP125" s="867" t="s">
        <v>440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440</v>
      </c>
      <c r="DH125" s="885"/>
      <c r="DI125" s="885"/>
      <c r="DJ125" s="885"/>
      <c r="DK125" s="885"/>
      <c r="DL125" s="885" t="s">
        <v>440</v>
      </c>
      <c r="DM125" s="885"/>
      <c r="DN125" s="885"/>
      <c r="DO125" s="885"/>
      <c r="DP125" s="885"/>
      <c r="DQ125" s="885" t="s">
        <v>440</v>
      </c>
      <c r="DR125" s="885"/>
      <c r="DS125" s="885"/>
      <c r="DT125" s="885"/>
      <c r="DU125" s="885"/>
      <c r="DV125" s="886" t="s">
        <v>231</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3939</v>
      </c>
      <c r="AB126" s="820"/>
      <c r="AC126" s="820"/>
      <c r="AD126" s="820"/>
      <c r="AE126" s="821"/>
      <c r="AF126" s="822">
        <v>3146</v>
      </c>
      <c r="AG126" s="820"/>
      <c r="AH126" s="820"/>
      <c r="AI126" s="820"/>
      <c r="AJ126" s="821"/>
      <c r="AK126" s="822">
        <v>3126</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231</v>
      </c>
      <c r="DM126" s="857"/>
      <c r="DN126" s="857"/>
      <c r="DO126" s="857"/>
      <c r="DP126" s="857"/>
      <c r="DQ126" s="857" t="s">
        <v>231</v>
      </c>
      <c r="DR126" s="857"/>
      <c r="DS126" s="857"/>
      <c r="DT126" s="857"/>
      <c r="DU126" s="857"/>
      <c r="DV126" s="834" t="s">
        <v>440</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454</v>
      </c>
      <c r="AB127" s="820"/>
      <c r="AC127" s="820"/>
      <c r="AD127" s="820"/>
      <c r="AE127" s="821"/>
      <c r="AF127" s="822">
        <v>398</v>
      </c>
      <c r="AG127" s="820"/>
      <c r="AH127" s="820"/>
      <c r="AI127" s="820"/>
      <c r="AJ127" s="821"/>
      <c r="AK127" s="822">
        <v>395</v>
      </c>
      <c r="AL127" s="820"/>
      <c r="AM127" s="820"/>
      <c r="AN127" s="820"/>
      <c r="AO127" s="821"/>
      <c r="AP127" s="867">
        <v>0</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231</v>
      </c>
      <c r="DM127" s="857"/>
      <c r="DN127" s="857"/>
      <c r="DO127" s="857"/>
      <c r="DP127" s="857"/>
      <c r="DQ127" s="857" t="s">
        <v>440</v>
      </c>
      <c r="DR127" s="857"/>
      <c r="DS127" s="857"/>
      <c r="DT127" s="857"/>
      <c r="DU127" s="857"/>
      <c r="DV127" s="834" t="s">
        <v>440</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9556</v>
      </c>
      <c r="AB128" s="841"/>
      <c r="AC128" s="841"/>
      <c r="AD128" s="841"/>
      <c r="AE128" s="842"/>
      <c r="AF128" s="843">
        <v>8413</v>
      </c>
      <c r="AG128" s="841"/>
      <c r="AH128" s="841"/>
      <c r="AI128" s="841"/>
      <c r="AJ128" s="842"/>
      <c r="AK128" s="843">
        <v>7776</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231</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436</v>
      </c>
      <c r="DH128" s="831"/>
      <c r="DI128" s="831"/>
      <c r="DJ128" s="831"/>
      <c r="DK128" s="831"/>
      <c r="DL128" s="831" t="s">
        <v>437</v>
      </c>
      <c r="DM128" s="831"/>
      <c r="DN128" s="831"/>
      <c r="DO128" s="831"/>
      <c r="DP128" s="831"/>
      <c r="DQ128" s="831" t="s">
        <v>437</v>
      </c>
      <c r="DR128" s="831"/>
      <c r="DS128" s="831"/>
      <c r="DT128" s="831"/>
      <c r="DU128" s="831"/>
      <c r="DV128" s="832" t="s">
        <v>455</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4675000</v>
      </c>
      <c r="AB129" s="820"/>
      <c r="AC129" s="820"/>
      <c r="AD129" s="820"/>
      <c r="AE129" s="821"/>
      <c r="AF129" s="822">
        <v>4720698</v>
      </c>
      <c r="AG129" s="820"/>
      <c r="AH129" s="820"/>
      <c r="AI129" s="820"/>
      <c r="AJ129" s="821"/>
      <c r="AK129" s="822">
        <v>4818414</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440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838804</v>
      </c>
      <c r="AB130" s="820"/>
      <c r="AC130" s="820"/>
      <c r="AD130" s="820"/>
      <c r="AE130" s="821"/>
      <c r="AF130" s="822">
        <v>894303</v>
      </c>
      <c r="AG130" s="820"/>
      <c r="AH130" s="820"/>
      <c r="AI130" s="820"/>
      <c r="AJ130" s="821"/>
      <c r="AK130" s="822">
        <v>979372</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8.6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3836196</v>
      </c>
      <c r="AB131" s="803"/>
      <c r="AC131" s="803"/>
      <c r="AD131" s="803"/>
      <c r="AE131" s="804"/>
      <c r="AF131" s="805">
        <v>3826395</v>
      </c>
      <c r="AG131" s="803"/>
      <c r="AH131" s="803"/>
      <c r="AI131" s="803"/>
      <c r="AJ131" s="804"/>
      <c r="AK131" s="805">
        <v>3839042</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455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8.3052065119999998</v>
      </c>
      <c r="AB132" s="783"/>
      <c r="AC132" s="783"/>
      <c r="AD132" s="783"/>
      <c r="AE132" s="784"/>
      <c r="AF132" s="785">
        <v>8.6135383300000008</v>
      </c>
      <c r="AG132" s="783"/>
      <c r="AH132" s="783"/>
      <c r="AI132" s="783"/>
      <c r="AJ132" s="784"/>
      <c r="AK132" s="785">
        <v>8.9364742560000003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7.9</v>
      </c>
      <c r="AB133" s="762"/>
      <c r="AC133" s="762"/>
      <c r="AD133" s="762"/>
      <c r="AE133" s="763"/>
      <c r="AF133" s="761">
        <v>8.1999999999999993</v>
      </c>
      <c r="AG133" s="762"/>
      <c r="AH133" s="762"/>
      <c r="AI133" s="762"/>
      <c r="AJ133" s="763"/>
      <c r="AK133" s="761">
        <v>8.6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rYCEwes51wWdMYjRABO+85zUy3VEuvJTVv6Z2LoW8rAqfx/q26gYtvSV4c0o2ZLSjGOHj2zRYypA9cvbLH/TQ==" saltValue="araaTs1daIfa4lth6fsW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HzUmIaapaO+686i1QUDVDcpCw2Y2Jme1OOgtJdnKBMpMGCW9Y9MPDtKcyPo+uohKLQC1yLzNMoz8gCktBnxw==" saltValue="QRRIZ4dFyL876X+hzC2a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WWFL69CFPfJK6jDV5yfNgdUPk7tA+PdJFcMNo4FjetCkyYHgCHmvCpIuG+R7STTEG7ueN5krEcmScd3bQjs4w==" saltValue="0/6JUrCwUeYasnduvS2BX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864661</v>
      </c>
      <c r="AP9" s="312">
        <v>60428</v>
      </c>
      <c r="AQ9" s="313">
        <v>87631</v>
      </c>
      <c r="AR9" s="314">
        <v>-31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211614</v>
      </c>
      <c r="AP10" s="315">
        <v>14789</v>
      </c>
      <c r="AQ10" s="316">
        <v>8917</v>
      </c>
      <c r="AR10" s="317">
        <v>65.900000000000006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183592</v>
      </c>
      <c r="AP11" s="315">
        <v>12831</v>
      </c>
      <c r="AQ11" s="316">
        <v>14700</v>
      </c>
      <c r="AR11" s="317">
        <v>-12.7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v>29776</v>
      </c>
      <c r="AP12" s="315">
        <v>2081</v>
      </c>
      <c r="AQ12" s="316">
        <v>667</v>
      </c>
      <c r="AR12" s="317">
        <v>212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69382</v>
      </c>
      <c r="AP14" s="315">
        <v>4849</v>
      </c>
      <c r="AQ14" s="316">
        <v>4134</v>
      </c>
      <c r="AR14" s="317">
        <v>17.3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22543</v>
      </c>
      <c r="AP15" s="315">
        <v>1575</v>
      </c>
      <c r="AQ15" s="316">
        <v>2222</v>
      </c>
      <c r="AR15" s="317">
        <v>-29.1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-68284</v>
      </c>
      <c r="AP16" s="315">
        <v>-4772</v>
      </c>
      <c r="AQ16" s="316">
        <v>-8178</v>
      </c>
      <c r="AR16" s="317">
        <v>-41.6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1313284</v>
      </c>
      <c r="AP17" s="315">
        <v>91780</v>
      </c>
      <c r="AQ17" s="316">
        <v>110093</v>
      </c>
      <c r="AR17" s="317">
        <v>-16.600000000000001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7.34</v>
      </c>
      <c r="AP21" s="328">
        <v>10.38</v>
      </c>
      <c r="AQ21" s="329">
        <v>-3.04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99.1</v>
      </c>
      <c r="AP22" s="333">
        <v>96.6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754181</v>
      </c>
      <c r="AP32" s="342">
        <v>52707</v>
      </c>
      <c r="AQ32" s="343">
        <v>55141</v>
      </c>
      <c r="AR32" s="344">
        <v>-4.4000000000000004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516</v>
      </c>
      <c r="AP34" s="342" t="s">
        <v>516</v>
      </c>
      <c r="AQ34" s="343">
        <v>3</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567003</v>
      </c>
      <c r="AP35" s="342">
        <v>39626</v>
      </c>
      <c r="AQ35" s="343">
        <v>21916</v>
      </c>
      <c r="AR35" s="344">
        <v>80.8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5118</v>
      </c>
      <c r="AP36" s="342">
        <v>358</v>
      </c>
      <c r="AQ36" s="343">
        <v>3784</v>
      </c>
      <c r="AR36" s="344">
        <v>-90.5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3521</v>
      </c>
      <c r="AP37" s="342">
        <v>246</v>
      </c>
      <c r="AQ37" s="343">
        <v>1115</v>
      </c>
      <c r="AR37" s="344">
        <v>-77.900000000000006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v>400</v>
      </c>
      <c r="AP38" s="345">
        <v>28</v>
      </c>
      <c r="AQ38" s="346">
        <v>2</v>
      </c>
      <c r="AR38" s="334">
        <v>1300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-7776</v>
      </c>
      <c r="AP39" s="342">
        <v>-543</v>
      </c>
      <c r="AQ39" s="343">
        <v>-1435</v>
      </c>
      <c r="AR39" s="344">
        <v>-62.2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-979372</v>
      </c>
      <c r="AP40" s="342">
        <v>-68444</v>
      </c>
      <c r="AQ40" s="343">
        <v>-54229</v>
      </c>
      <c r="AR40" s="344">
        <v>26.2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343075</v>
      </c>
      <c r="AP41" s="342">
        <v>23976</v>
      </c>
      <c r="AQ41" s="343">
        <v>26298</v>
      </c>
      <c r="AR41" s="344">
        <v>-8.8000000000000007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1978596</v>
      </c>
      <c r="AN51" s="364">
        <v>132003</v>
      </c>
      <c r="AO51" s="365">
        <v>24.2</v>
      </c>
      <c r="AP51" s="366">
        <v>87551</v>
      </c>
      <c r="AQ51" s="367">
        <v>6.8</v>
      </c>
      <c r="AR51" s="368">
        <v>17.399999999999999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662236</v>
      </c>
      <c r="AN52" s="372">
        <v>44181</v>
      </c>
      <c r="AO52" s="373">
        <v>66.900000000000006</v>
      </c>
      <c r="AP52" s="374">
        <v>43994</v>
      </c>
      <c r="AQ52" s="375">
        <v>27.6</v>
      </c>
      <c r="AR52" s="376">
        <v>39.299999999999997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932272</v>
      </c>
      <c r="AN53" s="364">
        <v>63017</v>
      </c>
      <c r="AO53" s="365">
        <v>-52.3</v>
      </c>
      <c r="AP53" s="366">
        <v>106092</v>
      </c>
      <c r="AQ53" s="367">
        <v>21.2</v>
      </c>
      <c r="AR53" s="368">
        <v>-73.5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627365</v>
      </c>
      <c r="AN54" s="372">
        <v>42407</v>
      </c>
      <c r="AO54" s="373">
        <v>-4</v>
      </c>
      <c r="AP54" s="374">
        <v>44299</v>
      </c>
      <c r="AQ54" s="375">
        <v>0.7</v>
      </c>
      <c r="AR54" s="376">
        <v>-4.7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1120147</v>
      </c>
      <c r="AN55" s="364">
        <v>76528</v>
      </c>
      <c r="AO55" s="365">
        <v>21.4</v>
      </c>
      <c r="AP55" s="366">
        <v>78903</v>
      </c>
      <c r="AQ55" s="367">
        <v>-25.6</v>
      </c>
      <c r="AR55" s="368">
        <v>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585789</v>
      </c>
      <c r="AN56" s="372">
        <v>40021</v>
      </c>
      <c r="AO56" s="373">
        <v>-5.6</v>
      </c>
      <c r="AP56" s="374">
        <v>49201</v>
      </c>
      <c r="AQ56" s="375">
        <v>11.1</v>
      </c>
      <c r="AR56" s="376">
        <v>-16.7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1662260</v>
      </c>
      <c r="AN57" s="364">
        <v>115091</v>
      </c>
      <c r="AO57" s="365">
        <v>50.4</v>
      </c>
      <c r="AP57" s="366">
        <v>82993</v>
      </c>
      <c r="AQ57" s="367">
        <v>5.2</v>
      </c>
      <c r="AR57" s="368">
        <v>45.2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888791</v>
      </c>
      <c r="AN58" s="372">
        <v>61538</v>
      </c>
      <c r="AO58" s="373">
        <v>53.8</v>
      </c>
      <c r="AP58" s="374">
        <v>46787</v>
      </c>
      <c r="AQ58" s="375">
        <v>-4.9000000000000004</v>
      </c>
      <c r="AR58" s="376">
        <v>58.7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1097117</v>
      </c>
      <c r="AN59" s="364">
        <v>76673</v>
      </c>
      <c r="AO59" s="365">
        <v>-33.4</v>
      </c>
      <c r="AP59" s="366">
        <v>108252</v>
      </c>
      <c r="AQ59" s="367">
        <v>30.4</v>
      </c>
      <c r="AR59" s="368">
        <v>-63.8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699713</v>
      </c>
      <c r="AN60" s="372">
        <v>48900</v>
      </c>
      <c r="AO60" s="373">
        <v>-20.5</v>
      </c>
      <c r="AP60" s="374">
        <v>50321</v>
      </c>
      <c r="AQ60" s="375">
        <v>7.6</v>
      </c>
      <c r="AR60" s="376">
        <v>-28.1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1358078</v>
      </c>
      <c r="AN61" s="379">
        <v>92662</v>
      </c>
      <c r="AO61" s="380">
        <v>2.1</v>
      </c>
      <c r="AP61" s="381">
        <v>92758</v>
      </c>
      <c r="AQ61" s="382">
        <v>7.6</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692779</v>
      </c>
      <c r="AN62" s="372">
        <v>47409</v>
      </c>
      <c r="AO62" s="373">
        <v>18.100000000000001</v>
      </c>
      <c r="AP62" s="374">
        <v>46920</v>
      </c>
      <c r="AQ62" s="375">
        <v>8.4</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W9h8keGRdz6ZBtpKxAdYr6MS7qWR4fjbhHowSmhtEmpY8Qrp013Gp09eg6ptT2DTngGp5eV0K8wS7O+syXI/w==" saltValue="V6GpPgp9vLivIoGg5Mdq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9fcrhp7fM973XUrZaLIOGQ0BrZc0Bh0DizT8pDfdEvPQjJGaHlM97VuNdRC/CDBjxaZRrjAE78tYmUaUXTIVA==" saltValue="CvloU8fLthim21wI2vwC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35eZnOD0sXEEkB7s026py2vK6nqcw3Xw0fmKMcnccU9MiX9rzHH/bFV71B0SAPNRrgAvL8hCj/WexYO/546mw==" saltValue="JmqvbME7uJksNBm1+V/X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82.02</v>
      </c>
      <c r="G47" s="12">
        <v>81.489999999999995</v>
      </c>
      <c r="H47" s="12">
        <v>73.099999999999994</v>
      </c>
      <c r="I47" s="12">
        <v>92.21</v>
      </c>
      <c r="J47" s="13">
        <v>65.75</v>
      </c>
    </row>
    <row r="48" spans="2:10" ht="57.75" customHeight="1" x14ac:dyDescent="0.15">
      <c r="B48" s="14"/>
      <c r="C48" s="1196" t="s">
        <v>4</v>
      </c>
      <c r="D48" s="1196"/>
      <c r="E48" s="1197"/>
      <c r="F48" s="15">
        <v>12.32</v>
      </c>
      <c r="G48" s="16">
        <v>9.17</v>
      </c>
      <c r="H48" s="16">
        <v>8.27</v>
      </c>
      <c r="I48" s="16">
        <v>7.77</v>
      </c>
      <c r="J48" s="17">
        <v>10.66</v>
      </c>
    </row>
    <row r="49" spans="2:10" ht="57.75" customHeight="1" thickBot="1" x14ac:dyDescent="0.2">
      <c r="B49" s="18"/>
      <c r="C49" s="1198" t="s">
        <v>5</v>
      </c>
      <c r="D49" s="1198"/>
      <c r="E49" s="1199"/>
      <c r="F49" s="19" t="s">
        <v>562</v>
      </c>
      <c r="G49" s="20" t="s">
        <v>563</v>
      </c>
      <c r="H49" s="20" t="s">
        <v>564</v>
      </c>
      <c r="I49" s="20">
        <v>15.34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pKj/b8DQs4mIo9lYM9SUN+4FII4TUUX8f2LtWEy5qFcd+W9QpkhwUOwjvRNN7EfzAYxVwrwe42dW4ShAkL+xw==" saltValue="T5f7jYGqDf26hi/ZAFqC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566</v>
      </c>
      <c r="D34" s="1206"/>
      <c r="E34" s="1207"/>
      <c r="F34" s="32">
        <v>20.14</v>
      </c>
      <c r="G34" s="33">
        <v>18.48</v>
      </c>
      <c r="H34" s="33">
        <v>15.48</v>
      </c>
      <c r="I34" s="33">
        <v>15.13</v>
      </c>
      <c r="J34" s="34">
        <v>17.89</v>
      </c>
      <c r="K34" s="22"/>
      <c r="L34" s="22"/>
      <c r="M34" s="22"/>
      <c r="N34" s="22"/>
      <c r="O34" s="22"/>
      <c r="P34" s="22"/>
    </row>
    <row r="35" spans="1:16" ht="39" customHeight="1" x14ac:dyDescent="0.15">
      <c r="A35" s="22"/>
      <c r="B35" s="35"/>
      <c r="C35" s="1200" t="s">
        <v>567</v>
      </c>
      <c r="D35" s="1201"/>
      <c r="E35" s="1202"/>
      <c r="F35" s="36">
        <v>12.12</v>
      </c>
      <c r="G35" s="37">
        <v>8.9600000000000009</v>
      </c>
      <c r="H35" s="37">
        <v>8.1300000000000008</v>
      </c>
      <c r="I35" s="37">
        <v>7.57</v>
      </c>
      <c r="J35" s="38">
        <v>10.52</v>
      </c>
      <c r="K35" s="22"/>
      <c r="L35" s="22"/>
      <c r="M35" s="22"/>
      <c r="N35" s="22"/>
      <c r="O35" s="22"/>
      <c r="P35" s="22"/>
    </row>
    <row r="36" spans="1:16" ht="39" customHeight="1" x14ac:dyDescent="0.15">
      <c r="A36" s="22"/>
      <c r="B36" s="35"/>
      <c r="C36" s="1200" t="s">
        <v>568</v>
      </c>
      <c r="D36" s="1201"/>
      <c r="E36" s="1202"/>
      <c r="F36" s="36">
        <v>13.64</v>
      </c>
      <c r="G36" s="37">
        <v>12.96</v>
      </c>
      <c r="H36" s="37">
        <v>9.5500000000000007</v>
      </c>
      <c r="I36" s="37">
        <v>9.24</v>
      </c>
      <c r="J36" s="38">
        <v>9.7100000000000009</v>
      </c>
      <c r="K36" s="22"/>
      <c r="L36" s="22"/>
      <c r="M36" s="22"/>
      <c r="N36" s="22"/>
      <c r="O36" s="22"/>
      <c r="P36" s="22"/>
    </row>
    <row r="37" spans="1:16" ht="39" customHeight="1" x14ac:dyDescent="0.15">
      <c r="A37" s="22"/>
      <c r="B37" s="35"/>
      <c r="C37" s="1200" t="s">
        <v>569</v>
      </c>
      <c r="D37" s="1201"/>
      <c r="E37" s="1202"/>
      <c r="F37" s="36">
        <v>6.21</v>
      </c>
      <c r="G37" s="37">
        <v>4.9400000000000004</v>
      </c>
      <c r="H37" s="37">
        <v>3.8</v>
      </c>
      <c r="I37" s="37">
        <v>4.8099999999999996</v>
      </c>
      <c r="J37" s="38">
        <v>7.94</v>
      </c>
      <c r="K37" s="22"/>
      <c r="L37" s="22"/>
      <c r="M37" s="22"/>
      <c r="N37" s="22"/>
      <c r="O37" s="22"/>
      <c r="P37" s="22"/>
    </row>
    <row r="38" spans="1:16" ht="39" customHeight="1" x14ac:dyDescent="0.15">
      <c r="A38" s="22"/>
      <c r="B38" s="35"/>
      <c r="C38" s="1200" t="s">
        <v>570</v>
      </c>
      <c r="D38" s="1201"/>
      <c r="E38" s="1202"/>
      <c r="F38" s="36" t="s">
        <v>516</v>
      </c>
      <c r="G38" s="37" t="s">
        <v>516</v>
      </c>
      <c r="H38" s="37" t="s">
        <v>516</v>
      </c>
      <c r="I38" s="37" t="s">
        <v>516</v>
      </c>
      <c r="J38" s="38">
        <v>5.14</v>
      </c>
      <c r="K38" s="22"/>
      <c r="L38" s="22"/>
      <c r="M38" s="22"/>
      <c r="N38" s="22"/>
      <c r="O38" s="22"/>
      <c r="P38" s="22"/>
    </row>
    <row r="39" spans="1:16" ht="39" customHeight="1" x14ac:dyDescent="0.15">
      <c r="A39" s="22"/>
      <c r="B39" s="35"/>
      <c r="C39" s="1200" t="s">
        <v>571</v>
      </c>
      <c r="D39" s="1201"/>
      <c r="E39" s="1202"/>
      <c r="F39" s="36">
        <v>3.19</v>
      </c>
      <c r="G39" s="37">
        <v>3.26</v>
      </c>
      <c r="H39" s="37">
        <v>3.97</v>
      </c>
      <c r="I39" s="37">
        <v>3.26</v>
      </c>
      <c r="J39" s="38">
        <v>1.24</v>
      </c>
      <c r="K39" s="22"/>
      <c r="L39" s="22"/>
      <c r="M39" s="22"/>
      <c r="N39" s="22"/>
      <c r="O39" s="22"/>
      <c r="P39" s="22"/>
    </row>
    <row r="40" spans="1:16" ht="39" customHeight="1" x14ac:dyDescent="0.15">
      <c r="A40" s="22"/>
      <c r="B40" s="35"/>
      <c r="C40" s="1200" t="s">
        <v>572</v>
      </c>
      <c r="D40" s="1201"/>
      <c r="E40" s="1202"/>
      <c r="F40" s="36">
        <v>2.23</v>
      </c>
      <c r="G40" s="37">
        <v>2.62</v>
      </c>
      <c r="H40" s="37">
        <v>2.79</v>
      </c>
      <c r="I40" s="37">
        <v>2.99</v>
      </c>
      <c r="J40" s="38">
        <v>0.7</v>
      </c>
      <c r="K40" s="22"/>
      <c r="L40" s="22"/>
      <c r="M40" s="22"/>
      <c r="N40" s="22"/>
      <c r="O40" s="22"/>
      <c r="P40" s="22"/>
    </row>
    <row r="41" spans="1:16" ht="39" customHeight="1" x14ac:dyDescent="0.15">
      <c r="A41" s="22"/>
      <c r="B41" s="35"/>
      <c r="C41" s="1200" t="s">
        <v>573</v>
      </c>
      <c r="D41" s="1201"/>
      <c r="E41" s="1202"/>
      <c r="F41" s="36">
        <v>0.1</v>
      </c>
      <c r="G41" s="37">
        <v>0.15</v>
      </c>
      <c r="H41" s="37">
        <v>0.18</v>
      </c>
      <c r="I41" s="37">
        <v>0.19</v>
      </c>
      <c r="J41" s="38">
        <v>0.14000000000000001</v>
      </c>
      <c r="K41" s="22"/>
      <c r="L41" s="22"/>
      <c r="M41" s="22"/>
      <c r="N41" s="22"/>
      <c r="O41" s="22"/>
      <c r="P41" s="22"/>
    </row>
    <row r="42" spans="1:16" ht="39" customHeight="1" x14ac:dyDescent="0.15">
      <c r="A42" s="22"/>
      <c r="B42" s="39"/>
      <c r="C42" s="1200" t="s">
        <v>574</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575</v>
      </c>
      <c r="D43" s="1204"/>
      <c r="E43" s="1205"/>
      <c r="F43" s="41">
        <v>1.4</v>
      </c>
      <c r="G43" s="42">
        <v>1.39</v>
      </c>
      <c r="H43" s="42">
        <v>3.92</v>
      </c>
      <c r="I43" s="42">
        <v>2.79</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VKVsrGUYow75EmZgqN3BHE9fUfy3CyGtLmAt5Fm9hrRm0HYky2CB1FAtlCNDhHQyvXn5WZWbYe/SacZcSxA==" saltValue="E1qfDdUAIvlFuy3mt1zs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554</v>
      </c>
      <c r="L45" s="60">
        <v>577</v>
      </c>
      <c r="M45" s="60">
        <v>584</v>
      </c>
      <c r="N45" s="60">
        <v>646</v>
      </c>
      <c r="O45" s="61">
        <v>754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516</v>
      </c>
      <c r="L47" s="64" t="s">
        <v>516</v>
      </c>
      <c r="M47" s="64" t="s">
        <v>516</v>
      </c>
      <c r="N47" s="64" t="s">
        <v>516</v>
      </c>
      <c r="O47" s="65" t="s">
        <v>516</v>
      </c>
      <c r="P47" s="48"/>
      <c r="Q47" s="48"/>
      <c r="R47" s="48"/>
      <c r="S47" s="48"/>
      <c r="T47" s="48"/>
      <c r="U47" s="48"/>
    </row>
    <row r="48" spans="1:21" ht="30.75" customHeight="1" x14ac:dyDescent="0.15">
      <c r="A48" s="48"/>
      <c r="B48" s="1228"/>
      <c r="C48" s="1229"/>
      <c r="D48" s="62"/>
      <c r="E48" s="1210" t="s">
        <v>15</v>
      </c>
      <c r="F48" s="1210"/>
      <c r="G48" s="1210"/>
      <c r="H48" s="1210"/>
      <c r="I48" s="1210"/>
      <c r="J48" s="1211"/>
      <c r="K48" s="63">
        <v>499</v>
      </c>
      <c r="L48" s="64">
        <v>538</v>
      </c>
      <c r="M48" s="64">
        <v>571</v>
      </c>
      <c r="N48" s="64">
        <v>580</v>
      </c>
      <c r="O48" s="65">
        <v>567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12</v>
      </c>
      <c r="L49" s="64">
        <v>9</v>
      </c>
      <c r="M49" s="64">
        <v>7</v>
      </c>
      <c r="N49" s="64">
        <v>2</v>
      </c>
      <c r="O49" s="65">
        <v>5</v>
      </c>
      <c r="P49" s="48"/>
      <c r="Q49" s="48"/>
      <c r="R49" s="48"/>
      <c r="S49" s="48"/>
      <c r="T49" s="48"/>
      <c r="U49" s="48"/>
    </row>
    <row r="50" spans="1:21" ht="30.75" customHeight="1" x14ac:dyDescent="0.15">
      <c r="A50" s="48"/>
      <c r="B50" s="1228"/>
      <c r="C50" s="1229"/>
      <c r="D50" s="62"/>
      <c r="E50" s="1210" t="s">
        <v>17</v>
      </c>
      <c r="F50" s="1210"/>
      <c r="G50" s="1210"/>
      <c r="H50" s="1210"/>
      <c r="I50" s="1210"/>
      <c r="J50" s="1211"/>
      <c r="K50" s="63">
        <v>4</v>
      </c>
      <c r="L50" s="64">
        <v>4</v>
      </c>
      <c r="M50" s="64">
        <v>4</v>
      </c>
      <c r="N50" s="64">
        <v>4</v>
      </c>
      <c r="O50" s="65">
        <v>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516</v>
      </c>
      <c r="L51" s="64" t="s">
        <v>516</v>
      </c>
      <c r="M51" s="64" t="s">
        <v>516</v>
      </c>
      <c r="N51" s="64" t="s">
        <v>516</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778</v>
      </c>
      <c r="L52" s="64">
        <v>823</v>
      </c>
      <c r="M52" s="64">
        <v>849</v>
      </c>
      <c r="N52" s="64">
        <v>903</v>
      </c>
      <c r="O52" s="65">
        <v>987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291</v>
      </c>
      <c r="L53" s="69">
        <v>305</v>
      </c>
      <c r="M53" s="69">
        <v>317</v>
      </c>
      <c r="N53" s="69">
        <v>329</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600</v>
      </c>
      <c r="L57" s="83" t="s">
        <v>516</v>
      </c>
      <c r="M57" s="83" t="s">
        <v>516</v>
      </c>
      <c r="N57" s="83" t="s">
        <v>516</v>
      </c>
      <c r="O57" s="84" t="s">
        <v>516</v>
      </c>
    </row>
    <row r="58" spans="1:21" ht="31.5" customHeight="1" thickBot="1" x14ac:dyDescent="0.2">
      <c r="B58" s="1218"/>
      <c r="C58" s="1219"/>
      <c r="D58" s="1223" t="s">
        <v>27</v>
      </c>
      <c r="E58" s="1224"/>
      <c r="F58" s="1224"/>
      <c r="G58" s="1224"/>
      <c r="H58" s="1224"/>
      <c r="I58" s="1224"/>
      <c r="J58" s="1225"/>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pnUdaEA6M23BUelp8TIFRsVPIwAgRLTvXRRFhB5H4t0ys7VbBczuDV3UQoa2OlW8dJdKjVwIqAjn1IBp2CcQ==" saltValue="LtEi6xdv3mk7J3rWBciH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46" t="s">
        <v>30</v>
      </c>
      <c r="C41" s="1247"/>
      <c r="D41" s="101"/>
      <c r="E41" s="1248" t="s">
        <v>31</v>
      </c>
      <c r="F41" s="1248"/>
      <c r="G41" s="1248"/>
      <c r="H41" s="1249"/>
      <c r="I41" s="102">
        <v>7926</v>
      </c>
      <c r="J41" s="103">
        <v>8290</v>
      </c>
      <c r="K41" s="103">
        <v>8803</v>
      </c>
      <c r="L41" s="103">
        <v>9440</v>
      </c>
      <c r="M41" s="104">
        <v>9712</v>
      </c>
    </row>
    <row r="42" spans="2:13" ht="27.75" customHeight="1" x14ac:dyDescent="0.15">
      <c r="B42" s="1236"/>
      <c r="C42" s="1237"/>
      <c r="D42" s="105"/>
      <c r="E42" s="1240" t="s">
        <v>32</v>
      </c>
      <c r="F42" s="1240"/>
      <c r="G42" s="1240"/>
      <c r="H42" s="1241"/>
      <c r="I42" s="106">
        <v>203</v>
      </c>
      <c r="J42" s="107">
        <v>184</v>
      </c>
      <c r="K42" s="107">
        <v>196</v>
      </c>
      <c r="L42" s="107">
        <v>278</v>
      </c>
      <c r="M42" s="108">
        <v>271</v>
      </c>
    </row>
    <row r="43" spans="2:13" ht="27.75" customHeight="1" x14ac:dyDescent="0.15">
      <c r="B43" s="1236"/>
      <c r="C43" s="1237"/>
      <c r="D43" s="105"/>
      <c r="E43" s="1240" t="s">
        <v>33</v>
      </c>
      <c r="F43" s="1240"/>
      <c r="G43" s="1240"/>
      <c r="H43" s="1241"/>
      <c r="I43" s="106">
        <v>9397</v>
      </c>
      <c r="J43" s="107">
        <v>9377</v>
      </c>
      <c r="K43" s="107">
        <v>8899</v>
      </c>
      <c r="L43" s="107">
        <v>9135</v>
      </c>
      <c r="M43" s="108">
        <v>7956</v>
      </c>
    </row>
    <row r="44" spans="2:13" ht="27.75" customHeight="1" x14ac:dyDescent="0.15">
      <c r="B44" s="1236"/>
      <c r="C44" s="1237"/>
      <c r="D44" s="105"/>
      <c r="E44" s="1240" t="s">
        <v>34</v>
      </c>
      <c r="F44" s="1240"/>
      <c r="G44" s="1240"/>
      <c r="H44" s="1241"/>
      <c r="I44" s="106">
        <v>75</v>
      </c>
      <c r="J44" s="107">
        <v>67</v>
      </c>
      <c r="K44" s="107">
        <v>67</v>
      </c>
      <c r="L44" s="107">
        <v>65</v>
      </c>
      <c r="M44" s="108">
        <v>62</v>
      </c>
    </row>
    <row r="45" spans="2:13" ht="27.75" customHeight="1" x14ac:dyDescent="0.15">
      <c r="B45" s="1236"/>
      <c r="C45" s="1237"/>
      <c r="D45" s="105"/>
      <c r="E45" s="1240" t="s">
        <v>35</v>
      </c>
      <c r="F45" s="1240"/>
      <c r="G45" s="1240"/>
      <c r="H45" s="1241"/>
      <c r="I45" s="106">
        <v>977</v>
      </c>
      <c r="J45" s="107">
        <v>843</v>
      </c>
      <c r="K45" s="107">
        <v>934</v>
      </c>
      <c r="L45" s="107">
        <v>766</v>
      </c>
      <c r="M45" s="108">
        <v>767</v>
      </c>
    </row>
    <row r="46" spans="2:13" ht="27.75" customHeight="1" x14ac:dyDescent="0.15">
      <c r="B46" s="1236"/>
      <c r="C46" s="1237"/>
      <c r="D46" s="109"/>
      <c r="E46" s="1240" t="s">
        <v>36</v>
      </c>
      <c r="F46" s="1240"/>
      <c r="G46" s="1240"/>
      <c r="H46" s="1241"/>
      <c r="I46" s="106" t="s">
        <v>516</v>
      </c>
      <c r="J46" s="107" t="s">
        <v>516</v>
      </c>
      <c r="K46" s="107" t="s">
        <v>516</v>
      </c>
      <c r="L46" s="107" t="s">
        <v>516</v>
      </c>
      <c r="M46" s="108" t="s">
        <v>516</v>
      </c>
    </row>
    <row r="47" spans="2:13" ht="27.75" customHeight="1" x14ac:dyDescent="0.15">
      <c r="B47" s="1236"/>
      <c r="C47" s="1237"/>
      <c r="D47" s="110"/>
      <c r="E47" s="1250" t="s">
        <v>37</v>
      </c>
      <c r="F47" s="1251"/>
      <c r="G47" s="1251"/>
      <c r="H47" s="1252"/>
      <c r="I47" s="106" t="s">
        <v>516</v>
      </c>
      <c r="J47" s="107" t="s">
        <v>516</v>
      </c>
      <c r="K47" s="107" t="s">
        <v>516</v>
      </c>
      <c r="L47" s="107" t="s">
        <v>516</v>
      </c>
      <c r="M47" s="108" t="s">
        <v>516</v>
      </c>
    </row>
    <row r="48" spans="2:13" ht="27.75" customHeight="1" x14ac:dyDescent="0.15">
      <c r="B48" s="1236"/>
      <c r="C48" s="1237"/>
      <c r="D48" s="105"/>
      <c r="E48" s="1240" t="s">
        <v>38</v>
      </c>
      <c r="F48" s="1240"/>
      <c r="G48" s="1240"/>
      <c r="H48" s="1241"/>
      <c r="I48" s="106" t="s">
        <v>516</v>
      </c>
      <c r="J48" s="107" t="s">
        <v>516</v>
      </c>
      <c r="K48" s="107" t="s">
        <v>516</v>
      </c>
      <c r="L48" s="107" t="s">
        <v>516</v>
      </c>
      <c r="M48" s="108" t="s">
        <v>516</v>
      </c>
    </row>
    <row r="49" spans="2:13" ht="27.75" customHeight="1" x14ac:dyDescent="0.15">
      <c r="B49" s="1238"/>
      <c r="C49" s="1239"/>
      <c r="D49" s="105"/>
      <c r="E49" s="1240" t="s">
        <v>39</v>
      </c>
      <c r="F49" s="1240"/>
      <c r="G49" s="1240"/>
      <c r="H49" s="1241"/>
      <c r="I49" s="106" t="s">
        <v>516</v>
      </c>
      <c r="J49" s="107" t="s">
        <v>516</v>
      </c>
      <c r="K49" s="107" t="s">
        <v>516</v>
      </c>
      <c r="L49" s="107" t="s">
        <v>516</v>
      </c>
      <c r="M49" s="108" t="s">
        <v>516</v>
      </c>
    </row>
    <row r="50" spans="2:13" ht="27.75" customHeight="1" x14ac:dyDescent="0.15">
      <c r="B50" s="1234" t="s">
        <v>40</v>
      </c>
      <c r="C50" s="1235"/>
      <c r="D50" s="111"/>
      <c r="E50" s="1240" t="s">
        <v>41</v>
      </c>
      <c r="F50" s="1240"/>
      <c r="G50" s="1240"/>
      <c r="H50" s="1241"/>
      <c r="I50" s="106">
        <v>7384</v>
      </c>
      <c r="J50" s="107">
        <v>8072</v>
      </c>
      <c r="K50" s="107">
        <v>8762</v>
      </c>
      <c r="L50" s="107">
        <v>9322</v>
      </c>
      <c r="M50" s="108">
        <v>8331</v>
      </c>
    </row>
    <row r="51" spans="2:13" ht="27.75" customHeight="1" x14ac:dyDescent="0.15">
      <c r="B51" s="1236"/>
      <c r="C51" s="1237"/>
      <c r="D51" s="105"/>
      <c r="E51" s="1240" t="s">
        <v>42</v>
      </c>
      <c r="F51" s="1240"/>
      <c r="G51" s="1240"/>
      <c r="H51" s="1241"/>
      <c r="I51" s="106">
        <v>154</v>
      </c>
      <c r="J51" s="107">
        <v>55</v>
      </c>
      <c r="K51" s="107">
        <v>2</v>
      </c>
      <c r="L51" s="107">
        <v>57</v>
      </c>
      <c r="M51" s="108">
        <v>53</v>
      </c>
    </row>
    <row r="52" spans="2:13" ht="27.75" customHeight="1" x14ac:dyDescent="0.15">
      <c r="B52" s="1238"/>
      <c r="C52" s="1239"/>
      <c r="D52" s="105"/>
      <c r="E52" s="1240" t="s">
        <v>43</v>
      </c>
      <c r="F52" s="1240"/>
      <c r="G52" s="1240"/>
      <c r="H52" s="1241"/>
      <c r="I52" s="106">
        <v>11207</v>
      </c>
      <c r="J52" s="107">
        <v>11736</v>
      </c>
      <c r="K52" s="107">
        <v>11713</v>
      </c>
      <c r="L52" s="107">
        <v>12297</v>
      </c>
      <c r="M52" s="108">
        <v>12217</v>
      </c>
    </row>
    <row r="53" spans="2:13" ht="27.75" customHeight="1" thickBot="1" x14ac:dyDescent="0.2">
      <c r="B53" s="1242" t="s">
        <v>44</v>
      </c>
      <c r="C53" s="1243"/>
      <c r="D53" s="112"/>
      <c r="E53" s="1244" t="s">
        <v>45</v>
      </c>
      <c r="F53" s="1244"/>
      <c r="G53" s="1244"/>
      <c r="H53" s="1245"/>
      <c r="I53" s="113">
        <v>-166</v>
      </c>
      <c r="J53" s="114">
        <v>-1102</v>
      </c>
      <c r="K53" s="114">
        <v>-1579</v>
      </c>
      <c r="L53" s="114">
        <v>-1992</v>
      </c>
      <c r="M53" s="115">
        <v>-1834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3ZlM1Hhj1ECX1YJA+CBMJO8jmx9yRnf4t8CZ0K4XVAhFqo5hbaAX2loREKYYLEqWoJEWg/FTSF5GXpPCucPA==" saltValue="z9I08LvAI8zrl9RSkYh1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3418</v>
      </c>
      <c r="G55" s="127">
        <v>4353</v>
      </c>
      <c r="H55" s="128">
        <v>3168</v>
      </c>
    </row>
    <row r="56" spans="2:8" ht="52.5" customHeight="1" x14ac:dyDescent="0.15">
      <c r="B56" s="129"/>
      <c r="C56" s="1263" t="s">
        <v>49</v>
      </c>
      <c r="D56" s="1263"/>
      <c r="E56" s="1264"/>
      <c r="F56" s="130">
        <v>931</v>
      </c>
      <c r="G56" s="130">
        <v>1049</v>
      </c>
      <c r="H56" s="131">
        <v>1177</v>
      </c>
    </row>
    <row r="57" spans="2:8" ht="53.25" customHeight="1" x14ac:dyDescent="0.15">
      <c r="B57" s="129"/>
      <c r="C57" s="1265" t="s">
        <v>50</v>
      </c>
      <c r="D57" s="1265"/>
      <c r="E57" s="1266"/>
      <c r="F57" s="132">
        <v>4084</v>
      </c>
      <c r="G57" s="132">
        <v>3576</v>
      </c>
      <c r="H57" s="133">
        <v>3440</v>
      </c>
    </row>
    <row r="58" spans="2:8" ht="45.75" customHeight="1" x14ac:dyDescent="0.15">
      <c r="B58" s="134"/>
      <c r="C58" s="1253" t="s">
        <v>595</v>
      </c>
      <c r="D58" s="1254"/>
      <c r="E58" s="1255"/>
      <c r="F58" s="135">
        <v>607</v>
      </c>
      <c r="G58" s="135">
        <v>607</v>
      </c>
      <c r="H58" s="136">
        <v>607</v>
      </c>
    </row>
    <row r="59" spans="2:8" ht="45.75" customHeight="1" x14ac:dyDescent="0.15">
      <c r="B59" s="134"/>
      <c r="C59" s="1253" t="s">
        <v>596</v>
      </c>
      <c r="D59" s="1254"/>
      <c r="E59" s="1255"/>
      <c r="F59" s="135">
        <v>500</v>
      </c>
      <c r="G59" s="135">
        <v>582</v>
      </c>
      <c r="H59" s="136">
        <v>525</v>
      </c>
    </row>
    <row r="60" spans="2:8" ht="45.75" customHeight="1" x14ac:dyDescent="0.15">
      <c r="B60" s="134"/>
      <c r="C60" s="1253" t="s">
        <v>597</v>
      </c>
      <c r="D60" s="1254"/>
      <c r="E60" s="1255"/>
      <c r="F60" s="135">
        <v>504</v>
      </c>
      <c r="G60" s="135">
        <v>505</v>
      </c>
      <c r="H60" s="136">
        <v>506</v>
      </c>
    </row>
    <row r="61" spans="2:8" ht="45.75" customHeight="1" x14ac:dyDescent="0.15">
      <c r="B61" s="134"/>
      <c r="C61" s="1253" t="s">
        <v>598</v>
      </c>
      <c r="D61" s="1254"/>
      <c r="E61" s="1255"/>
      <c r="F61" s="135">
        <v>500</v>
      </c>
      <c r="G61" s="135">
        <v>497</v>
      </c>
      <c r="H61" s="136">
        <v>482</v>
      </c>
    </row>
    <row r="62" spans="2:8" ht="45.75" customHeight="1" thickBot="1" x14ac:dyDescent="0.2">
      <c r="B62" s="137"/>
      <c r="C62" s="1256" t="s">
        <v>599</v>
      </c>
      <c r="D62" s="1257"/>
      <c r="E62" s="1258"/>
      <c r="F62" s="138">
        <v>285</v>
      </c>
      <c r="G62" s="138">
        <v>284</v>
      </c>
      <c r="H62" s="139">
        <v>283</v>
      </c>
    </row>
    <row r="63" spans="2:8" ht="52.5" customHeight="1" thickBot="1" x14ac:dyDescent="0.2">
      <c r="B63" s="140"/>
      <c r="C63" s="1259" t="s">
        <v>51</v>
      </c>
      <c r="D63" s="1259"/>
      <c r="E63" s="1260"/>
      <c r="F63" s="141">
        <v>8432</v>
      </c>
      <c r="G63" s="141">
        <v>8978</v>
      </c>
      <c r="H63" s="142">
        <v>7785</v>
      </c>
    </row>
    <row r="64" spans="2:8" ht="15" customHeight="1" x14ac:dyDescent="0.15"/>
    <row r="65" ht="0" hidden="1" customHeight="1" x14ac:dyDescent="0.15"/>
    <row r="66" ht="0" hidden="1" customHeight="1" x14ac:dyDescent="0.15"/>
  </sheetData>
  <sheetProtection algorithmName="SHA-512" hashValue="SbM/0HmJEUkYKfPuWN3Y6VXWMRuWuGzyj6b/4b+BcRBKKHipsjXP6QDuxkX/vmq0S8W/Hivxla/+BeZCa89ShA==" saltValue="0JCNGRMax+4L74XjJXKG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127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127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127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127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1276"/>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x14ac:dyDescent="0.15">
      <c r="B49" s="1276"/>
      <c r="AN49" s="1269" t="s">
        <v>604</v>
      </c>
    </row>
    <row r="50" spans="1:109" x14ac:dyDescent="0.15">
      <c r="B50" s="1276"/>
      <c r="G50" s="1286"/>
      <c r="H50" s="1286"/>
      <c r="I50" s="1286"/>
      <c r="J50" s="1286"/>
      <c r="K50" s="1287"/>
      <c r="L50" s="1287"/>
      <c r="M50" s="1288"/>
      <c r="N50" s="1288"/>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557</v>
      </c>
      <c r="BQ50" s="1292"/>
      <c r="BR50" s="1292"/>
      <c r="BS50" s="1292"/>
      <c r="BT50" s="1292"/>
      <c r="BU50" s="1292"/>
      <c r="BV50" s="1292"/>
      <c r="BW50" s="1292"/>
      <c r="BX50" s="1292" t="s">
        <v>558</v>
      </c>
      <c r="BY50" s="1292"/>
      <c r="BZ50" s="1292"/>
      <c r="CA50" s="1292"/>
      <c r="CB50" s="1292"/>
      <c r="CC50" s="1292"/>
      <c r="CD50" s="1292"/>
      <c r="CE50" s="1292"/>
      <c r="CF50" s="1292" t="s">
        <v>559</v>
      </c>
      <c r="CG50" s="1292"/>
      <c r="CH50" s="1292"/>
      <c r="CI50" s="1292"/>
      <c r="CJ50" s="1292"/>
      <c r="CK50" s="1292"/>
      <c r="CL50" s="1292"/>
      <c r="CM50" s="1292"/>
      <c r="CN50" s="1292" t="s">
        <v>560</v>
      </c>
      <c r="CO50" s="1292"/>
      <c r="CP50" s="1292"/>
      <c r="CQ50" s="1292"/>
      <c r="CR50" s="1292"/>
      <c r="CS50" s="1292"/>
      <c r="CT50" s="1292"/>
      <c r="CU50" s="1292"/>
      <c r="CV50" s="1292" t="s">
        <v>561</v>
      </c>
      <c r="CW50" s="1292"/>
      <c r="CX50" s="1292"/>
      <c r="CY50" s="1292"/>
      <c r="CZ50" s="1292"/>
      <c r="DA50" s="1292"/>
      <c r="DB50" s="1292"/>
      <c r="DC50" s="1292"/>
    </row>
    <row r="51" spans="1:109" ht="13.5" customHeight="1" x14ac:dyDescent="0.15">
      <c r="B51" s="1276"/>
      <c r="G51" s="1293"/>
      <c r="H51" s="1293"/>
      <c r="I51" s="1294"/>
      <c r="J51" s="1294"/>
      <c r="K51" s="1295"/>
      <c r="L51" s="1295"/>
      <c r="M51" s="1295"/>
      <c r="N51" s="1295"/>
      <c r="AM51" s="1285"/>
      <c r="AN51" s="1296" t="s">
        <v>605</v>
      </c>
      <c r="AO51" s="1296"/>
      <c r="AP51" s="1296"/>
      <c r="AQ51" s="1296"/>
      <c r="AR51" s="1296"/>
      <c r="AS51" s="1296"/>
      <c r="AT51" s="1296"/>
      <c r="AU51" s="1296"/>
      <c r="AV51" s="1296"/>
      <c r="AW51" s="1296"/>
      <c r="AX51" s="1296"/>
      <c r="AY51" s="1296"/>
      <c r="AZ51" s="1296"/>
      <c r="BA51" s="1296"/>
      <c r="BB51" s="1296" t="s">
        <v>606</v>
      </c>
      <c r="BC51" s="1296"/>
      <c r="BD51" s="1296"/>
      <c r="BE51" s="1296"/>
      <c r="BF51" s="1296"/>
      <c r="BG51" s="1296"/>
      <c r="BH51" s="1296"/>
      <c r="BI51" s="1296"/>
      <c r="BJ51" s="1296"/>
      <c r="BK51" s="1296"/>
      <c r="BL51" s="1296"/>
      <c r="BM51" s="1296"/>
      <c r="BN51" s="1296"/>
      <c r="BO51" s="1296"/>
      <c r="BP51" s="1297"/>
      <c r="BQ51" s="1298"/>
      <c r="BR51" s="1298"/>
      <c r="BS51" s="1298"/>
      <c r="BT51" s="1298"/>
      <c r="BU51" s="1298"/>
      <c r="BV51" s="1298"/>
      <c r="BW51" s="1298"/>
      <c r="BX51" s="1298"/>
      <c r="BY51" s="1298"/>
      <c r="BZ51" s="1298"/>
      <c r="CA51" s="1298"/>
      <c r="CB51" s="1298"/>
      <c r="CC51" s="1298"/>
      <c r="CD51" s="1298"/>
      <c r="CE51" s="1298"/>
      <c r="CF51" s="1298"/>
      <c r="CG51" s="1298"/>
      <c r="CH51" s="1298"/>
      <c r="CI51" s="1298"/>
      <c r="CJ51" s="1298"/>
      <c r="CK51" s="1298"/>
      <c r="CL51" s="1298"/>
      <c r="CM51" s="1298"/>
      <c r="CN51" s="1298"/>
      <c r="CO51" s="1298"/>
      <c r="CP51" s="1298"/>
      <c r="CQ51" s="1298"/>
      <c r="CR51" s="1298"/>
      <c r="CS51" s="1298"/>
      <c r="CT51" s="1298"/>
      <c r="CU51" s="1298"/>
      <c r="CV51" s="1297"/>
      <c r="CW51" s="1298"/>
      <c r="CX51" s="1298"/>
      <c r="CY51" s="1298"/>
      <c r="CZ51" s="1298"/>
      <c r="DA51" s="1298"/>
      <c r="DB51" s="1298"/>
      <c r="DC51" s="1298"/>
    </row>
    <row r="52" spans="1:109" x14ac:dyDescent="0.15">
      <c r="B52" s="1276"/>
      <c r="G52" s="1293"/>
      <c r="H52" s="1293"/>
      <c r="I52" s="1294"/>
      <c r="J52" s="1294"/>
      <c r="K52" s="1295"/>
      <c r="L52" s="1295"/>
      <c r="M52" s="1295"/>
      <c r="N52" s="1295"/>
      <c r="AM52" s="12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8"/>
      <c r="BQ52" s="1298"/>
      <c r="BR52" s="1298"/>
      <c r="BS52" s="1298"/>
      <c r="BT52" s="1298"/>
      <c r="BU52" s="1298"/>
      <c r="BV52" s="1298"/>
      <c r="BW52" s="1298"/>
      <c r="BX52" s="1298"/>
      <c r="BY52" s="1298"/>
      <c r="BZ52" s="1298"/>
      <c r="CA52" s="1298"/>
      <c r="CB52" s="1298"/>
      <c r="CC52" s="1298"/>
      <c r="CD52" s="1298"/>
      <c r="CE52" s="1298"/>
      <c r="CF52" s="1298"/>
      <c r="CG52" s="1298"/>
      <c r="CH52" s="1298"/>
      <c r="CI52" s="1298"/>
      <c r="CJ52" s="1298"/>
      <c r="CK52" s="1298"/>
      <c r="CL52" s="1298"/>
      <c r="CM52" s="1298"/>
      <c r="CN52" s="1298"/>
      <c r="CO52" s="1298"/>
      <c r="CP52" s="1298"/>
      <c r="CQ52" s="1298"/>
      <c r="CR52" s="1298"/>
      <c r="CS52" s="1298"/>
      <c r="CT52" s="1298"/>
      <c r="CU52" s="1298"/>
      <c r="CV52" s="1298"/>
      <c r="CW52" s="1298"/>
      <c r="CX52" s="1298"/>
      <c r="CY52" s="1298"/>
      <c r="CZ52" s="1298"/>
      <c r="DA52" s="1298"/>
      <c r="DB52" s="1298"/>
      <c r="DC52" s="1298"/>
    </row>
    <row r="53" spans="1:109" x14ac:dyDescent="0.15">
      <c r="A53" s="1284"/>
      <c r="B53" s="1276"/>
      <c r="G53" s="1293"/>
      <c r="H53" s="1293"/>
      <c r="I53" s="1286"/>
      <c r="J53" s="1286"/>
      <c r="K53" s="1295"/>
      <c r="L53" s="1295"/>
      <c r="M53" s="1295"/>
      <c r="N53" s="1295"/>
      <c r="AM53" s="1285"/>
      <c r="AN53" s="1296"/>
      <c r="AO53" s="1296"/>
      <c r="AP53" s="1296"/>
      <c r="AQ53" s="1296"/>
      <c r="AR53" s="1296"/>
      <c r="AS53" s="1296"/>
      <c r="AT53" s="1296"/>
      <c r="AU53" s="1296"/>
      <c r="AV53" s="1296"/>
      <c r="AW53" s="1296"/>
      <c r="AX53" s="1296"/>
      <c r="AY53" s="1296"/>
      <c r="AZ53" s="1296"/>
      <c r="BA53" s="1296"/>
      <c r="BB53" s="1296" t="s">
        <v>607</v>
      </c>
      <c r="BC53" s="1296"/>
      <c r="BD53" s="1296"/>
      <c r="BE53" s="1296"/>
      <c r="BF53" s="1296"/>
      <c r="BG53" s="1296"/>
      <c r="BH53" s="1296"/>
      <c r="BI53" s="1296"/>
      <c r="BJ53" s="1296"/>
      <c r="BK53" s="1296"/>
      <c r="BL53" s="1296"/>
      <c r="BM53" s="1296"/>
      <c r="BN53" s="1296"/>
      <c r="BO53" s="1296"/>
      <c r="BP53" s="1297"/>
      <c r="BQ53" s="1298"/>
      <c r="BR53" s="1298"/>
      <c r="BS53" s="1298"/>
      <c r="BT53" s="1298"/>
      <c r="BU53" s="1298"/>
      <c r="BV53" s="1298"/>
      <c r="BW53" s="1298"/>
      <c r="BX53" s="1298">
        <v>60.8</v>
      </c>
      <c r="BY53" s="1298"/>
      <c r="BZ53" s="1298"/>
      <c r="CA53" s="1298"/>
      <c r="CB53" s="1298"/>
      <c r="CC53" s="1298"/>
      <c r="CD53" s="1298"/>
      <c r="CE53" s="1298"/>
      <c r="CF53" s="1298">
        <v>61.7</v>
      </c>
      <c r="CG53" s="1298"/>
      <c r="CH53" s="1298"/>
      <c r="CI53" s="1298"/>
      <c r="CJ53" s="1298"/>
      <c r="CK53" s="1298"/>
      <c r="CL53" s="1298"/>
      <c r="CM53" s="1298"/>
      <c r="CN53" s="1298">
        <v>62.7</v>
      </c>
      <c r="CO53" s="1298"/>
      <c r="CP53" s="1298"/>
      <c r="CQ53" s="1298"/>
      <c r="CR53" s="1298"/>
      <c r="CS53" s="1298"/>
      <c r="CT53" s="1298"/>
      <c r="CU53" s="1298"/>
      <c r="CV53" s="1297"/>
      <c r="CW53" s="1298"/>
      <c r="CX53" s="1298"/>
      <c r="CY53" s="1298"/>
      <c r="CZ53" s="1298"/>
      <c r="DA53" s="1298"/>
      <c r="DB53" s="1298"/>
      <c r="DC53" s="1298"/>
    </row>
    <row r="54" spans="1:109" x14ac:dyDescent="0.15">
      <c r="A54" s="1284"/>
      <c r="B54" s="1276"/>
      <c r="G54" s="1293"/>
      <c r="H54" s="1293"/>
      <c r="I54" s="1286"/>
      <c r="J54" s="1286"/>
      <c r="K54" s="1295"/>
      <c r="L54" s="1295"/>
      <c r="M54" s="1295"/>
      <c r="N54" s="1295"/>
      <c r="AM54" s="12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row>
    <row r="55" spans="1:109" x14ac:dyDescent="0.15">
      <c r="A55" s="1284"/>
      <c r="B55" s="1276"/>
      <c r="G55" s="1286"/>
      <c r="H55" s="1286"/>
      <c r="I55" s="1286"/>
      <c r="J55" s="1286"/>
      <c r="K55" s="1295"/>
      <c r="L55" s="1295"/>
      <c r="M55" s="1295"/>
      <c r="N55" s="1295"/>
      <c r="AN55" s="1292" t="s">
        <v>608</v>
      </c>
      <c r="AO55" s="1292"/>
      <c r="AP55" s="1292"/>
      <c r="AQ55" s="1292"/>
      <c r="AR55" s="1292"/>
      <c r="AS55" s="1292"/>
      <c r="AT55" s="1292"/>
      <c r="AU55" s="1292"/>
      <c r="AV55" s="1292"/>
      <c r="AW55" s="1292"/>
      <c r="AX55" s="1292"/>
      <c r="AY55" s="1292"/>
      <c r="AZ55" s="1292"/>
      <c r="BA55" s="1292"/>
      <c r="BB55" s="1296" t="s">
        <v>606</v>
      </c>
      <c r="BC55" s="1296"/>
      <c r="BD55" s="1296"/>
      <c r="BE55" s="1296"/>
      <c r="BF55" s="1296"/>
      <c r="BG55" s="1296"/>
      <c r="BH55" s="1296"/>
      <c r="BI55" s="1296"/>
      <c r="BJ55" s="1296"/>
      <c r="BK55" s="1296"/>
      <c r="BL55" s="1296"/>
      <c r="BM55" s="1296"/>
      <c r="BN55" s="1296"/>
      <c r="BO55" s="1296"/>
      <c r="BP55" s="1297"/>
      <c r="BQ55" s="1298"/>
      <c r="BR55" s="1298"/>
      <c r="BS55" s="1298"/>
      <c r="BT55" s="1298"/>
      <c r="BU55" s="1298"/>
      <c r="BV55" s="1298"/>
      <c r="BW55" s="1298"/>
      <c r="BX55" s="1298">
        <v>20.2</v>
      </c>
      <c r="BY55" s="1298"/>
      <c r="BZ55" s="1298"/>
      <c r="CA55" s="1298"/>
      <c r="CB55" s="1298"/>
      <c r="CC55" s="1298"/>
      <c r="CD55" s="1298"/>
      <c r="CE55" s="1298"/>
      <c r="CF55" s="1298">
        <v>38.5</v>
      </c>
      <c r="CG55" s="1298"/>
      <c r="CH55" s="1298"/>
      <c r="CI55" s="1298"/>
      <c r="CJ55" s="1298"/>
      <c r="CK55" s="1298"/>
      <c r="CL55" s="1298"/>
      <c r="CM55" s="1298"/>
      <c r="CN55" s="1298">
        <v>32.799999999999997</v>
      </c>
      <c r="CO55" s="1298"/>
      <c r="CP55" s="1298"/>
      <c r="CQ55" s="1298"/>
      <c r="CR55" s="1298"/>
      <c r="CS55" s="1298"/>
      <c r="CT55" s="1298"/>
      <c r="CU55" s="1298"/>
      <c r="CV55" s="1297"/>
      <c r="CW55" s="1298"/>
      <c r="CX55" s="1298"/>
      <c r="CY55" s="1298"/>
      <c r="CZ55" s="1298"/>
      <c r="DA55" s="1298"/>
      <c r="DB55" s="1298"/>
      <c r="DC55" s="1298"/>
    </row>
    <row r="56" spans="1:109" x14ac:dyDescent="0.15">
      <c r="A56" s="1284"/>
      <c r="B56" s="1276"/>
      <c r="G56" s="1286"/>
      <c r="H56" s="1286"/>
      <c r="I56" s="1286"/>
      <c r="J56" s="1286"/>
      <c r="K56" s="1295"/>
      <c r="L56" s="1295"/>
      <c r="M56" s="1295"/>
      <c r="N56" s="1295"/>
      <c r="AN56" s="1292"/>
      <c r="AO56" s="1292"/>
      <c r="AP56" s="1292"/>
      <c r="AQ56" s="1292"/>
      <c r="AR56" s="1292"/>
      <c r="AS56" s="1292"/>
      <c r="AT56" s="1292"/>
      <c r="AU56" s="1292"/>
      <c r="AV56" s="1292"/>
      <c r="AW56" s="1292"/>
      <c r="AX56" s="1292"/>
      <c r="AY56" s="1292"/>
      <c r="AZ56" s="1292"/>
      <c r="BA56" s="1292"/>
      <c r="BB56" s="1296"/>
      <c r="BC56" s="1296"/>
      <c r="BD56" s="1296"/>
      <c r="BE56" s="1296"/>
      <c r="BF56" s="1296"/>
      <c r="BG56" s="1296"/>
      <c r="BH56" s="1296"/>
      <c r="BI56" s="1296"/>
      <c r="BJ56" s="1296"/>
      <c r="BK56" s="1296"/>
      <c r="BL56" s="1296"/>
      <c r="BM56" s="1296"/>
      <c r="BN56" s="1296"/>
      <c r="BO56" s="1296"/>
      <c r="BP56" s="1298"/>
      <c r="BQ56" s="1298"/>
      <c r="BR56" s="1298"/>
      <c r="BS56" s="1298"/>
      <c r="BT56" s="1298"/>
      <c r="BU56" s="1298"/>
      <c r="BV56" s="1298"/>
      <c r="BW56" s="1298"/>
      <c r="BX56" s="1298"/>
      <c r="BY56" s="1298"/>
      <c r="BZ56" s="1298"/>
      <c r="CA56" s="1298"/>
      <c r="CB56" s="1298"/>
      <c r="CC56" s="1298"/>
      <c r="CD56" s="1298"/>
      <c r="CE56" s="1298"/>
      <c r="CF56" s="1298"/>
      <c r="CG56" s="1298"/>
      <c r="CH56" s="1298"/>
      <c r="CI56" s="1298"/>
      <c r="CJ56" s="1298"/>
      <c r="CK56" s="1298"/>
      <c r="CL56" s="1298"/>
      <c r="CM56" s="1298"/>
      <c r="CN56" s="1298"/>
      <c r="CO56" s="1298"/>
      <c r="CP56" s="1298"/>
      <c r="CQ56" s="1298"/>
      <c r="CR56" s="1298"/>
      <c r="CS56" s="1298"/>
      <c r="CT56" s="1298"/>
      <c r="CU56" s="1298"/>
      <c r="CV56" s="1298"/>
      <c r="CW56" s="1298"/>
      <c r="CX56" s="1298"/>
      <c r="CY56" s="1298"/>
      <c r="CZ56" s="1298"/>
      <c r="DA56" s="1298"/>
      <c r="DB56" s="1298"/>
      <c r="DC56" s="1298"/>
    </row>
    <row r="57" spans="1:109" s="1284" customFormat="1" x14ac:dyDescent="0.15">
      <c r="B57" s="1299"/>
      <c r="G57" s="1286"/>
      <c r="H57" s="1286"/>
      <c r="I57" s="1300"/>
      <c r="J57" s="1300"/>
      <c r="K57" s="1295"/>
      <c r="L57" s="1295"/>
      <c r="M57" s="1295"/>
      <c r="N57" s="1295"/>
      <c r="AM57" s="1269"/>
      <c r="AN57" s="1292"/>
      <c r="AO57" s="1292"/>
      <c r="AP57" s="1292"/>
      <c r="AQ57" s="1292"/>
      <c r="AR57" s="1292"/>
      <c r="AS57" s="1292"/>
      <c r="AT57" s="1292"/>
      <c r="AU57" s="1292"/>
      <c r="AV57" s="1292"/>
      <c r="AW57" s="1292"/>
      <c r="AX57" s="1292"/>
      <c r="AY57" s="1292"/>
      <c r="AZ57" s="1292"/>
      <c r="BA57" s="1292"/>
      <c r="BB57" s="1296" t="s">
        <v>607</v>
      </c>
      <c r="BC57" s="1296"/>
      <c r="BD57" s="1296"/>
      <c r="BE57" s="1296"/>
      <c r="BF57" s="1296"/>
      <c r="BG57" s="1296"/>
      <c r="BH57" s="1296"/>
      <c r="BI57" s="1296"/>
      <c r="BJ57" s="1296"/>
      <c r="BK57" s="1296"/>
      <c r="BL57" s="1296"/>
      <c r="BM57" s="1296"/>
      <c r="BN57" s="1296"/>
      <c r="BO57" s="1296"/>
      <c r="BP57" s="1297"/>
      <c r="BQ57" s="1298"/>
      <c r="BR57" s="1298"/>
      <c r="BS57" s="1298"/>
      <c r="BT57" s="1298"/>
      <c r="BU57" s="1298"/>
      <c r="BV57" s="1298"/>
      <c r="BW57" s="1298"/>
      <c r="BX57" s="1298">
        <v>55.8</v>
      </c>
      <c r="BY57" s="1298"/>
      <c r="BZ57" s="1298"/>
      <c r="CA57" s="1298"/>
      <c r="CB57" s="1298"/>
      <c r="CC57" s="1298"/>
      <c r="CD57" s="1298"/>
      <c r="CE57" s="1298"/>
      <c r="CF57" s="1298">
        <v>57.6</v>
      </c>
      <c r="CG57" s="1298"/>
      <c r="CH57" s="1298"/>
      <c r="CI57" s="1298"/>
      <c r="CJ57" s="1298"/>
      <c r="CK57" s="1298"/>
      <c r="CL57" s="1298"/>
      <c r="CM57" s="1298"/>
      <c r="CN57" s="1298">
        <v>58.9</v>
      </c>
      <c r="CO57" s="1298"/>
      <c r="CP57" s="1298"/>
      <c r="CQ57" s="1298"/>
      <c r="CR57" s="1298"/>
      <c r="CS57" s="1298"/>
      <c r="CT57" s="1298"/>
      <c r="CU57" s="1298"/>
      <c r="CV57" s="1297"/>
      <c r="CW57" s="1298"/>
      <c r="CX57" s="1298"/>
      <c r="CY57" s="1298"/>
      <c r="CZ57" s="1298"/>
      <c r="DA57" s="1298"/>
      <c r="DB57" s="1298"/>
      <c r="DC57" s="1298"/>
      <c r="DD57" s="1301"/>
      <c r="DE57" s="1299"/>
    </row>
    <row r="58" spans="1:109" s="1284" customFormat="1" x14ac:dyDescent="0.15">
      <c r="A58" s="1269"/>
      <c r="B58" s="1299"/>
      <c r="G58" s="1286"/>
      <c r="H58" s="1286"/>
      <c r="I58" s="1300"/>
      <c r="J58" s="1300"/>
      <c r="K58" s="1295"/>
      <c r="L58" s="1295"/>
      <c r="M58" s="1295"/>
      <c r="N58" s="1295"/>
      <c r="AM58" s="1269"/>
      <c r="AN58" s="1292"/>
      <c r="AO58" s="1292"/>
      <c r="AP58" s="1292"/>
      <c r="AQ58" s="1292"/>
      <c r="AR58" s="1292"/>
      <c r="AS58" s="1292"/>
      <c r="AT58" s="1292"/>
      <c r="AU58" s="1292"/>
      <c r="AV58" s="1292"/>
      <c r="AW58" s="1292"/>
      <c r="AX58" s="1292"/>
      <c r="AY58" s="1292"/>
      <c r="AZ58" s="1292"/>
      <c r="BA58" s="1292"/>
      <c r="BB58" s="1296"/>
      <c r="BC58" s="1296"/>
      <c r="BD58" s="1296"/>
      <c r="BE58" s="1296"/>
      <c r="BF58" s="1296"/>
      <c r="BG58" s="1296"/>
      <c r="BH58" s="1296"/>
      <c r="BI58" s="1296"/>
      <c r="BJ58" s="1296"/>
      <c r="BK58" s="1296"/>
      <c r="BL58" s="1296"/>
      <c r="BM58" s="1296"/>
      <c r="BN58" s="1296"/>
      <c r="BO58" s="1296"/>
      <c r="BP58" s="1298"/>
      <c r="BQ58" s="1298"/>
      <c r="BR58" s="1298"/>
      <c r="BS58" s="1298"/>
      <c r="BT58" s="1298"/>
      <c r="BU58" s="1298"/>
      <c r="BV58" s="1298"/>
      <c r="BW58" s="1298"/>
      <c r="BX58" s="1298"/>
      <c r="BY58" s="1298"/>
      <c r="BZ58" s="1298"/>
      <c r="CA58" s="1298"/>
      <c r="CB58" s="1298"/>
      <c r="CC58" s="1298"/>
      <c r="CD58" s="1298"/>
      <c r="CE58" s="1298"/>
      <c r="CF58" s="1298"/>
      <c r="CG58" s="1298"/>
      <c r="CH58" s="1298"/>
      <c r="CI58" s="1298"/>
      <c r="CJ58" s="1298"/>
      <c r="CK58" s="1298"/>
      <c r="CL58" s="1298"/>
      <c r="CM58" s="1298"/>
      <c r="CN58" s="1298"/>
      <c r="CO58" s="1298"/>
      <c r="CP58" s="1298"/>
      <c r="CQ58" s="1298"/>
      <c r="CR58" s="1298"/>
      <c r="CS58" s="1298"/>
      <c r="CT58" s="1298"/>
      <c r="CU58" s="1298"/>
      <c r="CV58" s="1298"/>
      <c r="CW58" s="1298"/>
      <c r="CX58" s="1298"/>
      <c r="CY58" s="1298"/>
      <c r="CZ58" s="1298"/>
      <c r="DA58" s="1298"/>
      <c r="DB58" s="1298"/>
      <c r="DC58" s="1298"/>
      <c r="DD58" s="1301"/>
      <c r="DE58" s="1299"/>
    </row>
    <row r="59" spans="1:109" s="1284" customFormat="1" x14ac:dyDescent="0.15">
      <c r="A59" s="1269"/>
      <c r="B59" s="1299"/>
      <c r="K59" s="1302"/>
      <c r="L59" s="1302"/>
      <c r="M59" s="1302"/>
      <c r="N59" s="1302"/>
      <c r="AQ59" s="1302"/>
      <c r="AR59" s="1302"/>
      <c r="AS59" s="1302"/>
      <c r="AT59" s="1302"/>
      <c r="BC59" s="1302"/>
      <c r="BD59" s="1302"/>
      <c r="BE59" s="1302"/>
      <c r="BF59" s="1302"/>
      <c r="BO59" s="1302"/>
      <c r="BP59" s="1302"/>
      <c r="BQ59" s="1302"/>
      <c r="BR59" s="1302"/>
      <c r="CA59" s="1302"/>
      <c r="CB59" s="1302"/>
      <c r="CC59" s="1302"/>
      <c r="CD59" s="1302"/>
      <c r="CM59" s="1302"/>
      <c r="CN59" s="1302"/>
      <c r="CO59" s="1302"/>
      <c r="CP59" s="1302"/>
      <c r="CY59" s="1302"/>
      <c r="CZ59" s="1302"/>
      <c r="DA59" s="1302"/>
      <c r="DB59" s="1302"/>
      <c r="DC59" s="1302"/>
      <c r="DD59" s="1301"/>
      <c r="DE59" s="1299"/>
    </row>
    <row r="60" spans="1:109" s="1284" customFormat="1" x14ac:dyDescent="0.15">
      <c r="A60" s="1269"/>
      <c r="B60" s="1299"/>
      <c r="K60" s="1302"/>
      <c r="L60" s="1302"/>
      <c r="M60" s="1302"/>
      <c r="N60" s="1302"/>
      <c r="AQ60" s="1302"/>
      <c r="AR60" s="1302"/>
      <c r="AS60" s="1302"/>
      <c r="AT60" s="1302"/>
      <c r="BC60" s="1302"/>
      <c r="BD60" s="1302"/>
      <c r="BE60" s="1302"/>
      <c r="BF60" s="1302"/>
      <c r="BO60" s="1302"/>
      <c r="BP60" s="1302"/>
      <c r="BQ60" s="1302"/>
      <c r="BR60" s="1302"/>
      <c r="CA60" s="1302"/>
      <c r="CB60" s="1302"/>
      <c r="CC60" s="1302"/>
      <c r="CD60" s="1302"/>
      <c r="CM60" s="1302"/>
      <c r="CN60" s="1302"/>
      <c r="CO60" s="1302"/>
      <c r="CP60" s="1302"/>
      <c r="CY60" s="1302"/>
      <c r="CZ60" s="1302"/>
      <c r="DA60" s="1302"/>
      <c r="DB60" s="1302"/>
      <c r="DC60" s="1302"/>
      <c r="DD60" s="1301"/>
      <c r="DE60" s="1299"/>
    </row>
    <row r="61" spans="1:109" s="1284" customFormat="1" x14ac:dyDescent="0.15">
      <c r="A61" s="1269"/>
      <c r="B61" s="1303"/>
      <c r="C61" s="1304"/>
      <c r="D61" s="1304"/>
      <c r="E61" s="1304"/>
      <c r="F61" s="1304"/>
      <c r="G61" s="1304"/>
      <c r="H61" s="1304"/>
      <c r="I61" s="1304"/>
      <c r="J61" s="1304"/>
      <c r="K61" s="1304"/>
      <c r="L61" s="1304"/>
      <c r="M61" s="1305"/>
      <c r="N61" s="1305"/>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5"/>
      <c r="AT61" s="1305"/>
      <c r="AU61" s="1304"/>
      <c r="AV61" s="1304"/>
      <c r="AW61" s="1304"/>
      <c r="AX61" s="1304"/>
      <c r="AY61" s="1304"/>
      <c r="AZ61" s="1304"/>
      <c r="BA61" s="1304"/>
      <c r="BB61" s="1304"/>
      <c r="BC61" s="1304"/>
      <c r="BD61" s="1304"/>
      <c r="BE61" s="1305"/>
      <c r="BF61" s="1305"/>
      <c r="BG61" s="1304"/>
      <c r="BH61" s="1304"/>
      <c r="BI61" s="1304"/>
      <c r="BJ61" s="1304"/>
      <c r="BK61" s="1304"/>
      <c r="BL61" s="1304"/>
      <c r="BM61" s="1304"/>
      <c r="BN61" s="1304"/>
      <c r="BO61" s="1304"/>
      <c r="BP61" s="1304"/>
      <c r="BQ61" s="1305"/>
      <c r="BR61" s="1305"/>
      <c r="BS61" s="1304"/>
      <c r="BT61" s="1304"/>
      <c r="BU61" s="1304"/>
      <c r="BV61" s="1304"/>
      <c r="BW61" s="1304"/>
      <c r="BX61" s="1304"/>
      <c r="BY61" s="1304"/>
      <c r="BZ61" s="1304"/>
      <c r="CA61" s="1304"/>
      <c r="CB61" s="1304"/>
      <c r="CC61" s="1305"/>
      <c r="CD61" s="1305"/>
      <c r="CE61" s="1304"/>
      <c r="CF61" s="1304"/>
      <c r="CG61" s="1304"/>
      <c r="CH61" s="1304"/>
      <c r="CI61" s="1304"/>
      <c r="CJ61" s="1304"/>
      <c r="CK61" s="1304"/>
      <c r="CL61" s="1304"/>
      <c r="CM61" s="1304"/>
      <c r="CN61" s="1304"/>
      <c r="CO61" s="1305"/>
      <c r="CP61" s="1305"/>
      <c r="CQ61" s="1304"/>
      <c r="CR61" s="1304"/>
      <c r="CS61" s="1304"/>
      <c r="CT61" s="1304"/>
      <c r="CU61" s="1304"/>
      <c r="CV61" s="1304"/>
      <c r="CW61" s="1304"/>
      <c r="CX61" s="1304"/>
      <c r="CY61" s="1304"/>
      <c r="CZ61" s="1304"/>
      <c r="DA61" s="1305"/>
      <c r="DB61" s="1305"/>
      <c r="DC61" s="1305"/>
      <c r="DD61" s="1306"/>
      <c r="DE61" s="1299"/>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07" t="s">
        <v>609</v>
      </c>
    </row>
    <row r="64" spans="1:109" x14ac:dyDescent="0.15">
      <c r="B64" s="1276"/>
      <c r="G64" s="1283"/>
      <c r="I64" s="1308"/>
      <c r="J64" s="1308"/>
      <c r="K64" s="1308"/>
      <c r="L64" s="1308"/>
      <c r="M64" s="1308"/>
      <c r="N64" s="1309"/>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1276"/>
      <c r="H70" s="1310"/>
      <c r="I70" s="1310"/>
      <c r="J70" s="1311"/>
      <c r="K70" s="1311"/>
      <c r="L70" s="1312"/>
      <c r="M70" s="1311"/>
      <c r="N70" s="1312"/>
      <c r="AN70" s="1285"/>
      <c r="AO70" s="1285"/>
      <c r="AP70" s="1285"/>
      <c r="AZ70" s="1285"/>
      <c r="BA70" s="1285"/>
      <c r="BB70" s="1285"/>
      <c r="BL70" s="1285"/>
      <c r="BM70" s="1285"/>
      <c r="BN70" s="1285"/>
      <c r="BX70" s="1285"/>
      <c r="BY70" s="1285"/>
      <c r="BZ70" s="1285"/>
      <c r="CJ70" s="1285"/>
      <c r="CK70" s="1285"/>
      <c r="CL70" s="1285"/>
      <c r="CV70" s="1285"/>
      <c r="CW70" s="1285"/>
      <c r="CX70" s="1285"/>
    </row>
    <row r="71" spans="2:107" x14ac:dyDescent="0.15">
      <c r="B71" s="1276"/>
      <c r="G71" s="1313"/>
      <c r="I71" s="1314"/>
      <c r="J71" s="1311"/>
      <c r="K71" s="1311"/>
      <c r="L71" s="1312"/>
      <c r="M71" s="1311"/>
      <c r="N71" s="1312"/>
      <c r="AM71" s="1313"/>
      <c r="AN71" s="1269" t="s">
        <v>604</v>
      </c>
    </row>
    <row r="72" spans="2:107" x14ac:dyDescent="0.15">
      <c r="B72" s="1276"/>
      <c r="G72" s="1286"/>
      <c r="H72" s="1286"/>
      <c r="I72" s="1286"/>
      <c r="J72" s="1286"/>
      <c r="K72" s="1287"/>
      <c r="L72" s="1287"/>
      <c r="M72" s="1288"/>
      <c r="N72" s="1288"/>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557</v>
      </c>
      <c r="BQ72" s="1292"/>
      <c r="BR72" s="1292"/>
      <c r="BS72" s="1292"/>
      <c r="BT72" s="1292"/>
      <c r="BU72" s="1292"/>
      <c r="BV72" s="1292"/>
      <c r="BW72" s="1292"/>
      <c r="BX72" s="1292" t="s">
        <v>558</v>
      </c>
      <c r="BY72" s="1292"/>
      <c r="BZ72" s="1292"/>
      <c r="CA72" s="1292"/>
      <c r="CB72" s="1292"/>
      <c r="CC72" s="1292"/>
      <c r="CD72" s="1292"/>
      <c r="CE72" s="1292"/>
      <c r="CF72" s="1292" t="s">
        <v>559</v>
      </c>
      <c r="CG72" s="1292"/>
      <c r="CH72" s="1292"/>
      <c r="CI72" s="1292"/>
      <c r="CJ72" s="1292"/>
      <c r="CK72" s="1292"/>
      <c r="CL72" s="1292"/>
      <c r="CM72" s="1292"/>
      <c r="CN72" s="1292" t="s">
        <v>560</v>
      </c>
      <c r="CO72" s="1292"/>
      <c r="CP72" s="1292"/>
      <c r="CQ72" s="1292"/>
      <c r="CR72" s="1292"/>
      <c r="CS72" s="1292"/>
      <c r="CT72" s="1292"/>
      <c r="CU72" s="1292"/>
      <c r="CV72" s="1292" t="s">
        <v>561</v>
      </c>
      <c r="CW72" s="1292"/>
      <c r="CX72" s="1292"/>
      <c r="CY72" s="1292"/>
      <c r="CZ72" s="1292"/>
      <c r="DA72" s="1292"/>
      <c r="DB72" s="1292"/>
      <c r="DC72" s="1292"/>
    </row>
    <row r="73" spans="2:107" x14ac:dyDescent="0.15">
      <c r="B73" s="1276"/>
      <c r="G73" s="1293"/>
      <c r="H73" s="1293"/>
      <c r="I73" s="1293"/>
      <c r="J73" s="1293"/>
      <c r="K73" s="1315"/>
      <c r="L73" s="1315"/>
      <c r="M73" s="1315"/>
      <c r="N73" s="1315"/>
      <c r="AM73" s="1285"/>
      <c r="AN73" s="1296" t="s">
        <v>605</v>
      </c>
      <c r="AO73" s="1296"/>
      <c r="AP73" s="1296"/>
      <c r="AQ73" s="1296"/>
      <c r="AR73" s="1296"/>
      <c r="AS73" s="1296"/>
      <c r="AT73" s="1296"/>
      <c r="AU73" s="1296"/>
      <c r="AV73" s="1296"/>
      <c r="AW73" s="1296"/>
      <c r="AX73" s="1296"/>
      <c r="AY73" s="1296"/>
      <c r="AZ73" s="1296"/>
      <c r="BA73" s="1296"/>
      <c r="BB73" s="1296" t="s">
        <v>606</v>
      </c>
      <c r="BC73" s="1296"/>
      <c r="BD73" s="1296"/>
      <c r="BE73" s="1296"/>
      <c r="BF73" s="1296"/>
      <c r="BG73" s="1296"/>
      <c r="BH73" s="1296"/>
      <c r="BI73" s="1296"/>
      <c r="BJ73" s="1296"/>
      <c r="BK73" s="1296"/>
      <c r="BL73" s="1296"/>
      <c r="BM73" s="1296"/>
      <c r="BN73" s="1296"/>
      <c r="BO73" s="1296"/>
      <c r="BP73" s="1298"/>
      <c r="BQ73" s="1298"/>
      <c r="BR73" s="1298"/>
      <c r="BS73" s="1298"/>
      <c r="BT73" s="1298"/>
      <c r="BU73" s="1298"/>
      <c r="BV73" s="1298"/>
      <c r="BW73" s="1298"/>
      <c r="BX73" s="1298"/>
      <c r="BY73" s="1298"/>
      <c r="BZ73" s="1298"/>
      <c r="CA73" s="1298"/>
      <c r="CB73" s="1298"/>
      <c r="CC73" s="1298"/>
      <c r="CD73" s="1298"/>
      <c r="CE73" s="1298"/>
      <c r="CF73" s="1298"/>
      <c r="CG73" s="1298"/>
      <c r="CH73" s="1298"/>
      <c r="CI73" s="1298"/>
      <c r="CJ73" s="1298"/>
      <c r="CK73" s="1298"/>
      <c r="CL73" s="1298"/>
      <c r="CM73" s="1298"/>
      <c r="CN73" s="1298"/>
      <c r="CO73" s="1298"/>
      <c r="CP73" s="1298"/>
      <c r="CQ73" s="1298"/>
      <c r="CR73" s="1298"/>
      <c r="CS73" s="1298"/>
      <c r="CT73" s="1298"/>
      <c r="CU73" s="1298"/>
      <c r="CV73" s="1298"/>
      <c r="CW73" s="1298"/>
      <c r="CX73" s="1298"/>
      <c r="CY73" s="1298"/>
      <c r="CZ73" s="1298"/>
      <c r="DA73" s="1298"/>
      <c r="DB73" s="1298"/>
      <c r="DC73" s="1298"/>
    </row>
    <row r="74" spans="2:107" x14ac:dyDescent="0.15">
      <c r="B74" s="1276"/>
      <c r="G74" s="1293"/>
      <c r="H74" s="1293"/>
      <c r="I74" s="1293"/>
      <c r="J74" s="1293"/>
      <c r="K74" s="1315"/>
      <c r="L74" s="1315"/>
      <c r="M74" s="1315"/>
      <c r="N74" s="1315"/>
      <c r="AM74" s="12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8"/>
      <c r="BQ74" s="1298"/>
      <c r="BR74" s="1298"/>
      <c r="BS74" s="1298"/>
      <c r="BT74" s="1298"/>
      <c r="BU74" s="1298"/>
      <c r="BV74" s="1298"/>
      <c r="BW74" s="1298"/>
      <c r="BX74" s="1298"/>
      <c r="BY74" s="1298"/>
      <c r="BZ74" s="1298"/>
      <c r="CA74" s="1298"/>
      <c r="CB74" s="1298"/>
      <c r="CC74" s="1298"/>
      <c r="CD74" s="1298"/>
      <c r="CE74" s="1298"/>
      <c r="CF74" s="1298"/>
      <c r="CG74" s="1298"/>
      <c r="CH74" s="1298"/>
      <c r="CI74" s="1298"/>
      <c r="CJ74" s="1298"/>
      <c r="CK74" s="1298"/>
      <c r="CL74" s="1298"/>
      <c r="CM74" s="1298"/>
      <c r="CN74" s="1298"/>
      <c r="CO74" s="1298"/>
      <c r="CP74" s="1298"/>
      <c r="CQ74" s="1298"/>
      <c r="CR74" s="1298"/>
      <c r="CS74" s="1298"/>
      <c r="CT74" s="1298"/>
      <c r="CU74" s="1298"/>
      <c r="CV74" s="1298"/>
      <c r="CW74" s="1298"/>
      <c r="CX74" s="1298"/>
      <c r="CY74" s="1298"/>
      <c r="CZ74" s="1298"/>
      <c r="DA74" s="1298"/>
      <c r="DB74" s="1298"/>
      <c r="DC74" s="1298"/>
    </row>
    <row r="75" spans="2:107" x14ac:dyDescent="0.15">
      <c r="B75" s="1276"/>
      <c r="G75" s="1293"/>
      <c r="H75" s="1293"/>
      <c r="I75" s="1286"/>
      <c r="J75" s="1286"/>
      <c r="K75" s="1295"/>
      <c r="L75" s="1295"/>
      <c r="M75" s="1295"/>
      <c r="N75" s="1295"/>
      <c r="AM75" s="1285"/>
      <c r="AN75" s="1296"/>
      <c r="AO75" s="1296"/>
      <c r="AP75" s="1296"/>
      <c r="AQ75" s="1296"/>
      <c r="AR75" s="1296"/>
      <c r="AS75" s="1296"/>
      <c r="AT75" s="1296"/>
      <c r="AU75" s="1296"/>
      <c r="AV75" s="1296"/>
      <c r="AW75" s="1296"/>
      <c r="AX75" s="1296"/>
      <c r="AY75" s="1296"/>
      <c r="AZ75" s="1296"/>
      <c r="BA75" s="1296"/>
      <c r="BB75" s="1296" t="s">
        <v>610</v>
      </c>
      <c r="BC75" s="1296"/>
      <c r="BD75" s="1296"/>
      <c r="BE75" s="1296"/>
      <c r="BF75" s="1296"/>
      <c r="BG75" s="1296"/>
      <c r="BH75" s="1296"/>
      <c r="BI75" s="1296"/>
      <c r="BJ75" s="1296"/>
      <c r="BK75" s="1296"/>
      <c r="BL75" s="1296"/>
      <c r="BM75" s="1296"/>
      <c r="BN75" s="1296"/>
      <c r="BO75" s="1296"/>
      <c r="BP75" s="1298">
        <v>9</v>
      </c>
      <c r="BQ75" s="1298"/>
      <c r="BR75" s="1298"/>
      <c r="BS75" s="1298"/>
      <c r="BT75" s="1298"/>
      <c r="BU75" s="1298"/>
      <c r="BV75" s="1298"/>
      <c r="BW75" s="1298"/>
      <c r="BX75" s="1298">
        <v>8.4</v>
      </c>
      <c r="BY75" s="1298"/>
      <c r="BZ75" s="1298"/>
      <c r="CA75" s="1298"/>
      <c r="CB75" s="1298"/>
      <c r="CC75" s="1298"/>
      <c r="CD75" s="1298"/>
      <c r="CE75" s="1298"/>
      <c r="CF75" s="1298">
        <v>7.9</v>
      </c>
      <c r="CG75" s="1298"/>
      <c r="CH75" s="1298"/>
      <c r="CI75" s="1298"/>
      <c r="CJ75" s="1298"/>
      <c r="CK75" s="1298"/>
      <c r="CL75" s="1298"/>
      <c r="CM75" s="1298"/>
      <c r="CN75" s="1298">
        <v>8.1999999999999993</v>
      </c>
      <c r="CO75" s="1298"/>
      <c r="CP75" s="1298"/>
      <c r="CQ75" s="1298"/>
      <c r="CR75" s="1298"/>
      <c r="CS75" s="1298"/>
      <c r="CT75" s="1298"/>
      <c r="CU75" s="1298"/>
      <c r="CV75" s="1298">
        <v>8.6</v>
      </c>
      <c r="CW75" s="1298"/>
      <c r="CX75" s="1298"/>
      <c r="CY75" s="1298"/>
      <c r="CZ75" s="1298"/>
      <c r="DA75" s="1298"/>
      <c r="DB75" s="1298"/>
      <c r="DC75" s="1298"/>
    </row>
    <row r="76" spans="2:107" x14ac:dyDescent="0.15">
      <c r="B76" s="1276"/>
      <c r="G76" s="1293"/>
      <c r="H76" s="1293"/>
      <c r="I76" s="1286"/>
      <c r="J76" s="1286"/>
      <c r="K76" s="1295"/>
      <c r="L76" s="1295"/>
      <c r="M76" s="1295"/>
      <c r="N76" s="1295"/>
      <c r="AM76" s="12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8"/>
      <c r="BQ76" s="1298"/>
      <c r="BR76" s="1298"/>
      <c r="BS76" s="1298"/>
      <c r="BT76" s="1298"/>
      <c r="BU76" s="1298"/>
      <c r="BV76" s="1298"/>
      <c r="BW76" s="1298"/>
      <c r="BX76" s="1298"/>
      <c r="BY76" s="1298"/>
      <c r="BZ76" s="1298"/>
      <c r="CA76" s="1298"/>
      <c r="CB76" s="1298"/>
      <c r="CC76" s="1298"/>
      <c r="CD76" s="1298"/>
      <c r="CE76" s="1298"/>
      <c r="CF76" s="1298"/>
      <c r="CG76" s="1298"/>
      <c r="CH76" s="1298"/>
      <c r="CI76" s="1298"/>
      <c r="CJ76" s="1298"/>
      <c r="CK76" s="1298"/>
      <c r="CL76" s="1298"/>
      <c r="CM76" s="1298"/>
      <c r="CN76" s="1298"/>
      <c r="CO76" s="1298"/>
      <c r="CP76" s="1298"/>
      <c r="CQ76" s="1298"/>
      <c r="CR76" s="1298"/>
      <c r="CS76" s="1298"/>
      <c r="CT76" s="1298"/>
      <c r="CU76" s="1298"/>
      <c r="CV76" s="1298"/>
      <c r="CW76" s="1298"/>
      <c r="CX76" s="1298"/>
      <c r="CY76" s="1298"/>
      <c r="CZ76" s="1298"/>
      <c r="DA76" s="1298"/>
      <c r="DB76" s="1298"/>
      <c r="DC76" s="1298"/>
    </row>
    <row r="77" spans="2:107" x14ac:dyDescent="0.15">
      <c r="B77" s="1276"/>
      <c r="G77" s="1286"/>
      <c r="H77" s="1286"/>
      <c r="I77" s="1286"/>
      <c r="J77" s="1286"/>
      <c r="K77" s="1315"/>
      <c r="L77" s="1315"/>
      <c r="M77" s="1315"/>
      <c r="N77" s="1315"/>
      <c r="AN77" s="1292" t="s">
        <v>608</v>
      </c>
      <c r="AO77" s="1292"/>
      <c r="AP77" s="1292"/>
      <c r="AQ77" s="1292"/>
      <c r="AR77" s="1292"/>
      <c r="AS77" s="1292"/>
      <c r="AT77" s="1292"/>
      <c r="AU77" s="1292"/>
      <c r="AV77" s="1292"/>
      <c r="AW77" s="1292"/>
      <c r="AX77" s="1292"/>
      <c r="AY77" s="1292"/>
      <c r="AZ77" s="1292"/>
      <c r="BA77" s="1292"/>
      <c r="BB77" s="1296" t="s">
        <v>606</v>
      </c>
      <c r="BC77" s="1296"/>
      <c r="BD77" s="1296"/>
      <c r="BE77" s="1296"/>
      <c r="BF77" s="1296"/>
      <c r="BG77" s="1296"/>
      <c r="BH77" s="1296"/>
      <c r="BI77" s="1296"/>
      <c r="BJ77" s="1296"/>
      <c r="BK77" s="1296"/>
      <c r="BL77" s="1296"/>
      <c r="BM77" s="1296"/>
      <c r="BN77" s="1296"/>
      <c r="BO77" s="1296"/>
      <c r="BP77" s="1298">
        <v>40.299999999999997</v>
      </c>
      <c r="BQ77" s="1298"/>
      <c r="BR77" s="1298"/>
      <c r="BS77" s="1298"/>
      <c r="BT77" s="1298"/>
      <c r="BU77" s="1298"/>
      <c r="BV77" s="1298"/>
      <c r="BW77" s="1298"/>
      <c r="BX77" s="1298">
        <v>20.2</v>
      </c>
      <c r="BY77" s="1298"/>
      <c r="BZ77" s="1298"/>
      <c r="CA77" s="1298"/>
      <c r="CB77" s="1298"/>
      <c r="CC77" s="1298"/>
      <c r="CD77" s="1298"/>
      <c r="CE77" s="1298"/>
      <c r="CF77" s="1298">
        <v>38.5</v>
      </c>
      <c r="CG77" s="1298"/>
      <c r="CH77" s="1298"/>
      <c r="CI77" s="1298"/>
      <c r="CJ77" s="1298"/>
      <c r="CK77" s="1298"/>
      <c r="CL77" s="1298"/>
      <c r="CM77" s="1298"/>
      <c r="CN77" s="1298">
        <v>32.799999999999997</v>
      </c>
      <c r="CO77" s="1298"/>
      <c r="CP77" s="1298"/>
      <c r="CQ77" s="1298"/>
      <c r="CR77" s="1298"/>
      <c r="CS77" s="1298"/>
      <c r="CT77" s="1298"/>
      <c r="CU77" s="1298"/>
      <c r="CV77" s="1298">
        <v>20.9</v>
      </c>
      <c r="CW77" s="1298"/>
      <c r="CX77" s="1298"/>
      <c r="CY77" s="1298"/>
      <c r="CZ77" s="1298"/>
      <c r="DA77" s="1298"/>
      <c r="DB77" s="1298"/>
      <c r="DC77" s="1298"/>
    </row>
    <row r="78" spans="2:107" x14ac:dyDescent="0.15">
      <c r="B78" s="1276"/>
      <c r="G78" s="1286"/>
      <c r="H78" s="1286"/>
      <c r="I78" s="1286"/>
      <c r="J78" s="1286"/>
      <c r="K78" s="1315"/>
      <c r="L78" s="1315"/>
      <c r="M78" s="1315"/>
      <c r="N78" s="1315"/>
      <c r="AN78" s="1292"/>
      <c r="AO78" s="1292"/>
      <c r="AP78" s="1292"/>
      <c r="AQ78" s="1292"/>
      <c r="AR78" s="1292"/>
      <c r="AS78" s="1292"/>
      <c r="AT78" s="1292"/>
      <c r="AU78" s="1292"/>
      <c r="AV78" s="1292"/>
      <c r="AW78" s="1292"/>
      <c r="AX78" s="1292"/>
      <c r="AY78" s="1292"/>
      <c r="AZ78" s="1292"/>
      <c r="BA78" s="1292"/>
      <c r="BB78" s="1296"/>
      <c r="BC78" s="1296"/>
      <c r="BD78" s="1296"/>
      <c r="BE78" s="1296"/>
      <c r="BF78" s="1296"/>
      <c r="BG78" s="1296"/>
      <c r="BH78" s="1296"/>
      <c r="BI78" s="1296"/>
      <c r="BJ78" s="1296"/>
      <c r="BK78" s="1296"/>
      <c r="BL78" s="1296"/>
      <c r="BM78" s="1296"/>
      <c r="BN78" s="1296"/>
      <c r="BO78" s="1296"/>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row>
    <row r="79" spans="2:107" x14ac:dyDescent="0.15">
      <c r="B79" s="1276"/>
      <c r="G79" s="1286"/>
      <c r="H79" s="1286"/>
      <c r="I79" s="1300"/>
      <c r="J79" s="1300"/>
      <c r="K79" s="1316"/>
      <c r="L79" s="1316"/>
      <c r="M79" s="1316"/>
      <c r="N79" s="1316"/>
      <c r="AN79" s="1292"/>
      <c r="AO79" s="1292"/>
      <c r="AP79" s="1292"/>
      <c r="AQ79" s="1292"/>
      <c r="AR79" s="1292"/>
      <c r="AS79" s="1292"/>
      <c r="AT79" s="1292"/>
      <c r="AU79" s="1292"/>
      <c r="AV79" s="1292"/>
      <c r="AW79" s="1292"/>
      <c r="AX79" s="1292"/>
      <c r="AY79" s="1292"/>
      <c r="AZ79" s="1292"/>
      <c r="BA79" s="1292"/>
      <c r="BB79" s="1296" t="s">
        <v>610</v>
      </c>
      <c r="BC79" s="1296"/>
      <c r="BD79" s="1296"/>
      <c r="BE79" s="1296"/>
      <c r="BF79" s="1296"/>
      <c r="BG79" s="1296"/>
      <c r="BH79" s="1296"/>
      <c r="BI79" s="1296"/>
      <c r="BJ79" s="1296"/>
      <c r="BK79" s="1296"/>
      <c r="BL79" s="1296"/>
      <c r="BM79" s="1296"/>
      <c r="BN79" s="1296"/>
      <c r="BO79" s="1296"/>
      <c r="BP79" s="1298">
        <v>9.8000000000000007</v>
      </c>
      <c r="BQ79" s="1298"/>
      <c r="BR79" s="1298"/>
      <c r="BS79" s="1298"/>
      <c r="BT79" s="1298"/>
      <c r="BU79" s="1298"/>
      <c r="BV79" s="1298"/>
      <c r="BW79" s="1298"/>
      <c r="BX79" s="1298">
        <v>9.3000000000000007</v>
      </c>
      <c r="BY79" s="1298"/>
      <c r="BZ79" s="1298"/>
      <c r="CA79" s="1298"/>
      <c r="CB79" s="1298"/>
      <c r="CC79" s="1298"/>
      <c r="CD79" s="1298"/>
      <c r="CE79" s="1298"/>
      <c r="CF79" s="1298">
        <v>9.1999999999999993</v>
      </c>
      <c r="CG79" s="1298"/>
      <c r="CH79" s="1298"/>
      <c r="CI79" s="1298"/>
      <c r="CJ79" s="1298"/>
      <c r="CK79" s="1298"/>
      <c r="CL79" s="1298"/>
      <c r="CM79" s="1298"/>
      <c r="CN79" s="1298">
        <v>9.1</v>
      </c>
      <c r="CO79" s="1298"/>
      <c r="CP79" s="1298"/>
      <c r="CQ79" s="1298"/>
      <c r="CR79" s="1298"/>
      <c r="CS79" s="1298"/>
      <c r="CT79" s="1298"/>
      <c r="CU79" s="1298"/>
      <c r="CV79" s="1298">
        <v>9.1</v>
      </c>
      <c r="CW79" s="1298"/>
      <c r="CX79" s="1298"/>
      <c r="CY79" s="1298"/>
      <c r="CZ79" s="1298"/>
      <c r="DA79" s="1298"/>
      <c r="DB79" s="1298"/>
      <c r="DC79" s="1298"/>
    </row>
    <row r="80" spans="2:107" x14ac:dyDescent="0.15">
      <c r="B80" s="1276"/>
      <c r="G80" s="1286"/>
      <c r="H80" s="1286"/>
      <c r="I80" s="1300"/>
      <c r="J80" s="1300"/>
      <c r="K80" s="1316"/>
      <c r="L80" s="1316"/>
      <c r="M80" s="1316"/>
      <c r="N80" s="1316"/>
      <c r="AN80" s="1292"/>
      <c r="AO80" s="1292"/>
      <c r="AP80" s="1292"/>
      <c r="AQ80" s="1292"/>
      <c r="AR80" s="1292"/>
      <c r="AS80" s="1292"/>
      <c r="AT80" s="1292"/>
      <c r="AU80" s="1292"/>
      <c r="AV80" s="1292"/>
      <c r="AW80" s="1292"/>
      <c r="AX80" s="1292"/>
      <c r="AY80" s="1292"/>
      <c r="AZ80" s="1292"/>
      <c r="BA80" s="1292"/>
      <c r="BB80" s="1296"/>
      <c r="BC80" s="1296"/>
      <c r="BD80" s="1296"/>
      <c r="BE80" s="1296"/>
      <c r="BF80" s="1296"/>
      <c r="BG80" s="1296"/>
      <c r="BH80" s="1296"/>
      <c r="BI80" s="1296"/>
      <c r="BJ80" s="1296"/>
      <c r="BK80" s="1296"/>
      <c r="BL80" s="1296"/>
      <c r="BM80" s="1296"/>
      <c r="BN80" s="1296"/>
      <c r="BO80" s="1296"/>
      <c r="BP80" s="1298"/>
      <c r="BQ80" s="1298"/>
      <c r="BR80" s="1298"/>
      <c r="BS80" s="1298"/>
      <c r="BT80" s="1298"/>
      <c r="BU80" s="1298"/>
      <c r="BV80" s="1298"/>
      <c r="BW80" s="1298"/>
      <c r="BX80" s="1298"/>
      <c r="BY80" s="1298"/>
      <c r="BZ80" s="1298"/>
      <c r="CA80" s="1298"/>
      <c r="CB80" s="1298"/>
      <c r="CC80" s="1298"/>
      <c r="CD80" s="1298"/>
      <c r="CE80" s="1298"/>
      <c r="CF80" s="1298"/>
      <c r="CG80" s="1298"/>
      <c r="CH80" s="1298"/>
      <c r="CI80" s="1298"/>
      <c r="CJ80" s="1298"/>
      <c r="CK80" s="1298"/>
      <c r="CL80" s="1298"/>
      <c r="CM80" s="1298"/>
      <c r="CN80" s="1298"/>
      <c r="CO80" s="1298"/>
      <c r="CP80" s="1298"/>
      <c r="CQ80" s="1298"/>
      <c r="CR80" s="1298"/>
      <c r="CS80" s="1298"/>
      <c r="CT80" s="1298"/>
      <c r="CU80" s="1298"/>
      <c r="CV80" s="1298"/>
      <c r="CW80" s="1298"/>
      <c r="CX80" s="1298"/>
      <c r="CY80" s="1298"/>
      <c r="CZ80" s="1298"/>
      <c r="DA80" s="1298"/>
      <c r="DB80" s="1298"/>
      <c r="DC80" s="1298"/>
    </row>
    <row r="81" spans="2:109" x14ac:dyDescent="0.15">
      <c r="B81" s="1276"/>
    </row>
    <row r="82" spans="2:109" ht="17.25" x14ac:dyDescent="0.15">
      <c r="B82" s="1276"/>
      <c r="K82" s="1317"/>
      <c r="L82" s="1317"/>
      <c r="M82" s="1317"/>
      <c r="N82" s="1317"/>
      <c r="AQ82" s="1317"/>
      <c r="AR82" s="1317"/>
      <c r="AS82" s="1317"/>
      <c r="AT82" s="1317"/>
      <c r="BC82" s="1317"/>
      <c r="BD82" s="1317"/>
      <c r="BE82" s="1317"/>
      <c r="BF82" s="1317"/>
      <c r="BO82" s="1317"/>
      <c r="BP82" s="1317"/>
      <c r="BQ82" s="1317"/>
      <c r="BR82" s="1317"/>
      <c r="CA82" s="1317"/>
      <c r="CB82" s="1317"/>
      <c r="CC82" s="1317"/>
      <c r="CD82" s="1317"/>
      <c r="CM82" s="1317"/>
      <c r="CN82" s="1317"/>
      <c r="CO82" s="1317"/>
      <c r="CP82" s="1317"/>
      <c r="CY82" s="1317"/>
      <c r="CZ82" s="1317"/>
      <c r="DA82" s="1317"/>
      <c r="DB82" s="1317"/>
      <c r="DC82" s="1317"/>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18"/>
      <c r="AQ87" s="1318"/>
      <c r="BC87" s="1318"/>
      <c r="BO87" s="1318"/>
      <c r="CA87" s="1318"/>
      <c r="CM87" s="1318"/>
      <c r="CY87" s="1318"/>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nZF9M4pNKqHQFzKzQN0hQnexlu5rllXXsljP2Qdb9ftA3XM4gtYM5KcOipanTKTgv9MojC7YI0CSZNAuWOnyg==" saltValue="c5Mm2FoN/OwriIoOH5F/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fGWQXNMRhLALM8v7iRTYi/ywJpPQHfGPOcgL/e3Tipbg80q1gWV3GBZvQFbRjsLHH7dhLm+WAKR3pbcxHPiA==" saltValue="+WD+CiCrKQlUuqmhWCfW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qt4/Yv/INRf6R7XLDcs6NvjHejNHb7xZjfk1mosZyLxeNFWaFNyDhjU1K4iUjbuT2wPUmEznC6Kjuc87qxvg==" saltValue="2r2QpdkelbEbacA7RfJf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132003</v>
      </c>
      <c r="E3" s="161"/>
      <c r="F3" s="162">
        <v>87551</v>
      </c>
      <c r="G3" s="163"/>
      <c r="H3" s="164"/>
    </row>
    <row r="4" spans="1:8" x14ac:dyDescent="0.15">
      <c r="A4" s="165"/>
      <c r="B4" s="166"/>
      <c r="C4" s="167"/>
      <c r="D4" s="168">
        <v>44181</v>
      </c>
      <c r="E4" s="169"/>
      <c r="F4" s="170">
        <v>43994</v>
      </c>
      <c r="G4" s="171"/>
      <c r="H4" s="172"/>
    </row>
    <row r="5" spans="1:8" x14ac:dyDescent="0.15">
      <c r="A5" s="153" t="s">
        <v>549</v>
      </c>
      <c r="B5" s="158"/>
      <c r="C5" s="159"/>
      <c r="D5" s="160">
        <v>63017</v>
      </c>
      <c r="E5" s="161"/>
      <c r="F5" s="162">
        <v>106092</v>
      </c>
      <c r="G5" s="163"/>
      <c r="H5" s="164"/>
    </row>
    <row r="6" spans="1:8" x14ac:dyDescent="0.15">
      <c r="A6" s="165"/>
      <c r="B6" s="166"/>
      <c r="C6" s="167"/>
      <c r="D6" s="168">
        <v>42407</v>
      </c>
      <c r="E6" s="169"/>
      <c r="F6" s="170">
        <v>44299</v>
      </c>
      <c r="G6" s="171"/>
      <c r="H6" s="172"/>
    </row>
    <row r="7" spans="1:8" x14ac:dyDescent="0.15">
      <c r="A7" s="153" t="s">
        <v>550</v>
      </c>
      <c r="B7" s="158"/>
      <c r="C7" s="159"/>
      <c r="D7" s="160">
        <v>76528</v>
      </c>
      <c r="E7" s="161"/>
      <c r="F7" s="162">
        <v>78903</v>
      </c>
      <c r="G7" s="163"/>
      <c r="H7" s="164"/>
    </row>
    <row r="8" spans="1:8" x14ac:dyDescent="0.15">
      <c r="A8" s="165"/>
      <c r="B8" s="166"/>
      <c r="C8" s="167"/>
      <c r="D8" s="168">
        <v>40021</v>
      </c>
      <c r="E8" s="169"/>
      <c r="F8" s="170">
        <v>49201</v>
      </c>
      <c r="G8" s="171"/>
      <c r="H8" s="172"/>
    </row>
    <row r="9" spans="1:8" x14ac:dyDescent="0.15">
      <c r="A9" s="153" t="s">
        <v>551</v>
      </c>
      <c r="B9" s="158"/>
      <c r="C9" s="159"/>
      <c r="D9" s="160">
        <v>115091</v>
      </c>
      <c r="E9" s="161"/>
      <c r="F9" s="162">
        <v>82993</v>
      </c>
      <c r="G9" s="163"/>
      <c r="H9" s="164"/>
    </row>
    <row r="10" spans="1:8" x14ac:dyDescent="0.15">
      <c r="A10" s="165"/>
      <c r="B10" s="166"/>
      <c r="C10" s="167"/>
      <c r="D10" s="168">
        <v>61538</v>
      </c>
      <c r="E10" s="169"/>
      <c r="F10" s="170">
        <v>46787</v>
      </c>
      <c r="G10" s="171"/>
      <c r="H10" s="172"/>
    </row>
    <row r="11" spans="1:8" x14ac:dyDescent="0.15">
      <c r="A11" s="153" t="s">
        <v>552</v>
      </c>
      <c r="B11" s="158"/>
      <c r="C11" s="159"/>
      <c r="D11" s="160">
        <v>76673</v>
      </c>
      <c r="E11" s="161"/>
      <c r="F11" s="162">
        <v>108252</v>
      </c>
      <c r="G11" s="163"/>
      <c r="H11" s="164"/>
    </row>
    <row r="12" spans="1:8" x14ac:dyDescent="0.15">
      <c r="A12" s="165"/>
      <c r="B12" s="166"/>
      <c r="C12" s="173"/>
      <c r="D12" s="168">
        <v>48900</v>
      </c>
      <c r="E12" s="169"/>
      <c r="F12" s="170">
        <v>50321</v>
      </c>
      <c r="G12" s="171"/>
      <c r="H12" s="172"/>
    </row>
    <row r="13" spans="1:8" x14ac:dyDescent="0.15">
      <c r="A13" s="153"/>
      <c r="B13" s="158"/>
      <c r="C13" s="174"/>
      <c r="D13" s="175">
        <v>92662</v>
      </c>
      <c r="E13" s="176"/>
      <c r="F13" s="177">
        <v>92758</v>
      </c>
      <c r="G13" s="178"/>
      <c r="H13" s="164"/>
    </row>
    <row r="14" spans="1:8" x14ac:dyDescent="0.15">
      <c r="A14" s="165"/>
      <c r="B14" s="166"/>
      <c r="C14" s="167"/>
      <c r="D14" s="168">
        <v>47409</v>
      </c>
      <c r="E14" s="169"/>
      <c r="F14" s="170">
        <v>46920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12.32</v>
      </c>
      <c r="C19" s="179">
        <f>ROUND(VALUE(SUBSTITUTE(実質収支比率等に係る経年分析!G$48,"▲","-")),2)</f>
        <v>9.17</v>
      </c>
      <c r="D19" s="179">
        <f>ROUND(VALUE(SUBSTITUTE(実質収支比率等に係る経年分析!H$48,"▲","-")),2)</f>
        <v>8.27</v>
      </c>
      <c r="E19" s="179">
        <f>ROUND(VALUE(SUBSTITUTE(実質収支比率等に係る経年分析!I$48,"▲","-")),2)</f>
        <v>7.77</v>
      </c>
      <c r="F19" s="179">
        <f>ROUND(VALUE(SUBSTITUTE(実質収支比率等に係る経年分析!J$48,"▲","-")),2)</f>
        <v>10.66</v>
      </c>
    </row>
    <row r="20" spans="1:11" x14ac:dyDescent="0.15">
      <c r="A20" s="179" t="s">
        <v>55</v>
      </c>
      <c r="B20" s="179">
        <f>ROUND(VALUE(SUBSTITUTE(実質収支比率等に係る経年分析!F$47,"▲","-")),2)</f>
        <v>82.02</v>
      </c>
      <c r="C20" s="179">
        <f>ROUND(VALUE(SUBSTITUTE(実質収支比率等に係る経年分析!G$47,"▲","-")),2)</f>
        <v>81.489999999999995</v>
      </c>
      <c r="D20" s="179">
        <f>ROUND(VALUE(SUBSTITUTE(実質収支比率等に係る経年分析!H$47,"▲","-")),2)</f>
        <v>73.099999999999994</v>
      </c>
      <c r="E20" s="179">
        <f>ROUND(VALUE(SUBSTITUTE(実質収支比率等に係る経年分析!I$47,"▲","-")),2)</f>
        <v>92.21</v>
      </c>
      <c r="F20" s="179">
        <f>ROUND(VALUE(SUBSTITUTE(実質収支比率等に係る経年分析!J$47,"▲","-")),2)</f>
        <v>65.75</v>
      </c>
    </row>
    <row r="21" spans="1:11" x14ac:dyDescent="0.15">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-3.73</v>
      </c>
      <c r="D21" s="179">
        <f>IF(ISNUMBER(VALUE(SUBSTITUTE(実質収支比率等に係る経年分析!H$49,"▲","-"))),ROUND(VALUE(SUBSTITUTE(実質収支比率等に係る経年分析!H$49,"▲","-")),2),NA())</f>
        <v>-15.69</v>
      </c>
      <c r="E21" s="179">
        <f>IF(ISNUMBER(VALUE(SUBSTITUTE(実質収支比率等に係る経年分析!I$49,"▲","-"))),ROUND(VALUE(SUBSTITUTE(実質収支比率等に係る経年分析!I$49,"▲","-")),2),NA())</f>
        <v>15.34</v>
      </c>
      <c r="F21" s="179">
        <f>IF(ISNUMBER(VALUE(SUBSTITUTE(実質収支比率等に係る経年分析!J$49,"▲","-"))),ROUND(VALUE(SUBSTITUTE(実質収支比率等に係る経年分析!J$49,"▲","-")),2),NA())</f>
        <v>-25.26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3.92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2.79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矢掛町介護サービス事業特別会計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矢掛町介護保険事業特別会計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2.62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2.79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v>
      </c>
    </row>
    <row r="31" spans="1:11" x14ac:dyDescent="0.15">
      <c r="A31" s="180" t="str">
        <f>IF(連結実質赤字比率に係る赤字・黒字の構成分析!C$39="",NA(),連結実質赤字比率に係る赤字・黒字の構成分析!C$39)</f>
        <v>矢掛町国民健康保険事業特別会計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1.24</v>
      </c>
    </row>
    <row r="32" spans="1:11" x14ac:dyDescent="0.15">
      <c r="A32" s="180" t="str">
        <f>IF(連結実質赤字比率に係る赤字・黒字の構成分析!C$38="",NA(),連結実質赤字比率に係る赤字・黒字の構成分析!C$38)</f>
        <v>矢掛町下水道事業会計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5.14</v>
      </c>
    </row>
    <row r="33" spans="1:16" x14ac:dyDescent="0.15">
      <c r="A33" s="180" t="str">
        <f>IF(連結実質赤字比率に係る赤字・黒字の構成分析!C$37="",NA(),連結実質赤字比率に係る赤字・黒字の構成分析!C$37)</f>
        <v>矢掛町介護老人保健施設事業会計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4.9400000000000004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4.8099999999999996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7.94</v>
      </c>
    </row>
    <row r="34" spans="1:16" x14ac:dyDescent="0.15">
      <c r="A34" s="180" t="str">
        <f>IF(連結実質赤字比率に係る赤字・黒字の構成分析!C$36="",NA(),連結実質赤字比率に係る赤字・黒字の構成分析!C$36)</f>
        <v>矢掛町水道事業会計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9.5500000000000007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9.7100000000000009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8.1300000000000008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10.52</v>
      </c>
    </row>
    <row r="36" spans="1:16" x14ac:dyDescent="0.15">
      <c r="A36" s="180" t="str">
        <f>IF(連結実質赤字比率に係る赤字・黒字の構成分析!C$34="",NA(),連結実質赤字比率に係る赤字・黒字の構成分析!C$34)</f>
        <v>矢掛町病院事業会計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778</v>
      </c>
      <c r="E42" s="181"/>
      <c r="F42" s="181"/>
      <c r="G42" s="181">
        <f>'実質公債費比率（分子）の構造'!L$52</f>
        <v>823</v>
      </c>
      <c r="H42" s="181"/>
      <c r="I42" s="181"/>
      <c r="J42" s="181">
        <f>'実質公債費比率（分子）の構造'!M$52</f>
        <v>849</v>
      </c>
      <c r="K42" s="181"/>
      <c r="L42" s="181"/>
      <c r="M42" s="181">
        <f>'実質公債費比率（分子）の構造'!N$52</f>
        <v>903</v>
      </c>
      <c r="N42" s="181"/>
      <c r="O42" s="181"/>
      <c r="P42" s="181">
        <f>'実質公債費比率（分子）の構造'!O$52</f>
        <v>987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12</v>
      </c>
      <c r="C45" s="181"/>
      <c r="D45" s="181"/>
      <c r="E45" s="181">
        <f>'実質公債費比率（分子）の構造'!L$49</f>
        <v>9</v>
      </c>
      <c r="F45" s="181"/>
      <c r="G45" s="181"/>
      <c r="H45" s="181">
        <f>'実質公債費比率（分子）の構造'!M$49</f>
        <v>7</v>
      </c>
      <c r="I45" s="181"/>
      <c r="J45" s="181"/>
      <c r="K45" s="181">
        <f>'実質公債費比率（分子）の構造'!N$49</f>
        <v>2</v>
      </c>
      <c r="L45" s="181"/>
      <c r="M45" s="181"/>
      <c r="N45" s="181">
        <f>'実質公債費比率（分子）の構造'!O$49</f>
        <v>5</v>
      </c>
      <c r="O45" s="181"/>
      <c r="P45" s="181"/>
    </row>
    <row r="46" spans="1:16" x14ac:dyDescent="0.15">
      <c r="A46" s="181" t="s">
        <v>67</v>
      </c>
      <c r="B46" s="181">
        <f>'実質公債費比率（分子）の構造'!K$48</f>
        <v>499</v>
      </c>
      <c r="C46" s="181"/>
      <c r="D46" s="181"/>
      <c r="E46" s="181">
        <f>'実質公債費比率（分子）の構造'!L$48</f>
        <v>538</v>
      </c>
      <c r="F46" s="181"/>
      <c r="G46" s="181"/>
      <c r="H46" s="181">
        <f>'実質公債費比率（分子）の構造'!M$48</f>
        <v>571</v>
      </c>
      <c r="I46" s="181"/>
      <c r="J46" s="181"/>
      <c r="K46" s="181">
        <f>'実質公債費比率（分子）の構造'!N$48</f>
        <v>580</v>
      </c>
      <c r="L46" s="181"/>
      <c r="M46" s="181"/>
      <c r="N46" s="181">
        <f>'実質公債費比率（分子）の構造'!O$48</f>
        <v>567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554</v>
      </c>
      <c r="C49" s="181"/>
      <c r="D49" s="181"/>
      <c r="E49" s="181">
        <f>'実質公債費比率（分子）の構造'!L$45</f>
        <v>577</v>
      </c>
      <c r="F49" s="181"/>
      <c r="G49" s="181"/>
      <c r="H49" s="181">
        <f>'実質公債費比率（分子）の構造'!M$45</f>
        <v>584</v>
      </c>
      <c r="I49" s="181"/>
      <c r="J49" s="181"/>
      <c r="K49" s="181">
        <f>'実質公債費比率（分子）の構造'!N$45</f>
        <v>646</v>
      </c>
      <c r="L49" s="181"/>
      <c r="M49" s="181"/>
      <c r="N49" s="181">
        <f>'実質公債費比率（分子）の構造'!O$45</f>
        <v>754</v>
      </c>
      <c r="O49" s="181"/>
      <c r="P49" s="181"/>
    </row>
    <row r="50" spans="1:16" x14ac:dyDescent="0.15">
      <c r="A50" s="181" t="s">
        <v>71</v>
      </c>
      <c r="B50" s="181" t="e">
        <f>NA()</f>
        <v>#N/A</v>
      </c>
      <c r="C50" s="181">
        <f>IF(ISNUMBER('実質公債費比率（分子）の構造'!K$53),'実質公債費比率（分子）の構造'!K$53,NA())</f>
        <v>291</v>
      </c>
      <c r="D50" s="181" t="e">
        <f>NA()</f>
        <v>#N/A</v>
      </c>
      <c r="E50" s="181" t="e">
        <f>NA()</f>
        <v>#N/A</v>
      </c>
      <c r="F50" s="181">
        <f>IF(ISNUMBER('実質公債費比率（分子）の構造'!L$53),'実質公債費比率（分子）の構造'!L$53,NA())</f>
        <v>305</v>
      </c>
      <c r="G50" s="181" t="e">
        <f>NA()</f>
        <v>#N/A</v>
      </c>
      <c r="H50" s="181" t="e">
        <f>NA()</f>
        <v>#N/A</v>
      </c>
      <c r="I50" s="181">
        <f>IF(ISNUMBER('実質公債費比率（分子）の構造'!M$53),'実質公債費比率（分子）の構造'!M$53,NA())</f>
        <v>317</v>
      </c>
      <c r="J50" s="181" t="e">
        <f>NA()</f>
        <v>#N/A</v>
      </c>
      <c r="K50" s="181" t="e">
        <f>NA()</f>
        <v>#N/A</v>
      </c>
      <c r="L50" s="181">
        <f>IF(ISNUMBER('実質公債費比率（分子）の構造'!N$53),'実質公債費比率（分子）の構造'!N$53,NA())</f>
        <v>329</v>
      </c>
      <c r="M50" s="181" t="e">
        <f>NA()</f>
        <v>#N/A</v>
      </c>
      <c r="N50" s="181" t="e">
        <f>NA()</f>
        <v>#N/A</v>
      </c>
      <c r="O50" s="181">
        <f>IF(ISNUMBER('実質公債費比率（分子）の構造'!O$53),'実質公債費比率（分子）の構造'!O$53,NA())</f>
        <v>343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11207</v>
      </c>
      <c r="E56" s="180"/>
      <c r="F56" s="180"/>
      <c r="G56" s="180">
        <f>'将来負担比率（分子）の構造'!J$52</f>
        <v>11736</v>
      </c>
      <c r="H56" s="180"/>
      <c r="I56" s="180"/>
      <c r="J56" s="180">
        <f>'将来負担比率（分子）の構造'!K$52</f>
        <v>11713</v>
      </c>
      <c r="K56" s="180"/>
      <c r="L56" s="180"/>
      <c r="M56" s="180">
        <f>'将来負担比率（分子）の構造'!L$52</f>
        <v>12297</v>
      </c>
      <c r="N56" s="180"/>
      <c r="O56" s="180"/>
      <c r="P56" s="180">
        <f>'将来負担比率（分子）の構造'!M$52</f>
        <v>12217</v>
      </c>
    </row>
    <row r="57" spans="1:16" x14ac:dyDescent="0.15">
      <c r="A57" s="180" t="s">
        <v>42</v>
      </c>
      <c r="B57" s="180"/>
      <c r="C57" s="180"/>
      <c r="D57" s="180">
        <f>'将来負担比率（分子）の構造'!I$51</f>
        <v>154</v>
      </c>
      <c r="E57" s="180"/>
      <c r="F57" s="180"/>
      <c r="G57" s="180">
        <f>'将来負担比率（分子）の構造'!J$51</f>
        <v>55</v>
      </c>
      <c r="H57" s="180"/>
      <c r="I57" s="180"/>
      <c r="J57" s="180">
        <f>'将来負担比率（分子）の構造'!K$51</f>
        <v>2</v>
      </c>
      <c r="K57" s="180"/>
      <c r="L57" s="180"/>
      <c r="M57" s="180">
        <f>'将来負担比率（分子）の構造'!L$51</f>
        <v>57</v>
      </c>
      <c r="N57" s="180"/>
      <c r="O57" s="180"/>
      <c r="P57" s="180">
        <f>'将来負担比率（分子）の構造'!M$51</f>
        <v>53</v>
      </c>
    </row>
    <row r="58" spans="1:16" x14ac:dyDescent="0.15">
      <c r="A58" s="180" t="s">
        <v>41</v>
      </c>
      <c r="B58" s="180"/>
      <c r="C58" s="180"/>
      <c r="D58" s="180">
        <f>'将来負担比率（分子）の構造'!I$50</f>
        <v>7384</v>
      </c>
      <c r="E58" s="180"/>
      <c r="F58" s="180"/>
      <c r="G58" s="180">
        <f>'将来負担比率（分子）の構造'!J$50</f>
        <v>8072</v>
      </c>
      <c r="H58" s="180"/>
      <c r="I58" s="180"/>
      <c r="J58" s="180">
        <f>'将来負担比率（分子）の構造'!K$50</f>
        <v>8762</v>
      </c>
      <c r="K58" s="180"/>
      <c r="L58" s="180"/>
      <c r="M58" s="180">
        <f>'将来負担比率（分子）の構造'!L$50</f>
        <v>9322</v>
      </c>
      <c r="N58" s="180"/>
      <c r="O58" s="180"/>
      <c r="P58" s="180">
        <f>'将来負担比率（分子）の構造'!M$50</f>
        <v>8331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977</v>
      </c>
      <c r="C62" s="180"/>
      <c r="D62" s="180"/>
      <c r="E62" s="180">
        <f>'将来負担比率（分子）の構造'!J$45</f>
        <v>843</v>
      </c>
      <c r="F62" s="180"/>
      <c r="G62" s="180"/>
      <c r="H62" s="180">
        <f>'将来負担比率（分子）の構造'!K$45</f>
        <v>934</v>
      </c>
      <c r="I62" s="180"/>
      <c r="J62" s="180"/>
      <c r="K62" s="180">
        <f>'将来負担比率（分子）の構造'!L$45</f>
        <v>766</v>
      </c>
      <c r="L62" s="180"/>
      <c r="M62" s="180"/>
      <c r="N62" s="180">
        <f>'将来負担比率（分子）の構造'!M$45</f>
        <v>767</v>
      </c>
      <c r="O62" s="180"/>
      <c r="P62" s="180"/>
    </row>
    <row r="63" spans="1:16" x14ac:dyDescent="0.15">
      <c r="A63" s="180" t="s">
        <v>34</v>
      </c>
      <c r="B63" s="180">
        <f>'将来負担比率（分子）の構造'!I$44</f>
        <v>75</v>
      </c>
      <c r="C63" s="180"/>
      <c r="D63" s="180"/>
      <c r="E63" s="180">
        <f>'将来負担比率（分子）の構造'!J$44</f>
        <v>67</v>
      </c>
      <c r="F63" s="180"/>
      <c r="G63" s="180"/>
      <c r="H63" s="180">
        <f>'将来負担比率（分子）の構造'!K$44</f>
        <v>67</v>
      </c>
      <c r="I63" s="180"/>
      <c r="J63" s="180"/>
      <c r="K63" s="180">
        <f>'将来負担比率（分子）の構造'!L$44</f>
        <v>65</v>
      </c>
      <c r="L63" s="180"/>
      <c r="M63" s="180"/>
      <c r="N63" s="180">
        <f>'将来負担比率（分子）の構造'!M$44</f>
        <v>62</v>
      </c>
      <c r="O63" s="180"/>
      <c r="P63" s="180"/>
    </row>
    <row r="64" spans="1:16" x14ac:dyDescent="0.15">
      <c r="A64" s="180" t="s">
        <v>33</v>
      </c>
      <c r="B64" s="180">
        <f>'将来負担比率（分子）の構造'!I$43</f>
        <v>9397</v>
      </c>
      <c r="C64" s="180"/>
      <c r="D64" s="180"/>
      <c r="E64" s="180">
        <f>'将来負担比率（分子）の構造'!J$43</f>
        <v>9377</v>
      </c>
      <c r="F64" s="180"/>
      <c r="G64" s="180"/>
      <c r="H64" s="180">
        <f>'将来負担比率（分子）の構造'!K$43</f>
        <v>8899</v>
      </c>
      <c r="I64" s="180"/>
      <c r="J64" s="180"/>
      <c r="K64" s="180">
        <f>'将来負担比率（分子）の構造'!L$43</f>
        <v>9135</v>
      </c>
      <c r="L64" s="180"/>
      <c r="M64" s="180"/>
      <c r="N64" s="180">
        <f>'将来負担比率（分子）の構造'!M$43</f>
        <v>7956</v>
      </c>
      <c r="O64" s="180"/>
      <c r="P64" s="180"/>
    </row>
    <row r="65" spans="1:16" x14ac:dyDescent="0.15">
      <c r="A65" s="180" t="s">
        <v>32</v>
      </c>
      <c r="B65" s="180">
        <f>'将来負担比率（分子）の構造'!I$42</f>
        <v>203</v>
      </c>
      <c r="C65" s="180"/>
      <c r="D65" s="180"/>
      <c r="E65" s="180">
        <f>'将来負担比率（分子）の構造'!J$42</f>
        <v>184</v>
      </c>
      <c r="F65" s="180"/>
      <c r="G65" s="180"/>
      <c r="H65" s="180">
        <f>'将来負担比率（分子）の構造'!K$42</f>
        <v>196</v>
      </c>
      <c r="I65" s="180"/>
      <c r="J65" s="180"/>
      <c r="K65" s="180">
        <f>'将来負担比率（分子）の構造'!L$42</f>
        <v>278</v>
      </c>
      <c r="L65" s="180"/>
      <c r="M65" s="180"/>
      <c r="N65" s="180">
        <f>'将来負担比率（分子）の構造'!M$42</f>
        <v>271</v>
      </c>
      <c r="O65" s="180"/>
      <c r="P65" s="180"/>
    </row>
    <row r="66" spans="1:16" x14ac:dyDescent="0.15">
      <c r="A66" s="180" t="s">
        <v>31</v>
      </c>
      <c r="B66" s="180">
        <f>'将来負担比率（分子）の構造'!I$41</f>
        <v>7926</v>
      </c>
      <c r="C66" s="180"/>
      <c r="D66" s="180"/>
      <c r="E66" s="180">
        <f>'将来負担比率（分子）の構造'!J$41</f>
        <v>8290</v>
      </c>
      <c r="F66" s="180"/>
      <c r="G66" s="180"/>
      <c r="H66" s="180">
        <f>'将来負担比率（分子）の構造'!K$41</f>
        <v>8803</v>
      </c>
      <c r="I66" s="180"/>
      <c r="J66" s="180"/>
      <c r="K66" s="180">
        <f>'将来負担比率（分子）の構造'!L$41</f>
        <v>9440</v>
      </c>
      <c r="L66" s="180"/>
      <c r="M66" s="180"/>
      <c r="N66" s="180">
        <f>'将来負担比率（分子）の構造'!M$41</f>
        <v>9712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3418</v>
      </c>
      <c r="C72" s="184">
        <f>基金残高に係る経年分析!G55</f>
        <v>4353</v>
      </c>
      <c r="D72" s="184">
        <f>基金残高に係る経年分析!H55</f>
        <v>3168</v>
      </c>
    </row>
    <row r="73" spans="1:16" x14ac:dyDescent="0.15">
      <c r="A73" s="183" t="s">
        <v>78</v>
      </c>
      <c r="B73" s="184">
        <f>基金残高に係る経年分析!F56</f>
        <v>931</v>
      </c>
      <c r="C73" s="184">
        <f>基金残高に係る経年分析!G56</f>
        <v>1049</v>
      </c>
      <c r="D73" s="184">
        <f>基金残高に係る経年分析!H56</f>
        <v>1177</v>
      </c>
    </row>
    <row r="74" spans="1:16" x14ac:dyDescent="0.15">
      <c r="A74" s="183" t="s">
        <v>79</v>
      </c>
      <c r="B74" s="184">
        <f>基金残高に係る経年分析!F57</f>
        <v>4084</v>
      </c>
      <c r="C74" s="184">
        <f>基金残高に係る経年分析!G57</f>
        <v>3576</v>
      </c>
      <c r="D74" s="184">
        <f>基金残高に係る経年分析!H57</f>
        <v>3440</v>
      </c>
    </row>
  </sheetData>
  <sheetProtection algorithmName="SHA-512" hashValue="HWe9Hxj5txgXBuliew2VuZYtyHyuA65NM+87o/mn0AY43g7cmdAHQASlwLf1TcntyhPi9/at48qlJnb8xeit9Q==" saltValue="j1t+F1fUWB7/e6WWb43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2020-03-04T00:40:23Z</cp:lastPrinted>
  <dcterms:created xsi:type="dcterms:W3CDTF">2020-02-10T05:19:41Z</dcterms:created>
  <dcterms:modified xsi:type="dcterms:W3CDTF">2020-09-25T11:17:54Z</dcterms:modified>
  <cp:category/>
</cp:coreProperties>
</file>