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n_ikeda\Desktop\"/>
    </mc:Choice>
  </mc:AlternateContent>
  <bookViews>
    <workbookView xWindow="0" yWindow="0" windowWidth="20490" windowHeight="7920" tabRatio="8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l="1"/>
  <c r="BE35" i="10" s="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<sst xmlns="http://schemas.openxmlformats.org/spreadsheetml/2006/main" count="1111" uniqueCount="616">
  <si>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</si>
  <si>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</si>
  <si>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</si>
  <si>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</si>
  <si>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</si>
  <si>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</si>
  <si>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</si>
  <si>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</si>
  <si>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</si>
  <si>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</si>
  <si>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</si>
  <si>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</si>
  <si>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</si>
  <si>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</si>
  <si>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</si>
  <si>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</si>
  <si>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</si>
  <si>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</si>
  <si>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</si>
  <si>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</si>
  <si>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</si>
  <si>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</si>
  <si>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</si>
  <si>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</si>
  <si>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</si>
  <si>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</si>
  <si>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</si>
  <si>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</si>
  <si>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</si>
  <si>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</si>
  <si>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</si>
  <si>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</si>
  <si>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</si>
  <si>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</si>
  <si>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</si>
  <si>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</si>
  <si>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</si>
  <si>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</si>
  <si>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</si>
  <si>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</si>
  <si>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</si>
  <si>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</si>
  <si>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</si>
  <si>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</si>
  <si>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</si>
  <si>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</si>
  <si>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</si>
  <si>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</si>
  <si>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</si>
  <si>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</si>
  <si>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</si>
  <si>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</si>
  <si>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</si>
  <si>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</si>
  <si>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</si>
  <si>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</si>
  <si>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</si>
  <si>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</si>
  <si>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</si>
  <si>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</si>
  <si>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</si>
  <si>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</si>
  <si>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</si>
  <si>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</si>
  <si>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</si>
  <si>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</si>
  <si>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</si>
  <si>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</si>
  <si>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</si>
  <si>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</si>
  <si>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</si>
  <si>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</si>
  <si>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</si>
  <si>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</si>
  <si>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</si>
  <si>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</si>
  <si>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</si>
  <si>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</si>
  <si>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</si>
  <si>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</si>
  <si>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</si>
  <si>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</si>
  <si>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</si>
  <si>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</si>
  <si>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</si>
  <si>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</si>
  <si>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</si>
  <si>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</si>
  <si>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</si>
  <si>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</si>
  <si>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</si>
  <si>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</si>
  <si>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</si>
  <si>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</si>
  <si>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</si>
  <si>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</si>
  <si>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</si>
  <si>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</si>
  <si>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赤磐市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</si>
  <si>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</si>
  <si>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</si>
  <si>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</si>
  <si>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</si>
  <si>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</si>
  <si>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</si>
  <si>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</si>
  <si>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</si>
  <si>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</si>
  <si>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</si>
  <si>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</si>
  <si>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</si>
  <si>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</si>
  <si>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</si>
  <si>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</si>
  <si>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</si>
  <si>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</si>
  <si>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</si>
  <si>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</si>
  <si>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</si>
  <si>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</si>
  <si>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</si>
  <si>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</si>
  <si>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</si>
  <si>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</si>
  <si>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</si>
  <si>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</si>
  <si>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</si>
  <si>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</si>
  <si>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</si>
  <si>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</si>
  <si>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</si>
  <si>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</si>
  <si>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</si>
  <si>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</si>
  <si>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</si>
  <si>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</si>
  <si>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</si>
  <si>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</si>
  <si>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</si>
  <si>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</si>
  <si>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</si>
  <si>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</si>
  <si>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</si>
  <si>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</si>
  <si>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</si>
  <si>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</si>
  <si>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</si>
  <si>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</si>
  <si>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</si>
  <si>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</si>
  <si>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</si>
  <si>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</si>
  <si>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</si>
  <si>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</si>
  <si>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</si>
  <si>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</si>
  <si>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</si>
  <si>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</si>
  <si>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</si>
  <si>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</si>
  <si>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</si>
  <si>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</si>
  <si>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</si>
  <si>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</si>
  <si>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</si>
  <si>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</si>
  <si>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</si>
  <si>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</si>
  <si>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</si>
  <si>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</si>
  <si>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</si>
  <si>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</si>
  <si>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</si>
  <si>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</si>
  <si>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</si>
  <si>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</si>
  <si>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</si>
  <si>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</si>
  <si>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</si>
  <si>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</si>
  <si>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</si>
  <si>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</si>
  <si>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</si>
  <si>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</si>
  <si>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</si>
  <si>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</si>
  <si>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</si>
  <si>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</si>
  <si>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</si>
  <si>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</si>
  <si>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</si>
  <si>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</si>
  <si>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</si>
  <si>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</si>
  <si>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</si>
  <si>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</si>
  <si>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</si>
  <si>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</si>
  <si>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</si>
  <si>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</si>
  <si>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</si>
  <si>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</si>
  <si>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</si>
  <si>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</si>
  <si>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</si>
  <si>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</si>
  <si>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</si>
  <si>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</si>
  <si>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岡山県赤磐市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</si>
  <si>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</si>
  <si>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</si>
  <si>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</si>
  <si>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</si>
  <si>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</si>
  <si>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</si>
  <si>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</si>
  <si>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</si>
  <si>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</si>
  <si>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</si>
  <si>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</si>
  <si>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</si>
  <si>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</si>
  <si>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</si>
  <si>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</si>
  <si>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</si>
  <si>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</si>
  <si>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</si>
  <si>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</si>
  <si>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</si>
  <si>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</si>
  <si>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</si>
  <si>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</si>
  <si>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</si>
  <si>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</si>
  <si>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</si>
  <si>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</si>
  <si>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</si>
  <si>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</si>
  <si>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</si>
  <si>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</si>
  <si>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</si>
  <si>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</si>
  <si>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</si>
  <si>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</si>
  <si>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</si>
  <si>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</si>
  <si>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</si>
  <si>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</si>
  <si>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</si>
  <si>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</si>
  <si>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</si>
  <si>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</si>
  <si>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</si>
  <si>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</si>
  <si>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</si>
  <si>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</si>
  <si>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</si>
  <si>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</si>
  <si>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</si>
  <si>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</si>
  <si>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</si>
  <si>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</si>
  <si>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</si>
  <si>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</si>
  <si>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</si>
  <si>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</si>
  <si>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</si>
  <si>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</si>
  <si>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</si>
  <si>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</si>
  <si>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</si>
  <si>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</si>
  <si>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</si>
  <si>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</si>
  <si>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</si>
  <si>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</si>
  <si>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</si>
  <si>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</si>
  <si>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</si>
  <si>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</si>
  <si>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</si>
  <si>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</si>
  <si>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</si>
  <si>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</si>
  <si>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</si>
  <si>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</si>
  <si>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</si>
  <si>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</si>
  <si>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</si>
  <si>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</si>
  <si>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</si>
  <si>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</si>
  <si>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</si>
  <si>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</si>
  <si>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</si>
  <si>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</si>
  <si>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</si>
  <si>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</si>
  <si>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</si>
  <si>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</si>
  <si>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</si>
  <si>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</si>
  <si>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</si>
  <si>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</si>
  <si>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</si>
  <si>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</si>
  <si>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</si>
  <si>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</si>
  <si>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</si>
  <si>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</si>
  <si>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</si>
  <si>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</si>
  <si>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</si>
  <si>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</si>
  <si>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</si>
  <si>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</si>
  <si>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</si>
  <si>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</si>
  <si>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</si>
  <si>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</si>
  <si>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</si>
  <si>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</si>
  <si>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</si>
  <si>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</si>
  <si>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</si>
  <si>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</si>
  <si>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</si>
  <si>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</si>
  <si>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</si>
  <si>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</si>
  <si>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</si>
  <si>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</si>
  <si>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</si>
  <si>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</si>
  <si>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</si>
  <si>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</si>
  <si>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</si>
  <si>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</si>
  <si>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</si>
  <si>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</si>
  <si>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</si>
  <si>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</si>
  <si>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</si>
  <si>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</si>
  <si>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</si>
  <si>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</si>
  <si>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</si>
  <si>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</si>
  <si>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</si>
  <si>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</si>
  <si>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</si>
  <si>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</si>
  <si>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</si>
  <si>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</si>
  <si>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</si>
  <si>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</si>
  <si>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</si>
  <si>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</si>
  <si>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岡山県赤磐市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</si>
  <si>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</si>
  <si>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</si>
  <si>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</si>
  <si>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</si>
  <si>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</si>
  <si>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</si>
  <si>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</si>
  <si>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</si>
  <si>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</si>
  <si>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</si>
  <si>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</si>
  <si>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</si>
  <si>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</si>
  <si>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</si>
  <si>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</si>
  <si>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</si>
  <si>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</si>
  <si>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</si>
  <si>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</si>
  <si>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</si>
  <si>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赤磐市竜天オートキャンプ場特別会計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</si>
  <si>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</si>
  <si>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</si>
  <si>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</si>
  <si>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</si>
  <si>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</si>
  <si>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</si>
  <si>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</si>
  <si>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</si>
  <si>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</si>
  <si>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</si>
  <si>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</si>
  <si>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</si>
  <si>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</si>
  <si>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赤磐市国民健康保険特別会計</t>
    <phoneticPr fontId="5"/>
  </si>
  <si>
    <t>赤磐市介護保険特別会計</t>
    <phoneticPr fontId="5"/>
  </si>
  <si>
    <t>赤磐市後期高齢者医療特別会計</t>
    <phoneticPr fontId="5"/>
  </si>
  <si>
    <t>赤磐市訪問看護ステーション事業特別会計</t>
    <phoneticPr fontId="5"/>
  </si>
  <si>
    <t>赤磐市水道事業会計</t>
    <phoneticPr fontId="5"/>
  </si>
  <si>
    <t>法適用企業</t>
    <phoneticPr fontId="5"/>
  </si>
  <si>
    <t>赤磐市下水道事業特別会計</t>
    <phoneticPr fontId="5"/>
  </si>
  <si>
    <t>法非適用企業</t>
    <phoneticPr fontId="5"/>
  </si>
  <si>
    <t>赤磐市宅地等開発事業特別会計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</si>
  <si>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</si>
  <si>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</si>
  <si>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</si>
  <si>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</si>
  <si>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</si>
  <si>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</si>
  <si>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</si>
  <si>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</si>
  <si>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</si>
  <si>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</si>
  <si>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</si>
  <si>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</si>
  <si>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</si>
  <si>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</si>
  <si>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</si>
  <si>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</si>
  <si>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</si>
  <si>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</si>
  <si>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</si>
  <si>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</si>
  <si>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</si>
  <si>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</si>
  <si>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</si>
  <si>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</si>
  <si>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</si>
  <si>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</si>
  <si>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</si>
  <si>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</si>
  <si>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</si>
  <si>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</si>
  <si>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</si>
  <si>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</si>
  <si>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</si>
  <si>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</si>
  <si>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</si>
  <si>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</si>
  <si>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</si>
  <si>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</si>
  <si>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</si>
  <si>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</si>
  <si>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</si>
  <si>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</si>
  <si>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</si>
  <si>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</si>
  <si>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</si>
  <si>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</si>
  <si>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</si>
  <si>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</si>
  <si>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</si>
  <si>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</si>
  <si>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</si>
  <si>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</si>
  <si>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</si>
  <si>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</si>
  <si>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</si>
  <si>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</si>
  <si>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</si>
  <si>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</si>
  <si>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</si>
  <si>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</si>
  <si>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</si>
  <si>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</si>
  <si>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</si>
  <si>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赤磐市下水道事業特別会計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</si>
  <si>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</si>
  <si>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</si>
  <si>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赤磐市水道事業会計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</si>
  <si>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</si>
  <si>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赤磐市国民健康保険特別会計</t>
    <phoneticPr fontId="5"/>
  </si>
  <si>
    <t>(Ｆ)</t>
    <phoneticPr fontId="5"/>
  </si>
  <si>
    <t>赤磐市介護保険特別会計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</si>
  <si>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</si>
  <si>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</si>
  <si>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</si>
  <si>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</si>
  <si>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</si>
  <si>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</si>
  <si>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</si>
  <si>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</si>
  <si>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</si>
  <si>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</si>
  <si>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</si>
  <si>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</si>
  <si>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</si>
  <si>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</si>
  <si>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</si>
  <si>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</si>
  <si>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</si>
  <si>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</si>
  <si>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</si>
  <si>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</si>
  <si>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</si>
  <si>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</si>
  <si>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</si>
  <si>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</si>
  <si>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</si>
  <si>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</si>
  <si>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</si>
  <si>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</si>
  <si>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</si>
  <si>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</si>
  <si>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</si>
  <si>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</si>
  <si>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</si>
  <si>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</si>
  <si>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</si>
  <si>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</si>
  <si>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</si>
  <si>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</si>
  <si>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</si>
  <si>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</si>
  <si>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</si>
  <si>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</si>
  <si>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</si>
  <si>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</si>
  <si>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</si>
  <si>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</si>
  <si>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</si>
  <si>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</si>
  <si>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</si>
  <si>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</si>
  <si>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</si>
  <si>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</si>
  <si>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</si>
  <si>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</si>
  <si>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</si>
  <si>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</si>
  <si>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</si>
  <si>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</si>
  <si>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</si>
  <si>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</si>
  <si>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</si>
  <si>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</si>
  <si>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</si>
  <si>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</si>
  <si>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</si>
  <si>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</si>
  <si>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</si>
  <si>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</si>
  <si>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</si>
  <si>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</si>
  <si>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</si>
  <si>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</si>
  <si>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</si>
  <si>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</si>
  <si>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</si>
  <si>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</si>
  <si>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</si>
  <si>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</si>
  <si>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</si>
  <si>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</si>
  <si>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</si>
  <si>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</si>
  <si>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</si>
  <si>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</si>
  <si>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0.78</t>
  </si>
  <si>
    <t>▲ 2.57</t>
  </si>
  <si>
    <t>▲ 4.64</t>
  </si>
  <si>
    <t>▲ 10.79</t>
  </si>
  <si>
    <t>赤磐市水道事業会計</t>
  </si>
  <si>
    <t>一般会計</t>
  </si>
  <si>
    <t>赤磐市国民健康保険特別会計</t>
  </si>
  <si>
    <t>赤磐市介護保険特別会計</t>
  </si>
  <si>
    <t>赤磐市宅地等開発事業特別会計</t>
  </si>
  <si>
    <t>赤磐市下水道事業特別会計</t>
  </si>
  <si>
    <t>赤磐市後期高齢者医療特別会計</t>
  </si>
  <si>
    <t>赤磐市訪問看護ステーション事業特別会計</t>
  </si>
  <si>
    <t>その他会計（赤字）</t>
  </si>
  <si>
    <t>その他会計（黒字）</t>
  </si>
  <si>
    <t>H25末</t>
    <phoneticPr fontId="5"/>
  </si>
  <si>
    <t>H26末</t>
    <phoneticPr fontId="5"/>
  </si>
  <si>
    <t>H27末</t>
    <phoneticPr fontId="5"/>
  </si>
  <si>
    <t>H28末</t>
    <phoneticPr fontId="5"/>
  </si>
  <si>
    <t>H29末</t>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</si>
  <si>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</si>
  <si>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</si>
  <si>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</si>
  <si>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</si>
  <si>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</si>
  <si>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</si>
  <si>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</si>
  <si>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柵原、吉井、英田火葬場施設組合</t>
    <rPh sb="0" eb="1">
      <t>サク</t>
    </rPh>
    <rPh sb="1" eb="2">
      <t>ハラ</t>
    </rPh>
    <rPh sb="3" eb="5">
      <t>ヨシイ</t>
    </rPh>
    <rPh sb="6" eb="8">
      <t>アイダ</t>
    </rPh>
    <rPh sb="8" eb="11">
      <t>カソウバ</t>
    </rPh>
    <rPh sb="11" eb="12">
      <t>シ</t>
    </rPh>
    <rPh sb="12" eb="13">
      <t>セツ</t>
    </rPh>
    <rPh sb="13" eb="15">
      <t>クミアイ</t>
    </rPh>
    <phoneticPr fontId="2"/>
  </si>
  <si>
    <t>田原用水組合</t>
    <rPh sb="0" eb="2">
      <t>タハラ</t>
    </rPh>
    <rPh sb="2" eb="4">
      <t>ヨウスイ</t>
    </rPh>
    <rPh sb="4" eb="6">
      <t>クミアイ</t>
    </rPh>
    <phoneticPr fontId="2"/>
  </si>
  <si>
    <t>東備農業共済事務組合</t>
    <rPh sb="0" eb="1">
      <t>トウ</t>
    </rPh>
    <rPh sb="1" eb="2">
      <t>ビ</t>
    </rPh>
    <rPh sb="2" eb="4">
      <t>ノウギョウ</t>
    </rPh>
    <rPh sb="4" eb="6">
      <t>キョウサイ</t>
    </rPh>
    <rPh sb="6" eb="8">
      <t>ジム</t>
    </rPh>
    <rPh sb="8" eb="10">
      <t>クミアイ</t>
    </rPh>
    <phoneticPr fontId="2"/>
  </si>
  <si>
    <t>和気北部衛生施設組合（一般会計）</t>
    <rPh sb="0" eb="2">
      <t>ワケ</t>
    </rPh>
    <rPh sb="2" eb="4">
      <t>ホクブ</t>
    </rPh>
    <rPh sb="4" eb="6">
      <t>エイセイ</t>
    </rPh>
    <rPh sb="6" eb="8">
      <t>シセツ</t>
    </rPh>
    <rPh sb="8" eb="10">
      <t>クミアイ</t>
    </rPh>
    <rPh sb="11" eb="13">
      <t>イッパン</t>
    </rPh>
    <rPh sb="13" eb="15">
      <t>カイケイ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</si>
  <si>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</si>
  <si>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</si>
  <si>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柵原吉井特別養護老人ホーム組合</t>
    <rPh sb="0" eb="1">
      <t>サク</t>
    </rPh>
    <rPh sb="1" eb="2">
      <t>ハラ</t>
    </rPh>
    <rPh sb="2" eb="4">
      <t>ヨシイ</t>
    </rPh>
    <rPh sb="4" eb="6">
      <t>トクベツ</t>
    </rPh>
    <rPh sb="6" eb="8">
      <t>ヨウゴ</t>
    </rPh>
    <rPh sb="8" eb="10">
      <t>ロウジン</t>
    </rPh>
    <rPh sb="13" eb="15">
      <t>クミアイ</t>
    </rPh>
    <phoneticPr fontId="2"/>
  </si>
  <si>
    <t>岡山県広域水道企業団</t>
    <rPh sb="0" eb="3">
      <t>オカヤマケン</t>
    </rPh>
    <rPh sb="3" eb="5">
      <t>コウイキ</t>
    </rPh>
    <rPh sb="5" eb="7">
      <t>スイドウ</t>
    </rPh>
    <rPh sb="7" eb="9">
      <t>キギョウ</t>
    </rPh>
    <rPh sb="9" eb="10">
      <t>ダン</t>
    </rPh>
    <phoneticPr fontId="2"/>
  </si>
  <si>
    <t>是里ワイン醸造場</t>
    <rPh sb="0" eb="1">
      <t>コレ</t>
    </rPh>
    <rPh sb="1" eb="2">
      <t>サト</t>
    </rPh>
    <rPh sb="5" eb="7">
      <t>ジョウゾウ</t>
    </rPh>
    <rPh sb="7" eb="8">
      <t>ジョウ</t>
    </rPh>
    <phoneticPr fontId="2"/>
  </si>
  <si>
    <t>赤磐市土地開発公社</t>
    <rPh sb="0" eb="2">
      <t>アカイワ</t>
    </rPh>
    <rPh sb="2" eb="3">
      <t>シ</t>
    </rPh>
    <rPh sb="3" eb="5">
      <t>トチ</t>
    </rPh>
    <rPh sb="5" eb="7">
      <t>カイハツ</t>
    </rPh>
    <rPh sb="7" eb="9">
      <t>コウシャ</t>
    </rPh>
    <phoneticPr fontId="2"/>
  </si>
  <si>
    <t>地域振興基金</t>
    <rPh sb="0" eb="2">
      <t>チイキ</t>
    </rPh>
    <rPh sb="2" eb="4">
      <t>シンコウ</t>
    </rPh>
    <rPh sb="4" eb="6">
      <t>キキン</t>
    </rPh>
    <phoneticPr fontId="2"/>
  </si>
  <si>
    <t>公共施設等整備基金</t>
    <rPh sb="0" eb="2">
      <t>コウキョウ</t>
    </rPh>
    <rPh sb="2" eb="4">
      <t>シセツ</t>
    </rPh>
    <rPh sb="4" eb="5">
      <t>トウ</t>
    </rPh>
    <rPh sb="5" eb="7">
      <t>セイビ</t>
    </rPh>
    <rPh sb="7" eb="9">
      <t>キキン</t>
    </rPh>
    <phoneticPr fontId="2"/>
  </si>
  <si>
    <t>山陽ふれあい公園基金</t>
    <rPh sb="0" eb="2">
      <t>サンヨウ</t>
    </rPh>
    <rPh sb="6" eb="8">
      <t>コウエン</t>
    </rPh>
    <rPh sb="8" eb="10">
      <t>キキン</t>
    </rPh>
    <phoneticPr fontId="2"/>
  </si>
  <si>
    <t>最終処分場管理運営基金</t>
    <rPh sb="0" eb="2">
      <t>サイシュウ</t>
    </rPh>
    <rPh sb="2" eb="5">
      <t>ショブンジョウ</t>
    </rPh>
    <rPh sb="5" eb="7">
      <t>カンリ</t>
    </rPh>
    <rPh sb="7" eb="9">
      <t>ウンエイ</t>
    </rPh>
    <rPh sb="9" eb="11">
      <t>キキン</t>
    </rPh>
    <phoneticPr fontId="2"/>
  </si>
  <si>
    <t>桜が丘東地域整備基金</t>
    <rPh sb="0" eb="1">
      <t>サクラ</t>
    </rPh>
    <rPh sb="2" eb="3">
      <t>オカ</t>
    </rPh>
    <rPh sb="3" eb="4">
      <t>ヒガシ</t>
    </rPh>
    <rPh sb="4" eb="6">
      <t>チイキ</t>
    </rPh>
    <rPh sb="6" eb="8">
      <t>セイビ</t>
    </rPh>
    <rPh sb="8" eb="10">
      <t>キキン</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</si>
  <si>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</si>
  <si>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</si>
  <si>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</si>
  <si>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</si>
  <si>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</si>
  <si>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</si>
  <si>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</si>
  <si>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</si>
  <si>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</si>
  <si>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将来負担比率が類似団体と比して下回っている要因は、基金などの充当可能財源があることや、交付税措置の高い起債の活用に努めているためである。
有形固定資産減価償却率は類似団体の平均値を上回っているため、公共施設等の適正な管理運営を行い、計画的な整備に取り組んでいく必要がある。</t>
    <rPh sb="0" eb="2">
      <t>ショウライ</t>
    </rPh>
    <rPh sb="2" eb="4">
      <t>フタン</t>
    </rPh>
    <rPh sb="4" eb="6">
      <t>ヒリツ</t>
    </rPh>
    <rPh sb="7" eb="9">
      <t>ルイジ</t>
    </rPh>
    <rPh sb="9" eb="11">
      <t>ダンタイ</t>
    </rPh>
    <rPh sb="12" eb="13">
      <t>ヒ</t>
    </rPh>
    <rPh sb="15" eb="17">
      <t>シタマワ</t>
    </rPh>
    <rPh sb="21" eb="23">
      <t>ヨウイン</t>
    </rPh>
    <rPh sb="25" eb="27">
      <t>キキン</t>
    </rPh>
    <rPh sb="30" eb="32">
      <t>ジュウトウ</t>
    </rPh>
    <rPh sb="32" eb="34">
      <t>カノウ</t>
    </rPh>
    <rPh sb="34" eb="36">
      <t>ザイゲン</t>
    </rPh>
    <rPh sb="43" eb="46">
      <t>コウフゼイ</t>
    </rPh>
    <rPh sb="46" eb="48">
      <t>ソチ</t>
    </rPh>
    <rPh sb="49" eb="50">
      <t>タカ</t>
    </rPh>
    <rPh sb="51" eb="53">
      <t>キサイ</t>
    </rPh>
    <rPh sb="54" eb="56">
      <t>カツヨウ</t>
    </rPh>
    <rPh sb="57" eb="58">
      <t>ツト</t>
    </rPh>
    <rPh sb="69" eb="71">
      <t>ユウケイ</t>
    </rPh>
    <rPh sb="71" eb="73">
      <t>コテイ</t>
    </rPh>
    <rPh sb="73" eb="75">
      <t>シサン</t>
    </rPh>
    <rPh sb="75" eb="77">
      <t>ゲンカ</t>
    </rPh>
    <rPh sb="77" eb="79">
      <t>ショウキャク</t>
    </rPh>
    <rPh sb="79" eb="80">
      <t>リツ</t>
    </rPh>
    <rPh sb="81" eb="83">
      <t>ルイジ</t>
    </rPh>
    <rPh sb="83" eb="85">
      <t>ダンタイ</t>
    </rPh>
    <rPh sb="86" eb="89">
      <t>ヘイキンチ</t>
    </rPh>
    <rPh sb="90" eb="92">
      <t>ウワマワ</t>
    </rPh>
    <rPh sb="99" eb="101">
      <t>コウキョウ</t>
    </rPh>
    <rPh sb="101" eb="103">
      <t>シセツ</t>
    </rPh>
    <rPh sb="103" eb="104">
      <t>トウ</t>
    </rPh>
    <rPh sb="105" eb="107">
      <t>テキセイ</t>
    </rPh>
    <rPh sb="108" eb="110">
      <t>カンリ</t>
    </rPh>
    <rPh sb="110" eb="112">
      <t>ウンエイ</t>
    </rPh>
    <rPh sb="113" eb="114">
      <t>オコナ</t>
    </rPh>
    <rPh sb="116" eb="118">
      <t>ケイカク</t>
    </rPh>
    <rPh sb="118" eb="119">
      <t>テキ</t>
    </rPh>
    <rPh sb="120" eb="122">
      <t>セイビ</t>
    </rPh>
    <rPh sb="123" eb="124">
      <t>ト</t>
    </rPh>
    <rPh sb="125" eb="126">
      <t>ク</t>
    </rPh>
    <rPh sb="130" eb="13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</si>
  <si>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</si>
  <si>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</si>
  <si>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</si>
  <si>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</si>
  <si>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</si>
  <si>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</si>
  <si>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当市は類似団体平均値をどちらも下回っている。要因として地方債の償還が進み、償還額が減少していることなどが挙げられる。
今後は大規模なハード事業も計画していることなどから、起債の増加が見込まれ、比率の上昇が予想されることから、計画的に事業の重点化を図り、交付税措置の高い起債の選択や起債額を抑制するなどにより、引き続き健全な財政運営に努める。</t>
    <rPh sb="0" eb="2">
      <t>トウシ</t>
    </rPh>
    <rPh sb="3" eb="5">
      <t>ルイジ</t>
    </rPh>
    <rPh sb="5" eb="7">
      <t>ダンタイ</t>
    </rPh>
    <rPh sb="7" eb="10">
      <t>ヘイキンチ</t>
    </rPh>
    <rPh sb="15" eb="17">
      <t>シタマワ</t>
    </rPh>
    <rPh sb="22" eb="24">
      <t>ヨウイン</t>
    </rPh>
    <rPh sb="27" eb="30">
      <t>チホウサイ</t>
    </rPh>
    <rPh sb="31" eb="33">
      <t>ショウカン</t>
    </rPh>
    <rPh sb="34" eb="35">
      <t>スス</t>
    </rPh>
    <rPh sb="37" eb="39">
      <t>ショウカン</t>
    </rPh>
    <rPh sb="39" eb="40">
      <t>ガク</t>
    </rPh>
    <rPh sb="41" eb="43">
      <t>ゲンショウ</t>
    </rPh>
    <rPh sb="52" eb="53">
      <t>ア</t>
    </rPh>
    <rPh sb="59" eb="61">
      <t>コンゴ</t>
    </rPh>
    <rPh sb="62" eb="65">
      <t>ダイキボ</t>
    </rPh>
    <rPh sb="69" eb="71">
      <t>ジギョウ</t>
    </rPh>
    <rPh sb="72" eb="74">
      <t>ケイカク</t>
    </rPh>
    <rPh sb="85" eb="87">
      <t>キサイ</t>
    </rPh>
    <rPh sb="88" eb="90">
      <t>ゾウカ</t>
    </rPh>
    <rPh sb="91" eb="93">
      <t>ミコ</t>
    </rPh>
    <rPh sb="96" eb="98">
      <t>ヒリツ</t>
    </rPh>
    <rPh sb="99" eb="101">
      <t>ジョウショウ</t>
    </rPh>
    <rPh sb="102" eb="104">
      <t>ヨソウ</t>
    </rPh>
    <rPh sb="112" eb="115">
      <t>ケイカクテキ</t>
    </rPh>
    <rPh sb="116" eb="118">
      <t>ジギョウ</t>
    </rPh>
    <rPh sb="119" eb="122">
      <t>ジュウテンカ</t>
    </rPh>
    <rPh sb="123" eb="124">
      <t>ハカ</t>
    </rPh>
    <rPh sb="126" eb="129">
      <t>コウフゼイ</t>
    </rPh>
    <rPh sb="129" eb="131">
      <t>ソチ</t>
    </rPh>
    <rPh sb="132" eb="133">
      <t>タカ</t>
    </rPh>
    <rPh sb="134" eb="136">
      <t>キサイ</t>
    </rPh>
    <rPh sb="137" eb="139">
      <t>センタク</t>
    </rPh>
    <rPh sb="140" eb="142">
      <t>キサイ</t>
    </rPh>
    <rPh sb="142" eb="143">
      <t>ガク</t>
    </rPh>
    <rPh sb="144" eb="146">
      <t>ヨクセイ</t>
    </rPh>
    <rPh sb="154" eb="155">
      <t>ヒ</t>
    </rPh>
    <rPh sb="156" eb="157">
      <t>ツヅ</t>
    </rPh>
    <rPh sb="158" eb="160">
      <t>ケンゼン</t>
    </rPh>
    <rPh sb="161" eb="163">
      <t>ザイセイ</t>
    </rPh>
    <rPh sb="163" eb="165">
      <t>ウンエイ</t>
    </rPh>
    <rPh sb="166" eb="16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</si>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</sst>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1224-497C-9288-5ED99D04A4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42309</c:v>
                </c:pt>
                <c:pt idx="1">
                  <c:v>32263</c:v>
                </c:pt>
                <c:pt idx="2">
                  <c:v>35816</c:v>
                </c:pt>
                <c:pt idx="3">
                  <c:v>31179</c:v>
                </c:pt>
                <c:pt idx="4">
                  <c:v>61274</c:v>
                </c:pt>
              </c:numCache>
            </c:numRef>
          </c:val>
          <c:smooth val="0"/>
          <c:extLst>
            <c:ext xmlns:c16="http://schemas.microsoft.com/office/drawing/2014/chart" uri="{C3380CC4-5D6E-409C-BE32-E72D297353CC}">
              <c16:uniqueId val="{00000001-1224-497C-9288-5ED99D04A417}"/>
            </c:ext>
          </c:extLst>
        </c:ser>
        <c:dLbls>
          <c:showLegendKey val="0"/>
          <c:showVal val="0"/>
          <c:showCatName val="0"/>
          <c:showSerName val="0"/>
          <c:showPercent val="0"/>
          <c:showBubbleSize val="0"/>
        </c:dLbls>
        <c:marker val="1"/>
        <c:smooth val="0"/>
        <c:axId val="357083680"/>
        <c:axId val="354120776"/>
      </c:lineChart>
      <c:catAx>
        <c:axId val="357083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4120776"/>
        <c:crosses val="autoZero"/>
        <c:auto val="1"/>
        <c:lblAlgn val="ctr"/>
        <c:lblOffset val="100"/>
        <c:tickLblSkip val="1"/>
        <c:tickMarkSkip val="1"/>
        <c:noMultiLvlLbl val="0"/>
      </c:catAx>
      <c:valAx>
        <c:axId val="3541207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083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6.82</c:v>
                </c:pt>
                <c:pt idx="1">
                  <c:v>6.05</c:v>
                </c:pt>
                <c:pt idx="2">
                  <c:v>6.6</c:v>
                </c:pt>
                <c:pt idx="3">
                  <c:v>5.97</c:v>
                </c:pt>
                <c:pt idx="4">
                  <c:v>8.56</c:v>
                </c:pt>
              </c:numCache>
            </c:numRef>
          </c:val>
          <c:extLst>
            <c:ext xmlns:c16="http://schemas.microsoft.com/office/drawing/2014/chart" uri="{C3380CC4-5D6E-409C-BE32-E72D297353CC}">
              <c16:uniqueId val="{00000000-5C11-4F67-9497-2D3A1A5447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52.28</c:v>
                </c:pt>
                <c:pt idx="1">
                  <c:v>56.99</c:v>
                </c:pt>
                <c:pt idx="2">
                  <c:v>58.62</c:v>
                </c:pt>
                <c:pt idx="3">
                  <c:v>59.67</c:v>
                </c:pt>
                <c:pt idx="4">
                  <c:v>50.38</c:v>
                </c:pt>
              </c:numCache>
            </c:numRef>
          </c:val>
          <c:extLst>
            <c:ext xmlns:c16="http://schemas.microsoft.com/office/drawing/2014/chart" uri="{C3380CC4-5D6E-409C-BE32-E72D297353CC}">
              <c16:uniqueId val="{00000001-5C11-4F67-9497-2D3A1A544799}"/>
            </c:ext>
          </c:extLst>
        </c:ser>
        <c:dLbls>
          <c:showLegendKey val="0"/>
          <c:showVal val="0"/>
          <c:showCatName val="0"/>
          <c:showSerName val="0"/>
          <c:showPercent val="0"/>
          <c:showBubbleSize val="0"/>
        </c:dLbls>
        <c:gapWidth val="250"/>
        <c:overlap val="100"/>
        <c:axId val="359443904"/>
        <c:axId val="21134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6.81</c:v>
                </c:pt>
                <c:pt idx="1">
                  <c:v>-0.78</c:v>
                </c:pt>
                <c:pt idx="2">
                  <c:v>-2.57</c:v>
                </c:pt>
                <c:pt idx="3">
                  <c:v>-4.6399999999999997</c:v>
                </c:pt>
                <c:pt idx="4">
                  <c:v>-10.79</c:v>
                </c:pt>
              </c:numCache>
            </c:numRef>
          </c:val>
          <c:smooth val="0"/>
          <c:extLst>
            <c:ext xmlns:c16="http://schemas.microsoft.com/office/drawing/2014/chart" uri="{C3380CC4-5D6E-409C-BE32-E72D297353CC}">
              <c16:uniqueId val="{00000002-5C11-4F67-9497-2D3A1A544799}"/>
            </c:ext>
          </c:extLst>
        </c:ser>
        <c:dLbls>
          <c:showLegendKey val="0"/>
          <c:showVal val="0"/>
          <c:showCatName val="0"/>
          <c:showSerName val="0"/>
          <c:showPercent val="0"/>
          <c:showBubbleSize val="0"/>
        </c:dLbls>
        <c:marker val="1"/>
        <c:smooth val="0"/>
        <c:axId val="359443904"/>
        <c:axId val="211340976"/>
      </c:lineChart>
      <c:catAx>
        <c:axId val="35944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1340976"/>
        <c:crosses val="autoZero"/>
        <c:auto val="1"/>
        <c:lblAlgn val="ctr"/>
        <c:lblOffset val="100"/>
        <c:tickLblSkip val="1"/>
        <c:tickMarkSkip val="1"/>
        <c:noMultiLvlLbl val="0"/>
      </c:catAx>
      <c:valAx>
        <c:axId val="21134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44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0.18</c:v>
                </c:pt>
                <c:pt idx="2">
                  <c:v>#N/A</c:v>
                </c:pt>
                <c:pt idx="3">
                  <c:v>0.08</c:v>
                </c:pt>
                <c:pt idx="4">
                  <c:v>#N/A</c:v>
                </c:pt>
                <c:pt idx="5">
                  <c:v>0.12</c:v>
                </c:pt>
                <c:pt idx="6">
                  <c:v>#N/A</c:v>
                </c:pt>
                <c:pt idx="7">
                  <c:v>0.02</c:v>
                </c:pt>
                <c:pt idx="8">
                  <c:v>#N/A</c:v>
                </c:pt>
                <c:pt idx="9">
                  <c:v>0.01</c:v>
                </c:pt>
              </c:numCache>
            </c:numRef>
          </c:val>
          <c:extLst>
            <c:ext xmlns:c16="http://schemas.microsoft.com/office/drawing/2014/chart" uri="{C3380CC4-5D6E-409C-BE32-E72D297353CC}">
              <c16:uniqueId val="{00000000-0A05-4D9D-9332-3E33C39FD3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05-4D9D-9332-3E33C39FD3D7}"/>
            </c:ext>
          </c:extLst>
        </c:ser>
        <c:ser>
          <c:idx val="2"/>
          <c:order val="2"/>
          <c:tx>
            <c:strRef>
              <c:f>データシート!$A$29</c:f>
              <c:strCache>
                <c:ptCount val="1"/>
                <c:pt idx="0">
                  <c:v>赤磐市訪問看護ステーション事業特別会計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0.03</c:v>
                </c:pt>
                <c:pt idx="4">
                  <c:v>#N/A</c:v>
                </c:pt>
                <c:pt idx="5">
                  <c:v>0.08</c:v>
                </c:pt>
                <c:pt idx="6">
                  <c:v>#N/A</c:v>
                </c:pt>
                <c:pt idx="7">
                  <c:v>0.05</c:v>
                </c:pt>
                <c:pt idx="8">
                  <c:v>#N/A</c:v>
                </c:pt>
                <c:pt idx="9">
                  <c:v>0.04</c:v>
                </c:pt>
              </c:numCache>
            </c:numRef>
          </c:val>
          <c:extLst>
            <c:ext xmlns:c16="http://schemas.microsoft.com/office/drawing/2014/chart" uri="{C3380CC4-5D6E-409C-BE32-E72D297353CC}">
              <c16:uniqueId val="{00000002-0A05-4D9D-9332-3E33C39FD3D7}"/>
            </c:ext>
          </c:extLst>
        </c:ser>
        <c:ser>
          <c:idx val="3"/>
          <c:order val="3"/>
          <c:tx>
            <c:strRef>
              <c:f>データシート!$A$30</c:f>
              <c:strCache>
                <c:ptCount val="1"/>
                <c:pt idx="0">
                  <c:v>赤磐市後期高齢者医療特別会計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3-0A05-4D9D-9332-3E33C39FD3D7}"/>
            </c:ext>
          </c:extLst>
        </c:ser>
        <c:ser>
          <c:idx val="4"/>
          <c:order val="4"/>
          <c:tx>
            <c:strRef>
              <c:f>データシート!$A$31</c:f>
              <c:strCache>
                <c:ptCount val="1"/>
                <c:pt idx="0">
                  <c:v>赤磐市下水道事業特別会計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0.26</c:v>
                </c:pt>
                <c:pt idx="2">
                  <c:v>#N/A</c:v>
                </c:pt>
                <c:pt idx="3">
                  <c:v>0.38</c:v>
                </c:pt>
                <c:pt idx="4">
                  <c:v>#N/A</c:v>
                </c:pt>
                <c:pt idx="5">
                  <c:v>0.91</c:v>
                </c:pt>
                <c:pt idx="6">
                  <c:v>#N/A</c:v>
                </c:pt>
                <c:pt idx="7">
                  <c:v>0.57999999999999996</c:v>
                </c:pt>
                <c:pt idx="8">
                  <c:v>#N/A</c:v>
                </c:pt>
                <c:pt idx="9">
                  <c:v>0.48</c:v>
                </c:pt>
              </c:numCache>
            </c:numRef>
          </c:val>
          <c:extLst>
            <c:ext xmlns:c16="http://schemas.microsoft.com/office/drawing/2014/chart" uri="{C3380CC4-5D6E-409C-BE32-E72D297353CC}">
              <c16:uniqueId val="{00000004-0A05-4D9D-9332-3E33C39FD3D7}"/>
            </c:ext>
          </c:extLst>
        </c:ser>
        <c:ser>
          <c:idx val="5"/>
          <c:order val="5"/>
          <c:tx>
            <c:strRef>
              <c:f>データシート!$A$32</c:f>
              <c:strCache>
                <c:ptCount val="1"/>
                <c:pt idx="0">
                  <c:v>赤磐市宅地等開発事業特別会計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0.82</c:v>
                </c:pt>
                <c:pt idx="2">
                  <c:v>#N/A</c:v>
                </c:pt>
                <c:pt idx="3">
                  <c:v>0.78</c:v>
                </c:pt>
                <c:pt idx="4">
                  <c:v>#N/A</c:v>
                </c:pt>
                <c:pt idx="5">
                  <c:v>0</c:v>
                </c:pt>
                <c:pt idx="6">
                  <c:v>#N/A</c:v>
                </c:pt>
                <c:pt idx="7">
                  <c:v>0</c:v>
                </c:pt>
                <c:pt idx="8">
                  <c:v>#N/A</c:v>
                </c:pt>
                <c:pt idx="9">
                  <c:v>0.67</c:v>
                </c:pt>
              </c:numCache>
            </c:numRef>
          </c:val>
          <c:extLst>
            <c:ext xmlns:c16="http://schemas.microsoft.com/office/drawing/2014/chart" uri="{C3380CC4-5D6E-409C-BE32-E72D297353CC}">
              <c16:uniqueId val="{00000005-0A05-4D9D-9332-3E33C39FD3D7}"/>
            </c:ext>
          </c:extLst>
        </c:ser>
        <c:ser>
          <c:idx val="6"/>
          <c:order val="6"/>
          <c:tx>
            <c:strRef>
              <c:f>データシート!$A$33</c:f>
              <c:strCache>
                <c:ptCount val="1"/>
                <c:pt idx="0">
                  <c:v>赤磐市介護保険特別会計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0.72</c:v>
                </c:pt>
                <c:pt idx="2">
                  <c:v>#N/A</c:v>
                </c:pt>
                <c:pt idx="3">
                  <c:v>0.96</c:v>
                </c:pt>
                <c:pt idx="4">
                  <c:v>#N/A</c:v>
                </c:pt>
                <c:pt idx="5">
                  <c:v>1.2</c:v>
                </c:pt>
                <c:pt idx="6">
                  <c:v>#N/A</c:v>
                </c:pt>
                <c:pt idx="7">
                  <c:v>1.34</c:v>
                </c:pt>
                <c:pt idx="8">
                  <c:v>#N/A</c:v>
                </c:pt>
                <c:pt idx="9">
                  <c:v>1.1399999999999999</c:v>
                </c:pt>
              </c:numCache>
            </c:numRef>
          </c:val>
          <c:extLst>
            <c:ext xmlns:c16="http://schemas.microsoft.com/office/drawing/2014/chart" uri="{C3380CC4-5D6E-409C-BE32-E72D297353CC}">
              <c16:uniqueId val="{00000006-0A05-4D9D-9332-3E33C39FD3D7}"/>
            </c:ext>
          </c:extLst>
        </c:ser>
        <c:ser>
          <c:idx val="7"/>
          <c:order val="7"/>
          <c:tx>
            <c:strRef>
              <c:f>データシート!$A$34</c:f>
              <c:strCache>
                <c:ptCount val="1"/>
                <c:pt idx="0">
                  <c:v>赤磐市国民健康保険特別会計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1.83</c:v>
                </c:pt>
                <c:pt idx="2">
                  <c:v>#N/A</c:v>
                </c:pt>
                <c:pt idx="3">
                  <c:v>1.44</c:v>
                </c:pt>
                <c:pt idx="4">
                  <c:v>#N/A</c:v>
                </c:pt>
                <c:pt idx="5">
                  <c:v>2.11</c:v>
                </c:pt>
                <c:pt idx="6">
                  <c:v>#N/A</c:v>
                </c:pt>
                <c:pt idx="7">
                  <c:v>4.24</c:v>
                </c:pt>
                <c:pt idx="8">
                  <c:v>#N/A</c:v>
                </c:pt>
                <c:pt idx="9">
                  <c:v>2.72</c:v>
                </c:pt>
              </c:numCache>
            </c:numRef>
          </c:val>
          <c:extLst>
            <c:ext xmlns:c16="http://schemas.microsoft.com/office/drawing/2014/chart" uri="{C3380CC4-5D6E-409C-BE32-E72D297353CC}">
              <c16:uniqueId val="{00000007-0A05-4D9D-9332-3E33C39FD3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6.72</c:v>
                </c:pt>
                <c:pt idx="2">
                  <c:v>#N/A</c:v>
                </c:pt>
                <c:pt idx="3">
                  <c:v>6.03</c:v>
                </c:pt>
                <c:pt idx="4">
                  <c:v>#N/A</c:v>
                </c:pt>
                <c:pt idx="5">
                  <c:v>6.57</c:v>
                </c:pt>
                <c:pt idx="6">
                  <c:v>#N/A</c:v>
                </c:pt>
                <c:pt idx="7">
                  <c:v>5.94</c:v>
                </c:pt>
                <c:pt idx="8">
                  <c:v>#N/A</c:v>
                </c:pt>
                <c:pt idx="9">
                  <c:v>8.5399999999999991</c:v>
                </c:pt>
              </c:numCache>
            </c:numRef>
          </c:val>
          <c:extLst>
            <c:ext xmlns:c16="http://schemas.microsoft.com/office/drawing/2014/chart" uri="{C3380CC4-5D6E-409C-BE32-E72D297353CC}">
              <c16:uniqueId val="{00000008-0A05-4D9D-9332-3E33C39FD3D7}"/>
            </c:ext>
          </c:extLst>
        </c:ser>
        <c:ser>
          <c:idx val="9"/>
          <c:order val="9"/>
          <c:tx>
            <c:strRef>
              <c:f>データシート!$A$36</c:f>
              <c:strCache>
                <c:ptCount val="1"/>
                <c:pt idx="0">
                  <c:v>赤磐市水道事業会計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18.75</c:v>
                </c:pt>
                <c:pt idx="2">
                  <c:v>#N/A</c:v>
                </c:pt>
                <c:pt idx="3">
                  <c:v>17.88</c:v>
                </c:pt>
                <c:pt idx="4">
                  <c:v>#N/A</c:v>
                </c:pt>
                <c:pt idx="5">
                  <c:v>18.809999999999999</c:v>
                </c:pt>
                <c:pt idx="6">
                  <c:v>#N/A</c:v>
                </c:pt>
                <c:pt idx="7">
                  <c:v>19.68</c:v>
                </c:pt>
                <c:pt idx="8">
                  <c:v>#N/A</c:v>
                </c:pt>
                <c:pt idx="9">
                  <c:v>20.62</c:v>
                </c:pt>
              </c:numCache>
            </c:numRef>
          </c:val>
          <c:extLst>
            <c:ext xmlns:c16="http://schemas.microsoft.com/office/drawing/2014/chart" uri="{C3380CC4-5D6E-409C-BE32-E72D297353CC}">
              <c16:uniqueId val="{00000009-0A05-4D9D-9332-3E33C39FD3D7}"/>
            </c:ext>
          </c:extLst>
        </c:ser>
        <c:dLbls>
          <c:showLegendKey val="0"/>
          <c:showVal val="0"/>
          <c:showCatName val="0"/>
          <c:showSerName val="0"/>
          <c:showPercent val="0"/>
          <c:showBubbleSize val="0"/>
        </c:dLbls>
        <c:gapWidth val="150"/>
        <c:overlap val="100"/>
        <c:axId val="362063816"/>
        <c:axId val="360696352"/>
      </c:barChart>
      <c:catAx>
        <c:axId val="362063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696352"/>
        <c:crosses val="autoZero"/>
        <c:auto val="1"/>
        <c:lblAlgn val="ctr"/>
        <c:lblOffset val="100"/>
        <c:tickLblSkip val="1"/>
        <c:tickMarkSkip val="1"/>
        <c:noMultiLvlLbl val="0"/>
      </c:catAx>
      <c:valAx>
        <c:axId val="36069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063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2354</c:v>
                </c:pt>
                <c:pt idx="5">
                  <c:v>2340</c:v>
                </c:pt>
                <c:pt idx="8">
                  <c:v>2364</c:v>
                </c:pt>
                <c:pt idx="11">
                  <c:v>2383</c:v>
                </c:pt>
                <c:pt idx="14">
                  <c:v>2250</c:v>
                </c:pt>
              </c:numCache>
            </c:numRef>
          </c:val>
          <c:extLst>
            <c:ext xmlns:c16="http://schemas.microsoft.com/office/drawing/2014/chart" uri="{C3380CC4-5D6E-409C-BE32-E72D297353CC}">
              <c16:uniqueId val="{00000000-07A0-48E6-8116-982A7ABEFF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A0-48E6-8116-982A7ABEFF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61</c:v>
                </c:pt>
                <c:pt idx="3">
                  <c:v>58</c:v>
                </c:pt>
                <c:pt idx="6">
                  <c:v>122</c:v>
                </c:pt>
                <c:pt idx="9">
                  <c:v>50</c:v>
                </c:pt>
                <c:pt idx="12">
                  <c:v>37</c:v>
                </c:pt>
              </c:numCache>
            </c:numRef>
          </c:val>
          <c:extLst>
            <c:ext xmlns:c16="http://schemas.microsoft.com/office/drawing/2014/chart" uri="{C3380CC4-5D6E-409C-BE32-E72D297353CC}">
              <c16:uniqueId val="{00000002-07A0-48E6-8116-982A7ABEFF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108</c:v>
                </c:pt>
                <c:pt idx="3">
                  <c:v>108</c:v>
                </c:pt>
                <c:pt idx="6">
                  <c:v>92</c:v>
                </c:pt>
                <c:pt idx="9">
                  <c:v>42</c:v>
                </c:pt>
                <c:pt idx="12">
                  <c:v>45</c:v>
                </c:pt>
              </c:numCache>
            </c:numRef>
          </c:val>
          <c:extLst>
            <c:ext xmlns:c16="http://schemas.microsoft.com/office/drawing/2014/chart" uri="{C3380CC4-5D6E-409C-BE32-E72D297353CC}">
              <c16:uniqueId val="{00000003-07A0-48E6-8116-982A7ABEFF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860</c:v>
                </c:pt>
                <c:pt idx="3">
                  <c:v>827</c:v>
                </c:pt>
                <c:pt idx="6">
                  <c:v>812</c:v>
                </c:pt>
                <c:pt idx="9">
                  <c:v>800</c:v>
                </c:pt>
                <c:pt idx="12">
                  <c:v>802</c:v>
                </c:pt>
              </c:numCache>
            </c:numRef>
          </c:val>
          <c:extLst>
            <c:ext xmlns:c16="http://schemas.microsoft.com/office/drawing/2014/chart" uri="{C3380CC4-5D6E-409C-BE32-E72D297353CC}">
              <c16:uniqueId val="{00000004-07A0-48E6-8116-982A7ABEFF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A0-48E6-8116-982A7ABEFF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A0-48E6-8116-982A7ABEFF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2174</c:v>
                </c:pt>
                <c:pt idx="3">
                  <c:v>2183</c:v>
                </c:pt>
                <c:pt idx="6">
                  <c:v>2227</c:v>
                </c:pt>
                <c:pt idx="9">
                  <c:v>2271</c:v>
                </c:pt>
                <c:pt idx="12">
                  <c:v>2110</c:v>
                </c:pt>
              </c:numCache>
            </c:numRef>
          </c:val>
          <c:extLst>
            <c:ext xmlns:c16="http://schemas.microsoft.com/office/drawing/2014/chart" uri="{C3380CC4-5D6E-409C-BE32-E72D297353CC}">
              <c16:uniqueId val="{00000007-07A0-48E6-8116-982A7ABEFF5B}"/>
            </c:ext>
          </c:extLst>
        </c:ser>
        <c:dLbls>
          <c:showLegendKey val="0"/>
          <c:showVal val="0"/>
          <c:showCatName val="0"/>
          <c:showSerName val="0"/>
          <c:showPercent val="0"/>
          <c:showBubbleSize val="0"/>
        </c:dLbls>
        <c:gapWidth val="100"/>
        <c:overlap val="100"/>
        <c:axId val="365726264"/>
        <c:axId val="211048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849</c:v>
                </c:pt>
                <c:pt idx="2">
                  <c:v>#N/A</c:v>
                </c:pt>
                <c:pt idx="3">
                  <c:v>#N/A</c:v>
                </c:pt>
                <c:pt idx="4">
                  <c:v>836</c:v>
                </c:pt>
                <c:pt idx="5">
                  <c:v>#N/A</c:v>
                </c:pt>
                <c:pt idx="6">
                  <c:v>#N/A</c:v>
                </c:pt>
                <c:pt idx="7">
                  <c:v>889</c:v>
                </c:pt>
                <c:pt idx="8">
                  <c:v>#N/A</c:v>
                </c:pt>
                <c:pt idx="9">
                  <c:v>#N/A</c:v>
                </c:pt>
                <c:pt idx="10">
                  <c:v>780</c:v>
                </c:pt>
                <c:pt idx="11">
                  <c:v>#N/A</c:v>
                </c:pt>
                <c:pt idx="12">
                  <c:v>#N/A</c:v>
                </c:pt>
                <c:pt idx="13">
                  <c:v>744</c:v>
                </c:pt>
                <c:pt idx="14">
                  <c:v>#N/A</c:v>
                </c:pt>
              </c:numCache>
            </c:numRef>
          </c:val>
          <c:smooth val="0"/>
          <c:extLst>
            <c:ext xmlns:c16="http://schemas.microsoft.com/office/drawing/2014/chart" uri="{C3380CC4-5D6E-409C-BE32-E72D297353CC}">
              <c16:uniqueId val="{00000008-07A0-48E6-8116-982A7ABEFF5B}"/>
            </c:ext>
          </c:extLst>
        </c:ser>
        <c:dLbls>
          <c:showLegendKey val="0"/>
          <c:showVal val="0"/>
          <c:showCatName val="0"/>
          <c:showSerName val="0"/>
          <c:showPercent val="0"/>
          <c:showBubbleSize val="0"/>
        </c:dLbls>
        <c:marker val="1"/>
        <c:smooth val="0"/>
        <c:axId val="365726264"/>
        <c:axId val="211048600"/>
      </c:lineChart>
      <c:catAx>
        <c:axId val="36572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048600"/>
        <c:crosses val="autoZero"/>
        <c:auto val="1"/>
        <c:lblAlgn val="ctr"/>
        <c:lblOffset val="100"/>
        <c:tickLblSkip val="1"/>
        <c:tickMarkSkip val="1"/>
        <c:noMultiLvlLbl val="0"/>
      </c:catAx>
      <c:valAx>
        <c:axId val="211048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726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25408</c:v>
                </c:pt>
                <c:pt idx="5">
                  <c:v>24552</c:v>
                </c:pt>
                <c:pt idx="8">
                  <c:v>23896</c:v>
                </c:pt>
                <c:pt idx="11">
                  <c:v>22881</c:v>
                </c:pt>
                <c:pt idx="14">
                  <c:v>22819</c:v>
                </c:pt>
              </c:numCache>
            </c:numRef>
          </c:val>
          <c:extLst>
            <c:ext xmlns:c16="http://schemas.microsoft.com/office/drawing/2014/chart" uri="{C3380CC4-5D6E-409C-BE32-E72D297353CC}">
              <c16:uniqueId val="{00000000-D813-4F89-A20E-58CA879F25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716</c:v>
                </c:pt>
                <c:pt idx="5">
                  <c:v>659</c:v>
                </c:pt>
                <c:pt idx="8">
                  <c:v>606</c:v>
                </c:pt>
                <c:pt idx="11">
                  <c:v>408</c:v>
                </c:pt>
                <c:pt idx="14">
                  <c:v>369</c:v>
                </c:pt>
              </c:numCache>
            </c:numRef>
          </c:val>
          <c:extLst>
            <c:ext xmlns:c16="http://schemas.microsoft.com/office/drawing/2014/chart" uri="{C3380CC4-5D6E-409C-BE32-E72D297353CC}">
              <c16:uniqueId val="{00000001-D813-4F89-A20E-58CA879F25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9230</c:v>
                </c:pt>
                <c:pt idx="5">
                  <c:v>9906</c:v>
                </c:pt>
                <c:pt idx="8">
                  <c:v>9711</c:v>
                </c:pt>
                <c:pt idx="11">
                  <c:v>9914</c:v>
                </c:pt>
                <c:pt idx="14">
                  <c:v>9161</c:v>
                </c:pt>
              </c:numCache>
            </c:numRef>
          </c:val>
          <c:extLst>
            <c:ext xmlns:c16="http://schemas.microsoft.com/office/drawing/2014/chart" uri="{C3380CC4-5D6E-409C-BE32-E72D297353CC}">
              <c16:uniqueId val="{00000002-D813-4F89-A20E-58CA879F25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13-4F89-A20E-58CA879F25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13-4F89-A20E-58CA879F25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13-4F89-A20E-58CA879F25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1212</c:v>
                </c:pt>
                <c:pt idx="3">
                  <c:v>971</c:v>
                </c:pt>
                <c:pt idx="6">
                  <c:v>837</c:v>
                </c:pt>
                <c:pt idx="9">
                  <c:v>911</c:v>
                </c:pt>
                <c:pt idx="12">
                  <c:v>706</c:v>
                </c:pt>
              </c:numCache>
            </c:numRef>
          </c:val>
          <c:extLst>
            <c:ext xmlns:c16="http://schemas.microsoft.com/office/drawing/2014/chart" uri="{C3380CC4-5D6E-409C-BE32-E72D297353CC}">
              <c16:uniqueId val="{00000006-D813-4F89-A20E-58CA879F25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583</c:v>
                </c:pt>
                <c:pt idx="3">
                  <c:v>420</c:v>
                </c:pt>
                <c:pt idx="6">
                  <c:v>286</c:v>
                </c:pt>
                <c:pt idx="9">
                  <c:v>248</c:v>
                </c:pt>
                <c:pt idx="12">
                  <c:v>210</c:v>
                </c:pt>
              </c:numCache>
            </c:numRef>
          </c:val>
          <c:extLst>
            <c:ext xmlns:c16="http://schemas.microsoft.com/office/drawing/2014/chart" uri="{C3380CC4-5D6E-409C-BE32-E72D297353CC}">
              <c16:uniqueId val="{00000007-D813-4F89-A20E-58CA879F25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12846</c:v>
                </c:pt>
                <c:pt idx="3">
                  <c:v>12603</c:v>
                </c:pt>
                <c:pt idx="6">
                  <c:v>13447</c:v>
                </c:pt>
                <c:pt idx="9">
                  <c:v>13603</c:v>
                </c:pt>
                <c:pt idx="12">
                  <c:v>13971</c:v>
                </c:pt>
              </c:numCache>
            </c:numRef>
          </c:val>
          <c:extLst>
            <c:ext xmlns:c16="http://schemas.microsoft.com/office/drawing/2014/chart" uri="{C3380CC4-5D6E-409C-BE32-E72D297353CC}">
              <c16:uniqueId val="{00000008-D813-4F89-A20E-58CA879F25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1088</c:v>
                </c:pt>
                <c:pt idx="3">
                  <c:v>1073</c:v>
                </c:pt>
                <c:pt idx="6">
                  <c:v>874</c:v>
                </c:pt>
                <c:pt idx="9">
                  <c:v>827</c:v>
                </c:pt>
                <c:pt idx="12">
                  <c:v>780</c:v>
                </c:pt>
              </c:numCache>
            </c:numRef>
          </c:val>
          <c:extLst>
            <c:ext xmlns:c16="http://schemas.microsoft.com/office/drawing/2014/chart" uri="{C3380CC4-5D6E-409C-BE32-E72D297353CC}">
              <c16:uniqueId val="{00000009-D813-4F89-A20E-58CA879F25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22371</c:v>
                </c:pt>
                <c:pt idx="3">
                  <c:v>21678</c:v>
                </c:pt>
                <c:pt idx="6">
                  <c:v>21020</c:v>
                </c:pt>
                <c:pt idx="9">
                  <c:v>20102</c:v>
                </c:pt>
                <c:pt idx="12">
                  <c:v>20507</c:v>
                </c:pt>
              </c:numCache>
            </c:numRef>
          </c:val>
          <c:extLst>
            <c:ext xmlns:c16="http://schemas.microsoft.com/office/drawing/2014/chart" uri="{C3380CC4-5D6E-409C-BE32-E72D297353CC}">
              <c16:uniqueId val="{0000000A-D813-4F89-A20E-58CA879F25BD}"/>
            </c:ext>
          </c:extLst>
        </c:ser>
        <c:dLbls>
          <c:showLegendKey val="0"/>
          <c:showVal val="0"/>
          <c:showCatName val="0"/>
          <c:showSerName val="0"/>
          <c:showPercent val="0"/>
          <c:showBubbleSize val="0"/>
        </c:dLbls>
        <c:gapWidth val="100"/>
        <c:overlap val="100"/>
        <c:axId val="365734768"/>
        <c:axId val="365727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2746</c:v>
                </c:pt>
                <c:pt idx="2">
                  <c:v>#N/A</c:v>
                </c:pt>
                <c:pt idx="3">
                  <c:v>#N/A</c:v>
                </c:pt>
                <c:pt idx="4">
                  <c:v>1628</c:v>
                </c:pt>
                <c:pt idx="5">
                  <c:v>#N/A</c:v>
                </c:pt>
                <c:pt idx="6">
                  <c:v>#N/A</c:v>
                </c:pt>
                <c:pt idx="7">
                  <c:v>2250</c:v>
                </c:pt>
                <c:pt idx="8">
                  <c:v>#N/A</c:v>
                </c:pt>
                <c:pt idx="9">
                  <c:v>#N/A</c:v>
                </c:pt>
                <c:pt idx="10">
                  <c:v>2488</c:v>
                </c:pt>
                <c:pt idx="11">
                  <c:v>#N/A</c:v>
                </c:pt>
                <c:pt idx="12">
                  <c:v>#N/A</c:v>
                </c:pt>
                <c:pt idx="13">
                  <c:v>3825</c:v>
                </c:pt>
                <c:pt idx="14">
                  <c:v>#N/A</c:v>
                </c:pt>
              </c:numCache>
            </c:numRef>
          </c:val>
          <c:smooth val="0"/>
          <c:extLst>
            <c:ext xmlns:c16="http://schemas.microsoft.com/office/drawing/2014/chart" uri="{C3380CC4-5D6E-409C-BE32-E72D297353CC}">
              <c16:uniqueId val="{0000000B-D813-4F89-A20E-58CA879F25BD}"/>
            </c:ext>
          </c:extLst>
        </c:ser>
        <c:dLbls>
          <c:showLegendKey val="0"/>
          <c:showVal val="0"/>
          <c:showCatName val="0"/>
          <c:showSerName val="0"/>
          <c:showPercent val="0"/>
          <c:showBubbleSize val="0"/>
        </c:dLbls>
        <c:marker val="1"/>
        <c:smooth val="0"/>
        <c:axId val="365734768"/>
        <c:axId val="365727504"/>
      </c:lineChart>
      <c:catAx>
        <c:axId val="36573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5727504"/>
        <c:crosses val="autoZero"/>
        <c:auto val="1"/>
        <c:lblAlgn val="ctr"/>
        <c:lblOffset val="100"/>
        <c:tickLblSkip val="1"/>
        <c:tickMarkSkip val="1"/>
        <c:noMultiLvlLbl val="0"/>
      </c:catAx>
      <c:valAx>
        <c:axId val="36572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73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7438</c:v>
                </c:pt>
                <c:pt idx="1">
                  <c:v>7479</c:v>
                </c:pt>
                <c:pt idx="2">
                  <c:v>6266</c:v>
                </c:pt>
              </c:numCache>
            </c:numRef>
          </c:val>
          <c:extLst>
            <c:ext xmlns:c16="http://schemas.microsoft.com/office/drawing/2014/chart" uri="{C3380CC4-5D6E-409C-BE32-E72D297353CC}">
              <c16:uniqueId val="{00000000-E740-4156-812C-6EC2E77D33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110</c:v>
                </c:pt>
                <c:pt idx="1">
                  <c:v>110</c:v>
                </c:pt>
                <c:pt idx="2">
                  <c:v>111</c:v>
                </c:pt>
              </c:numCache>
            </c:numRef>
          </c:val>
          <c:extLst>
            <c:ext xmlns:c16="http://schemas.microsoft.com/office/drawing/2014/chart" uri="{C3380CC4-5D6E-409C-BE32-E72D297353CC}">
              <c16:uniqueId val="{00000001-E740-4156-812C-6EC2E77D33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4055</c:v>
                </c:pt>
                <c:pt idx="1">
                  <c:v>4049</c:v>
                </c:pt>
                <c:pt idx="2">
                  <c:v>4088</c:v>
                </c:pt>
              </c:numCache>
            </c:numRef>
          </c:val>
          <c:extLst>
            <c:ext xmlns:c16="http://schemas.microsoft.com/office/drawing/2014/chart" uri="{C3380CC4-5D6E-409C-BE32-E72D297353CC}">
              <c16:uniqueId val="{00000002-E740-4156-812C-6EC2E77D33C0}"/>
            </c:ext>
          </c:extLst>
        </c:ser>
        <c:dLbls>
          <c:showLegendKey val="0"/>
          <c:showVal val="0"/>
          <c:showCatName val="0"/>
          <c:showSerName val="0"/>
          <c:showPercent val="0"/>
          <c:showBubbleSize val="0"/>
        </c:dLbls>
        <c:gapWidth val="120"/>
        <c:overlap val="100"/>
        <c:axId val="365680984"/>
        <c:axId val="366572528"/>
      </c:barChart>
      <c:catAx>
        <c:axId val="365680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6572528"/>
        <c:crosses val="autoZero"/>
        <c:auto val="1"/>
        <c:lblAlgn val="ctr"/>
        <c:lblOffset val="100"/>
        <c:tickLblSkip val="1"/>
        <c:tickMarkSkip val="1"/>
        <c:noMultiLvlLbl val="0"/>
      </c:catAx>
      <c:valAx>
        <c:axId val="366572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5680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{8841DD93-1BFF-4829-AE26-D015B94C41A3}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EE3-4719-85F5-94B9F3B40D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{E0881873-C2B7-4396-A8D8-178E2648E3DD}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E3-4719-85F5-94B9F3B40D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{E0D8B50D-52AA-4E10-A95E-4B3CFE828ADB}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E3-4719-85F5-94B9F3B40D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{206D13C0-3F70-4339-84B6-E1E419B4132E}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E3-4719-85F5-94B9F3B40D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{0A8A44D5-0634-4FE2-B1E5-24F0E57A7558}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E3-4719-85F5-94B9F3B40DF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{69EAF1B2-23F1-429D-AF17-75FEFF3FD7B5}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EE3-4719-85F5-94B9F3B40DF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{3887847C-FBD1-4DA1-B67C-88B02A7844AC}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EE3-4719-85F5-94B9F3B40DF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{4FC716D8-BA95-49AC-BC14-BC7E100E71D0}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EE3-4719-85F5-94B9F3B40DF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{CD6B03F9-A97D-435F-8230-E2442CEBCC34}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EE3-4719-85F5-94B9F3B40D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58.4</c:v>
                </c:pt>
                <c:pt idx="16">
                  <c:v>60.2</c:v>
                </c:pt>
                <c:pt idx="24">
                  <c:v>61.5</c:v>
                </c:pt>
                <c:pt idx="32">
                  <c:v>61.5</c:v>
                </c:pt>
              </c:numCache>
            </c:numRef>
          </c:xVal>
          <c:yVal>
            <c:numRef>
              <c:f>公会計指標分析・財政指標組合せ分析表!$BP$51:$DC$51</c:f>
              <c:numCache>
                <c:formatCode>#,##0.0;"▲ "#,##0.0</c:formatCode>
                <c:ptCount val="40"/>
                <c:pt idx="8">
                  <c:v>15.4</c:v>
                </c:pt>
                <c:pt idx="16">
                  <c:v>21.7</c:v>
                </c:pt>
                <c:pt idx="24">
                  <c:v>24.5</c:v>
                </c:pt>
                <c:pt idx="32">
                  <c:v>37.5</c:v>
                </c:pt>
              </c:numCache>
            </c:numRef>
          </c:yVal>
          <c:smooth val="0"/>
          <c:extLst>
            <c:ext xmlns:c16="http://schemas.microsoft.com/office/drawing/2014/chart" uri="{C3380CC4-5D6E-409C-BE32-E72D297353CC}">
              <c16:uniqueId val="{00000009-0EE3-4719-85F5-94B9F3B40D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{63B890A2-96D6-45B8-B706-57F76019999C}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EE3-4719-85F5-94B9F3B40D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{04F689DB-7EEF-40C1-B7C5-544D4D095F0D}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E3-4719-85F5-94B9F3B40D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{E46A1AB6-53B1-4296-B8FF-0483E27C98A5}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E3-4719-85F5-94B9F3B40D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{FE989A74-0456-45E7-AB6F-6677F6F89C18}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E3-4719-85F5-94B9F3B40D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{A5F1E550-49A5-495D-BB56-174D2AAD5D95}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E3-4719-85F5-94B9F3B40DF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{BFBE80C3-C50C-4B8E-8CB0-EFE4BCA2DDDB}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EE3-4719-85F5-94B9F3B40DF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{3DCEA037-550C-41DD-B25C-4B1F144F61E9}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EE3-4719-85F5-94B9F3B40DF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{01DEDB05-D1C7-4F63-9F4F-9575DB3DFC47}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EE3-4719-85F5-94B9F3B40DF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{372964D8-07D3-4277-A817-97E25C87E8A3}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EE3-4719-85F5-94B9F3B40D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0EE3-4719-85F5-94B9F3B40DFD}"/>
            </c:ext>
          </c:extLst>
        </c:ser>
        <c:dLbls>
          <c:showLegendKey val="0"/>
          <c:showVal val="1"/>
          <c:showCatName val="0"/>
          <c:showSerName val="0"/>
          <c:showPercent val="0"/>
          <c:showBubbleSize val="0"/>
        </c:dLbls>
        <c:axId val="46179840"/>
        <c:axId val="46181760"/>
      </c:scatterChart>
      <c:valAx>
        <c:axId val="46179840"/>
        <c:scaling>
          <c:orientation val="minMax"/>
          <c:max val="62.3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{2E5E455D-DA7E-40D7-BF53-779EC5100DB9}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A47-40EB-B8AA-E5234041B0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{BD74D9A6-CF0A-4326-9BFB-F0E733BF462A}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47-40EB-B8AA-E5234041B0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{28D4D7DA-84A8-4B66-96D3-402F2FF6EE59}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47-40EB-B8AA-E5234041B0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{DD021FA0-B03B-44D2-A3EE-D2028F3FD5AF}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47-40EB-B8AA-E5234041B0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{F05E45E2-533D-4BEB-AF5B-567B06422CAB}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47-40EB-B8AA-E5234041B0B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{522C7C5C-BA72-4726-8A52-BE6221F82262}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A47-40EB-B8AA-E5234041B0BC}"/>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{5FE9195F-EAB1-4CDF-9723-2B5F6C27469A}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A47-40EB-B8AA-E5234041B0BC}"/>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{801F47B8-6A13-4DC2-95C3-34664798C5E6}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A47-40EB-B8AA-E5234041B0B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{36229850-F558-4006-BFAB-DC7A778DFADB}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A47-40EB-B8AA-E5234041B0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8.1</c:v>
                </c:pt>
                <c:pt idx="16">
                  <c:v>8</c:v>
                </c:pt>
                <c:pt idx="24">
                  <c:v>8</c:v>
                </c:pt>
                <c:pt idx="32">
                  <c:v>7.8</c:v>
                </c:pt>
              </c:numCache>
            </c:numRef>
          </c:xVal>
          <c:yVal>
            <c:numRef>
              <c:f>公会計指標分析・財政指標組合せ分析表!$BP$73:$DC$73</c:f>
              <c:numCache>
                <c:formatCode>#,##0.0;"▲ "#,##0.0</c:formatCode>
                <c:ptCount val="40"/>
                <c:pt idx="0">
                  <c:v>25.8</c:v>
                </c:pt>
                <c:pt idx="8">
                  <c:v>15.4</c:v>
                </c:pt>
                <c:pt idx="16">
                  <c:v>21.7</c:v>
                </c:pt>
                <c:pt idx="24">
                  <c:v>24.5</c:v>
                </c:pt>
                <c:pt idx="32">
                  <c:v>37.5</c:v>
                </c:pt>
              </c:numCache>
            </c:numRef>
          </c:yVal>
          <c:smooth val="0"/>
          <c:extLst>
            <c:ext xmlns:c16="http://schemas.microsoft.com/office/drawing/2014/chart" uri="{C3380CC4-5D6E-409C-BE32-E72D297353CC}">
              <c16:uniqueId val="{00000009-DA47-40EB-B8AA-E5234041B0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{F3BF6206-503A-4C41-8707-A5EAAA5BD669}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A47-40EB-B8AA-E5234041B0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{04D89E2D-932D-457F-B19B-1EBBC2CA28E8}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47-40EB-B8AA-E5234041B0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{86BA714E-6CDF-46E3-984C-BCDCC54F2540}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47-40EB-B8AA-E5234041B0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{3B95F587-83A3-41A3-ACCF-EA47ACB8EF77}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47-40EB-B8AA-E5234041B0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{C10DF179-9539-4D48-B8E3-14D05A3E6730}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47-40EB-B8AA-E5234041B0B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{88F7DC92-2823-4026-87E3-DB2CD4A7347C}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A47-40EB-B8AA-E5234041B0B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{DB894B20-AB2B-4E0A-82E0-928B12E3955C}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A47-40EB-B8AA-E5234041B0B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{CE70E96D-5078-403B-A938-2EA6B3A2DA9F}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A47-40EB-B8AA-E5234041B0B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{A27EE2C1-6A19-4167-B094-F38DD27DB923}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A47-40EB-B8AA-E5234041B0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DA47-40EB-B8AA-E5234041B0BC}"/>
            </c:ext>
          </c:extLst>
        </c:ser>
        <c:dLbls>
          <c:showLegendKey val="0"/>
          <c:showVal val="1"/>
          <c:showCatName val="0"/>
          <c:showSerName val="0"/>
          <c:showPercent val="0"/>
          <c:showBubbleSize val="0"/>
        </c:dLbls>
        <c:axId val="84219776"/>
        <c:axId val="84234240"/>
      </c:scatterChart>
      <c:valAx>
        <c:axId val="84219776"/>
        <c:scaling>
          <c:orientation val="minMax"/>
          <c:max val="11.4"/>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44,303
43,850
209.36
21,548,618
19,915,278
1,064,072
12,437,812
20,506,829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合併以降、平成２０年度までは連続して緩やかながら伸びが見られていたが、生産年齢人口の減、デフレの影響による法人税の減などにより平成２１年度から４年連続で低下し、平成２４年度から平成３０年度はほぼ横ばいで推移している。類似団体平均及び県平均は依然上回っているものの、全国平均には届いてい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へ向けて市民が安心して生活できる行政サービスの安定的な提供を図るため、歳入では市税等の収納率の向上や企業誘致による法人税・固定資産税などの自主財源のさらなる確保、歳出では徹底した経常経費の抑制により、財政基盤の強化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xdr:cNvCxnSpPr/>
      </xdr:nvCxnSpPr>
      <xdr:spPr>
        <a:xfrm>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45508</xdr:rowOff>
    </xdr:to>
    <xdr:cxnSp macro="">
      <xdr:nvCxnSpPr>
        <xdr:cNvPr id="75" name="直線コネクタ 74"/>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xdr:cNvCxnSpPr/>
      </xdr:nvCxnSpPr>
      <xdr:spPr>
        <a:xfrm flipV="1">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3" name="テキスト ボックス 92"/>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5" name="テキスト ボックス 94"/>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経常収支比率は、前年度から０．２ポイント改善した。歳入で普通交付税の合併算定替えに係る優遇措置が減額となったものの、歳出のうち公債費が償還完了に伴い減少及び宅地等開発事業などに係る繰出金が減少したことが要因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地方交付税の減が見込まれるため、歳入では市税の徴収の強化、企業誘致などによる税収確保の推進、歳出では人件費、公債費等の義務的経費の抑制、施設の統廃合による経費の削減、特別会計・企業会計への繰出金の抑制、事務事業の見直しなど、すべての経費について徹底した見直しを行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59872</xdr:rowOff>
    </xdr:from>
    <xdr:to>
      <xdr:col>23</xdr:col>
      <xdr:colOff>133350</xdr:colOff>
      <xdr:row>60</xdr:row>
      <xdr:rowOff>66766</xdr:rowOff>
    </xdr:to>
    <xdr:cxnSp macro="">
      <xdr:nvCxnSpPr>
        <xdr:cNvPr id="134" name="直線コネクタ 133"/>
        <xdr:cNvCxnSpPr/>
      </xdr:nvCxnSpPr>
      <xdr:spPr>
        <a:xfrm flipV="1">
          <a:off x="4114800" y="1034687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39188</xdr:rowOff>
    </xdr:from>
    <xdr:to>
      <xdr:col>19</xdr:col>
      <xdr:colOff>133350</xdr:colOff>
      <xdr:row>60</xdr:row>
      <xdr:rowOff>66766</xdr:rowOff>
    </xdr:to>
    <xdr:cxnSp macro="">
      <xdr:nvCxnSpPr>
        <xdr:cNvPr id="137" name="直線コネクタ 136"/>
        <xdr:cNvCxnSpPr/>
      </xdr:nvCxnSpPr>
      <xdr:spPr>
        <a:xfrm>
          <a:off x="3225800" y="103261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145143</xdr:rowOff>
    </xdr:from>
    <xdr:to>
      <xdr:col>15</xdr:col>
      <xdr:colOff>82550</xdr:colOff>
      <xdr:row>60</xdr:row>
      <xdr:rowOff>39188</xdr:rowOff>
    </xdr:to>
    <xdr:cxnSp macro="">
      <xdr:nvCxnSpPr>
        <xdr:cNvPr id="140" name="直線コネクタ 139"/>
        <xdr:cNvCxnSpPr/>
      </xdr:nvCxnSpPr>
      <xdr:spPr>
        <a:xfrm>
          <a:off x="2336800" y="10260693"/>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107224</xdr:rowOff>
    </xdr:from>
    <xdr:to>
      <xdr:col>11</xdr:col>
      <xdr:colOff>31750</xdr:colOff>
      <xdr:row>59</xdr:row>
      <xdr:rowOff>145143</xdr:rowOff>
    </xdr:to>
    <xdr:cxnSp macro="">
      <xdr:nvCxnSpPr>
        <xdr:cNvPr id="143" name="直線コネクタ 142"/>
        <xdr:cNvCxnSpPr/>
      </xdr:nvCxnSpPr>
      <xdr:spPr>
        <a:xfrm>
          <a:off x="1447800" y="1022277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9072</xdr:rowOff>
    </xdr:from>
    <xdr:to>
      <xdr:col>23</xdr:col>
      <xdr:colOff>184150</xdr:colOff>
      <xdr:row>60</xdr:row>
      <xdr:rowOff>110672</xdr:rowOff>
    </xdr:to>
    <xdr:sp macro="" textlink="">
      <xdr:nvSpPr>
        <xdr:cNvPr id="153" name="楕円 152"/>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25599</xdr:rowOff>
    </xdr:from>
    <xdr:ext cx="762000" cy="259045"/>
    <xdr:sp macro="" textlink="">
      <xdr:nvSpPr>
        <xdr:cNvPr id="154" name="財政構造の弾力性該当値テキスト"/>
        <xdr:cNvSpPr txBox="1"/>
      </xdr:nvSpPr>
      <xdr:spPr>
        <a:xfrm>
          <a:off x="5041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15966</xdr:rowOff>
    </xdr:from>
    <xdr:to>
      <xdr:col>19</xdr:col>
      <xdr:colOff>184150</xdr:colOff>
      <xdr:row>60</xdr:row>
      <xdr:rowOff>117566</xdr:rowOff>
    </xdr:to>
    <xdr:sp macro="" textlink="">
      <xdr:nvSpPr>
        <xdr:cNvPr id="155" name="楕円 154"/>
        <xdr:cNvSpPr/>
      </xdr:nvSpPr>
      <xdr:spPr>
        <a:xfrm>
          <a:off x="4064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56" name="テキスト ボックス 155"/>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159838</xdr:rowOff>
    </xdr:from>
    <xdr:to>
      <xdr:col>15</xdr:col>
      <xdr:colOff>133350</xdr:colOff>
      <xdr:row>60</xdr:row>
      <xdr:rowOff>89988</xdr:rowOff>
    </xdr:to>
    <xdr:sp macro="" textlink="">
      <xdr:nvSpPr>
        <xdr:cNvPr id="157" name="楕円 156"/>
        <xdr:cNvSpPr/>
      </xdr:nvSpPr>
      <xdr:spPr>
        <a:xfrm>
          <a:off x="3175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74765</xdr:rowOff>
    </xdr:from>
    <xdr:ext cx="762000" cy="259045"/>
    <xdr:sp macro="" textlink="">
      <xdr:nvSpPr>
        <xdr:cNvPr id="158" name="テキスト ボックス 157"/>
        <xdr:cNvSpPr txBox="1"/>
      </xdr:nvSpPr>
      <xdr:spPr>
        <a:xfrm>
          <a:off x="2844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94343</xdr:rowOff>
    </xdr:from>
    <xdr:to>
      <xdr:col>11</xdr:col>
      <xdr:colOff>82550</xdr:colOff>
      <xdr:row>60</xdr:row>
      <xdr:rowOff>24493</xdr:rowOff>
    </xdr:to>
    <xdr:sp macro="" textlink="">
      <xdr:nvSpPr>
        <xdr:cNvPr id="159" name="楕円 158"/>
        <xdr:cNvSpPr/>
      </xdr:nvSpPr>
      <xdr:spPr>
        <a:xfrm>
          <a:off x="2286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9270</xdr:rowOff>
    </xdr:from>
    <xdr:ext cx="762000" cy="259045"/>
    <xdr:sp macro="" textlink="">
      <xdr:nvSpPr>
        <xdr:cNvPr id="160" name="テキスト ボックス 159"/>
        <xdr:cNvSpPr txBox="1"/>
      </xdr:nvSpPr>
      <xdr:spPr>
        <a:xfrm>
          <a:off x="19558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56424</xdr:rowOff>
    </xdr:from>
    <xdr:to>
      <xdr:col>7</xdr:col>
      <xdr:colOff>31750</xdr:colOff>
      <xdr:row>59</xdr:row>
      <xdr:rowOff>158024</xdr:rowOff>
    </xdr:to>
    <xdr:sp macro="" textlink="">
      <xdr:nvSpPr>
        <xdr:cNvPr id="161" name="楕円 160"/>
        <xdr:cNvSpPr/>
      </xdr:nvSpPr>
      <xdr:spPr>
        <a:xfrm>
          <a:off x="1397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168201</xdr:rowOff>
    </xdr:from>
    <xdr:ext cx="762000" cy="259045"/>
    <xdr:sp macro="" textlink="">
      <xdr:nvSpPr>
        <xdr:cNvPr id="162" name="テキスト ボックス 161"/>
        <xdr:cNvSpPr txBox="1"/>
      </xdr:nvSpPr>
      <xdr:spPr>
        <a:xfrm>
          <a:off x="1066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平均及び県平均は下回っているものの、前年度に引き続き増加している。増となった要因としては主に物件費を要因としており、複合型介護福祉施設整備事業の実施に伴う増や、保有する公共施設数が多く、その維持管理に費用がかかっているためである。また人件費は、保育所運営、ごみ処理等の業務を直営で行っていること等の理由により、高い状況に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今後は、民間でも実施可能な部分については、指定管理者制度の活用などにより経費削減を図っていくことや公共施設等の統廃合を考えていかなければならない。</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26563</xdr:rowOff>
    </xdr:from>
    <xdr:to>
      <xdr:col>23</xdr:col>
      <xdr:colOff>133350</xdr:colOff>
      <xdr:row>83</xdr:row>
      <xdr:rowOff>50047</xdr:rowOff>
    </xdr:to>
    <xdr:cxnSp macro="">
      <xdr:nvCxnSpPr>
        <xdr:cNvPr id="193" name="直線コネクタ 192"/>
        <xdr:cNvCxnSpPr/>
      </xdr:nvCxnSpPr>
      <xdr:spPr>
        <a:xfrm>
          <a:off x="4114800" y="14256913"/>
          <a:ext cx="838200" cy="2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12441</xdr:rowOff>
    </xdr:from>
    <xdr:to>
      <xdr:col>19</xdr:col>
      <xdr:colOff>133350</xdr:colOff>
      <xdr:row>83</xdr:row>
      <xdr:rowOff>26563</xdr:rowOff>
    </xdr:to>
    <xdr:cxnSp macro="">
      <xdr:nvCxnSpPr>
        <xdr:cNvPr id="196" name="直線コネクタ 195"/>
        <xdr:cNvCxnSpPr/>
      </xdr:nvCxnSpPr>
      <xdr:spPr>
        <a:xfrm>
          <a:off x="3225800" y="14242791"/>
          <a:ext cx="889000" cy="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166836</xdr:rowOff>
    </xdr:from>
    <xdr:to>
      <xdr:col>15</xdr:col>
      <xdr:colOff>82550</xdr:colOff>
      <xdr:row>83</xdr:row>
      <xdr:rowOff>12441</xdr:rowOff>
    </xdr:to>
    <xdr:cxnSp macro="">
      <xdr:nvCxnSpPr>
        <xdr:cNvPr id="199" name="直線コネクタ 198"/>
        <xdr:cNvCxnSpPr/>
      </xdr:nvCxnSpPr>
      <xdr:spPr>
        <a:xfrm>
          <a:off x="2336800" y="14225736"/>
          <a:ext cx="889000" cy="1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165148</xdr:rowOff>
    </xdr:from>
    <xdr:to>
      <xdr:col>11</xdr:col>
      <xdr:colOff>31750</xdr:colOff>
      <xdr:row>82</xdr:row>
      <xdr:rowOff>166836</xdr:rowOff>
    </xdr:to>
    <xdr:cxnSp macro="">
      <xdr:nvCxnSpPr>
        <xdr:cNvPr id="202" name="直線コネクタ 201"/>
        <xdr:cNvCxnSpPr/>
      </xdr:nvCxnSpPr>
      <xdr:spPr>
        <a:xfrm>
          <a:off x="1447800" y="14224048"/>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170697</xdr:rowOff>
    </xdr:from>
    <xdr:to>
      <xdr:col>23</xdr:col>
      <xdr:colOff>184150</xdr:colOff>
      <xdr:row>83</xdr:row>
      <xdr:rowOff>100847</xdr:rowOff>
    </xdr:to>
    <xdr:sp macro="" textlink="">
      <xdr:nvSpPr>
        <xdr:cNvPr id="212" name="楕円 211"/>
        <xdr:cNvSpPr/>
      </xdr:nvSpPr>
      <xdr:spPr>
        <a:xfrm>
          <a:off x="4902200" y="142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15774</xdr:rowOff>
    </xdr:from>
    <xdr:ext cx="762000" cy="259045"/>
    <xdr:sp macro="" textlink="">
      <xdr:nvSpPr>
        <xdr:cNvPr id="213" name="人件費・物件費等の状況該当値テキスト"/>
        <xdr:cNvSpPr txBox="1"/>
      </xdr:nvSpPr>
      <xdr:spPr>
        <a:xfrm>
          <a:off x="5041900" y="1407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147213</xdr:rowOff>
    </xdr:from>
    <xdr:to>
      <xdr:col>19</xdr:col>
      <xdr:colOff>184150</xdr:colOff>
      <xdr:row>83</xdr:row>
      <xdr:rowOff>77363</xdr:rowOff>
    </xdr:to>
    <xdr:sp macro="" textlink="">
      <xdr:nvSpPr>
        <xdr:cNvPr id="214" name="楕円 213"/>
        <xdr:cNvSpPr/>
      </xdr:nvSpPr>
      <xdr:spPr>
        <a:xfrm>
          <a:off x="4064000" y="142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87540</xdr:rowOff>
    </xdr:from>
    <xdr:ext cx="736600" cy="259045"/>
    <xdr:sp macro="" textlink="">
      <xdr:nvSpPr>
        <xdr:cNvPr id="215" name="テキスト ボックス 214"/>
        <xdr:cNvSpPr txBox="1"/>
      </xdr:nvSpPr>
      <xdr:spPr>
        <a:xfrm>
          <a:off x="3733800" y="13974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133091</xdr:rowOff>
    </xdr:from>
    <xdr:to>
      <xdr:col>15</xdr:col>
      <xdr:colOff>133350</xdr:colOff>
      <xdr:row>83</xdr:row>
      <xdr:rowOff>63241</xdr:rowOff>
    </xdr:to>
    <xdr:sp macro="" textlink="">
      <xdr:nvSpPr>
        <xdr:cNvPr id="216" name="楕円 215"/>
        <xdr:cNvSpPr/>
      </xdr:nvSpPr>
      <xdr:spPr>
        <a:xfrm>
          <a:off x="3175000" y="1419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73418</xdr:rowOff>
    </xdr:from>
    <xdr:ext cx="762000" cy="259045"/>
    <xdr:sp macro="" textlink="">
      <xdr:nvSpPr>
        <xdr:cNvPr id="217" name="テキスト ボックス 216"/>
        <xdr:cNvSpPr txBox="1"/>
      </xdr:nvSpPr>
      <xdr:spPr>
        <a:xfrm>
          <a:off x="2844800" y="1396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116036</xdr:rowOff>
    </xdr:from>
    <xdr:to>
      <xdr:col>11</xdr:col>
      <xdr:colOff>82550</xdr:colOff>
      <xdr:row>83</xdr:row>
      <xdr:rowOff>46186</xdr:rowOff>
    </xdr:to>
    <xdr:sp macro="" textlink="">
      <xdr:nvSpPr>
        <xdr:cNvPr id="218" name="楕円 217"/>
        <xdr:cNvSpPr/>
      </xdr:nvSpPr>
      <xdr:spPr>
        <a:xfrm>
          <a:off x="2286000" y="141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56363</xdr:rowOff>
    </xdr:from>
    <xdr:ext cx="762000" cy="259045"/>
    <xdr:sp macro="" textlink="">
      <xdr:nvSpPr>
        <xdr:cNvPr id="219" name="テキスト ボックス 218"/>
        <xdr:cNvSpPr txBox="1"/>
      </xdr:nvSpPr>
      <xdr:spPr>
        <a:xfrm>
          <a:off x="1955800" y="139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114348</xdr:rowOff>
    </xdr:from>
    <xdr:to>
      <xdr:col>7</xdr:col>
      <xdr:colOff>31750</xdr:colOff>
      <xdr:row>83</xdr:row>
      <xdr:rowOff>44498</xdr:rowOff>
    </xdr:to>
    <xdr:sp macro="" textlink="">
      <xdr:nvSpPr>
        <xdr:cNvPr id="220" name="楕円 219"/>
        <xdr:cNvSpPr/>
      </xdr:nvSpPr>
      <xdr:spPr>
        <a:xfrm>
          <a:off x="1397000" y="141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54675</xdr:rowOff>
    </xdr:from>
    <xdr:ext cx="762000" cy="259045"/>
    <xdr:sp macro="" textlink="">
      <xdr:nvSpPr>
        <xdr:cNvPr id="221" name="テキスト ボックス 220"/>
        <xdr:cNvSpPr txBox="1"/>
      </xdr:nvSpPr>
      <xdr:spPr>
        <a:xfrm>
          <a:off x="1066800" y="139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国家公務員を１００とした場合の地方公務員の基本給与水準を表すラスパイレス指数は、９６．１％となり、前年度比０．１ポイントの減となった。類似団体・県・全国平均を全て下回っているが、今後も適正な定員管理等により人件費の削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55638</xdr:rowOff>
    </xdr:to>
    <xdr:cxnSp macro="">
      <xdr:nvCxnSpPr>
        <xdr:cNvPr id="257" name="直線コネクタ 256"/>
        <xdr:cNvCxnSpPr/>
      </xdr:nvCxnSpPr>
      <xdr:spPr>
        <a:xfrm flipV="1">
          <a:off x="16179800" y="1478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55638</xdr:rowOff>
    </xdr:to>
    <xdr:cxnSp macro="">
      <xdr:nvCxnSpPr>
        <xdr:cNvPr id="260" name="直線コネクタ 259"/>
        <xdr:cNvCxnSpPr/>
      </xdr:nvCxnSpPr>
      <xdr:spPr>
        <a:xfrm>
          <a:off x="15290800" y="14800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55638</xdr:rowOff>
    </xdr:to>
    <xdr:cxnSp macro="">
      <xdr:nvCxnSpPr>
        <xdr:cNvPr id="263" name="直線コネクタ 262"/>
        <xdr:cNvCxnSpPr/>
      </xdr:nvCxnSpPr>
      <xdr:spPr>
        <a:xfrm>
          <a:off x="14401800" y="1477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32657</xdr:rowOff>
    </xdr:to>
    <xdr:cxnSp macro="">
      <xdr:nvCxnSpPr>
        <xdr:cNvPr id="266" name="直線コネクタ 265"/>
        <xdr:cNvCxnSpPr/>
      </xdr:nvCxnSpPr>
      <xdr:spPr>
        <a:xfrm>
          <a:off x="13512800" y="147658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6" name="楕円 275"/>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9875</xdr:rowOff>
    </xdr:from>
    <xdr:ext cx="762000" cy="259045"/>
    <xdr:sp macro="" textlink="">
      <xdr:nvSpPr>
        <xdr:cNvPr id="277" name="給与水準   （国との比較）該当値テキスト"/>
        <xdr:cNvSpPr txBox="1"/>
      </xdr:nvSpPr>
      <xdr:spPr>
        <a:xfrm>
          <a:off x="171069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78" name="楕円 277"/>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79" name="テキスト ボックス 278"/>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80" name="楕円 279"/>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81" name="テキスト ボックス 280"/>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3" name="テキスト ボックス 282"/>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5" name="テキスト ボックス 284"/>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機構改革による業務見直しを行うなど、第２次定員管理計画に基づき職員数を削減している。類似団体と比較し、当市では消防業務、保育所運営、ごみ処理等の業務を直営で行っているため、全国平均を上回る状況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今度も、民間活力の積極的導入や効率的な組織運営の検討による適正配置などで、住民サービスの質の向上を目指す。</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24916</xdr:rowOff>
    </xdr:from>
    <xdr:to>
      <xdr:col>81</xdr:col>
      <xdr:colOff>44450</xdr:colOff>
      <xdr:row>62</xdr:row>
      <xdr:rowOff>69729</xdr:rowOff>
    </xdr:to>
    <xdr:cxnSp macro="">
      <xdr:nvCxnSpPr>
        <xdr:cNvPr id="322" name="直線コネクタ 321"/>
        <xdr:cNvCxnSpPr/>
      </xdr:nvCxnSpPr>
      <xdr:spPr>
        <a:xfrm flipV="1">
          <a:off x="16179800" y="10654816"/>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69729</xdr:rowOff>
    </xdr:from>
    <xdr:to>
      <xdr:col>77</xdr:col>
      <xdr:colOff>44450</xdr:colOff>
      <xdr:row>62</xdr:row>
      <xdr:rowOff>92710</xdr:rowOff>
    </xdr:to>
    <xdr:cxnSp macro="">
      <xdr:nvCxnSpPr>
        <xdr:cNvPr id="325" name="直線コネクタ 324"/>
        <xdr:cNvCxnSpPr/>
      </xdr:nvCxnSpPr>
      <xdr:spPr>
        <a:xfrm flipV="1">
          <a:off x="15290800" y="1069962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126033</xdr:rowOff>
    </xdr:to>
    <xdr:cxnSp macro="">
      <xdr:nvCxnSpPr>
        <xdr:cNvPr id="328" name="直線コネクタ 327"/>
        <xdr:cNvCxnSpPr/>
      </xdr:nvCxnSpPr>
      <xdr:spPr>
        <a:xfrm flipV="1">
          <a:off x="14401800" y="10722610"/>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126033</xdr:rowOff>
    </xdr:from>
    <xdr:to>
      <xdr:col>68</xdr:col>
      <xdr:colOff>152400</xdr:colOff>
      <xdr:row>62</xdr:row>
      <xdr:rowOff>139821</xdr:rowOff>
    </xdr:to>
    <xdr:cxnSp macro="">
      <xdr:nvCxnSpPr>
        <xdr:cNvPr id="331" name="直線コネクタ 330"/>
        <xdr:cNvCxnSpPr/>
      </xdr:nvCxnSpPr>
      <xdr:spPr>
        <a:xfrm flipV="1">
          <a:off x="13512800" y="1075593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145566</xdr:rowOff>
    </xdr:from>
    <xdr:to>
      <xdr:col>81</xdr:col>
      <xdr:colOff>95250</xdr:colOff>
      <xdr:row>62</xdr:row>
      <xdr:rowOff>75716</xdr:rowOff>
    </xdr:to>
    <xdr:sp macro="" textlink="">
      <xdr:nvSpPr>
        <xdr:cNvPr id="341" name="楕円 340"/>
        <xdr:cNvSpPr/>
      </xdr:nvSpPr>
      <xdr:spPr>
        <a:xfrm>
          <a:off x="169672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162093</xdr:rowOff>
    </xdr:from>
    <xdr:ext cx="762000" cy="259045"/>
    <xdr:sp macro="" textlink="">
      <xdr:nvSpPr>
        <xdr:cNvPr id="342" name="定員管理の状況該当値テキスト"/>
        <xdr:cNvSpPr txBox="1"/>
      </xdr:nvSpPr>
      <xdr:spPr>
        <a:xfrm>
          <a:off x="171069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18929</xdr:rowOff>
    </xdr:from>
    <xdr:to>
      <xdr:col>77</xdr:col>
      <xdr:colOff>95250</xdr:colOff>
      <xdr:row>62</xdr:row>
      <xdr:rowOff>120529</xdr:rowOff>
    </xdr:to>
    <xdr:sp macro="" textlink="">
      <xdr:nvSpPr>
        <xdr:cNvPr id="343" name="楕円 342"/>
        <xdr:cNvSpPr/>
      </xdr:nvSpPr>
      <xdr:spPr>
        <a:xfrm>
          <a:off x="161290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130706</xdr:rowOff>
    </xdr:from>
    <xdr:ext cx="736600" cy="259045"/>
    <xdr:sp macro="" textlink="">
      <xdr:nvSpPr>
        <xdr:cNvPr id="344" name="テキスト ボックス 343"/>
        <xdr:cNvSpPr txBox="1"/>
      </xdr:nvSpPr>
      <xdr:spPr>
        <a:xfrm>
          <a:off x="15798800" y="1041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41910</xdr:rowOff>
    </xdr:from>
    <xdr:to>
      <xdr:col>73</xdr:col>
      <xdr:colOff>44450</xdr:colOff>
      <xdr:row>62</xdr:row>
      <xdr:rowOff>143510</xdr:rowOff>
    </xdr:to>
    <xdr:sp macro="" textlink="">
      <xdr:nvSpPr>
        <xdr:cNvPr id="345" name="楕円 344"/>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153687</xdr:rowOff>
    </xdr:from>
    <xdr:ext cx="762000" cy="259045"/>
    <xdr:sp macro="" textlink="">
      <xdr:nvSpPr>
        <xdr:cNvPr id="346" name="テキスト ボックス 345"/>
        <xdr:cNvSpPr txBox="1"/>
      </xdr:nvSpPr>
      <xdr:spPr>
        <a:xfrm>
          <a:off x="14909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75233</xdr:rowOff>
    </xdr:from>
    <xdr:to>
      <xdr:col>68</xdr:col>
      <xdr:colOff>203200</xdr:colOff>
      <xdr:row>63</xdr:row>
      <xdr:rowOff>5383</xdr:rowOff>
    </xdr:to>
    <xdr:sp macro="" textlink="">
      <xdr:nvSpPr>
        <xdr:cNvPr id="347" name="楕円 346"/>
        <xdr:cNvSpPr/>
      </xdr:nvSpPr>
      <xdr:spPr>
        <a:xfrm>
          <a:off x="143510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161610</xdr:rowOff>
    </xdr:from>
    <xdr:ext cx="762000" cy="259045"/>
    <xdr:sp macro="" textlink="">
      <xdr:nvSpPr>
        <xdr:cNvPr id="348" name="テキスト ボックス 347"/>
        <xdr:cNvSpPr txBox="1"/>
      </xdr:nvSpPr>
      <xdr:spPr>
        <a:xfrm>
          <a:off x="14020800" y="1079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89021</xdr:rowOff>
    </xdr:from>
    <xdr:to>
      <xdr:col>64</xdr:col>
      <xdr:colOff>152400</xdr:colOff>
      <xdr:row>63</xdr:row>
      <xdr:rowOff>19171</xdr:rowOff>
    </xdr:to>
    <xdr:sp macro="" textlink="">
      <xdr:nvSpPr>
        <xdr:cNvPr id="349" name="楕円 348"/>
        <xdr:cNvSpPr/>
      </xdr:nvSpPr>
      <xdr:spPr>
        <a:xfrm>
          <a:off x="13462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3948</xdr:rowOff>
    </xdr:from>
    <xdr:ext cx="762000" cy="259045"/>
    <xdr:sp macro="" textlink="">
      <xdr:nvSpPr>
        <xdr:cNvPr id="350" name="テキスト ボックス 349"/>
        <xdr:cNvSpPr txBox="1"/>
      </xdr:nvSpPr>
      <xdr:spPr>
        <a:xfrm>
          <a:off x="13131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３０年度では過去に行った大規模事業などに伴う起債の償還が完了したことなどにより、元利償還金が減少し、類似団体平均を下回っているが、今後は大規模事業が控えているため、事業計画の取捨選択による整理を行い、起債に大きく頼ることのない財政運営に努め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165312</xdr:rowOff>
    </xdr:from>
    <xdr:to>
      <xdr:col>81</xdr:col>
      <xdr:colOff>44450</xdr:colOff>
      <xdr:row>36</xdr:row>
      <xdr:rowOff>169333</xdr:rowOff>
    </xdr:to>
    <xdr:cxnSp macro="">
      <xdr:nvCxnSpPr>
        <xdr:cNvPr id="384" name="直線コネクタ 383"/>
        <xdr:cNvCxnSpPr/>
      </xdr:nvCxnSpPr>
      <xdr:spPr>
        <a:xfrm flipV="1">
          <a:off x="16179800" y="633751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36</xdr:row>
      <xdr:rowOff>169333</xdr:rowOff>
    </xdr:to>
    <xdr:cxnSp macro="">
      <xdr:nvCxnSpPr>
        <xdr:cNvPr id="387" name="直線コネクタ 386"/>
        <xdr:cNvCxnSpPr/>
      </xdr:nvCxnSpPr>
      <xdr:spPr>
        <a:xfrm>
          <a:off x="15290800" y="63415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36</xdr:row>
      <xdr:rowOff>171344</xdr:rowOff>
    </xdr:to>
    <xdr:cxnSp macro="">
      <xdr:nvCxnSpPr>
        <xdr:cNvPr id="390" name="直線コネクタ 389"/>
        <xdr:cNvCxnSpPr/>
      </xdr:nvCxnSpPr>
      <xdr:spPr>
        <a:xfrm flipV="1">
          <a:off x="14401800" y="634153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171344</xdr:rowOff>
    </xdr:from>
    <xdr:to>
      <xdr:col>68</xdr:col>
      <xdr:colOff>152400</xdr:colOff>
      <xdr:row>37</xdr:row>
      <xdr:rowOff>22013</xdr:rowOff>
    </xdr:to>
    <xdr:cxnSp macro="">
      <xdr:nvCxnSpPr>
        <xdr:cNvPr id="393" name="直線コネクタ 392"/>
        <xdr:cNvCxnSpPr/>
      </xdr:nvCxnSpPr>
      <xdr:spPr>
        <a:xfrm flipV="1">
          <a:off x="13512800" y="63435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114512</xdr:rowOff>
    </xdr:from>
    <xdr:to>
      <xdr:col>81</xdr:col>
      <xdr:colOff>95250</xdr:colOff>
      <xdr:row>37</xdr:row>
      <xdr:rowOff>44662</xdr:rowOff>
    </xdr:to>
    <xdr:sp macro="" textlink="">
      <xdr:nvSpPr>
        <xdr:cNvPr id="403" name="楕円 402"/>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131039</xdr:rowOff>
    </xdr:from>
    <xdr:ext cx="762000" cy="259045"/>
    <xdr:sp macro="" textlink="">
      <xdr:nvSpPr>
        <xdr:cNvPr id="404" name="公債費負担の状況該当値テキスト"/>
        <xdr:cNvSpPr txBox="1"/>
      </xdr:nvSpPr>
      <xdr:spPr>
        <a:xfrm>
          <a:off x="17106900" y="61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5" name="楕円 404"/>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6" name="テキスト ボックス 405"/>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7" name="楕円 406"/>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8" name="テキスト ボックス 407"/>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120544</xdr:rowOff>
    </xdr:from>
    <xdr:to>
      <xdr:col>68</xdr:col>
      <xdr:colOff>203200</xdr:colOff>
      <xdr:row>37</xdr:row>
      <xdr:rowOff>50694</xdr:rowOff>
    </xdr:to>
    <xdr:sp macro="" textlink="">
      <xdr:nvSpPr>
        <xdr:cNvPr id="409" name="楕円 408"/>
        <xdr:cNvSpPr/>
      </xdr:nvSpPr>
      <xdr:spPr>
        <a:xfrm>
          <a:off x="14351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60871</xdr:rowOff>
    </xdr:from>
    <xdr:ext cx="762000" cy="259045"/>
    <xdr:sp macro="" textlink="">
      <xdr:nvSpPr>
        <xdr:cNvPr id="410" name="テキスト ボックス 409"/>
        <xdr:cNvSpPr txBox="1"/>
      </xdr:nvSpPr>
      <xdr:spPr>
        <a:xfrm>
          <a:off x="14020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11" name="楕円 410"/>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12" name="テキスト ボックス 411"/>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将来負担比率は３７．５％で前年度より１３ポイントの悪化となった。類似団体平均を下回っているが、比率自体は年々増加している状況である。主な要因としては、財源確保のため基金を取崩したことによる充当可能基金の減少や大規模事業に伴い地方債残高が増加したことが要因と考えら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普通交付税の合併優遇措置が終了するなど、基金の取崩しも見込まれるので、引き続き後世への負担を少しでも軽減するよう、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168819</xdr:rowOff>
    </xdr:from>
    <xdr:to>
      <xdr:col>81</xdr:col>
      <xdr:colOff>44450</xdr:colOff>
      <xdr:row>14</xdr:row>
      <xdr:rowOff>42182</xdr:rowOff>
    </xdr:to>
    <xdr:cxnSp macro="">
      <xdr:nvCxnSpPr>
        <xdr:cNvPr id="448" name="直線コネクタ 447"/>
        <xdr:cNvCxnSpPr/>
      </xdr:nvCxnSpPr>
      <xdr:spPr>
        <a:xfrm>
          <a:off x="16179800" y="2397669"/>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159167</xdr:rowOff>
    </xdr:from>
    <xdr:to>
      <xdr:col>77</xdr:col>
      <xdr:colOff>44450</xdr:colOff>
      <xdr:row>13</xdr:row>
      <xdr:rowOff>168819</xdr:rowOff>
    </xdr:to>
    <xdr:cxnSp macro="">
      <xdr:nvCxnSpPr>
        <xdr:cNvPr id="451" name="直線コネクタ 450"/>
        <xdr:cNvCxnSpPr/>
      </xdr:nvCxnSpPr>
      <xdr:spPr>
        <a:xfrm>
          <a:off x="15290800" y="238801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137450</xdr:rowOff>
    </xdr:from>
    <xdr:to>
      <xdr:col>72</xdr:col>
      <xdr:colOff>203200</xdr:colOff>
      <xdr:row>13</xdr:row>
      <xdr:rowOff>159167</xdr:rowOff>
    </xdr:to>
    <xdr:cxnSp macro="">
      <xdr:nvCxnSpPr>
        <xdr:cNvPr id="454" name="直線コネクタ 453"/>
        <xdr:cNvCxnSpPr/>
      </xdr:nvCxnSpPr>
      <xdr:spPr>
        <a:xfrm>
          <a:off x="14401800" y="236630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137450</xdr:rowOff>
    </xdr:from>
    <xdr:to>
      <xdr:col>68</xdr:col>
      <xdr:colOff>152400</xdr:colOff>
      <xdr:row>14</xdr:row>
      <xdr:rowOff>1851</xdr:rowOff>
    </xdr:to>
    <xdr:cxnSp macro="">
      <xdr:nvCxnSpPr>
        <xdr:cNvPr id="457" name="直線コネクタ 456"/>
        <xdr:cNvCxnSpPr/>
      </xdr:nvCxnSpPr>
      <xdr:spPr>
        <a:xfrm flipV="1">
          <a:off x="13512800" y="2366300"/>
          <a:ext cx="8890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162832</xdr:rowOff>
    </xdr:from>
    <xdr:to>
      <xdr:col>81</xdr:col>
      <xdr:colOff>95250</xdr:colOff>
      <xdr:row>14</xdr:row>
      <xdr:rowOff>92982</xdr:rowOff>
    </xdr:to>
    <xdr:sp macro="" textlink="">
      <xdr:nvSpPr>
        <xdr:cNvPr id="467" name="楕円 466"/>
        <xdr:cNvSpPr/>
      </xdr:nvSpPr>
      <xdr:spPr>
        <a:xfrm>
          <a:off x="16967200" y="23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7909</xdr:rowOff>
    </xdr:from>
    <xdr:ext cx="762000" cy="259045"/>
    <xdr:sp macro="" textlink="">
      <xdr:nvSpPr>
        <xdr:cNvPr id="468" name="将来負担の状況該当値テキスト"/>
        <xdr:cNvSpPr txBox="1"/>
      </xdr:nvSpPr>
      <xdr:spPr>
        <a:xfrm>
          <a:off x="17106900" y="223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118019</xdr:rowOff>
    </xdr:from>
    <xdr:to>
      <xdr:col>77</xdr:col>
      <xdr:colOff>95250</xdr:colOff>
      <xdr:row>14</xdr:row>
      <xdr:rowOff>48169</xdr:rowOff>
    </xdr:to>
    <xdr:sp macro="" textlink="">
      <xdr:nvSpPr>
        <xdr:cNvPr id="469" name="楕円 468"/>
        <xdr:cNvSpPr/>
      </xdr:nvSpPr>
      <xdr:spPr>
        <a:xfrm>
          <a:off x="16129000" y="23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58346</xdr:rowOff>
    </xdr:from>
    <xdr:ext cx="736600" cy="259045"/>
    <xdr:sp macro="" textlink="">
      <xdr:nvSpPr>
        <xdr:cNvPr id="470" name="テキスト ボックス 469"/>
        <xdr:cNvSpPr txBox="1"/>
      </xdr:nvSpPr>
      <xdr:spPr>
        <a:xfrm>
          <a:off x="15798800" y="211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108367</xdr:rowOff>
    </xdr:from>
    <xdr:to>
      <xdr:col>73</xdr:col>
      <xdr:colOff>44450</xdr:colOff>
      <xdr:row>14</xdr:row>
      <xdr:rowOff>38517</xdr:rowOff>
    </xdr:to>
    <xdr:sp macro="" textlink="">
      <xdr:nvSpPr>
        <xdr:cNvPr id="471" name="楕円 470"/>
        <xdr:cNvSpPr/>
      </xdr:nvSpPr>
      <xdr:spPr>
        <a:xfrm>
          <a:off x="15240000" y="23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48694</xdr:rowOff>
    </xdr:from>
    <xdr:ext cx="762000" cy="259045"/>
    <xdr:sp macro="" textlink="">
      <xdr:nvSpPr>
        <xdr:cNvPr id="472" name="テキスト ボックス 471"/>
        <xdr:cNvSpPr txBox="1"/>
      </xdr:nvSpPr>
      <xdr:spPr>
        <a:xfrm>
          <a:off x="14909800" y="21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86650</xdr:rowOff>
    </xdr:from>
    <xdr:to>
      <xdr:col>68</xdr:col>
      <xdr:colOff>203200</xdr:colOff>
      <xdr:row>14</xdr:row>
      <xdr:rowOff>16800</xdr:rowOff>
    </xdr:to>
    <xdr:sp macro="" textlink="">
      <xdr:nvSpPr>
        <xdr:cNvPr id="473" name="楕円 472"/>
        <xdr:cNvSpPr/>
      </xdr:nvSpPr>
      <xdr:spPr>
        <a:xfrm>
          <a:off x="14351000" y="23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26977</xdr:rowOff>
    </xdr:from>
    <xdr:ext cx="762000" cy="259045"/>
    <xdr:sp macro="" textlink="">
      <xdr:nvSpPr>
        <xdr:cNvPr id="474" name="テキスト ボックス 473"/>
        <xdr:cNvSpPr txBox="1"/>
      </xdr:nvSpPr>
      <xdr:spPr>
        <a:xfrm>
          <a:off x="14020800" y="20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122501</xdr:rowOff>
    </xdr:from>
    <xdr:to>
      <xdr:col>64</xdr:col>
      <xdr:colOff>152400</xdr:colOff>
      <xdr:row>14</xdr:row>
      <xdr:rowOff>52651</xdr:rowOff>
    </xdr:to>
    <xdr:sp macro="" textlink="">
      <xdr:nvSpPr>
        <xdr:cNvPr id="475" name="楕円 474"/>
        <xdr:cNvSpPr/>
      </xdr:nvSpPr>
      <xdr:spPr>
        <a:xfrm>
          <a:off x="13462000" y="23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62828</xdr:rowOff>
    </xdr:from>
    <xdr:ext cx="762000" cy="259045"/>
    <xdr:sp macro="" textlink="">
      <xdr:nvSpPr>
        <xdr:cNvPr id="476" name="テキスト ボックス 475"/>
        <xdr:cNvSpPr txBox="1"/>
      </xdr:nvSpPr>
      <xdr:spPr>
        <a:xfrm>
          <a:off x="13131800" y="212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44,303
43,850
209.36
21,548,618
19,915,278
1,064,072
12,437,812
20,506,829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に係るものは、平成３０年度において２８．１％と類似団体平均と比べて高い水準にある。この要因としては、消防業務、ごみ処理業務、保育園運営業務等を直営で行っているため、他団体と比較して職員数が多いことが挙げら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今後も第２次定員管理計画に沿って、事務事業の見直し、民間活力の積極的導入、多様な任用形態の活用、効率的な組織の検討による職員の適正配置などに取り組み、人件費の削減に努める。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40132</xdr:rowOff>
    </xdr:to>
    <xdr:cxnSp macro="">
      <xdr:nvCxnSpPr>
        <xdr:cNvPr id="64" name="直線コネクタ 63"/>
        <xdr:cNvCxnSpPr/>
      </xdr:nvCxnSpPr>
      <xdr:spPr>
        <a:xfrm>
          <a:off x="3987800" y="65278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72136</xdr:rowOff>
    </xdr:to>
    <xdr:cxnSp macro="">
      <xdr:nvCxnSpPr>
        <xdr:cNvPr id="67" name="直線コネクタ 66"/>
        <xdr:cNvCxnSpPr/>
      </xdr:nvCxnSpPr>
      <xdr:spPr>
        <a:xfrm flipV="1">
          <a:off x="3098800" y="65278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72136</xdr:rowOff>
    </xdr:to>
    <xdr:cxnSp macro="">
      <xdr:nvCxnSpPr>
        <xdr:cNvPr id="70" name="直線コネクタ 69"/>
        <xdr:cNvCxnSpPr/>
      </xdr:nvCxnSpPr>
      <xdr:spPr>
        <a:xfrm>
          <a:off x="2209800" y="65826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67564</xdr:rowOff>
    </xdr:from>
    <xdr:to>
      <xdr:col>11</xdr:col>
      <xdr:colOff>9525</xdr:colOff>
      <xdr:row>38</xdr:row>
      <xdr:rowOff>85852</xdr:rowOff>
    </xdr:to>
    <xdr:cxnSp macro="">
      <xdr:nvCxnSpPr>
        <xdr:cNvPr id="73" name="直線コネクタ 72"/>
        <xdr:cNvCxnSpPr/>
      </xdr:nvCxnSpPr>
      <xdr:spPr>
        <a:xfrm flipV="1">
          <a:off x="1320800" y="65826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21336</xdr:rowOff>
    </xdr:from>
    <xdr:to>
      <xdr:col>15</xdr:col>
      <xdr:colOff>149225</xdr:colOff>
      <xdr:row>38</xdr:row>
      <xdr:rowOff>122936</xdr:rowOff>
    </xdr:to>
    <xdr:sp macro="" textlink="">
      <xdr:nvSpPr>
        <xdr:cNvPr id="87" name="楕円 86"/>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107713</xdr:rowOff>
    </xdr:from>
    <xdr:ext cx="762000" cy="259045"/>
    <xdr:sp macro="" textlink="">
      <xdr:nvSpPr>
        <xdr:cNvPr id="88" name="テキスト ボックス 87"/>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35052</xdr:rowOff>
    </xdr:from>
    <xdr:to>
      <xdr:col>6</xdr:col>
      <xdr:colOff>171450</xdr:colOff>
      <xdr:row>38</xdr:row>
      <xdr:rowOff>136652</xdr:rowOff>
    </xdr:to>
    <xdr:sp macro="" textlink="">
      <xdr:nvSpPr>
        <xdr:cNvPr id="91" name="楕円 90"/>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121429</xdr:rowOff>
    </xdr:from>
    <xdr:ext cx="762000" cy="259045"/>
    <xdr:sp macro="" textlink="">
      <xdr:nvSpPr>
        <xdr:cNvPr id="92" name="テキスト ボックス 91"/>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物件費に係る経常収支比率が類似団体平均を上回り、かつ上昇傾向にある要因として、老朽化に伴う公共施設等の修繕料が増となったことなどが挙げられる。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物件費の上昇傾向に歯止めをかけるよう事業内容の検討や見直しを行うなど、経費の削減に努める。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72571</xdr:rowOff>
    </xdr:to>
    <xdr:cxnSp macro="">
      <xdr:nvCxnSpPr>
        <xdr:cNvPr id="127" name="直線コネクタ 126"/>
        <xdr:cNvCxnSpPr/>
      </xdr:nvCxnSpPr>
      <xdr:spPr>
        <a:xfrm>
          <a:off x="15671800" y="30607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58964</xdr:rowOff>
    </xdr:from>
    <xdr:to>
      <xdr:col>78</xdr:col>
      <xdr:colOff>69850</xdr:colOff>
      <xdr:row>17</xdr:row>
      <xdr:rowOff>146050</xdr:rowOff>
    </xdr:to>
    <xdr:cxnSp macro="">
      <xdr:nvCxnSpPr>
        <xdr:cNvPr id="130" name="直線コネクタ 129"/>
        <xdr:cNvCxnSpPr/>
      </xdr:nvCxnSpPr>
      <xdr:spPr>
        <a:xfrm>
          <a:off x="14782800" y="2973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58964</xdr:rowOff>
    </xdr:to>
    <xdr:cxnSp macro="">
      <xdr:nvCxnSpPr>
        <xdr:cNvPr id="133" name="直線コネクタ 132"/>
        <xdr:cNvCxnSpPr/>
      </xdr:nvCxnSpPr>
      <xdr:spPr>
        <a:xfrm>
          <a:off x="13893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26307</xdr:rowOff>
    </xdr:to>
    <xdr:cxnSp macro="">
      <xdr:nvCxnSpPr>
        <xdr:cNvPr id="136" name="直線コネクタ 135"/>
        <xdr:cNvCxnSpPr/>
      </xdr:nvCxnSpPr>
      <xdr:spPr>
        <a:xfrm>
          <a:off x="13004800" y="2886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21771</xdr:rowOff>
    </xdr:from>
    <xdr:to>
      <xdr:col>82</xdr:col>
      <xdr:colOff>158750</xdr:colOff>
      <xdr:row>18</xdr:row>
      <xdr:rowOff>123371</xdr:rowOff>
    </xdr:to>
    <xdr:sp macro="" textlink="">
      <xdr:nvSpPr>
        <xdr:cNvPr id="146" name="楕円 145"/>
        <xdr:cNvSpPr/>
      </xdr:nvSpPr>
      <xdr:spPr>
        <a:xfrm>
          <a:off x="164592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165298</xdr:rowOff>
    </xdr:from>
    <xdr:ext cx="762000" cy="259045"/>
    <xdr:sp macro="" textlink="">
      <xdr:nvSpPr>
        <xdr:cNvPr id="147" name="物件費該当値テキスト"/>
        <xdr:cNvSpPr txBox="1"/>
      </xdr:nvSpPr>
      <xdr:spPr>
        <a:xfrm>
          <a:off x="16598900" y="307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macro="" textlink="">
      <xdr:nvSpPr>
        <xdr:cNvPr id="150" name="楕円 149"/>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51" name="テキスト ボックス 150"/>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3" name="テキスト ボックス 152"/>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4" name="楕円 153"/>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55" name="テキスト ボックス 154"/>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昨年度に引き続き全国平均、県平均は下回っているが、類似団体と比べると上回っている。要因として、児童福祉費や社会福祉費など、社会保障関係の経費が膨らんでいることなどが挙げられる。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子育て支援の充実や高齢者対策などにより扶助費の増加が見込まれるため、資格審査の適正化や各種手当への独自加算や単市事業の手当の見直しを進めていくことで、扶助費の歯止めをかけるように努め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56</xdr:row>
      <xdr:rowOff>154215</xdr:rowOff>
    </xdr:to>
    <xdr:cxnSp macro="">
      <xdr:nvCxnSpPr>
        <xdr:cNvPr id="190" name="直線コネクタ 189"/>
        <xdr:cNvCxnSpPr/>
      </xdr:nvCxnSpPr>
      <xdr:spPr>
        <a:xfrm>
          <a:off x="3987800" y="9722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56</xdr:row>
      <xdr:rowOff>121557</xdr:rowOff>
    </xdr:to>
    <xdr:cxnSp macro="">
      <xdr:nvCxnSpPr>
        <xdr:cNvPr id="193" name="直線コネクタ 192"/>
        <xdr:cNvCxnSpPr/>
      </xdr:nvCxnSpPr>
      <xdr:spPr>
        <a:xfrm>
          <a:off x="3098800" y="972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121557</xdr:rowOff>
    </xdr:to>
    <xdr:cxnSp macro="">
      <xdr:nvCxnSpPr>
        <xdr:cNvPr id="196" name="直線コネクタ 195"/>
        <xdr:cNvCxnSpPr/>
      </xdr:nvCxnSpPr>
      <xdr:spPr>
        <a:xfrm>
          <a:off x="2209800" y="9635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34472</xdr:rowOff>
    </xdr:to>
    <xdr:cxnSp macro="">
      <xdr:nvCxnSpPr>
        <xdr:cNvPr id="199" name="直線コネクタ 198"/>
        <xdr:cNvCxnSpPr/>
      </xdr:nvCxnSpPr>
      <xdr:spPr>
        <a:xfrm>
          <a:off x="1320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9" name="楕円 208"/>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10" name="扶助費該当値テキスト"/>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11" name="楕円 210"/>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12" name="テキスト ボックス 211"/>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3" name="楕円 212"/>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4" name="テキスト ボックス 213"/>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5" name="楕円 214"/>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6" name="テキスト ボックス 215"/>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7" name="楕円 216"/>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8" name="テキスト ボックス 217"/>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前年度に比べ０．９ポイント減少しているものの、類似団体、全国、県平均ともに上回っている。主な要因としては特別会計への繰出金が影響している。高齢化の進展などにより介護保険事業会計、後期高齢医療事業会計やその他の特別会計への赤字補填的な繰出金が多額になっていることが要因として挙げ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今後は、経費の削減、独立採算の原則に立ち返った料金の見直しを進めていくことで、税収を主な財源とする普通会計への負担を減らしていくよう努める。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123734</xdr:rowOff>
    </xdr:from>
    <xdr:to>
      <xdr:col>82</xdr:col>
      <xdr:colOff>107950</xdr:colOff>
      <xdr:row>57</xdr:row>
      <xdr:rowOff>11067</xdr:rowOff>
    </xdr:to>
    <xdr:cxnSp macro="">
      <xdr:nvCxnSpPr>
        <xdr:cNvPr id="253" name="直線コネクタ 252"/>
        <xdr:cNvCxnSpPr/>
      </xdr:nvCxnSpPr>
      <xdr:spPr>
        <a:xfrm flipV="1">
          <a:off x="15671800" y="972493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130266</xdr:rowOff>
    </xdr:from>
    <xdr:to>
      <xdr:col>78</xdr:col>
      <xdr:colOff>69850</xdr:colOff>
      <xdr:row>57</xdr:row>
      <xdr:rowOff>11067</xdr:rowOff>
    </xdr:to>
    <xdr:cxnSp macro="">
      <xdr:nvCxnSpPr>
        <xdr:cNvPr id="256" name="直線コネクタ 255"/>
        <xdr:cNvCxnSpPr/>
      </xdr:nvCxnSpPr>
      <xdr:spPr>
        <a:xfrm>
          <a:off x="14782800" y="97314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130266</xdr:rowOff>
    </xdr:from>
    <xdr:to>
      <xdr:col>73</xdr:col>
      <xdr:colOff>180975</xdr:colOff>
      <xdr:row>56</xdr:row>
      <xdr:rowOff>130266</xdr:rowOff>
    </xdr:to>
    <xdr:cxnSp macro="">
      <xdr:nvCxnSpPr>
        <xdr:cNvPr id="259" name="直線コネクタ 258"/>
        <xdr:cNvCxnSpPr/>
      </xdr:nvCxnSpPr>
      <xdr:spPr>
        <a:xfrm>
          <a:off x="13893800" y="9731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123734</xdr:rowOff>
    </xdr:from>
    <xdr:to>
      <xdr:col>69</xdr:col>
      <xdr:colOff>92075</xdr:colOff>
      <xdr:row>56</xdr:row>
      <xdr:rowOff>130266</xdr:rowOff>
    </xdr:to>
    <xdr:cxnSp macro="">
      <xdr:nvCxnSpPr>
        <xdr:cNvPr id="262" name="直線コネクタ 261"/>
        <xdr:cNvCxnSpPr/>
      </xdr:nvCxnSpPr>
      <xdr:spPr>
        <a:xfrm>
          <a:off x="13004800" y="9724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72934</xdr:rowOff>
    </xdr:from>
    <xdr:to>
      <xdr:col>82</xdr:col>
      <xdr:colOff>158750</xdr:colOff>
      <xdr:row>57</xdr:row>
      <xdr:rowOff>3084</xdr:rowOff>
    </xdr:to>
    <xdr:sp macro="" textlink="">
      <xdr:nvSpPr>
        <xdr:cNvPr id="272" name="楕円 271"/>
        <xdr:cNvSpPr/>
      </xdr:nvSpPr>
      <xdr:spPr>
        <a:xfrm>
          <a:off x="164592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45011</xdr:rowOff>
    </xdr:from>
    <xdr:ext cx="762000" cy="259045"/>
    <xdr:sp macro="" textlink="">
      <xdr:nvSpPr>
        <xdr:cNvPr id="273" name="その他該当値テキスト"/>
        <xdr:cNvSpPr txBox="1"/>
      </xdr:nvSpPr>
      <xdr:spPr>
        <a:xfrm>
          <a:off x="16598900" y="964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131717</xdr:rowOff>
    </xdr:from>
    <xdr:to>
      <xdr:col>78</xdr:col>
      <xdr:colOff>120650</xdr:colOff>
      <xdr:row>57</xdr:row>
      <xdr:rowOff>61867</xdr:rowOff>
    </xdr:to>
    <xdr:sp macro="" textlink="">
      <xdr:nvSpPr>
        <xdr:cNvPr id="274" name="楕円 273"/>
        <xdr:cNvSpPr/>
      </xdr:nvSpPr>
      <xdr:spPr>
        <a:xfrm>
          <a:off x="15621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46644</xdr:rowOff>
    </xdr:from>
    <xdr:ext cx="736600" cy="259045"/>
    <xdr:sp macro="" textlink="">
      <xdr:nvSpPr>
        <xdr:cNvPr id="275" name="テキスト ボックス 274"/>
        <xdr:cNvSpPr txBox="1"/>
      </xdr:nvSpPr>
      <xdr:spPr>
        <a:xfrm>
          <a:off x="15290800" y="9819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79466</xdr:rowOff>
    </xdr:from>
    <xdr:to>
      <xdr:col>74</xdr:col>
      <xdr:colOff>31750</xdr:colOff>
      <xdr:row>57</xdr:row>
      <xdr:rowOff>9616</xdr:rowOff>
    </xdr:to>
    <xdr:sp macro="" textlink="">
      <xdr:nvSpPr>
        <xdr:cNvPr id="276" name="楕円 275"/>
        <xdr:cNvSpPr/>
      </xdr:nvSpPr>
      <xdr:spPr>
        <a:xfrm>
          <a:off x="14732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165843</xdr:rowOff>
    </xdr:from>
    <xdr:ext cx="762000" cy="259045"/>
    <xdr:sp macro="" textlink="">
      <xdr:nvSpPr>
        <xdr:cNvPr id="277" name="テキスト ボックス 276"/>
        <xdr:cNvSpPr txBox="1"/>
      </xdr:nvSpPr>
      <xdr:spPr>
        <a:xfrm>
          <a:off x="14401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79466</xdr:rowOff>
    </xdr:from>
    <xdr:to>
      <xdr:col>69</xdr:col>
      <xdr:colOff>142875</xdr:colOff>
      <xdr:row>57</xdr:row>
      <xdr:rowOff>9616</xdr:rowOff>
    </xdr:to>
    <xdr:sp macro="" textlink="">
      <xdr:nvSpPr>
        <xdr:cNvPr id="278" name="楕円 277"/>
        <xdr:cNvSpPr/>
      </xdr:nvSpPr>
      <xdr:spPr>
        <a:xfrm>
          <a:off x="13843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165843</xdr:rowOff>
    </xdr:from>
    <xdr:ext cx="762000" cy="259045"/>
    <xdr:sp macro="" textlink="">
      <xdr:nvSpPr>
        <xdr:cNvPr id="279" name="テキスト ボックス 278"/>
        <xdr:cNvSpPr txBox="1"/>
      </xdr:nvSpPr>
      <xdr:spPr>
        <a:xfrm>
          <a:off x="13512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72934</xdr:rowOff>
    </xdr:from>
    <xdr:to>
      <xdr:col>65</xdr:col>
      <xdr:colOff>53975</xdr:colOff>
      <xdr:row>57</xdr:row>
      <xdr:rowOff>3084</xdr:rowOff>
    </xdr:to>
    <xdr:sp macro="" textlink="">
      <xdr:nvSpPr>
        <xdr:cNvPr id="280" name="楕円 279"/>
        <xdr:cNvSpPr/>
      </xdr:nvSpPr>
      <xdr:spPr>
        <a:xfrm>
          <a:off x="12954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159311</xdr:rowOff>
    </xdr:from>
    <xdr:ext cx="762000" cy="259045"/>
    <xdr:sp macro="" textlink="">
      <xdr:nvSpPr>
        <xdr:cNvPr id="281" name="テキスト ボックス 280"/>
        <xdr:cNvSpPr txBox="1"/>
      </xdr:nvSpPr>
      <xdr:spPr>
        <a:xfrm>
          <a:off x="12623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平成３０年度は一部事務組合への負担金や繰出金の減額等により、経常収支比率は０．２ポイント減となり、類似団体、全国平均、県平均ともに下回った。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各種団体等への補助金は、運営費補助から事業費補助への転換を図り、個別に各補助金の有効性を見直し、縮小や廃止を行っていく。</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05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37846</xdr:rowOff>
    </xdr:to>
    <xdr:cxnSp macro="">
      <xdr:nvCxnSpPr>
        <xdr:cNvPr id="311" name="直線コネクタ 310"/>
        <xdr:cNvCxnSpPr/>
      </xdr:nvCxnSpPr>
      <xdr:spPr>
        <a:xfrm flipV="1">
          <a:off x="15671800" y="60294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37846</xdr:rowOff>
    </xdr:to>
    <xdr:cxnSp macro="">
      <xdr:nvCxnSpPr>
        <xdr:cNvPr id="314" name="直線コネクタ 313"/>
        <xdr:cNvCxnSpPr/>
      </xdr:nvCxnSpPr>
      <xdr:spPr>
        <a:xfrm>
          <a:off x="14782800" y="6038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37846</xdr:rowOff>
    </xdr:to>
    <xdr:cxnSp macro="">
      <xdr:nvCxnSpPr>
        <xdr:cNvPr id="317" name="直線コネクタ 316"/>
        <xdr:cNvCxnSpPr/>
      </xdr:nvCxnSpPr>
      <xdr:spPr>
        <a:xfrm>
          <a:off x="13893800" y="6038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37846</xdr:rowOff>
    </xdr:to>
    <xdr:cxnSp macro="">
      <xdr:nvCxnSpPr>
        <xdr:cNvPr id="320" name="直線コネクタ 319"/>
        <xdr:cNvCxnSpPr/>
      </xdr:nvCxnSpPr>
      <xdr:spPr>
        <a:xfrm>
          <a:off x="13004800" y="60248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30" name="楕円 329"/>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31"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2" name="楕円 331"/>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3" name="テキスト ボックス 332"/>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4" name="楕円 333"/>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5" name="テキスト ボックス 334"/>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6" name="楕円 335"/>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7" name="テキスト ボックス 336"/>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8" name="楕円 337"/>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9" name="テキスト ボックス 338"/>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公債費に係る経常収支比率は類似団体平均を下回っている。今後、庁舎の耐震等の大規模事業に伴い償還金が増加し、償還ピークが令和４年度となり、その後減少していく見込みである。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地方債借入れの影響は後年度に現れるので、事業の選択と集中による絞り込みにより、必要最小限に留めるとともに、普通交付税算入率の高い地方債の活用に努める。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159385</xdr:rowOff>
    </xdr:to>
    <xdr:cxnSp macro="">
      <xdr:nvCxnSpPr>
        <xdr:cNvPr id="371" name="直線コネクタ 370"/>
        <xdr:cNvCxnSpPr/>
      </xdr:nvCxnSpPr>
      <xdr:spPr>
        <a:xfrm flipV="1">
          <a:off x="3987800" y="128295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114317</xdr:rowOff>
    </xdr:from>
    <xdr:ext cx="762000" cy="259045"/>
    <xdr:sp macro="" textlink="">
      <xdr:nvSpPr>
        <xdr:cNvPr id="372" name="公債費平均値テキスト"/>
        <xdr:cNvSpPr txBox="1"/>
      </xdr:nvSpPr>
      <xdr:spPr>
        <a:xfrm>
          <a:off x="4914900" y="1280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74</xdr:row>
      <xdr:rowOff>159385</xdr:rowOff>
    </xdr:to>
    <xdr:cxnSp macro="">
      <xdr:nvCxnSpPr>
        <xdr:cNvPr id="374" name="直線コネクタ 373"/>
        <xdr:cNvCxnSpPr/>
      </xdr:nvCxnSpPr>
      <xdr:spPr>
        <a:xfrm>
          <a:off x="3098800" y="128371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136525</xdr:rowOff>
    </xdr:from>
    <xdr:to>
      <xdr:col>15</xdr:col>
      <xdr:colOff>98425</xdr:colOff>
      <xdr:row>74</xdr:row>
      <xdr:rowOff>149860</xdr:rowOff>
    </xdr:to>
    <xdr:cxnSp macro="">
      <xdr:nvCxnSpPr>
        <xdr:cNvPr id="377" name="直線コネクタ 376"/>
        <xdr:cNvCxnSpPr/>
      </xdr:nvCxnSpPr>
      <xdr:spPr>
        <a:xfrm>
          <a:off x="2209800" y="128238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132715</xdr:rowOff>
    </xdr:from>
    <xdr:to>
      <xdr:col>11</xdr:col>
      <xdr:colOff>9525</xdr:colOff>
      <xdr:row>74</xdr:row>
      <xdr:rowOff>136525</xdr:rowOff>
    </xdr:to>
    <xdr:cxnSp macro="">
      <xdr:nvCxnSpPr>
        <xdr:cNvPr id="380" name="直線コネクタ 379"/>
        <xdr:cNvCxnSpPr/>
      </xdr:nvCxnSpPr>
      <xdr:spPr>
        <a:xfrm>
          <a:off x="1320800" y="128200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90" name="楕円 389"/>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xdr:rowOff>
    </xdr:from>
    <xdr:ext cx="762000" cy="259045"/>
    <xdr:sp macro="" textlink="">
      <xdr:nvSpPr>
        <xdr:cNvPr id="391" name="公債費該当値テキスト"/>
        <xdr:cNvSpPr txBox="1"/>
      </xdr:nvSpPr>
      <xdr:spPr>
        <a:xfrm>
          <a:off x="4914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108585</xdr:rowOff>
    </xdr:from>
    <xdr:to>
      <xdr:col>20</xdr:col>
      <xdr:colOff>38100</xdr:colOff>
      <xdr:row>75</xdr:row>
      <xdr:rowOff>38735</xdr:rowOff>
    </xdr:to>
    <xdr:sp macro="" textlink="">
      <xdr:nvSpPr>
        <xdr:cNvPr id="392" name="楕円 391"/>
        <xdr:cNvSpPr/>
      </xdr:nvSpPr>
      <xdr:spPr>
        <a:xfrm>
          <a:off x="3937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48912</xdr:rowOff>
    </xdr:from>
    <xdr:ext cx="736600" cy="259045"/>
    <xdr:sp macro="" textlink="">
      <xdr:nvSpPr>
        <xdr:cNvPr id="393" name="テキスト ボックス 392"/>
        <xdr:cNvSpPr txBox="1"/>
      </xdr:nvSpPr>
      <xdr:spPr>
        <a:xfrm>
          <a:off x="3606800" y="125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4" name="楕円 393"/>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5" name="テキスト ボックス 394"/>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85725</xdr:rowOff>
    </xdr:from>
    <xdr:to>
      <xdr:col>11</xdr:col>
      <xdr:colOff>60325</xdr:colOff>
      <xdr:row>75</xdr:row>
      <xdr:rowOff>15875</xdr:rowOff>
    </xdr:to>
    <xdr:sp macro="" textlink="">
      <xdr:nvSpPr>
        <xdr:cNvPr id="396" name="楕円 395"/>
        <xdr:cNvSpPr/>
      </xdr:nvSpPr>
      <xdr:spPr>
        <a:xfrm>
          <a:off x="2159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26052</xdr:rowOff>
    </xdr:from>
    <xdr:ext cx="762000" cy="259045"/>
    <xdr:sp macro="" textlink="">
      <xdr:nvSpPr>
        <xdr:cNvPr id="397" name="テキスト ボックス 396"/>
        <xdr:cNvSpPr txBox="1"/>
      </xdr:nvSpPr>
      <xdr:spPr>
        <a:xfrm>
          <a:off x="1828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81915</xdr:rowOff>
    </xdr:from>
    <xdr:to>
      <xdr:col>6</xdr:col>
      <xdr:colOff>171450</xdr:colOff>
      <xdr:row>75</xdr:row>
      <xdr:rowOff>12065</xdr:rowOff>
    </xdr:to>
    <xdr:sp macro="" textlink="">
      <xdr:nvSpPr>
        <xdr:cNvPr id="398" name="楕円 397"/>
        <xdr:cNvSpPr/>
      </xdr:nvSpPr>
      <xdr:spPr>
        <a:xfrm>
          <a:off x="1270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22242</xdr:rowOff>
    </xdr:from>
    <xdr:ext cx="762000" cy="259045"/>
    <xdr:sp macro="" textlink="">
      <xdr:nvSpPr>
        <xdr:cNvPr id="399" name="テキスト ボックス 398"/>
        <xdr:cNvSpPr txBox="1"/>
      </xdr:nvSpPr>
      <xdr:spPr>
        <a:xfrm>
          <a:off x="939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公債費を除く経常経費については、類似団体平均を上回っている。平成３０年度では、公債費、補助費等の減に対し、人件費、物件費、扶助費等が増となっている。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少子高齢化の進展による扶助費等の増加が引き続き見込まれることから、施設の見直しや統廃合による維持補修費、物件費の抑制、経常経費の削減の徹底など、あらゆる経費について見直しを行い財政基盤の強化を図っていく。</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05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78</xdr:row>
      <xdr:rowOff>96520</xdr:rowOff>
    </xdr:to>
    <xdr:cxnSp macro="">
      <xdr:nvCxnSpPr>
        <xdr:cNvPr id="432" name="直線コネクタ 431"/>
        <xdr:cNvCxnSpPr/>
      </xdr:nvCxnSpPr>
      <xdr:spPr>
        <a:xfrm>
          <a:off x="15671800" y="13442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69850</xdr:rowOff>
    </xdr:to>
    <xdr:cxnSp macro="">
      <xdr:nvCxnSpPr>
        <xdr:cNvPr id="435" name="直線コネクタ 434"/>
        <xdr:cNvCxnSpPr/>
      </xdr:nvCxnSpPr>
      <xdr:spPr>
        <a:xfrm>
          <a:off x="14782800" y="13431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58420</xdr:rowOff>
    </xdr:to>
    <xdr:cxnSp macro="">
      <xdr:nvCxnSpPr>
        <xdr:cNvPr id="438" name="直線コネクタ 437"/>
        <xdr:cNvCxnSpPr/>
      </xdr:nvCxnSpPr>
      <xdr:spPr>
        <a:xfrm>
          <a:off x="13893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149861</xdr:rowOff>
    </xdr:from>
    <xdr:to>
      <xdr:col>69</xdr:col>
      <xdr:colOff>92075</xdr:colOff>
      <xdr:row>78</xdr:row>
      <xdr:rowOff>12700</xdr:rowOff>
    </xdr:to>
    <xdr:cxnSp macro="">
      <xdr:nvCxnSpPr>
        <xdr:cNvPr id="441" name="直線コネクタ 440"/>
        <xdr:cNvCxnSpPr/>
      </xdr:nvCxnSpPr>
      <xdr:spPr>
        <a:xfrm>
          <a:off x="13004800" y="13351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51" name="楕円 450"/>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52"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53" name="楕円 452"/>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54" name="テキスト ボックス 453"/>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5" name="楕円 454"/>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6" name="テキスト ボックス 455"/>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7" name="楕円 456"/>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8" name="テキスト ボックス 457"/>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59" name="楕円 458"/>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60" name="テキスト ボックス 459"/>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11824</xdr:rowOff>
    </xdr:from>
    <xdr:to>
      <xdr:col>29</xdr:col>
      <xdr:colOff>127000</xdr:colOff>
      <xdr:row>18</xdr:row>
      <xdr:rowOff>11938</xdr:rowOff>
    </xdr:to>
    <xdr:cxnSp macro="">
      <xdr:nvCxnSpPr>
        <xdr:cNvPr id="50" name="直線コネクタ 49"/>
        <xdr:cNvCxnSpPr/>
      </xdr:nvCxnSpPr>
      <xdr:spPr bwMode="auto">
        <a:xfrm>
          <a:off x="5003800" y="3145549"/>
          <a:ext cx="6477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11328</xdr:rowOff>
    </xdr:from>
    <xdr:to>
      <xdr:col>26</xdr:col>
      <xdr:colOff>50800</xdr:colOff>
      <xdr:row>18</xdr:row>
      <xdr:rowOff>11824</xdr:rowOff>
    </xdr:to>
    <xdr:cxnSp macro="">
      <xdr:nvCxnSpPr>
        <xdr:cNvPr id="53" name="直線コネクタ 52"/>
        <xdr:cNvCxnSpPr/>
      </xdr:nvCxnSpPr>
      <xdr:spPr bwMode="auto">
        <a:xfrm>
          <a:off x="4305300" y="3145053"/>
          <a:ext cx="698500" cy="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166167</xdr:rowOff>
    </xdr:from>
    <xdr:to>
      <xdr:col>22</xdr:col>
      <xdr:colOff>114300</xdr:colOff>
      <xdr:row>18</xdr:row>
      <xdr:rowOff>11328</xdr:rowOff>
    </xdr:to>
    <xdr:cxnSp macro="">
      <xdr:nvCxnSpPr>
        <xdr:cNvPr id="56" name="直線コネクタ 55"/>
        <xdr:cNvCxnSpPr/>
      </xdr:nvCxnSpPr>
      <xdr:spPr bwMode="auto">
        <a:xfrm>
          <a:off x="3606800" y="3128442"/>
          <a:ext cx="698500" cy="1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165938</xdr:rowOff>
    </xdr:from>
    <xdr:to>
      <xdr:col>18</xdr:col>
      <xdr:colOff>177800</xdr:colOff>
      <xdr:row>17</xdr:row>
      <xdr:rowOff>166167</xdr:rowOff>
    </xdr:to>
    <xdr:cxnSp macro="">
      <xdr:nvCxnSpPr>
        <xdr:cNvPr id="59" name="直線コネクタ 58"/>
        <xdr:cNvCxnSpPr/>
      </xdr:nvCxnSpPr>
      <xdr:spPr bwMode="auto">
        <a:xfrm>
          <a:off x="2908300" y="3128213"/>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132588</xdr:rowOff>
    </xdr:from>
    <xdr:to>
      <xdr:col>29</xdr:col>
      <xdr:colOff>177800</xdr:colOff>
      <xdr:row>18</xdr:row>
      <xdr:rowOff>62738</xdr:rowOff>
    </xdr:to>
    <xdr:sp macro="" textlink="">
      <xdr:nvSpPr>
        <xdr:cNvPr id="69" name="楕円 68"/>
        <xdr:cNvSpPr/>
      </xdr:nvSpPr>
      <xdr:spPr bwMode="auto">
        <a:xfrm>
          <a:off x="5600700" y="309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104665</xdr:rowOff>
    </xdr:from>
    <xdr:ext cx="762000" cy="259045"/>
    <xdr:sp macro="" textlink="">
      <xdr:nvSpPr>
        <xdr:cNvPr id="70" name="人口1人当たり決算額の推移該当値テキスト130"/>
        <xdr:cNvSpPr txBox="1"/>
      </xdr:nvSpPr>
      <xdr:spPr>
        <a:xfrm>
          <a:off x="5740400" y="306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132474</xdr:rowOff>
    </xdr:from>
    <xdr:to>
      <xdr:col>26</xdr:col>
      <xdr:colOff>101600</xdr:colOff>
      <xdr:row>18</xdr:row>
      <xdr:rowOff>62624</xdr:rowOff>
    </xdr:to>
    <xdr:sp macro="" textlink="">
      <xdr:nvSpPr>
        <xdr:cNvPr id="71" name="楕円 70"/>
        <xdr:cNvSpPr/>
      </xdr:nvSpPr>
      <xdr:spPr bwMode="auto">
        <a:xfrm>
          <a:off x="4953000" y="309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47401</xdr:rowOff>
    </xdr:from>
    <xdr:ext cx="736600" cy="259045"/>
    <xdr:sp macro="" textlink="">
      <xdr:nvSpPr>
        <xdr:cNvPr id="72" name="テキスト ボックス 71"/>
        <xdr:cNvSpPr txBox="1"/>
      </xdr:nvSpPr>
      <xdr:spPr>
        <a:xfrm>
          <a:off x="4622800" y="3181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131978</xdr:rowOff>
    </xdr:from>
    <xdr:to>
      <xdr:col>22</xdr:col>
      <xdr:colOff>165100</xdr:colOff>
      <xdr:row>18</xdr:row>
      <xdr:rowOff>62128</xdr:rowOff>
    </xdr:to>
    <xdr:sp macro="" textlink="">
      <xdr:nvSpPr>
        <xdr:cNvPr id="73" name="楕円 72"/>
        <xdr:cNvSpPr/>
      </xdr:nvSpPr>
      <xdr:spPr bwMode="auto">
        <a:xfrm>
          <a:off x="4254500" y="309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46905</xdr:rowOff>
    </xdr:from>
    <xdr:ext cx="762000" cy="259045"/>
    <xdr:sp macro="" textlink="">
      <xdr:nvSpPr>
        <xdr:cNvPr id="74" name="テキスト ボックス 73"/>
        <xdr:cNvSpPr txBox="1"/>
      </xdr:nvSpPr>
      <xdr:spPr>
        <a:xfrm>
          <a:off x="3924300" y="318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115367</xdr:rowOff>
    </xdr:from>
    <xdr:to>
      <xdr:col>19</xdr:col>
      <xdr:colOff>38100</xdr:colOff>
      <xdr:row>18</xdr:row>
      <xdr:rowOff>45517</xdr:rowOff>
    </xdr:to>
    <xdr:sp macro="" textlink="">
      <xdr:nvSpPr>
        <xdr:cNvPr id="75" name="楕円 74"/>
        <xdr:cNvSpPr/>
      </xdr:nvSpPr>
      <xdr:spPr bwMode="auto">
        <a:xfrm>
          <a:off x="3556000" y="307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30294</xdr:rowOff>
    </xdr:from>
    <xdr:ext cx="762000" cy="259045"/>
    <xdr:sp macro="" textlink="">
      <xdr:nvSpPr>
        <xdr:cNvPr id="76" name="テキスト ボックス 75"/>
        <xdr:cNvSpPr txBox="1"/>
      </xdr:nvSpPr>
      <xdr:spPr>
        <a:xfrm>
          <a:off x="3225800" y="31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115138</xdr:rowOff>
    </xdr:from>
    <xdr:to>
      <xdr:col>15</xdr:col>
      <xdr:colOff>101600</xdr:colOff>
      <xdr:row>18</xdr:row>
      <xdr:rowOff>45288</xdr:rowOff>
    </xdr:to>
    <xdr:sp macro="" textlink="">
      <xdr:nvSpPr>
        <xdr:cNvPr id="77" name="楕円 76"/>
        <xdr:cNvSpPr/>
      </xdr:nvSpPr>
      <xdr:spPr bwMode="auto">
        <a:xfrm>
          <a:off x="2857500" y="3077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30065</xdr:rowOff>
    </xdr:from>
    <xdr:ext cx="762000" cy="259045"/>
    <xdr:sp macro="" textlink="">
      <xdr:nvSpPr>
        <xdr:cNvPr id="78" name="テキスト ボックス 77"/>
        <xdr:cNvSpPr txBox="1"/>
      </xdr:nvSpPr>
      <xdr:spPr>
        <a:xfrm>
          <a:off x="2527300" y="31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22038</xdr:rowOff>
    </xdr:from>
    <xdr:to>
      <xdr:col>29</xdr:col>
      <xdr:colOff>127000</xdr:colOff>
      <xdr:row>38</xdr:row>
      <xdr:rowOff>24949</xdr:rowOff>
    </xdr:to>
    <xdr:cxnSp macro="">
      <xdr:nvCxnSpPr>
        <xdr:cNvPr id="112" name="直線コネクタ 111"/>
        <xdr:cNvCxnSpPr/>
      </xdr:nvCxnSpPr>
      <xdr:spPr bwMode="auto">
        <a:xfrm>
          <a:off x="5003800" y="7489638"/>
          <a:ext cx="647700" cy="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12963</xdr:rowOff>
    </xdr:from>
    <xdr:to>
      <xdr:col>26</xdr:col>
      <xdr:colOff>50800</xdr:colOff>
      <xdr:row>38</xdr:row>
      <xdr:rowOff>22038</xdr:rowOff>
    </xdr:to>
    <xdr:cxnSp macro="">
      <xdr:nvCxnSpPr>
        <xdr:cNvPr id="115" name="直線コネクタ 114"/>
        <xdr:cNvCxnSpPr/>
      </xdr:nvCxnSpPr>
      <xdr:spPr bwMode="auto">
        <a:xfrm>
          <a:off x="4305300" y="7480563"/>
          <a:ext cx="698500" cy="9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12963</xdr:rowOff>
    </xdr:from>
    <xdr:to>
      <xdr:col>22</xdr:col>
      <xdr:colOff>114300</xdr:colOff>
      <xdr:row>38</xdr:row>
      <xdr:rowOff>17725</xdr:rowOff>
    </xdr:to>
    <xdr:cxnSp macro="">
      <xdr:nvCxnSpPr>
        <xdr:cNvPr id="118" name="直線コネクタ 117"/>
        <xdr:cNvCxnSpPr/>
      </xdr:nvCxnSpPr>
      <xdr:spPr bwMode="auto">
        <a:xfrm flipV="1">
          <a:off x="3606800" y="7480563"/>
          <a:ext cx="698500" cy="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16712</xdr:rowOff>
    </xdr:from>
    <xdr:to>
      <xdr:col>18</xdr:col>
      <xdr:colOff>177800</xdr:colOff>
      <xdr:row>38</xdr:row>
      <xdr:rowOff>17725</xdr:rowOff>
    </xdr:to>
    <xdr:cxnSp macro="">
      <xdr:nvCxnSpPr>
        <xdr:cNvPr id="121" name="直線コネクタ 120"/>
        <xdr:cNvCxnSpPr/>
      </xdr:nvCxnSpPr>
      <xdr:spPr bwMode="auto">
        <a:xfrm>
          <a:off x="2908300" y="7484312"/>
          <a:ext cx="6985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317049</xdr:rowOff>
    </xdr:from>
    <xdr:to>
      <xdr:col>29</xdr:col>
      <xdr:colOff>177800</xdr:colOff>
      <xdr:row>38</xdr:row>
      <xdr:rowOff>75749</xdr:rowOff>
    </xdr:to>
    <xdr:sp macro="" textlink="">
      <xdr:nvSpPr>
        <xdr:cNvPr id="131" name="楕円 130"/>
        <xdr:cNvSpPr/>
      </xdr:nvSpPr>
      <xdr:spPr bwMode="auto">
        <a:xfrm>
          <a:off x="5600700" y="744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314138</xdr:rowOff>
    </xdr:from>
    <xdr:to>
      <xdr:col>26</xdr:col>
      <xdr:colOff>101600</xdr:colOff>
      <xdr:row>38</xdr:row>
      <xdr:rowOff>72838</xdr:rowOff>
    </xdr:to>
    <xdr:sp macro="" textlink="">
      <xdr:nvSpPr>
        <xdr:cNvPr id="133" name="楕円 132"/>
        <xdr:cNvSpPr/>
      </xdr:nvSpPr>
      <xdr:spPr bwMode="auto">
        <a:xfrm>
          <a:off x="4953000" y="7438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57615</xdr:rowOff>
    </xdr:from>
    <xdr:ext cx="736600" cy="259045"/>
    <xdr:sp macro="" textlink="">
      <xdr:nvSpPr>
        <xdr:cNvPr id="134" name="テキスト ボックス 133"/>
        <xdr:cNvSpPr txBox="1"/>
      </xdr:nvSpPr>
      <xdr:spPr>
        <a:xfrm>
          <a:off x="4622800" y="7525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305063</xdr:rowOff>
    </xdr:from>
    <xdr:to>
      <xdr:col>22</xdr:col>
      <xdr:colOff>165100</xdr:colOff>
      <xdr:row>38</xdr:row>
      <xdr:rowOff>63763</xdr:rowOff>
    </xdr:to>
    <xdr:sp macro="" textlink="">
      <xdr:nvSpPr>
        <xdr:cNvPr id="135" name="楕円 134"/>
        <xdr:cNvSpPr/>
      </xdr:nvSpPr>
      <xdr:spPr bwMode="auto">
        <a:xfrm>
          <a:off x="4254500" y="742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48540</xdr:rowOff>
    </xdr:from>
    <xdr:ext cx="762000" cy="259045"/>
    <xdr:sp macro="" textlink="">
      <xdr:nvSpPr>
        <xdr:cNvPr id="136" name="テキスト ボックス 135"/>
        <xdr:cNvSpPr txBox="1"/>
      </xdr:nvSpPr>
      <xdr:spPr>
        <a:xfrm>
          <a:off x="3924300" y="751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309825</xdr:rowOff>
    </xdr:from>
    <xdr:to>
      <xdr:col>19</xdr:col>
      <xdr:colOff>38100</xdr:colOff>
      <xdr:row>38</xdr:row>
      <xdr:rowOff>68525</xdr:rowOff>
    </xdr:to>
    <xdr:sp macro="" textlink="">
      <xdr:nvSpPr>
        <xdr:cNvPr id="137" name="楕円 136"/>
        <xdr:cNvSpPr/>
      </xdr:nvSpPr>
      <xdr:spPr bwMode="auto">
        <a:xfrm>
          <a:off x="3556000" y="743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53302</xdr:rowOff>
    </xdr:from>
    <xdr:ext cx="762000" cy="259045"/>
    <xdr:sp macro="" textlink="">
      <xdr:nvSpPr>
        <xdr:cNvPr id="138" name="テキスト ボックス 137"/>
        <xdr:cNvSpPr txBox="1"/>
      </xdr:nvSpPr>
      <xdr:spPr>
        <a:xfrm>
          <a:off x="3225800" y="75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308812</xdr:rowOff>
    </xdr:from>
    <xdr:to>
      <xdr:col>15</xdr:col>
      <xdr:colOff>101600</xdr:colOff>
      <xdr:row>38</xdr:row>
      <xdr:rowOff>67512</xdr:rowOff>
    </xdr:to>
    <xdr:sp macro="" textlink="">
      <xdr:nvSpPr>
        <xdr:cNvPr id="139" name="楕円 138"/>
        <xdr:cNvSpPr/>
      </xdr:nvSpPr>
      <xdr:spPr bwMode="auto">
        <a:xfrm>
          <a:off x="2857500" y="743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52289</xdr:rowOff>
    </xdr:from>
    <xdr:ext cx="762000" cy="259045"/>
    <xdr:sp macro="" textlink="">
      <xdr:nvSpPr>
        <xdr:cNvPr id="140" name="テキスト ボックス 139"/>
        <xdr:cNvSpPr txBox="1"/>
      </xdr:nvSpPr>
      <xdr:spPr>
        <a:xfrm>
          <a:off x="2527300" y="751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44,303
43,850
209.36
21,548,618
19,915,278
1,064,072
12,437,812
20,506,829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78626</xdr:rowOff>
    </xdr:from>
    <xdr:to>
      <xdr:col>24</xdr:col>
      <xdr:colOff>63500</xdr:colOff>
      <xdr:row>35</xdr:row>
      <xdr:rowOff>83274</xdr:rowOff>
    </xdr:to>
    <xdr:cxnSp macro="">
      <xdr:nvCxnSpPr>
        <xdr:cNvPr id="61" name="直線コネクタ 60"/>
        <xdr:cNvCxnSpPr/>
      </xdr:nvCxnSpPr>
      <xdr:spPr>
        <a:xfrm flipV="1">
          <a:off x="3797300" y="6079376"/>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33160</xdr:rowOff>
    </xdr:from>
    <xdr:to>
      <xdr:col>19</xdr:col>
      <xdr:colOff>177800</xdr:colOff>
      <xdr:row>35</xdr:row>
      <xdr:rowOff>83274</xdr:rowOff>
    </xdr:to>
    <xdr:cxnSp macro="">
      <xdr:nvCxnSpPr>
        <xdr:cNvPr id="64" name="直線コネクタ 63"/>
        <xdr:cNvCxnSpPr/>
      </xdr:nvCxnSpPr>
      <xdr:spPr>
        <a:xfrm>
          <a:off x="2908300" y="6033910"/>
          <a:ext cx="889000" cy="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18580</xdr:rowOff>
    </xdr:from>
    <xdr:to>
      <xdr:col>15</xdr:col>
      <xdr:colOff>50800</xdr:colOff>
      <xdr:row>35</xdr:row>
      <xdr:rowOff>33160</xdr:rowOff>
    </xdr:to>
    <xdr:cxnSp macro="">
      <xdr:nvCxnSpPr>
        <xdr:cNvPr id="67" name="直線コネクタ 66"/>
        <xdr:cNvCxnSpPr/>
      </xdr:nvCxnSpPr>
      <xdr:spPr>
        <a:xfrm>
          <a:off x="2019300" y="6019330"/>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xdr:rowOff>
    </xdr:from>
    <xdr:to>
      <xdr:col>10</xdr:col>
      <xdr:colOff>114300</xdr:colOff>
      <xdr:row>35</xdr:row>
      <xdr:rowOff>18580</xdr:rowOff>
    </xdr:to>
    <xdr:cxnSp macro="">
      <xdr:nvCxnSpPr>
        <xdr:cNvPr id="70" name="直線コネクタ 69"/>
        <xdr:cNvCxnSpPr/>
      </xdr:nvCxnSpPr>
      <xdr:spPr>
        <a:xfrm>
          <a:off x="1130300" y="6000915"/>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27826</xdr:rowOff>
    </xdr:from>
    <xdr:to>
      <xdr:col>24</xdr:col>
      <xdr:colOff>114300</xdr:colOff>
      <xdr:row>35</xdr:row>
      <xdr:rowOff>129426</xdr:rowOff>
    </xdr:to>
    <xdr:sp macro="" textlink="">
      <xdr:nvSpPr>
        <xdr:cNvPr id="80" name="楕円 79"/>
        <xdr:cNvSpPr/>
      </xdr:nvSpPr>
      <xdr:spPr>
        <a:xfrm>
          <a:off x="4584700" y="60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6253</xdr:rowOff>
    </xdr:from>
    <xdr:ext cx="534377" cy="259045"/>
    <xdr:sp macro="" textlink="">
      <xdr:nvSpPr>
        <xdr:cNvPr id="81" name="人件費該当値テキスト"/>
        <xdr:cNvSpPr txBox="1"/>
      </xdr:nvSpPr>
      <xdr:spPr>
        <a:xfrm>
          <a:off x="4686300" y="600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32474</xdr:rowOff>
    </xdr:from>
    <xdr:to>
      <xdr:col>20</xdr:col>
      <xdr:colOff>38100</xdr:colOff>
      <xdr:row>35</xdr:row>
      <xdr:rowOff>134074</xdr:rowOff>
    </xdr:to>
    <xdr:sp macro="" textlink="">
      <xdr:nvSpPr>
        <xdr:cNvPr id="82" name="楕円 81"/>
        <xdr:cNvSpPr/>
      </xdr:nvSpPr>
      <xdr:spPr>
        <a:xfrm>
          <a:off x="3746500" y="60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125201</xdr:rowOff>
    </xdr:from>
    <xdr:ext cx="534377" cy="259045"/>
    <xdr:sp macro="" textlink="">
      <xdr:nvSpPr>
        <xdr:cNvPr id="83" name="テキスト ボックス 82"/>
        <xdr:cNvSpPr txBox="1"/>
      </xdr:nvSpPr>
      <xdr:spPr>
        <a:xfrm>
          <a:off x="3530111" y="612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153810</xdr:rowOff>
    </xdr:from>
    <xdr:to>
      <xdr:col>15</xdr:col>
      <xdr:colOff>101600</xdr:colOff>
      <xdr:row>35</xdr:row>
      <xdr:rowOff>83960</xdr:rowOff>
    </xdr:to>
    <xdr:sp macro="" textlink="">
      <xdr:nvSpPr>
        <xdr:cNvPr id="84" name="楕円 83"/>
        <xdr:cNvSpPr/>
      </xdr:nvSpPr>
      <xdr:spPr>
        <a:xfrm>
          <a:off x="2857500" y="59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75087</xdr:rowOff>
    </xdr:from>
    <xdr:ext cx="534377" cy="259045"/>
    <xdr:sp macro="" textlink="">
      <xdr:nvSpPr>
        <xdr:cNvPr id="85" name="テキスト ボックス 84"/>
        <xdr:cNvSpPr txBox="1"/>
      </xdr:nvSpPr>
      <xdr:spPr>
        <a:xfrm>
          <a:off x="2641111" y="60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139230</xdr:rowOff>
    </xdr:from>
    <xdr:to>
      <xdr:col>10</xdr:col>
      <xdr:colOff>165100</xdr:colOff>
      <xdr:row>35</xdr:row>
      <xdr:rowOff>69380</xdr:rowOff>
    </xdr:to>
    <xdr:sp macro="" textlink="">
      <xdr:nvSpPr>
        <xdr:cNvPr id="86" name="楕円 85"/>
        <xdr:cNvSpPr/>
      </xdr:nvSpPr>
      <xdr:spPr>
        <a:xfrm>
          <a:off x="1968500" y="596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60507</xdr:rowOff>
    </xdr:from>
    <xdr:ext cx="534377" cy="259045"/>
    <xdr:sp macro="" textlink="">
      <xdr:nvSpPr>
        <xdr:cNvPr id="87" name="テキスト ボックス 86"/>
        <xdr:cNvSpPr txBox="1"/>
      </xdr:nvSpPr>
      <xdr:spPr>
        <a:xfrm>
          <a:off x="1752111" y="60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120815</xdr:rowOff>
    </xdr:from>
    <xdr:to>
      <xdr:col>6</xdr:col>
      <xdr:colOff>38100</xdr:colOff>
      <xdr:row>35</xdr:row>
      <xdr:rowOff>50965</xdr:rowOff>
    </xdr:to>
    <xdr:sp macro="" textlink="">
      <xdr:nvSpPr>
        <xdr:cNvPr id="88" name="楕円 87"/>
        <xdr:cNvSpPr/>
      </xdr:nvSpPr>
      <xdr:spPr>
        <a:xfrm>
          <a:off x="1079500" y="595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67492</xdr:rowOff>
    </xdr:from>
    <xdr:ext cx="534377" cy="259045"/>
    <xdr:sp macro="" textlink="">
      <xdr:nvSpPr>
        <xdr:cNvPr id="89" name="テキスト ボックス 88"/>
        <xdr:cNvSpPr txBox="1"/>
      </xdr:nvSpPr>
      <xdr:spPr>
        <a:xfrm>
          <a:off x="863111" y="57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48978</xdr:rowOff>
    </xdr:from>
    <xdr:to>
      <xdr:col>24</xdr:col>
      <xdr:colOff>63500</xdr:colOff>
      <xdr:row>57</xdr:row>
      <xdr:rowOff>81069</xdr:rowOff>
    </xdr:to>
    <xdr:cxnSp macro="">
      <xdr:nvCxnSpPr>
        <xdr:cNvPr id="121" name="直線コネクタ 120"/>
        <xdr:cNvCxnSpPr/>
      </xdr:nvCxnSpPr>
      <xdr:spPr>
        <a:xfrm flipV="1">
          <a:off x="3797300" y="9821628"/>
          <a:ext cx="838200" cy="3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81069</xdr:rowOff>
    </xdr:from>
    <xdr:to>
      <xdr:col>19</xdr:col>
      <xdr:colOff>177800</xdr:colOff>
      <xdr:row>57</xdr:row>
      <xdr:rowOff>113292</xdr:rowOff>
    </xdr:to>
    <xdr:cxnSp macro="">
      <xdr:nvCxnSpPr>
        <xdr:cNvPr id="124" name="直線コネクタ 123"/>
        <xdr:cNvCxnSpPr/>
      </xdr:nvCxnSpPr>
      <xdr:spPr>
        <a:xfrm flipV="1">
          <a:off x="2908300" y="9853719"/>
          <a:ext cx="889000" cy="3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113292</xdr:rowOff>
    </xdr:from>
    <xdr:to>
      <xdr:col>15</xdr:col>
      <xdr:colOff>50800</xdr:colOff>
      <xdr:row>57</xdr:row>
      <xdr:rowOff>145176</xdr:rowOff>
    </xdr:to>
    <xdr:cxnSp macro="">
      <xdr:nvCxnSpPr>
        <xdr:cNvPr id="127" name="直線コネクタ 126"/>
        <xdr:cNvCxnSpPr/>
      </xdr:nvCxnSpPr>
      <xdr:spPr>
        <a:xfrm flipV="1">
          <a:off x="2019300" y="9885942"/>
          <a:ext cx="889000" cy="3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145176</xdr:rowOff>
    </xdr:from>
    <xdr:to>
      <xdr:col>10</xdr:col>
      <xdr:colOff>114300</xdr:colOff>
      <xdr:row>57</xdr:row>
      <xdr:rowOff>169352</xdr:rowOff>
    </xdr:to>
    <xdr:cxnSp macro="">
      <xdr:nvCxnSpPr>
        <xdr:cNvPr id="130" name="直線コネクタ 129"/>
        <xdr:cNvCxnSpPr/>
      </xdr:nvCxnSpPr>
      <xdr:spPr>
        <a:xfrm flipV="1">
          <a:off x="1130300" y="9917826"/>
          <a:ext cx="889000" cy="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169628</xdr:rowOff>
    </xdr:from>
    <xdr:to>
      <xdr:col>24</xdr:col>
      <xdr:colOff>114300</xdr:colOff>
      <xdr:row>57</xdr:row>
      <xdr:rowOff>99778</xdr:rowOff>
    </xdr:to>
    <xdr:sp macro="" textlink="">
      <xdr:nvSpPr>
        <xdr:cNvPr id="140" name="楕円 139"/>
        <xdr:cNvSpPr/>
      </xdr:nvSpPr>
      <xdr:spPr>
        <a:xfrm>
          <a:off x="4584700" y="97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148055</xdr:rowOff>
    </xdr:from>
    <xdr:ext cx="534377" cy="259045"/>
    <xdr:sp macro="" textlink="">
      <xdr:nvSpPr>
        <xdr:cNvPr id="141" name="物件費該当値テキスト"/>
        <xdr:cNvSpPr txBox="1"/>
      </xdr:nvSpPr>
      <xdr:spPr>
        <a:xfrm>
          <a:off x="4686300" y="97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30269</xdr:rowOff>
    </xdr:from>
    <xdr:to>
      <xdr:col>20</xdr:col>
      <xdr:colOff>38100</xdr:colOff>
      <xdr:row>57</xdr:row>
      <xdr:rowOff>131869</xdr:rowOff>
    </xdr:to>
    <xdr:sp macro="" textlink="">
      <xdr:nvSpPr>
        <xdr:cNvPr id="142" name="楕円 141"/>
        <xdr:cNvSpPr/>
      </xdr:nvSpPr>
      <xdr:spPr>
        <a:xfrm>
          <a:off x="3746500" y="980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122996</xdr:rowOff>
    </xdr:from>
    <xdr:ext cx="534377" cy="259045"/>
    <xdr:sp macro="" textlink="">
      <xdr:nvSpPr>
        <xdr:cNvPr id="143" name="テキスト ボックス 142"/>
        <xdr:cNvSpPr txBox="1"/>
      </xdr:nvSpPr>
      <xdr:spPr>
        <a:xfrm>
          <a:off x="3530111" y="989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62492</xdr:rowOff>
    </xdr:from>
    <xdr:to>
      <xdr:col>15</xdr:col>
      <xdr:colOff>101600</xdr:colOff>
      <xdr:row>57</xdr:row>
      <xdr:rowOff>164092</xdr:rowOff>
    </xdr:to>
    <xdr:sp macro="" textlink="">
      <xdr:nvSpPr>
        <xdr:cNvPr id="144" name="楕円 143"/>
        <xdr:cNvSpPr/>
      </xdr:nvSpPr>
      <xdr:spPr>
        <a:xfrm>
          <a:off x="2857500" y="98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155219</xdr:rowOff>
    </xdr:from>
    <xdr:ext cx="534377" cy="259045"/>
    <xdr:sp macro="" textlink="">
      <xdr:nvSpPr>
        <xdr:cNvPr id="145" name="テキスト ボックス 144"/>
        <xdr:cNvSpPr txBox="1"/>
      </xdr:nvSpPr>
      <xdr:spPr>
        <a:xfrm>
          <a:off x="2641111" y="992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94376</xdr:rowOff>
    </xdr:from>
    <xdr:to>
      <xdr:col>10</xdr:col>
      <xdr:colOff>165100</xdr:colOff>
      <xdr:row>58</xdr:row>
      <xdr:rowOff>24526</xdr:rowOff>
    </xdr:to>
    <xdr:sp macro="" textlink="">
      <xdr:nvSpPr>
        <xdr:cNvPr id="146" name="楕円 145"/>
        <xdr:cNvSpPr/>
      </xdr:nvSpPr>
      <xdr:spPr>
        <a:xfrm>
          <a:off x="1968500" y="98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15653</xdr:rowOff>
    </xdr:from>
    <xdr:ext cx="534377" cy="259045"/>
    <xdr:sp macro="" textlink="">
      <xdr:nvSpPr>
        <xdr:cNvPr id="147" name="テキスト ボックス 146"/>
        <xdr:cNvSpPr txBox="1"/>
      </xdr:nvSpPr>
      <xdr:spPr>
        <a:xfrm>
          <a:off x="1752111" y="99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118552</xdr:rowOff>
    </xdr:from>
    <xdr:to>
      <xdr:col>6</xdr:col>
      <xdr:colOff>38100</xdr:colOff>
      <xdr:row>58</xdr:row>
      <xdr:rowOff>48702</xdr:rowOff>
    </xdr:to>
    <xdr:sp macro="" textlink="">
      <xdr:nvSpPr>
        <xdr:cNvPr id="148" name="楕円 147"/>
        <xdr:cNvSpPr/>
      </xdr:nvSpPr>
      <xdr:spPr>
        <a:xfrm>
          <a:off x="1079500" y="989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39829</xdr:rowOff>
    </xdr:from>
    <xdr:ext cx="534377" cy="259045"/>
    <xdr:sp macro="" textlink="">
      <xdr:nvSpPr>
        <xdr:cNvPr id="149" name="テキスト ボックス 148"/>
        <xdr:cNvSpPr txBox="1"/>
      </xdr:nvSpPr>
      <xdr:spPr>
        <a:xfrm>
          <a:off x="863111" y="998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35664</xdr:rowOff>
    </xdr:from>
    <xdr:to>
      <xdr:col>24</xdr:col>
      <xdr:colOff>63500</xdr:colOff>
      <xdr:row>78</xdr:row>
      <xdr:rowOff>42500</xdr:rowOff>
    </xdr:to>
    <xdr:cxnSp macro="">
      <xdr:nvCxnSpPr>
        <xdr:cNvPr id="176" name="直線コネクタ 175"/>
        <xdr:cNvCxnSpPr/>
      </xdr:nvCxnSpPr>
      <xdr:spPr>
        <a:xfrm>
          <a:off x="3797300" y="13408764"/>
          <a:ext cx="8382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35664</xdr:rowOff>
    </xdr:from>
    <xdr:to>
      <xdr:col>19</xdr:col>
      <xdr:colOff>177800</xdr:colOff>
      <xdr:row>78</xdr:row>
      <xdr:rowOff>70641</xdr:rowOff>
    </xdr:to>
    <xdr:cxnSp macro="">
      <xdr:nvCxnSpPr>
        <xdr:cNvPr id="179" name="直線コネクタ 178"/>
        <xdr:cNvCxnSpPr/>
      </xdr:nvCxnSpPr>
      <xdr:spPr>
        <a:xfrm flipV="1">
          <a:off x="2908300" y="13408764"/>
          <a:ext cx="8890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70641</xdr:rowOff>
    </xdr:from>
    <xdr:to>
      <xdr:col>15</xdr:col>
      <xdr:colOff>50800</xdr:colOff>
      <xdr:row>78</xdr:row>
      <xdr:rowOff>88402</xdr:rowOff>
    </xdr:to>
    <xdr:cxnSp macro="">
      <xdr:nvCxnSpPr>
        <xdr:cNvPr id="182" name="直線コネクタ 181"/>
        <xdr:cNvCxnSpPr/>
      </xdr:nvCxnSpPr>
      <xdr:spPr>
        <a:xfrm flipV="1">
          <a:off x="2019300" y="13443741"/>
          <a:ext cx="889000" cy="1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59255</xdr:rowOff>
    </xdr:from>
    <xdr:to>
      <xdr:col>10</xdr:col>
      <xdr:colOff>114300</xdr:colOff>
      <xdr:row>78</xdr:row>
      <xdr:rowOff>88402</xdr:rowOff>
    </xdr:to>
    <xdr:cxnSp macro="">
      <xdr:nvCxnSpPr>
        <xdr:cNvPr id="185" name="直線コネクタ 184"/>
        <xdr:cNvCxnSpPr/>
      </xdr:nvCxnSpPr>
      <xdr:spPr>
        <a:xfrm>
          <a:off x="1130300" y="13432355"/>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163150</xdr:rowOff>
    </xdr:from>
    <xdr:to>
      <xdr:col>24</xdr:col>
      <xdr:colOff>114300</xdr:colOff>
      <xdr:row>78</xdr:row>
      <xdr:rowOff>93300</xdr:rowOff>
    </xdr:to>
    <xdr:sp macro="" textlink="">
      <xdr:nvSpPr>
        <xdr:cNvPr id="195" name="楕円 194"/>
        <xdr:cNvSpPr/>
      </xdr:nvSpPr>
      <xdr:spPr>
        <a:xfrm>
          <a:off x="4584700" y="133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78077</xdr:rowOff>
    </xdr:from>
    <xdr:ext cx="469744" cy="259045"/>
    <xdr:sp macro="" textlink="">
      <xdr:nvSpPr>
        <xdr:cNvPr id="196" name="維持補修費該当値テキスト"/>
        <xdr:cNvSpPr txBox="1"/>
      </xdr:nvSpPr>
      <xdr:spPr>
        <a:xfrm>
          <a:off x="4686300" y="132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156314</xdr:rowOff>
    </xdr:from>
    <xdr:to>
      <xdr:col>20</xdr:col>
      <xdr:colOff>38100</xdr:colOff>
      <xdr:row>78</xdr:row>
      <xdr:rowOff>86464</xdr:rowOff>
    </xdr:to>
    <xdr:sp macro="" textlink="">
      <xdr:nvSpPr>
        <xdr:cNvPr id="197" name="楕円 196"/>
        <xdr:cNvSpPr/>
      </xdr:nvSpPr>
      <xdr:spPr>
        <a:xfrm>
          <a:off x="3746500" y="133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77591</xdr:rowOff>
    </xdr:from>
    <xdr:ext cx="469744" cy="259045"/>
    <xdr:sp macro="" textlink="">
      <xdr:nvSpPr>
        <xdr:cNvPr id="198" name="テキスト ボックス 197"/>
        <xdr:cNvSpPr txBox="1"/>
      </xdr:nvSpPr>
      <xdr:spPr>
        <a:xfrm>
          <a:off x="3562428" y="1345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19841</xdr:rowOff>
    </xdr:from>
    <xdr:to>
      <xdr:col>15</xdr:col>
      <xdr:colOff>101600</xdr:colOff>
      <xdr:row>78</xdr:row>
      <xdr:rowOff>121441</xdr:rowOff>
    </xdr:to>
    <xdr:sp macro="" textlink="">
      <xdr:nvSpPr>
        <xdr:cNvPr id="199" name="楕円 198"/>
        <xdr:cNvSpPr/>
      </xdr:nvSpPr>
      <xdr:spPr>
        <a:xfrm>
          <a:off x="2857500" y="133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112568</xdr:rowOff>
    </xdr:from>
    <xdr:ext cx="469744" cy="259045"/>
    <xdr:sp macro="" textlink="">
      <xdr:nvSpPr>
        <xdr:cNvPr id="200" name="テキスト ボックス 199"/>
        <xdr:cNvSpPr txBox="1"/>
      </xdr:nvSpPr>
      <xdr:spPr>
        <a:xfrm>
          <a:off x="2673428" y="1348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37602</xdr:rowOff>
    </xdr:from>
    <xdr:to>
      <xdr:col>10</xdr:col>
      <xdr:colOff>165100</xdr:colOff>
      <xdr:row>78</xdr:row>
      <xdr:rowOff>139202</xdr:rowOff>
    </xdr:to>
    <xdr:sp macro="" textlink="">
      <xdr:nvSpPr>
        <xdr:cNvPr id="201" name="楕円 200"/>
        <xdr:cNvSpPr/>
      </xdr:nvSpPr>
      <xdr:spPr>
        <a:xfrm>
          <a:off x="1968500" y="1341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130329</xdr:rowOff>
    </xdr:from>
    <xdr:ext cx="469744" cy="259045"/>
    <xdr:sp macro="" textlink="">
      <xdr:nvSpPr>
        <xdr:cNvPr id="202" name="テキスト ボックス 201"/>
        <xdr:cNvSpPr txBox="1"/>
      </xdr:nvSpPr>
      <xdr:spPr>
        <a:xfrm>
          <a:off x="1784428" y="1350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8455</xdr:rowOff>
    </xdr:from>
    <xdr:to>
      <xdr:col>6</xdr:col>
      <xdr:colOff>38100</xdr:colOff>
      <xdr:row>78</xdr:row>
      <xdr:rowOff>110055</xdr:rowOff>
    </xdr:to>
    <xdr:sp macro="" textlink="">
      <xdr:nvSpPr>
        <xdr:cNvPr id="203" name="楕円 202"/>
        <xdr:cNvSpPr/>
      </xdr:nvSpPr>
      <xdr:spPr>
        <a:xfrm>
          <a:off x="1079500" y="133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101182</xdr:rowOff>
    </xdr:from>
    <xdr:ext cx="469744" cy="259045"/>
    <xdr:sp macro="" textlink="">
      <xdr:nvSpPr>
        <xdr:cNvPr id="204" name="テキスト ボックス 203"/>
        <xdr:cNvSpPr txBox="1"/>
      </xdr:nvSpPr>
      <xdr:spPr>
        <a:xfrm>
          <a:off x="895428" y="134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27546</xdr:rowOff>
    </xdr:from>
    <xdr:to>
      <xdr:col>24</xdr:col>
      <xdr:colOff>63500</xdr:colOff>
      <xdr:row>97</xdr:row>
      <xdr:rowOff>37809</xdr:rowOff>
    </xdr:to>
    <xdr:cxnSp macro="">
      <xdr:nvCxnSpPr>
        <xdr:cNvPr id="234" name="直線コネクタ 233"/>
        <xdr:cNvCxnSpPr/>
      </xdr:nvCxnSpPr>
      <xdr:spPr>
        <a:xfrm>
          <a:off x="3797300" y="16658196"/>
          <a:ext cx="8382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27546</xdr:rowOff>
    </xdr:from>
    <xdr:to>
      <xdr:col>19</xdr:col>
      <xdr:colOff>177800</xdr:colOff>
      <xdr:row>97</xdr:row>
      <xdr:rowOff>62903</xdr:rowOff>
    </xdr:to>
    <xdr:cxnSp macro="">
      <xdr:nvCxnSpPr>
        <xdr:cNvPr id="237" name="直線コネクタ 236"/>
        <xdr:cNvCxnSpPr/>
      </xdr:nvCxnSpPr>
      <xdr:spPr>
        <a:xfrm flipV="1">
          <a:off x="2908300" y="16658196"/>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62903</xdr:rowOff>
    </xdr:from>
    <xdr:to>
      <xdr:col>15</xdr:col>
      <xdr:colOff>50800</xdr:colOff>
      <xdr:row>97</xdr:row>
      <xdr:rowOff>129273</xdr:rowOff>
    </xdr:to>
    <xdr:cxnSp macro="">
      <xdr:nvCxnSpPr>
        <xdr:cNvPr id="240" name="直線コネクタ 239"/>
        <xdr:cNvCxnSpPr/>
      </xdr:nvCxnSpPr>
      <xdr:spPr>
        <a:xfrm flipV="1">
          <a:off x="2019300" y="16693553"/>
          <a:ext cx="889000" cy="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129273</xdr:rowOff>
    </xdr:from>
    <xdr:to>
      <xdr:col>10</xdr:col>
      <xdr:colOff>114300</xdr:colOff>
      <xdr:row>97</xdr:row>
      <xdr:rowOff>166129</xdr:rowOff>
    </xdr:to>
    <xdr:cxnSp macro="">
      <xdr:nvCxnSpPr>
        <xdr:cNvPr id="243" name="直線コネクタ 242"/>
        <xdr:cNvCxnSpPr/>
      </xdr:nvCxnSpPr>
      <xdr:spPr>
        <a:xfrm flipV="1">
          <a:off x="1130300" y="16759923"/>
          <a:ext cx="889000" cy="3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158459</xdr:rowOff>
    </xdr:from>
    <xdr:to>
      <xdr:col>24</xdr:col>
      <xdr:colOff>114300</xdr:colOff>
      <xdr:row>97</xdr:row>
      <xdr:rowOff>88609</xdr:rowOff>
    </xdr:to>
    <xdr:sp macro="" textlink="">
      <xdr:nvSpPr>
        <xdr:cNvPr id="253" name="楕円 252"/>
        <xdr:cNvSpPr/>
      </xdr:nvSpPr>
      <xdr:spPr>
        <a:xfrm>
          <a:off x="4584700" y="166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136886</xdr:rowOff>
    </xdr:from>
    <xdr:ext cx="534377" cy="259045"/>
    <xdr:sp macro="" textlink="">
      <xdr:nvSpPr>
        <xdr:cNvPr id="254" name="扶助費該当値テキスト"/>
        <xdr:cNvSpPr txBox="1"/>
      </xdr:nvSpPr>
      <xdr:spPr>
        <a:xfrm>
          <a:off x="4686300" y="1659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148196</xdr:rowOff>
    </xdr:from>
    <xdr:to>
      <xdr:col>20</xdr:col>
      <xdr:colOff>38100</xdr:colOff>
      <xdr:row>97</xdr:row>
      <xdr:rowOff>78346</xdr:rowOff>
    </xdr:to>
    <xdr:sp macro="" textlink="">
      <xdr:nvSpPr>
        <xdr:cNvPr id="255" name="楕円 254"/>
        <xdr:cNvSpPr/>
      </xdr:nvSpPr>
      <xdr:spPr>
        <a:xfrm>
          <a:off x="3746500" y="166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69473</xdr:rowOff>
    </xdr:from>
    <xdr:ext cx="534377" cy="259045"/>
    <xdr:sp macro="" textlink="">
      <xdr:nvSpPr>
        <xdr:cNvPr id="256" name="テキスト ボックス 255"/>
        <xdr:cNvSpPr txBox="1"/>
      </xdr:nvSpPr>
      <xdr:spPr>
        <a:xfrm>
          <a:off x="3530111" y="167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12103</xdr:rowOff>
    </xdr:from>
    <xdr:to>
      <xdr:col>15</xdr:col>
      <xdr:colOff>101600</xdr:colOff>
      <xdr:row>97</xdr:row>
      <xdr:rowOff>113703</xdr:rowOff>
    </xdr:to>
    <xdr:sp macro="" textlink="">
      <xdr:nvSpPr>
        <xdr:cNvPr id="257" name="楕円 256"/>
        <xdr:cNvSpPr/>
      </xdr:nvSpPr>
      <xdr:spPr>
        <a:xfrm>
          <a:off x="2857500" y="166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104830</xdr:rowOff>
    </xdr:from>
    <xdr:ext cx="534377" cy="259045"/>
    <xdr:sp macro="" textlink="">
      <xdr:nvSpPr>
        <xdr:cNvPr id="258" name="テキスト ボックス 257"/>
        <xdr:cNvSpPr txBox="1"/>
      </xdr:nvSpPr>
      <xdr:spPr>
        <a:xfrm>
          <a:off x="2641111" y="167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78473</xdr:rowOff>
    </xdr:from>
    <xdr:to>
      <xdr:col>10</xdr:col>
      <xdr:colOff>165100</xdr:colOff>
      <xdr:row>98</xdr:row>
      <xdr:rowOff>8623</xdr:rowOff>
    </xdr:to>
    <xdr:sp macro="" textlink="">
      <xdr:nvSpPr>
        <xdr:cNvPr id="259" name="楕円 258"/>
        <xdr:cNvSpPr/>
      </xdr:nvSpPr>
      <xdr:spPr>
        <a:xfrm>
          <a:off x="1968500" y="1670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171200</xdr:rowOff>
    </xdr:from>
    <xdr:ext cx="534377" cy="259045"/>
    <xdr:sp macro="" textlink="">
      <xdr:nvSpPr>
        <xdr:cNvPr id="260" name="テキスト ボックス 259"/>
        <xdr:cNvSpPr txBox="1"/>
      </xdr:nvSpPr>
      <xdr:spPr>
        <a:xfrm>
          <a:off x="1752111" y="1680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115329</xdr:rowOff>
    </xdr:from>
    <xdr:to>
      <xdr:col>6</xdr:col>
      <xdr:colOff>38100</xdr:colOff>
      <xdr:row>98</xdr:row>
      <xdr:rowOff>45479</xdr:rowOff>
    </xdr:to>
    <xdr:sp macro="" textlink="">
      <xdr:nvSpPr>
        <xdr:cNvPr id="261" name="楕円 260"/>
        <xdr:cNvSpPr/>
      </xdr:nvSpPr>
      <xdr:spPr>
        <a:xfrm>
          <a:off x="1079500" y="167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36606</xdr:rowOff>
    </xdr:from>
    <xdr:ext cx="534377" cy="259045"/>
    <xdr:sp macro="" textlink="">
      <xdr:nvSpPr>
        <xdr:cNvPr id="262" name="テキスト ボックス 261"/>
        <xdr:cNvSpPr txBox="1"/>
      </xdr:nvSpPr>
      <xdr:spPr>
        <a:xfrm>
          <a:off x="863111" y="1683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145826</xdr:rowOff>
    </xdr:from>
    <xdr:to>
      <xdr:col>55</xdr:col>
      <xdr:colOff>0</xdr:colOff>
      <xdr:row>37</xdr:row>
      <xdr:rowOff>148455</xdr:rowOff>
    </xdr:to>
    <xdr:cxnSp macro="">
      <xdr:nvCxnSpPr>
        <xdr:cNvPr id="291" name="直線コネクタ 290"/>
        <xdr:cNvCxnSpPr/>
      </xdr:nvCxnSpPr>
      <xdr:spPr>
        <a:xfrm>
          <a:off x="9639300" y="6489476"/>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111879</xdr:rowOff>
    </xdr:from>
    <xdr:to>
      <xdr:col>50</xdr:col>
      <xdr:colOff>114300</xdr:colOff>
      <xdr:row>37</xdr:row>
      <xdr:rowOff>145826</xdr:rowOff>
    </xdr:to>
    <xdr:cxnSp macro="">
      <xdr:nvCxnSpPr>
        <xdr:cNvPr id="294" name="直線コネクタ 293"/>
        <xdr:cNvCxnSpPr/>
      </xdr:nvCxnSpPr>
      <xdr:spPr>
        <a:xfrm>
          <a:off x="8750300" y="6455529"/>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88516</xdr:rowOff>
    </xdr:from>
    <xdr:to>
      <xdr:col>45</xdr:col>
      <xdr:colOff>177800</xdr:colOff>
      <xdr:row>37</xdr:row>
      <xdr:rowOff>111879</xdr:rowOff>
    </xdr:to>
    <xdr:cxnSp macro="">
      <xdr:nvCxnSpPr>
        <xdr:cNvPr id="297" name="直線コネクタ 296"/>
        <xdr:cNvCxnSpPr/>
      </xdr:nvCxnSpPr>
      <xdr:spPr>
        <a:xfrm>
          <a:off x="7861300" y="6432166"/>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88516</xdr:rowOff>
    </xdr:from>
    <xdr:to>
      <xdr:col>41</xdr:col>
      <xdr:colOff>50800</xdr:colOff>
      <xdr:row>38</xdr:row>
      <xdr:rowOff>1367</xdr:rowOff>
    </xdr:to>
    <xdr:cxnSp macro="">
      <xdr:nvCxnSpPr>
        <xdr:cNvPr id="300" name="直線コネクタ 299"/>
        <xdr:cNvCxnSpPr/>
      </xdr:nvCxnSpPr>
      <xdr:spPr>
        <a:xfrm flipV="1">
          <a:off x="6972300" y="6432166"/>
          <a:ext cx="889000" cy="8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97655</xdr:rowOff>
    </xdr:from>
    <xdr:to>
      <xdr:col>55</xdr:col>
      <xdr:colOff>50800</xdr:colOff>
      <xdr:row>38</xdr:row>
      <xdr:rowOff>27805</xdr:rowOff>
    </xdr:to>
    <xdr:sp macro="" textlink="">
      <xdr:nvSpPr>
        <xdr:cNvPr id="310" name="楕円 309"/>
        <xdr:cNvSpPr/>
      </xdr:nvSpPr>
      <xdr:spPr>
        <a:xfrm>
          <a:off x="10426700" y="64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76082</xdr:rowOff>
    </xdr:from>
    <xdr:ext cx="534377" cy="259045"/>
    <xdr:sp macro="" textlink="">
      <xdr:nvSpPr>
        <xdr:cNvPr id="311" name="補助費等該当値テキスト"/>
        <xdr:cNvSpPr txBox="1"/>
      </xdr:nvSpPr>
      <xdr:spPr>
        <a:xfrm>
          <a:off x="10528300" y="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95026</xdr:rowOff>
    </xdr:from>
    <xdr:to>
      <xdr:col>50</xdr:col>
      <xdr:colOff>165100</xdr:colOff>
      <xdr:row>38</xdr:row>
      <xdr:rowOff>25177</xdr:rowOff>
    </xdr:to>
    <xdr:sp macro="" textlink="">
      <xdr:nvSpPr>
        <xdr:cNvPr id="312" name="楕円 311"/>
        <xdr:cNvSpPr/>
      </xdr:nvSpPr>
      <xdr:spPr>
        <a:xfrm>
          <a:off x="9588500" y="64386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16304</xdr:rowOff>
    </xdr:from>
    <xdr:ext cx="534377" cy="259045"/>
    <xdr:sp macro="" textlink="">
      <xdr:nvSpPr>
        <xdr:cNvPr id="313" name="テキスト ボックス 312"/>
        <xdr:cNvSpPr txBox="1"/>
      </xdr:nvSpPr>
      <xdr:spPr>
        <a:xfrm>
          <a:off x="9372111" y="653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61079</xdr:rowOff>
    </xdr:from>
    <xdr:to>
      <xdr:col>46</xdr:col>
      <xdr:colOff>38100</xdr:colOff>
      <xdr:row>37</xdr:row>
      <xdr:rowOff>162679</xdr:rowOff>
    </xdr:to>
    <xdr:sp macro="" textlink="">
      <xdr:nvSpPr>
        <xdr:cNvPr id="314" name="楕円 313"/>
        <xdr:cNvSpPr/>
      </xdr:nvSpPr>
      <xdr:spPr>
        <a:xfrm>
          <a:off x="8699500" y="64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153806</xdr:rowOff>
    </xdr:from>
    <xdr:ext cx="534377" cy="259045"/>
    <xdr:sp macro="" textlink="">
      <xdr:nvSpPr>
        <xdr:cNvPr id="315" name="テキスト ボックス 314"/>
        <xdr:cNvSpPr txBox="1"/>
      </xdr:nvSpPr>
      <xdr:spPr>
        <a:xfrm>
          <a:off x="8483111" y="649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37716</xdr:rowOff>
    </xdr:from>
    <xdr:to>
      <xdr:col>41</xdr:col>
      <xdr:colOff>101600</xdr:colOff>
      <xdr:row>37</xdr:row>
      <xdr:rowOff>139316</xdr:rowOff>
    </xdr:to>
    <xdr:sp macro="" textlink="">
      <xdr:nvSpPr>
        <xdr:cNvPr id="316" name="楕円 315"/>
        <xdr:cNvSpPr/>
      </xdr:nvSpPr>
      <xdr:spPr>
        <a:xfrm>
          <a:off x="7810500" y="63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130443</xdr:rowOff>
    </xdr:from>
    <xdr:ext cx="534377" cy="259045"/>
    <xdr:sp macro="" textlink="">
      <xdr:nvSpPr>
        <xdr:cNvPr id="317" name="テキスト ボックス 316"/>
        <xdr:cNvSpPr txBox="1"/>
      </xdr:nvSpPr>
      <xdr:spPr>
        <a:xfrm>
          <a:off x="7594111" y="64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122017</xdr:rowOff>
    </xdr:from>
    <xdr:to>
      <xdr:col>36</xdr:col>
      <xdr:colOff>165100</xdr:colOff>
      <xdr:row>38</xdr:row>
      <xdr:rowOff>52167</xdr:rowOff>
    </xdr:to>
    <xdr:sp macro="" textlink="">
      <xdr:nvSpPr>
        <xdr:cNvPr id="318" name="楕円 317"/>
        <xdr:cNvSpPr/>
      </xdr:nvSpPr>
      <xdr:spPr>
        <a:xfrm>
          <a:off x="6921500" y="64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43294</xdr:rowOff>
    </xdr:from>
    <xdr:ext cx="534377" cy="259045"/>
    <xdr:sp macro="" textlink="">
      <xdr:nvSpPr>
        <xdr:cNvPr id="319" name="テキスト ボックス 318"/>
        <xdr:cNvSpPr txBox="1"/>
      </xdr:nvSpPr>
      <xdr:spPr>
        <a:xfrm>
          <a:off x="6705111" y="65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31005</xdr:rowOff>
    </xdr:from>
    <xdr:to>
      <xdr:col>55</xdr:col>
      <xdr:colOff>0</xdr:colOff>
      <xdr:row>57</xdr:row>
      <xdr:rowOff>168600</xdr:rowOff>
    </xdr:to>
    <xdr:cxnSp macro="">
      <xdr:nvCxnSpPr>
        <xdr:cNvPr id="346" name="直線コネクタ 345"/>
        <xdr:cNvCxnSpPr/>
      </xdr:nvCxnSpPr>
      <xdr:spPr>
        <a:xfrm flipV="1">
          <a:off x="9639300" y="9803655"/>
          <a:ext cx="838200" cy="1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147400</xdr:rowOff>
    </xdr:from>
    <xdr:to>
      <xdr:col>50</xdr:col>
      <xdr:colOff>114300</xdr:colOff>
      <xdr:row>57</xdr:row>
      <xdr:rowOff>168600</xdr:rowOff>
    </xdr:to>
    <xdr:cxnSp macro="">
      <xdr:nvCxnSpPr>
        <xdr:cNvPr id="349" name="直線コネクタ 348"/>
        <xdr:cNvCxnSpPr/>
      </xdr:nvCxnSpPr>
      <xdr:spPr>
        <a:xfrm>
          <a:off x="8750300" y="9920050"/>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147400</xdr:rowOff>
    </xdr:from>
    <xdr:to>
      <xdr:col>45</xdr:col>
      <xdr:colOff>177800</xdr:colOff>
      <xdr:row>57</xdr:row>
      <xdr:rowOff>163643</xdr:rowOff>
    </xdr:to>
    <xdr:cxnSp macro="">
      <xdr:nvCxnSpPr>
        <xdr:cNvPr id="352" name="直線コネクタ 351"/>
        <xdr:cNvCxnSpPr/>
      </xdr:nvCxnSpPr>
      <xdr:spPr>
        <a:xfrm flipV="1">
          <a:off x="7861300" y="9920050"/>
          <a:ext cx="8890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117713</xdr:rowOff>
    </xdr:from>
    <xdr:to>
      <xdr:col>41</xdr:col>
      <xdr:colOff>50800</xdr:colOff>
      <xdr:row>57</xdr:row>
      <xdr:rowOff>163643</xdr:rowOff>
    </xdr:to>
    <xdr:cxnSp macro="">
      <xdr:nvCxnSpPr>
        <xdr:cNvPr id="355" name="直線コネクタ 354"/>
        <xdr:cNvCxnSpPr/>
      </xdr:nvCxnSpPr>
      <xdr:spPr>
        <a:xfrm>
          <a:off x="6972300" y="9890363"/>
          <a:ext cx="889000" cy="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151655</xdr:rowOff>
    </xdr:from>
    <xdr:to>
      <xdr:col>55</xdr:col>
      <xdr:colOff>50800</xdr:colOff>
      <xdr:row>57</xdr:row>
      <xdr:rowOff>81805</xdr:rowOff>
    </xdr:to>
    <xdr:sp macro="" textlink="">
      <xdr:nvSpPr>
        <xdr:cNvPr id="365" name="楕円 364"/>
        <xdr:cNvSpPr/>
      </xdr:nvSpPr>
      <xdr:spPr>
        <a:xfrm>
          <a:off x="10426700" y="97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130082</xdr:rowOff>
    </xdr:from>
    <xdr:ext cx="534377" cy="259045"/>
    <xdr:sp macro="" textlink="">
      <xdr:nvSpPr>
        <xdr:cNvPr id="366" name="普通建設事業費該当値テキスト"/>
        <xdr:cNvSpPr txBox="1"/>
      </xdr:nvSpPr>
      <xdr:spPr>
        <a:xfrm>
          <a:off x="10528300" y="973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117800</xdr:rowOff>
    </xdr:from>
    <xdr:to>
      <xdr:col>50</xdr:col>
      <xdr:colOff>165100</xdr:colOff>
      <xdr:row>58</xdr:row>
      <xdr:rowOff>47950</xdr:rowOff>
    </xdr:to>
    <xdr:sp macro="" textlink="">
      <xdr:nvSpPr>
        <xdr:cNvPr id="367" name="楕円 366"/>
        <xdr:cNvSpPr/>
      </xdr:nvSpPr>
      <xdr:spPr>
        <a:xfrm>
          <a:off x="9588500" y="98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39077</xdr:rowOff>
    </xdr:from>
    <xdr:ext cx="534377" cy="259045"/>
    <xdr:sp macro="" textlink="">
      <xdr:nvSpPr>
        <xdr:cNvPr id="368" name="テキスト ボックス 367"/>
        <xdr:cNvSpPr txBox="1"/>
      </xdr:nvSpPr>
      <xdr:spPr>
        <a:xfrm>
          <a:off x="9372111" y="998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96600</xdr:rowOff>
    </xdr:from>
    <xdr:to>
      <xdr:col>46</xdr:col>
      <xdr:colOff>38100</xdr:colOff>
      <xdr:row>58</xdr:row>
      <xdr:rowOff>26750</xdr:rowOff>
    </xdr:to>
    <xdr:sp macro="" textlink="">
      <xdr:nvSpPr>
        <xdr:cNvPr id="369" name="楕円 368"/>
        <xdr:cNvSpPr/>
      </xdr:nvSpPr>
      <xdr:spPr>
        <a:xfrm>
          <a:off x="8699500" y="98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17877</xdr:rowOff>
    </xdr:from>
    <xdr:ext cx="534377" cy="259045"/>
    <xdr:sp macro="" textlink="">
      <xdr:nvSpPr>
        <xdr:cNvPr id="370" name="テキスト ボックス 369"/>
        <xdr:cNvSpPr txBox="1"/>
      </xdr:nvSpPr>
      <xdr:spPr>
        <a:xfrm>
          <a:off x="8483111" y="996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112843</xdr:rowOff>
    </xdr:from>
    <xdr:to>
      <xdr:col>41</xdr:col>
      <xdr:colOff>101600</xdr:colOff>
      <xdr:row>58</xdr:row>
      <xdr:rowOff>42993</xdr:rowOff>
    </xdr:to>
    <xdr:sp macro="" textlink="">
      <xdr:nvSpPr>
        <xdr:cNvPr id="371" name="楕円 370"/>
        <xdr:cNvSpPr/>
      </xdr:nvSpPr>
      <xdr:spPr>
        <a:xfrm>
          <a:off x="7810500" y="98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34120</xdr:rowOff>
    </xdr:from>
    <xdr:ext cx="534377" cy="259045"/>
    <xdr:sp macro="" textlink="">
      <xdr:nvSpPr>
        <xdr:cNvPr id="372" name="テキスト ボックス 371"/>
        <xdr:cNvSpPr txBox="1"/>
      </xdr:nvSpPr>
      <xdr:spPr>
        <a:xfrm>
          <a:off x="7594111" y="997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66913</xdr:rowOff>
    </xdr:from>
    <xdr:to>
      <xdr:col>36</xdr:col>
      <xdr:colOff>165100</xdr:colOff>
      <xdr:row>57</xdr:row>
      <xdr:rowOff>168513</xdr:rowOff>
    </xdr:to>
    <xdr:sp macro="" textlink="">
      <xdr:nvSpPr>
        <xdr:cNvPr id="373" name="楕円 372"/>
        <xdr:cNvSpPr/>
      </xdr:nvSpPr>
      <xdr:spPr>
        <a:xfrm>
          <a:off x="6921500" y="98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159640</xdr:rowOff>
    </xdr:from>
    <xdr:ext cx="534377" cy="259045"/>
    <xdr:sp macro="" textlink="">
      <xdr:nvSpPr>
        <xdr:cNvPr id="374" name="テキスト ボックス 373"/>
        <xdr:cNvSpPr txBox="1"/>
      </xdr:nvSpPr>
      <xdr:spPr>
        <a:xfrm>
          <a:off x="6705111" y="993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138950</xdr:rowOff>
    </xdr:from>
    <xdr:to>
      <xdr:col>55</xdr:col>
      <xdr:colOff>0</xdr:colOff>
      <xdr:row>78</xdr:row>
      <xdr:rowOff>60641</xdr:rowOff>
    </xdr:to>
    <xdr:cxnSp macro="">
      <xdr:nvCxnSpPr>
        <xdr:cNvPr id="401" name="直線コネクタ 400"/>
        <xdr:cNvCxnSpPr/>
      </xdr:nvCxnSpPr>
      <xdr:spPr>
        <a:xfrm flipV="1">
          <a:off x="9639300" y="13340600"/>
          <a:ext cx="838200" cy="9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60641</xdr:rowOff>
    </xdr:from>
    <xdr:to>
      <xdr:col>50</xdr:col>
      <xdr:colOff>114300</xdr:colOff>
      <xdr:row>78</xdr:row>
      <xdr:rowOff>90039</xdr:rowOff>
    </xdr:to>
    <xdr:cxnSp macro="">
      <xdr:nvCxnSpPr>
        <xdr:cNvPr id="404" name="直線コネクタ 403"/>
        <xdr:cNvCxnSpPr/>
      </xdr:nvCxnSpPr>
      <xdr:spPr>
        <a:xfrm flipV="1">
          <a:off x="8750300" y="13433741"/>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90039</xdr:rowOff>
    </xdr:from>
    <xdr:to>
      <xdr:col>45</xdr:col>
      <xdr:colOff>177800</xdr:colOff>
      <xdr:row>78</xdr:row>
      <xdr:rowOff>125042</xdr:rowOff>
    </xdr:to>
    <xdr:cxnSp macro="">
      <xdr:nvCxnSpPr>
        <xdr:cNvPr id="407" name="直線コネクタ 406"/>
        <xdr:cNvCxnSpPr/>
      </xdr:nvCxnSpPr>
      <xdr:spPr>
        <a:xfrm flipV="1">
          <a:off x="7861300" y="13463139"/>
          <a:ext cx="889000" cy="3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60294</xdr:rowOff>
    </xdr:from>
    <xdr:to>
      <xdr:col>41</xdr:col>
      <xdr:colOff>50800</xdr:colOff>
      <xdr:row>78</xdr:row>
      <xdr:rowOff>125042</xdr:rowOff>
    </xdr:to>
    <xdr:cxnSp macro="">
      <xdr:nvCxnSpPr>
        <xdr:cNvPr id="410" name="直線コネクタ 409"/>
        <xdr:cNvCxnSpPr/>
      </xdr:nvCxnSpPr>
      <xdr:spPr>
        <a:xfrm>
          <a:off x="6972300" y="13433394"/>
          <a:ext cx="889000" cy="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88150</xdr:rowOff>
    </xdr:from>
    <xdr:to>
      <xdr:col>55</xdr:col>
      <xdr:colOff>50800</xdr:colOff>
      <xdr:row>78</xdr:row>
      <xdr:rowOff>18300</xdr:rowOff>
    </xdr:to>
    <xdr:sp macro="" textlink="">
      <xdr:nvSpPr>
        <xdr:cNvPr id="420" name="楕円 419"/>
        <xdr:cNvSpPr/>
      </xdr:nvSpPr>
      <xdr:spPr>
        <a:xfrm>
          <a:off x="10426700" y="132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66577</xdr:rowOff>
    </xdr:from>
    <xdr:ext cx="534377" cy="259045"/>
    <xdr:sp macro="" textlink="">
      <xdr:nvSpPr>
        <xdr:cNvPr id="421" name="普通建設事業費 （ うち新規整備　）該当値テキスト"/>
        <xdr:cNvSpPr txBox="1"/>
      </xdr:nvSpPr>
      <xdr:spPr>
        <a:xfrm>
          <a:off x="10528300" y="132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9841</xdr:rowOff>
    </xdr:from>
    <xdr:to>
      <xdr:col>50</xdr:col>
      <xdr:colOff>165100</xdr:colOff>
      <xdr:row>78</xdr:row>
      <xdr:rowOff>111441</xdr:rowOff>
    </xdr:to>
    <xdr:sp macro="" textlink="">
      <xdr:nvSpPr>
        <xdr:cNvPr id="422" name="楕円 421"/>
        <xdr:cNvSpPr/>
      </xdr:nvSpPr>
      <xdr:spPr>
        <a:xfrm>
          <a:off x="9588500" y="133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102568</xdr:rowOff>
    </xdr:from>
    <xdr:ext cx="469744" cy="259045"/>
    <xdr:sp macro="" textlink="">
      <xdr:nvSpPr>
        <xdr:cNvPr id="423" name="テキスト ボックス 422"/>
        <xdr:cNvSpPr txBox="1"/>
      </xdr:nvSpPr>
      <xdr:spPr>
        <a:xfrm>
          <a:off x="9404428" y="1347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39239</xdr:rowOff>
    </xdr:from>
    <xdr:to>
      <xdr:col>46</xdr:col>
      <xdr:colOff>38100</xdr:colOff>
      <xdr:row>78</xdr:row>
      <xdr:rowOff>140839</xdr:rowOff>
    </xdr:to>
    <xdr:sp macro="" textlink="">
      <xdr:nvSpPr>
        <xdr:cNvPr id="424" name="楕円 423"/>
        <xdr:cNvSpPr/>
      </xdr:nvSpPr>
      <xdr:spPr>
        <a:xfrm>
          <a:off x="8699500" y="134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131966</xdr:rowOff>
    </xdr:from>
    <xdr:ext cx="469744" cy="259045"/>
    <xdr:sp macro="" textlink="">
      <xdr:nvSpPr>
        <xdr:cNvPr id="425" name="テキスト ボックス 424"/>
        <xdr:cNvSpPr txBox="1"/>
      </xdr:nvSpPr>
      <xdr:spPr>
        <a:xfrm>
          <a:off x="8515428" y="1350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74242</xdr:rowOff>
    </xdr:from>
    <xdr:to>
      <xdr:col>41</xdr:col>
      <xdr:colOff>101600</xdr:colOff>
      <xdr:row>79</xdr:row>
      <xdr:rowOff>4392</xdr:rowOff>
    </xdr:to>
    <xdr:sp macro="" textlink="">
      <xdr:nvSpPr>
        <xdr:cNvPr id="426" name="楕円 425"/>
        <xdr:cNvSpPr/>
      </xdr:nvSpPr>
      <xdr:spPr>
        <a:xfrm>
          <a:off x="7810500" y="1344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166969</xdr:rowOff>
    </xdr:from>
    <xdr:ext cx="469744" cy="259045"/>
    <xdr:sp macro="" textlink="">
      <xdr:nvSpPr>
        <xdr:cNvPr id="427" name="テキスト ボックス 426"/>
        <xdr:cNvSpPr txBox="1"/>
      </xdr:nvSpPr>
      <xdr:spPr>
        <a:xfrm>
          <a:off x="7626428" y="1354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9494</xdr:rowOff>
    </xdr:from>
    <xdr:to>
      <xdr:col>36</xdr:col>
      <xdr:colOff>165100</xdr:colOff>
      <xdr:row>78</xdr:row>
      <xdr:rowOff>111094</xdr:rowOff>
    </xdr:to>
    <xdr:sp macro="" textlink="">
      <xdr:nvSpPr>
        <xdr:cNvPr id="428" name="楕円 427"/>
        <xdr:cNvSpPr/>
      </xdr:nvSpPr>
      <xdr:spPr>
        <a:xfrm>
          <a:off x="6921500" y="133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102221</xdr:rowOff>
    </xdr:from>
    <xdr:ext cx="469744" cy="259045"/>
    <xdr:sp macro="" textlink="">
      <xdr:nvSpPr>
        <xdr:cNvPr id="429" name="テキスト ボックス 428"/>
        <xdr:cNvSpPr txBox="1"/>
      </xdr:nvSpPr>
      <xdr:spPr>
        <a:xfrm>
          <a:off x="6737428" y="1347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104169</xdr:rowOff>
    </xdr:from>
    <xdr:to>
      <xdr:col>55</xdr:col>
      <xdr:colOff>0</xdr:colOff>
      <xdr:row>98</xdr:row>
      <xdr:rowOff>111561</xdr:rowOff>
    </xdr:to>
    <xdr:cxnSp macro="">
      <xdr:nvCxnSpPr>
        <xdr:cNvPr id="460" name="直線コネクタ 459"/>
        <xdr:cNvCxnSpPr/>
      </xdr:nvCxnSpPr>
      <xdr:spPr>
        <a:xfrm flipV="1">
          <a:off x="9639300" y="16734819"/>
          <a:ext cx="838200" cy="17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94284</xdr:rowOff>
    </xdr:from>
    <xdr:to>
      <xdr:col>50</xdr:col>
      <xdr:colOff>114300</xdr:colOff>
      <xdr:row>98</xdr:row>
      <xdr:rowOff>111561</xdr:rowOff>
    </xdr:to>
    <xdr:cxnSp macro="">
      <xdr:nvCxnSpPr>
        <xdr:cNvPr id="463" name="直線コネクタ 462"/>
        <xdr:cNvCxnSpPr/>
      </xdr:nvCxnSpPr>
      <xdr:spPr>
        <a:xfrm>
          <a:off x="8750300" y="16896384"/>
          <a:ext cx="889000" cy="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94284</xdr:rowOff>
    </xdr:from>
    <xdr:to>
      <xdr:col>45</xdr:col>
      <xdr:colOff>177800</xdr:colOff>
      <xdr:row>98</xdr:row>
      <xdr:rowOff>96146</xdr:rowOff>
    </xdr:to>
    <xdr:cxnSp macro="">
      <xdr:nvCxnSpPr>
        <xdr:cNvPr id="466" name="直線コネクタ 465"/>
        <xdr:cNvCxnSpPr/>
      </xdr:nvCxnSpPr>
      <xdr:spPr>
        <a:xfrm flipV="1">
          <a:off x="7861300" y="16896384"/>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157879</xdr:rowOff>
    </xdr:from>
    <xdr:to>
      <xdr:col>41</xdr:col>
      <xdr:colOff>50800</xdr:colOff>
      <xdr:row>98</xdr:row>
      <xdr:rowOff>96146</xdr:rowOff>
    </xdr:to>
    <xdr:cxnSp macro="">
      <xdr:nvCxnSpPr>
        <xdr:cNvPr id="469" name="直線コネクタ 468"/>
        <xdr:cNvCxnSpPr/>
      </xdr:nvCxnSpPr>
      <xdr:spPr>
        <a:xfrm>
          <a:off x="6972300" y="16788529"/>
          <a:ext cx="889000" cy="10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53369</xdr:rowOff>
    </xdr:from>
    <xdr:to>
      <xdr:col>55</xdr:col>
      <xdr:colOff>50800</xdr:colOff>
      <xdr:row>97</xdr:row>
      <xdr:rowOff>154969</xdr:rowOff>
    </xdr:to>
    <xdr:sp macro="" textlink="">
      <xdr:nvSpPr>
        <xdr:cNvPr id="479" name="楕円 478"/>
        <xdr:cNvSpPr/>
      </xdr:nvSpPr>
      <xdr:spPr>
        <a:xfrm>
          <a:off x="10426700" y="1668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31796</xdr:rowOff>
    </xdr:from>
    <xdr:ext cx="534377" cy="259045"/>
    <xdr:sp macro="" textlink="">
      <xdr:nvSpPr>
        <xdr:cNvPr id="480" name="普通建設事業費 （ うち更新整備　）該当値テキスト"/>
        <xdr:cNvSpPr txBox="1"/>
      </xdr:nvSpPr>
      <xdr:spPr>
        <a:xfrm>
          <a:off x="10528300" y="1666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60761</xdr:rowOff>
    </xdr:from>
    <xdr:to>
      <xdr:col>50</xdr:col>
      <xdr:colOff>165100</xdr:colOff>
      <xdr:row>98</xdr:row>
      <xdr:rowOff>162361</xdr:rowOff>
    </xdr:to>
    <xdr:sp macro="" textlink="">
      <xdr:nvSpPr>
        <xdr:cNvPr id="481" name="楕円 480"/>
        <xdr:cNvSpPr/>
      </xdr:nvSpPr>
      <xdr:spPr>
        <a:xfrm>
          <a:off x="9588500" y="1686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153488</xdr:rowOff>
    </xdr:from>
    <xdr:ext cx="534377" cy="259045"/>
    <xdr:sp macro="" textlink="">
      <xdr:nvSpPr>
        <xdr:cNvPr id="482" name="テキスト ボックス 481"/>
        <xdr:cNvSpPr txBox="1"/>
      </xdr:nvSpPr>
      <xdr:spPr>
        <a:xfrm>
          <a:off x="9372111" y="1695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43484</xdr:rowOff>
    </xdr:from>
    <xdr:to>
      <xdr:col>46</xdr:col>
      <xdr:colOff>38100</xdr:colOff>
      <xdr:row>98</xdr:row>
      <xdr:rowOff>145084</xdr:rowOff>
    </xdr:to>
    <xdr:sp macro="" textlink="">
      <xdr:nvSpPr>
        <xdr:cNvPr id="483" name="楕円 482"/>
        <xdr:cNvSpPr/>
      </xdr:nvSpPr>
      <xdr:spPr>
        <a:xfrm>
          <a:off x="8699500" y="1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136211</xdr:rowOff>
    </xdr:from>
    <xdr:ext cx="534377" cy="259045"/>
    <xdr:sp macro="" textlink="">
      <xdr:nvSpPr>
        <xdr:cNvPr id="484" name="テキスト ボックス 483"/>
        <xdr:cNvSpPr txBox="1"/>
      </xdr:nvSpPr>
      <xdr:spPr>
        <a:xfrm>
          <a:off x="8483111" y="169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45346</xdr:rowOff>
    </xdr:from>
    <xdr:to>
      <xdr:col>41</xdr:col>
      <xdr:colOff>101600</xdr:colOff>
      <xdr:row>98</xdr:row>
      <xdr:rowOff>146946</xdr:rowOff>
    </xdr:to>
    <xdr:sp macro="" textlink="">
      <xdr:nvSpPr>
        <xdr:cNvPr id="485" name="楕円 484"/>
        <xdr:cNvSpPr/>
      </xdr:nvSpPr>
      <xdr:spPr>
        <a:xfrm>
          <a:off x="7810500" y="168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138073</xdr:rowOff>
    </xdr:from>
    <xdr:ext cx="534377" cy="259045"/>
    <xdr:sp macro="" textlink="">
      <xdr:nvSpPr>
        <xdr:cNvPr id="486" name="テキスト ボックス 485"/>
        <xdr:cNvSpPr txBox="1"/>
      </xdr:nvSpPr>
      <xdr:spPr>
        <a:xfrm>
          <a:off x="7594111" y="1694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107079</xdr:rowOff>
    </xdr:from>
    <xdr:to>
      <xdr:col>36</xdr:col>
      <xdr:colOff>165100</xdr:colOff>
      <xdr:row>98</xdr:row>
      <xdr:rowOff>37229</xdr:rowOff>
    </xdr:to>
    <xdr:sp macro="" textlink="">
      <xdr:nvSpPr>
        <xdr:cNvPr id="487" name="楕円 486"/>
        <xdr:cNvSpPr/>
      </xdr:nvSpPr>
      <xdr:spPr>
        <a:xfrm>
          <a:off x="6921500" y="1673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28356</xdr:rowOff>
    </xdr:from>
    <xdr:ext cx="534377" cy="259045"/>
    <xdr:sp macro="" textlink="">
      <xdr:nvSpPr>
        <xdr:cNvPr id="488" name="テキスト ボックス 487"/>
        <xdr:cNvSpPr txBox="1"/>
      </xdr:nvSpPr>
      <xdr:spPr>
        <a:xfrm>
          <a:off x="6705111" y="1683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109321</xdr:rowOff>
    </xdr:from>
    <xdr:to>
      <xdr:col>85</xdr:col>
      <xdr:colOff>127000</xdr:colOff>
      <xdr:row>39</xdr:row>
      <xdr:rowOff>18631</xdr:rowOff>
    </xdr:to>
    <xdr:cxnSp macro="">
      <xdr:nvCxnSpPr>
        <xdr:cNvPr id="517" name="直線コネクタ 516"/>
        <xdr:cNvCxnSpPr/>
      </xdr:nvCxnSpPr>
      <xdr:spPr>
        <a:xfrm flipV="1">
          <a:off x="15481300" y="6624421"/>
          <a:ext cx="838200" cy="8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18631</xdr:rowOff>
    </xdr:from>
    <xdr:to>
      <xdr:col>81</xdr:col>
      <xdr:colOff>50800</xdr:colOff>
      <xdr:row>39</xdr:row>
      <xdr:rowOff>37986</xdr:rowOff>
    </xdr:to>
    <xdr:cxnSp macro="">
      <xdr:nvCxnSpPr>
        <xdr:cNvPr id="520" name="直線コネクタ 519"/>
        <xdr:cNvCxnSpPr/>
      </xdr:nvCxnSpPr>
      <xdr:spPr>
        <a:xfrm flipV="1">
          <a:off x="14592300" y="6705181"/>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26530</xdr:rowOff>
    </xdr:from>
    <xdr:to>
      <xdr:col>76</xdr:col>
      <xdr:colOff>114300</xdr:colOff>
      <xdr:row>39</xdr:row>
      <xdr:rowOff>37986</xdr:rowOff>
    </xdr:to>
    <xdr:cxnSp macro="">
      <xdr:nvCxnSpPr>
        <xdr:cNvPr id="523" name="直線コネクタ 522"/>
        <xdr:cNvCxnSpPr/>
      </xdr:nvCxnSpPr>
      <xdr:spPr>
        <a:xfrm>
          <a:off x="13703300" y="6713080"/>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26530</xdr:rowOff>
    </xdr:from>
    <xdr:to>
      <xdr:col>71</xdr:col>
      <xdr:colOff>177800</xdr:colOff>
      <xdr:row>39</xdr:row>
      <xdr:rowOff>32233</xdr:rowOff>
    </xdr:to>
    <xdr:cxnSp macro="">
      <xdr:nvCxnSpPr>
        <xdr:cNvPr id="526" name="直線コネクタ 525"/>
        <xdr:cNvCxnSpPr/>
      </xdr:nvCxnSpPr>
      <xdr:spPr>
        <a:xfrm flipV="1">
          <a:off x="12814300" y="6713080"/>
          <a:ext cx="8890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58521</xdr:rowOff>
    </xdr:from>
    <xdr:to>
      <xdr:col>85</xdr:col>
      <xdr:colOff>177800</xdr:colOff>
      <xdr:row>38</xdr:row>
      <xdr:rowOff>160121</xdr:rowOff>
    </xdr:to>
    <xdr:sp macro="" textlink="">
      <xdr:nvSpPr>
        <xdr:cNvPr id="536" name="楕円 535"/>
        <xdr:cNvSpPr/>
      </xdr:nvSpPr>
      <xdr:spPr>
        <a:xfrm>
          <a:off x="16268700" y="65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27829</xdr:rowOff>
    </xdr:from>
    <xdr:ext cx="469744" cy="259045"/>
    <xdr:sp macro="" textlink="">
      <xdr:nvSpPr>
        <xdr:cNvPr id="537" name="災害復旧事業費該当値テキスト"/>
        <xdr:cNvSpPr txBox="1"/>
      </xdr:nvSpPr>
      <xdr:spPr>
        <a:xfrm>
          <a:off x="16370300" y="654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139281</xdr:rowOff>
    </xdr:from>
    <xdr:to>
      <xdr:col>81</xdr:col>
      <xdr:colOff>101600</xdr:colOff>
      <xdr:row>39</xdr:row>
      <xdr:rowOff>69431</xdr:rowOff>
    </xdr:to>
    <xdr:sp macro="" textlink="">
      <xdr:nvSpPr>
        <xdr:cNvPr id="538" name="楕円 537"/>
        <xdr:cNvSpPr/>
      </xdr:nvSpPr>
      <xdr:spPr>
        <a:xfrm>
          <a:off x="15430500" y="66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60558</xdr:rowOff>
    </xdr:from>
    <xdr:ext cx="469744" cy="259045"/>
    <xdr:sp macro="" textlink="">
      <xdr:nvSpPr>
        <xdr:cNvPr id="539" name="テキスト ボックス 538"/>
        <xdr:cNvSpPr txBox="1"/>
      </xdr:nvSpPr>
      <xdr:spPr>
        <a:xfrm>
          <a:off x="15246428" y="674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158636</xdr:rowOff>
    </xdr:from>
    <xdr:to>
      <xdr:col>76</xdr:col>
      <xdr:colOff>165100</xdr:colOff>
      <xdr:row>39</xdr:row>
      <xdr:rowOff>88786</xdr:rowOff>
    </xdr:to>
    <xdr:sp macro="" textlink="">
      <xdr:nvSpPr>
        <xdr:cNvPr id="540" name="楕円 539"/>
        <xdr:cNvSpPr/>
      </xdr:nvSpPr>
      <xdr:spPr>
        <a:xfrm>
          <a:off x="14541500" y="66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79913</xdr:rowOff>
    </xdr:from>
    <xdr:ext cx="378565" cy="259045"/>
    <xdr:sp macro="" textlink="">
      <xdr:nvSpPr>
        <xdr:cNvPr id="541" name="テキスト ボックス 540"/>
        <xdr:cNvSpPr txBox="1"/>
      </xdr:nvSpPr>
      <xdr:spPr>
        <a:xfrm>
          <a:off x="14403017" y="676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147180</xdr:rowOff>
    </xdr:from>
    <xdr:to>
      <xdr:col>72</xdr:col>
      <xdr:colOff>38100</xdr:colOff>
      <xdr:row>39</xdr:row>
      <xdr:rowOff>77330</xdr:rowOff>
    </xdr:to>
    <xdr:sp macro="" textlink="">
      <xdr:nvSpPr>
        <xdr:cNvPr id="542" name="楕円 541"/>
        <xdr:cNvSpPr/>
      </xdr:nvSpPr>
      <xdr:spPr>
        <a:xfrm>
          <a:off x="13652500" y="66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68457</xdr:rowOff>
    </xdr:from>
    <xdr:ext cx="469744" cy="259045"/>
    <xdr:sp macro="" textlink="">
      <xdr:nvSpPr>
        <xdr:cNvPr id="543" name="テキスト ボックス 542"/>
        <xdr:cNvSpPr txBox="1"/>
      </xdr:nvSpPr>
      <xdr:spPr>
        <a:xfrm>
          <a:off x="13468428" y="67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152883</xdr:rowOff>
    </xdr:from>
    <xdr:to>
      <xdr:col>67</xdr:col>
      <xdr:colOff>101600</xdr:colOff>
      <xdr:row>39</xdr:row>
      <xdr:rowOff>83033</xdr:rowOff>
    </xdr:to>
    <xdr:sp macro="" textlink="">
      <xdr:nvSpPr>
        <xdr:cNvPr id="544" name="楕円 543"/>
        <xdr:cNvSpPr/>
      </xdr:nvSpPr>
      <xdr:spPr>
        <a:xfrm>
          <a:off x="12763500" y="66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74160</xdr:rowOff>
    </xdr:from>
    <xdr:ext cx="378565" cy="259045"/>
    <xdr:sp macro="" textlink="">
      <xdr:nvSpPr>
        <xdr:cNvPr id="545" name="テキスト ボックス 544"/>
        <xdr:cNvSpPr txBox="1"/>
      </xdr:nvSpPr>
      <xdr:spPr>
        <a:xfrm>
          <a:off x="12625017" y="676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21309</xdr:rowOff>
    </xdr:from>
    <xdr:to>
      <xdr:col>85</xdr:col>
      <xdr:colOff>127000</xdr:colOff>
      <xdr:row>78</xdr:row>
      <xdr:rowOff>34441</xdr:rowOff>
    </xdr:to>
    <xdr:cxnSp macro="">
      <xdr:nvCxnSpPr>
        <xdr:cNvPr id="631" name="直線コネクタ 630"/>
        <xdr:cNvCxnSpPr/>
      </xdr:nvCxnSpPr>
      <xdr:spPr>
        <a:xfrm>
          <a:off x="15481300" y="13394409"/>
          <a:ext cx="838200" cy="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21309</xdr:rowOff>
    </xdr:from>
    <xdr:to>
      <xdr:col>81</xdr:col>
      <xdr:colOff>50800</xdr:colOff>
      <xdr:row>78</xdr:row>
      <xdr:rowOff>28124</xdr:rowOff>
    </xdr:to>
    <xdr:cxnSp macro="">
      <xdr:nvCxnSpPr>
        <xdr:cNvPr id="634" name="直線コネクタ 633"/>
        <xdr:cNvCxnSpPr/>
      </xdr:nvCxnSpPr>
      <xdr:spPr>
        <a:xfrm flipV="1">
          <a:off x="14592300" y="13394409"/>
          <a:ext cx="8890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28124</xdr:rowOff>
    </xdr:from>
    <xdr:to>
      <xdr:col>76</xdr:col>
      <xdr:colOff>114300</xdr:colOff>
      <xdr:row>78</xdr:row>
      <xdr:rowOff>31877</xdr:rowOff>
    </xdr:to>
    <xdr:cxnSp macro="">
      <xdr:nvCxnSpPr>
        <xdr:cNvPr id="637" name="直線コネクタ 636"/>
        <xdr:cNvCxnSpPr/>
      </xdr:nvCxnSpPr>
      <xdr:spPr>
        <a:xfrm flipV="1">
          <a:off x="13703300" y="13401224"/>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31877</xdr:rowOff>
    </xdr:from>
    <xdr:to>
      <xdr:col>71</xdr:col>
      <xdr:colOff>177800</xdr:colOff>
      <xdr:row>78</xdr:row>
      <xdr:rowOff>33138</xdr:rowOff>
    </xdr:to>
    <xdr:cxnSp macro="">
      <xdr:nvCxnSpPr>
        <xdr:cNvPr id="640" name="直線コネクタ 639"/>
        <xdr:cNvCxnSpPr/>
      </xdr:nvCxnSpPr>
      <xdr:spPr>
        <a:xfrm flipV="1">
          <a:off x="12814300" y="13404977"/>
          <a:ext cx="8890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155091</xdr:rowOff>
    </xdr:from>
    <xdr:to>
      <xdr:col>85</xdr:col>
      <xdr:colOff>177800</xdr:colOff>
      <xdr:row>78</xdr:row>
      <xdr:rowOff>85241</xdr:rowOff>
    </xdr:to>
    <xdr:sp macro="" textlink="">
      <xdr:nvSpPr>
        <xdr:cNvPr id="650" name="楕円 649"/>
        <xdr:cNvSpPr/>
      </xdr:nvSpPr>
      <xdr:spPr>
        <a:xfrm>
          <a:off x="16268700" y="133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70018</xdr:rowOff>
    </xdr:from>
    <xdr:ext cx="534377" cy="259045"/>
    <xdr:sp macro="" textlink="">
      <xdr:nvSpPr>
        <xdr:cNvPr id="651" name="公債費該当値テキスト"/>
        <xdr:cNvSpPr txBox="1"/>
      </xdr:nvSpPr>
      <xdr:spPr>
        <a:xfrm>
          <a:off x="16370300" y="1327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141959</xdr:rowOff>
    </xdr:from>
    <xdr:to>
      <xdr:col>81</xdr:col>
      <xdr:colOff>101600</xdr:colOff>
      <xdr:row>78</xdr:row>
      <xdr:rowOff>72109</xdr:rowOff>
    </xdr:to>
    <xdr:sp macro="" textlink="">
      <xdr:nvSpPr>
        <xdr:cNvPr id="652" name="楕円 651"/>
        <xdr:cNvSpPr/>
      </xdr:nvSpPr>
      <xdr:spPr>
        <a:xfrm>
          <a:off x="15430500" y="1334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63236</xdr:rowOff>
    </xdr:from>
    <xdr:ext cx="534377" cy="259045"/>
    <xdr:sp macro="" textlink="">
      <xdr:nvSpPr>
        <xdr:cNvPr id="653" name="テキスト ボックス 652"/>
        <xdr:cNvSpPr txBox="1"/>
      </xdr:nvSpPr>
      <xdr:spPr>
        <a:xfrm>
          <a:off x="15214111" y="1343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148774</xdr:rowOff>
    </xdr:from>
    <xdr:to>
      <xdr:col>76</xdr:col>
      <xdr:colOff>165100</xdr:colOff>
      <xdr:row>78</xdr:row>
      <xdr:rowOff>78924</xdr:rowOff>
    </xdr:to>
    <xdr:sp macro="" textlink="">
      <xdr:nvSpPr>
        <xdr:cNvPr id="654" name="楕円 653"/>
        <xdr:cNvSpPr/>
      </xdr:nvSpPr>
      <xdr:spPr>
        <a:xfrm>
          <a:off x="14541500" y="133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70051</xdr:rowOff>
    </xdr:from>
    <xdr:ext cx="534377" cy="259045"/>
    <xdr:sp macro="" textlink="">
      <xdr:nvSpPr>
        <xdr:cNvPr id="655" name="テキスト ボックス 654"/>
        <xdr:cNvSpPr txBox="1"/>
      </xdr:nvSpPr>
      <xdr:spPr>
        <a:xfrm>
          <a:off x="14325111" y="134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152527</xdr:rowOff>
    </xdr:from>
    <xdr:to>
      <xdr:col>72</xdr:col>
      <xdr:colOff>38100</xdr:colOff>
      <xdr:row>78</xdr:row>
      <xdr:rowOff>82677</xdr:rowOff>
    </xdr:to>
    <xdr:sp macro="" textlink="">
      <xdr:nvSpPr>
        <xdr:cNvPr id="656" name="楕円 655"/>
        <xdr:cNvSpPr/>
      </xdr:nvSpPr>
      <xdr:spPr>
        <a:xfrm>
          <a:off x="13652500" y="13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73804</xdr:rowOff>
    </xdr:from>
    <xdr:ext cx="534377" cy="259045"/>
    <xdr:sp macro="" textlink="">
      <xdr:nvSpPr>
        <xdr:cNvPr id="657" name="テキスト ボックス 656"/>
        <xdr:cNvSpPr txBox="1"/>
      </xdr:nvSpPr>
      <xdr:spPr>
        <a:xfrm>
          <a:off x="13436111" y="134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153788</xdr:rowOff>
    </xdr:from>
    <xdr:to>
      <xdr:col>67</xdr:col>
      <xdr:colOff>101600</xdr:colOff>
      <xdr:row>78</xdr:row>
      <xdr:rowOff>83938</xdr:rowOff>
    </xdr:to>
    <xdr:sp macro="" textlink="">
      <xdr:nvSpPr>
        <xdr:cNvPr id="658" name="楕円 657"/>
        <xdr:cNvSpPr/>
      </xdr:nvSpPr>
      <xdr:spPr>
        <a:xfrm>
          <a:off x="12763500" y="133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75065</xdr:rowOff>
    </xdr:from>
    <xdr:ext cx="534377" cy="259045"/>
    <xdr:sp macro="" textlink="">
      <xdr:nvSpPr>
        <xdr:cNvPr id="659" name="テキスト ボックス 658"/>
        <xdr:cNvSpPr txBox="1"/>
      </xdr:nvSpPr>
      <xdr:spPr>
        <a:xfrm>
          <a:off x="12547111" y="1344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18559</xdr:rowOff>
    </xdr:from>
    <xdr:to>
      <xdr:col>85</xdr:col>
      <xdr:colOff>127000</xdr:colOff>
      <xdr:row>98</xdr:row>
      <xdr:rowOff>19833</xdr:rowOff>
    </xdr:to>
    <xdr:cxnSp macro="">
      <xdr:nvCxnSpPr>
        <xdr:cNvPr id="684" name="直線コネクタ 683"/>
        <xdr:cNvCxnSpPr/>
      </xdr:nvCxnSpPr>
      <xdr:spPr>
        <a:xfrm flipV="1">
          <a:off x="15481300" y="16820659"/>
          <a:ext cx="8382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119641</xdr:rowOff>
    </xdr:from>
    <xdr:to>
      <xdr:col>81</xdr:col>
      <xdr:colOff>50800</xdr:colOff>
      <xdr:row>98</xdr:row>
      <xdr:rowOff>19833</xdr:rowOff>
    </xdr:to>
    <xdr:cxnSp macro="">
      <xdr:nvCxnSpPr>
        <xdr:cNvPr id="687" name="直線コネクタ 686"/>
        <xdr:cNvCxnSpPr/>
      </xdr:nvCxnSpPr>
      <xdr:spPr>
        <a:xfrm>
          <a:off x="14592300" y="16750291"/>
          <a:ext cx="889000" cy="7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119641</xdr:rowOff>
    </xdr:from>
    <xdr:to>
      <xdr:col>76</xdr:col>
      <xdr:colOff>114300</xdr:colOff>
      <xdr:row>98</xdr:row>
      <xdr:rowOff>24302</xdr:rowOff>
    </xdr:to>
    <xdr:cxnSp macro="">
      <xdr:nvCxnSpPr>
        <xdr:cNvPr id="690" name="直線コネクタ 689"/>
        <xdr:cNvCxnSpPr/>
      </xdr:nvCxnSpPr>
      <xdr:spPr>
        <a:xfrm flipV="1">
          <a:off x="13703300" y="16750291"/>
          <a:ext cx="889000" cy="7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109844</xdr:rowOff>
    </xdr:from>
    <xdr:to>
      <xdr:col>71</xdr:col>
      <xdr:colOff>177800</xdr:colOff>
      <xdr:row>98</xdr:row>
      <xdr:rowOff>24302</xdr:rowOff>
    </xdr:to>
    <xdr:cxnSp macro="">
      <xdr:nvCxnSpPr>
        <xdr:cNvPr id="693" name="直線コネクタ 692"/>
        <xdr:cNvCxnSpPr/>
      </xdr:nvCxnSpPr>
      <xdr:spPr>
        <a:xfrm>
          <a:off x="12814300" y="16740494"/>
          <a:ext cx="889000" cy="8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139209</xdr:rowOff>
    </xdr:from>
    <xdr:to>
      <xdr:col>85</xdr:col>
      <xdr:colOff>177800</xdr:colOff>
      <xdr:row>98</xdr:row>
      <xdr:rowOff>69359</xdr:rowOff>
    </xdr:to>
    <xdr:sp macro="" textlink="">
      <xdr:nvSpPr>
        <xdr:cNvPr id="703" name="楕円 702"/>
        <xdr:cNvSpPr/>
      </xdr:nvSpPr>
      <xdr:spPr>
        <a:xfrm>
          <a:off x="16268700" y="167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54136</xdr:rowOff>
    </xdr:from>
    <xdr:ext cx="469744" cy="259045"/>
    <xdr:sp macro="" textlink="">
      <xdr:nvSpPr>
        <xdr:cNvPr id="704" name="積立金該当値テキスト"/>
        <xdr:cNvSpPr txBox="1"/>
      </xdr:nvSpPr>
      <xdr:spPr>
        <a:xfrm>
          <a:off x="16370300" y="1668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140483</xdr:rowOff>
    </xdr:from>
    <xdr:to>
      <xdr:col>81</xdr:col>
      <xdr:colOff>101600</xdr:colOff>
      <xdr:row>98</xdr:row>
      <xdr:rowOff>70633</xdr:rowOff>
    </xdr:to>
    <xdr:sp macro="" textlink="">
      <xdr:nvSpPr>
        <xdr:cNvPr id="705" name="楕円 704"/>
        <xdr:cNvSpPr/>
      </xdr:nvSpPr>
      <xdr:spPr>
        <a:xfrm>
          <a:off x="15430500" y="167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61760</xdr:rowOff>
    </xdr:from>
    <xdr:ext cx="378565" cy="259045"/>
    <xdr:sp macro="" textlink="">
      <xdr:nvSpPr>
        <xdr:cNvPr id="706" name="テキスト ボックス 705"/>
        <xdr:cNvSpPr txBox="1"/>
      </xdr:nvSpPr>
      <xdr:spPr>
        <a:xfrm>
          <a:off x="15292017" y="16863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68841</xdr:rowOff>
    </xdr:from>
    <xdr:to>
      <xdr:col>76</xdr:col>
      <xdr:colOff>165100</xdr:colOff>
      <xdr:row>97</xdr:row>
      <xdr:rowOff>170441</xdr:rowOff>
    </xdr:to>
    <xdr:sp macro="" textlink="">
      <xdr:nvSpPr>
        <xdr:cNvPr id="707" name="楕円 706"/>
        <xdr:cNvSpPr/>
      </xdr:nvSpPr>
      <xdr:spPr>
        <a:xfrm>
          <a:off x="14541500" y="166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161568</xdr:rowOff>
    </xdr:from>
    <xdr:ext cx="534377" cy="259045"/>
    <xdr:sp macro="" textlink="">
      <xdr:nvSpPr>
        <xdr:cNvPr id="708" name="テキスト ボックス 707"/>
        <xdr:cNvSpPr txBox="1"/>
      </xdr:nvSpPr>
      <xdr:spPr>
        <a:xfrm>
          <a:off x="14325111" y="1679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144952</xdr:rowOff>
    </xdr:from>
    <xdr:to>
      <xdr:col>72</xdr:col>
      <xdr:colOff>38100</xdr:colOff>
      <xdr:row>98</xdr:row>
      <xdr:rowOff>75102</xdr:rowOff>
    </xdr:to>
    <xdr:sp macro="" textlink="">
      <xdr:nvSpPr>
        <xdr:cNvPr id="709" name="楕円 708"/>
        <xdr:cNvSpPr/>
      </xdr:nvSpPr>
      <xdr:spPr>
        <a:xfrm>
          <a:off x="13652500" y="167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66229</xdr:rowOff>
    </xdr:from>
    <xdr:ext cx="378565" cy="259045"/>
    <xdr:sp macro="" textlink="">
      <xdr:nvSpPr>
        <xdr:cNvPr id="710" name="テキスト ボックス 709"/>
        <xdr:cNvSpPr txBox="1"/>
      </xdr:nvSpPr>
      <xdr:spPr>
        <a:xfrm>
          <a:off x="13514017" y="16868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59044</xdr:rowOff>
    </xdr:from>
    <xdr:to>
      <xdr:col>67</xdr:col>
      <xdr:colOff>101600</xdr:colOff>
      <xdr:row>97</xdr:row>
      <xdr:rowOff>160644</xdr:rowOff>
    </xdr:to>
    <xdr:sp macro="" textlink="">
      <xdr:nvSpPr>
        <xdr:cNvPr id="711" name="楕円 710"/>
        <xdr:cNvSpPr/>
      </xdr:nvSpPr>
      <xdr:spPr>
        <a:xfrm>
          <a:off x="127635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151771</xdr:rowOff>
    </xdr:from>
    <xdr:ext cx="534377" cy="259045"/>
    <xdr:sp macro="" textlink="">
      <xdr:nvSpPr>
        <xdr:cNvPr id="712" name="テキスト ボックス 711"/>
        <xdr:cNvSpPr txBox="1"/>
      </xdr:nvSpPr>
      <xdr:spPr>
        <a:xfrm>
          <a:off x="12547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35001</xdr:rowOff>
    </xdr:from>
    <xdr:to>
      <xdr:col>116</xdr:col>
      <xdr:colOff>63500</xdr:colOff>
      <xdr:row>39</xdr:row>
      <xdr:rowOff>35992</xdr:rowOff>
    </xdr:to>
    <xdr:cxnSp macro="">
      <xdr:nvCxnSpPr>
        <xdr:cNvPr id="741" name="直線コネクタ 740"/>
        <xdr:cNvCxnSpPr/>
      </xdr:nvCxnSpPr>
      <xdr:spPr>
        <a:xfrm flipV="1">
          <a:off x="21323300" y="6721551"/>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35992</xdr:rowOff>
    </xdr:from>
    <xdr:to>
      <xdr:col>111</xdr:col>
      <xdr:colOff>177800</xdr:colOff>
      <xdr:row>39</xdr:row>
      <xdr:rowOff>36525</xdr:rowOff>
    </xdr:to>
    <xdr:cxnSp macro="">
      <xdr:nvCxnSpPr>
        <xdr:cNvPr id="744" name="直線コネクタ 743"/>
        <xdr:cNvCxnSpPr/>
      </xdr:nvCxnSpPr>
      <xdr:spPr>
        <a:xfrm flipV="1">
          <a:off x="20434300" y="672254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28829</xdr:rowOff>
    </xdr:from>
    <xdr:to>
      <xdr:col>107</xdr:col>
      <xdr:colOff>50800</xdr:colOff>
      <xdr:row>39</xdr:row>
      <xdr:rowOff>36525</xdr:rowOff>
    </xdr:to>
    <xdr:cxnSp macro="">
      <xdr:nvCxnSpPr>
        <xdr:cNvPr id="747" name="直線コネクタ 746"/>
        <xdr:cNvCxnSpPr/>
      </xdr:nvCxnSpPr>
      <xdr:spPr>
        <a:xfrm>
          <a:off x="19545300" y="6715379"/>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28829</xdr:rowOff>
    </xdr:from>
    <xdr:to>
      <xdr:col>102</xdr:col>
      <xdr:colOff>114300</xdr:colOff>
      <xdr:row>39</xdr:row>
      <xdr:rowOff>36258</xdr:rowOff>
    </xdr:to>
    <xdr:cxnSp macro="">
      <xdr:nvCxnSpPr>
        <xdr:cNvPr id="750" name="直線コネクタ 749"/>
        <xdr:cNvCxnSpPr/>
      </xdr:nvCxnSpPr>
      <xdr:spPr>
        <a:xfrm flipV="1">
          <a:off x="18656300" y="671537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155651</xdr:rowOff>
    </xdr:from>
    <xdr:to>
      <xdr:col>116</xdr:col>
      <xdr:colOff>114300</xdr:colOff>
      <xdr:row>39</xdr:row>
      <xdr:rowOff>85801</xdr:rowOff>
    </xdr:to>
    <xdr:sp macro="" textlink="">
      <xdr:nvSpPr>
        <xdr:cNvPr id="760" name="楕円 759"/>
        <xdr:cNvSpPr/>
      </xdr:nvSpPr>
      <xdr:spPr>
        <a:xfrm>
          <a:off x="22110700" y="66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70578</xdr:rowOff>
    </xdr:from>
    <xdr:ext cx="378565" cy="259045"/>
    <xdr:sp macro="" textlink="">
      <xdr:nvSpPr>
        <xdr:cNvPr id="761" name="投資及び出資金該当値テキスト"/>
        <xdr:cNvSpPr txBox="1"/>
      </xdr:nvSpPr>
      <xdr:spPr>
        <a:xfrm>
          <a:off x="22212300" y="658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156642</xdr:rowOff>
    </xdr:from>
    <xdr:to>
      <xdr:col>112</xdr:col>
      <xdr:colOff>38100</xdr:colOff>
      <xdr:row>39</xdr:row>
      <xdr:rowOff>86792</xdr:rowOff>
    </xdr:to>
    <xdr:sp macro="" textlink="">
      <xdr:nvSpPr>
        <xdr:cNvPr id="762" name="楕円 761"/>
        <xdr:cNvSpPr/>
      </xdr:nvSpPr>
      <xdr:spPr>
        <a:xfrm>
          <a:off x="21272500" y="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77919</xdr:rowOff>
    </xdr:from>
    <xdr:ext cx="378565" cy="259045"/>
    <xdr:sp macro="" textlink="">
      <xdr:nvSpPr>
        <xdr:cNvPr id="763" name="テキスト ボックス 762"/>
        <xdr:cNvSpPr txBox="1"/>
      </xdr:nvSpPr>
      <xdr:spPr>
        <a:xfrm>
          <a:off x="21134017" y="676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157175</xdr:rowOff>
    </xdr:from>
    <xdr:to>
      <xdr:col>107</xdr:col>
      <xdr:colOff>101600</xdr:colOff>
      <xdr:row>39</xdr:row>
      <xdr:rowOff>87325</xdr:rowOff>
    </xdr:to>
    <xdr:sp macro="" textlink="">
      <xdr:nvSpPr>
        <xdr:cNvPr id="764" name="楕円 763"/>
        <xdr:cNvSpPr/>
      </xdr:nvSpPr>
      <xdr:spPr>
        <a:xfrm>
          <a:off x="203835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78452</xdr:rowOff>
    </xdr:from>
    <xdr:ext cx="378565" cy="259045"/>
    <xdr:sp macro="" textlink="">
      <xdr:nvSpPr>
        <xdr:cNvPr id="765" name="テキスト ボックス 764"/>
        <xdr:cNvSpPr txBox="1"/>
      </xdr:nvSpPr>
      <xdr:spPr>
        <a:xfrm>
          <a:off x="20245017" y="6765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149479</xdr:rowOff>
    </xdr:from>
    <xdr:to>
      <xdr:col>102</xdr:col>
      <xdr:colOff>165100</xdr:colOff>
      <xdr:row>39</xdr:row>
      <xdr:rowOff>79629</xdr:rowOff>
    </xdr:to>
    <xdr:sp macro="" textlink="">
      <xdr:nvSpPr>
        <xdr:cNvPr id="766" name="楕円 765"/>
        <xdr:cNvSpPr/>
      </xdr:nvSpPr>
      <xdr:spPr>
        <a:xfrm>
          <a:off x="19494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70756</xdr:rowOff>
    </xdr:from>
    <xdr:ext cx="378565" cy="259045"/>
    <xdr:sp macro="" textlink="">
      <xdr:nvSpPr>
        <xdr:cNvPr id="767" name="テキスト ボックス 766"/>
        <xdr:cNvSpPr txBox="1"/>
      </xdr:nvSpPr>
      <xdr:spPr>
        <a:xfrm>
          <a:off x="19356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156908</xdr:rowOff>
    </xdr:from>
    <xdr:to>
      <xdr:col>98</xdr:col>
      <xdr:colOff>38100</xdr:colOff>
      <xdr:row>39</xdr:row>
      <xdr:rowOff>87058</xdr:rowOff>
    </xdr:to>
    <xdr:sp macro="" textlink="">
      <xdr:nvSpPr>
        <xdr:cNvPr id="768" name="楕円 767"/>
        <xdr:cNvSpPr/>
      </xdr:nvSpPr>
      <xdr:spPr>
        <a:xfrm>
          <a:off x="18605500" y="66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78185</xdr:rowOff>
    </xdr:from>
    <xdr:ext cx="378565" cy="259045"/>
    <xdr:sp macro="" textlink="">
      <xdr:nvSpPr>
        <xdr:cNvPr id="769" name="テキスト ボックス 768"/>
        <xdr:cNvSpPr txBox="1"/>
      </xdr:nvSpPr>
      <xdr:spPr>
        <a:xfrm>
          <a:off x="18467017" y="676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138785</xdr:rowOff>
    </xdr:from>
    <xdr:to>
      <xdr:col>102</xdr:col>
      <xdr:colOff>114300</xdr:colOff>
      <xdr:row>58</xdr:row>
      <xdr:rowOff>139700</xdr:rowOff>
    </xdr:to>
    <xdr:cxnSp macro="">
      <xdr:nvCxnSpPr>
        <xdr:cNvPr id="805" name="直線コネクタ 804"/>
        <xdr:cNvCxnSpPr/>
      </xdr:nvCxnSpPr>
      <xdr:spPr>
        <a:xfrm>
          <a:off x="18656300" y="10082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87985</xdr:rowOff>
    </xdr:from>
    <xdr:to>
      <xdr:col>98</xdr:col>
      <xdr:colOff>38100</xdr:colOff>
      <xdr:row>59</xdr:row>
      <xdr:rowOff>18135</xdr:rowOff>
    </xdr:to>
    <xdr:sp macro="" textlink="">
      <xdr:nvSpPr>
        <xdr:cNvPr id="823" name="楕円 822"/>
        <xdr:cNvSpPr/>
      </xdr:nvSpPr>
      <xdr:spPr>
        <a:xfrm>
          <a:off x="18605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9262</xdr:rowOff>
    </xdr:from>
    <xdr:ext cx="313932" cy="259045"/>
    <xdr:sp macro="" textlink="">
      <xdr:nvSpPr>
        <xdr:cNvPr id="824" name="テキスト ボックス 823"/>
        <xdr:cNvSpPr txBox="1"/>
      </xdr:nvSpPr>
      <xdr:spPr>
        <a:xfrm>
          <a:off x="18499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125788</xdr:rowOff>
    </xdr:from>
    <xdr:to>
      <xdr:col>116</xdr:col>
      <xdr:colOff>63500</xdr:colOff>
      <xdr:row>75</xdr:row>
      <xdr:rowOff>127192</xdr:rowOff>
    </xdr:to>
    <xdr:cxnSp macro="">
      <xdr:nvCxnSpPr>
        <xdr:cNvPr id="856" name="直線コネクタ 855"/>
        <xdr:cNvCxnSpPr/>
      </xdr:nvCxnSpPr>
      <xdr:spPr>
        <a:xfrm>
          <a:off x="21323300" y="12984538"/>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125788</xdr:rowOff>
    </xdr:from>
    <xdr:to>
      <xdr:col>111</xdr:col>
      <xdr:colOff>177800</xdr:colOff>
      <xdr:row>75</xdr:row>
      <xdr:rowOff>133969</xdr:rowOff>
    </xdr:to>
    <xdr:cxnSp macro="">
      <xdr:nvCxnSpPr>
        <xdr:cNvPr id="859" name="直線コネクタ 858"/>
        <xdr:cNvCxnSpPr/>
      </xdr:nvCxnSpPr>
      <xdr:spPr>
        <a:xfrm flipV="1">
          <a:off x="20434300" y="12984538"/>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133969</xdr:rowOff>
    </xdr:from>
    <xdr:to>
      <xdr:col>107</xdr:col>
      <xdr:colOff>50800</xdr:colOff>
      <xdr:row>75</xdr:row>
      <xdr:rowOff>141105</xdr:rowOff>
    </xdr:to>
    <xdr:cxnSp macro="">
      <xdr:nvCxnSpPr>
        <xdr:cNvPr id="862" name="直線コネクタ 861"/>
        <xdr:cNvCxnSpPr/>
      </xdr:nvCxnSpPr>
      <xdr:spPr>
        <a:xfrm flipV="1">
          <a:off x="19545300" y="12992719"/>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141105</xdr:rowOff>
    </xdr:from>
    <xdr:to>
      <xdr:col>102</xdr:col>
      <xdr:colOff>114300</xdr:colOff>
      <xdr:row>76</xdr:row>
      <xdr:rowOff>4336</xdr:rowOff>
    </xdr:to>
    <xdr:cxnSp macro="">
      <xdr:nvCxnSpPr>
        <xdr:cNvPr id="865" name="直線コネクタ 864"/>
        <xdr:cNvCxnSpPr/>
      </xdr:nvCxnSpPr>
      <xdr:spPr>
        <a:xfrm flipV="1">
          <a:off x="18656300" y="12999855"/>
          <a:ext cx="889000" cy="3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76392</xdr:rowOff>
    </xdr:from>
    <xdr:to>
      <xdr:col>116</xdr:col>
      <xdr:colOff>114300</xdr:colOff>
      <xdr:row>76</xdr:row>
      <xdr:rowOff>6542</xdr:rowOff>
    </xdr:to>
    <xdr:sp macro="" textlink="">
      <xdr:nvSpPr>
        <xdr:cNvPr id="875" name="楕円 874"/>
        <xdr:cNvSpPr/>
      </xdr:nvSpPr>
      <xdr:spPr>
        <a:xfrm>
          <a:off x="22110700" y="129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54819</xdr:rowOff>
    </xdr:from>
    <xdr:ext cx="534377" cy="259045"/>
    <xdr:sp macro="" textlink="">
      <xdr:nvSpPr>
        <xdr:cNvPr id="876" name="繰出金該当値テキスト"/>
        <xdr:cNvSpPr txBox="1"/>
      </xdr:nvSpPr>
      <xdr:spPr>
        <a:xfrm>
          <a:off x="22212300" y="129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74988</xdr:rowOff>
    </xdr:from>
    <xdr:to>
      <xdr:col>112</xdr:col>
      <xdr:colOff>38100</xdr:colOff>
      <xdr:row>76</xdr:row>
      <xdr:rowOff>5138</xdr:rowOff>
    </xdr:to>
    <xdr:sp macro="" textlink="">
      <xdr:nvSpPr>
        <xdr:cNvPr id="877" name="楕円 876"/>
        <xdr:cNvSpPr/>
      </xdr:nvSpPr>
      <xdr:spPr>
        <a:xfrm>
          <a:off x="21272500" y="129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167715</xdr:rowOff>
    </xdr:from>
    <xdr:ext cx="534377" cy="259045"/>
    <xdr:sp macro="" textlink="">
      <xdr:nvSpPr>
        <xdr:cNvPr id="878" name="テキスト ボックス 877"/>
        <xdr:cNvSpPr txBox="1"/>
      </xdr:nvSpPr>
      <xdr:spPr>
        <a:xfrm>
          <a:off x="21056111" y="130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83169</xdr:rowOff>
    </xdr:from>
    <xdr:to>
      <xdr:col>107</xdr:col>
      <xdr:colOff>101600</xdr:colOff>
      <xdr:row>76</xdr:row>
      <xdr:rowOff>13319</xdr:rowOff>
    </xdr:to>
    <xdr:sp macro="" textlink="">
      <xdr:nvSpPr>
        <xdr:cNvPr id="879" name="楕円 878"/>
        <xdr:cNvSpPr/>
      </xdr:nvSpPr>
      <xdr:spPr>
        <a:xfrm>
          <a:off x="20383500" y="129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4446</xdr:rowOff>
    </xdr:from>
    <xdr:ext cx="534377" cy="259045"/>
    <xdr:sp macro="" textlink="">
      <xdr:nvSpPr>
        <xdr:cNvPr id="880" name="テキスト ボックス 879"/>
        <xdr:cNvSpPr txBox="1"/>
      </xdr:nvSpPr>
      <xdr:spPr>
        <a:xfrm>
          <a:off x="20167111" y="1303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90305</xdr:rowOff>
    </xdr:from>
    <xdr:to>
      <xdr:col>102</xdr:col>
      <xdr:colOff>165100</xdr:colOff>
      <xdr:row>76</xdr:row>
      <xdr:rowOff>20455</xdr:rowOff>
    </xdr:to>
    <xdr:sp macro="" textlink="">
      <xdr:nvSpPr>
        <xdr:cNvPr id="881" name="楕円 880"/>
        <xdr:cNvSpPr/>
      </xdr:nvSpPr>
      <xdr:spPr>
        <a:xfrm>
          <a:off x="19494500" y="129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11582</xdr:rowOff>
    </xdr:from>
    <xdr:ext cx="534377" cy="259045"/>
    <xdr:sp macro="" textlink="">
      <xdr:nvSpPr>
        <xdr:cNvPr id="882" name="テキスト ボックス 881"/>
        <xdr:cNvSpPr txBox="1"/>
      </xdr:nvSpPr>
      <xdr:spPr>
        <a:xfrm>
          <a:off x="19278111" y="1304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124986</xdr:rowOff>
    </xdr:from>
    <xdr:to>
      <xdr:col>98</xdr:col>
      <xdr:colOff>38100</xdr:colOff>
      <xdr:row>76</xdr:row>
      <xdr:rowOff>55136</xdr:rowOff>
    </xdr:to>
    <xdr:sp macro="" textlink="">
      <xdr:nvSpPr>
        <xdr:cNvPr id="883" name="楕円 882"/>
        <xdr:cNvSpPr/>
      </xdr:nvSpPr>
      <xdr:spPr>
        <a:xfrm>
          <a:off x="18605500" y="129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46263</xdr:rowOff>
    </xdr:from>
    <xdr:ext cx="534377" cy="259045"/>
    <xdr:sp macro="" textlink="">
      <xdr:nvSpPr>
        <xdr:cNvPr id="884" name="テキスト ボックス 883"/>
        <xdr:cNvSpPr txBox="1"/>
      </xdr:nvSpPr>
      <xdr:spPr>
        <a:xfrm>
          <a:off x="18389111" y="130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歳出決算総額は、住民一人当たり約４５万円となっている。類似団体と比較しても一人当たりコストが低い状況となっている。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人件費は住民一人当たり８１，３０９円となっており、これは、人件費の抑制と職員数の適正化を図っているためで類似団体と比較すると低く、全国平均と比べるとまだ高い水準となっている。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物件費は類似団体と比べ住民一人当たりコストが低い状況となっているが、平成２５年度から比較すると毎年物件費は上昇しているため、経費の抑制、削減に努めなければならない。</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普通建設事業費は、複合型介護福祉施設整備事業などの大規模事業の実施によるものであり、今後は公共施設等総合管理計画に基づき、事業の取捨選択を徹底していくことで、事業量の減少を目指すことと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44,303
43,850
209.36
21,548,618
19,915,278
1,064,072
12,437,812
20,506,829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162560</xdr:rowOff>
    </xdr:from>
    <xdr:to>
      <xdr:col>24</xdr:col>
      <xdr:colOff>63500</xdr:colOff>
      <xdr:row>37</xdr:row>
      <xdr:rowOff>19495</xdr:rowOff>
    </xdr:to>
    <xdr:cxnSp macro="">
      <xdr:nvCxnSpPr>
        <xdr:cNvPr id="61" name="直線コネクタ 60"/>
        <xdr:cNvCxnSpPr/>
      </xdr:nvCxnSpPr>
      <xdr:spPr>
        <a:xfrm flipV="1">
          <a:off x="3797300" y="6334760"/>
          <a:ext cx="8382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19495</xdr:rowOff>
    </xdr:from>
    <xdr:to>
      <xdr:col>19</xdr:col>
      <xdr:colOff>177800</xdr:colOff>
      <xdr:row>37</xdr:row>
      <xdr:rowOff>49022</xdr:rowOff>
    </xdr:to>
    <xdr:cxnSp macro="">
      <xdr:nvCxnSpPr>
        <xdr:cNvPr id="64" name="直線コネクタ 63"/>
        <xdr:cNvCxnSpPr/>
      </xdr:nvCxnSpPr>
      <xdr:spPr>
        <a:xfrm flipV="1">
          <a:off x="2908300" y="6363145"/>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127508</xdr:rowOff>
    </xdr:from>
    <xdr:to>
      <xdr:col>15</xdr:col>
      <xdr:colOff>50800</xdr:colOff>
      <xdr:row>37</xdr:row>
      <xdr:rowOff>49022</xdr:rowOff>
    </xdr:to>
    <xdr:cxnSp macro="">
      <xdr:nvCxnSpPr>
        <xdr:cNvPr id="67" name="直線コネクタ 66"/>
        <xdr:cNvCxnSpPr/>
      </xdr:nvCxnSpPr>
      <xdr:spPr>
        <a:xfrm>
          <a:off x="2019300" y="6299708"/>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127508</xdr:rowOff>
    </xdr:from>
    <xdr:to>
      <xdr:col>10</xdr:col>
      <xdr:colOff>114300</xdr:colOff>
      <xdr:row>36</xdr:row>
      <xdr:rowOff>155130</xdr:rowOff>
    </xdr:to>
    <xdr:cxnSp macro="">
      <xdr:nvCxnSpPr>
        <xdr:cNvPr id="70" name="直線コネクタ 69"/>
        <xdr:cNvCxnSpPr/>
      </xdr:nvCxnSpPr>
      <xdr:spPr>
        <a:xfrm flipV="1">
          <a:off x="1130300" y="6299708"/>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111760</xdr:rowOff>
    </xdr:from>
    <xdr:to>
      <xdr:col>24</xdr:col>
      <xdr:colOff>114300</xdr:colOff>
      <xdr:row>37</xdr:row>
      <xdr:rowOff>41910</xdr:rowOff>
    </xdr:to>
    <xdr:sp macro="" textlink="">
      <xdr:nvSpPr>
        <xdr:cNvPr id="80" name="楕円 79"/>
        <xdr:cNvSpPr/>
      </xdr:nvSpPr>
      <xdr:spPr>
        <a:xfrm>
          <a:off x="4584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90187</xdr:rowOff>
    </xdr:from>
    <xdr:ext cx="469744" cy="259045"/>
    <xdr:sp macro="" textlink="">
      <xdr:nvSpPr>
        <xdr:cNvPr id="81" name="議会費該当値テキスト"/>
        <xdr:cNvSpPr txBox="1"/>
      </xdr:nvSpPr>
      <xdr:spPr>
        <a:xfrm>
          <a:off x="4686300"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140145</xdr:rowOff>
    </xdr:from>
    <xdr:to>
      <xdr:col>20</xdr:col>
      <xdr:colOff>38100</xdr:colOff>
      <xdr:row>37</xdr:row>
      <xdr:rowOff>70295</xdr:rowOff>
    </xdr:to>
    <xdr:sp macro="" textlink="">
      <xdr:nvSpPr>
        <xdr:cNvPr id="82" name="楕円 81"/>
        <xdr:cNvSpPr/>
      </xdr:nvSpPr>
      <xdr:spPr>
        <a:xfrm>
          <a:off x="3746500" y="63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61422</xdr:rowOff>
    </xdr:from>
    <xdr:ext cx="469744" cy="259045"/>
    <xdr:sp macro="" textlink="">
      <xdr:nvSpPr>
        <xdr:cNvPr id="83" name="テキスト ボックス 82"/>
        <xdr:cNvSpPr txBox="1"/>
      </xdr:nvSpPr>
      <xdr:spPr>
        <a:xfrm>
          <a:off x="3562428" y="64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169672</xdr:rowOff>
    </xdr:from>
    <xdr:to>
      <xdr:col>15</xdr:col>
      <xdr:colOff>101600</xdr:colOff>
      <xdr:row>37</xdr:row>
      <xdr:rowOff>99822</xdr:rowOff>
    </xdr:to>
    <xdr:sp macro="" textlink="">
      <xdr:nvSpPr>
        <xdr:cNvPr id="84" name="楕円 83"/>
        <xdr:cNvSpPr/>
      </xdr:nvSpPr>
      <xdr:spPr>
        <a:xfrm>
          <a:off x="2857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90949</xdr:rowOff>
    </xdr:from>
    <xdr:ext cx="469744" cy="259045"/>
    <xdr:sp macro="" textlink="">
      <xdr:nvSpPr>
        <xdr:cNvPr id="85" name="テキスト ボックス 84"/>
        <xdr:cNvSpPr txBox="1"/>
      </xdr:nvSpPr>
      <xdr:spPr>
        <a:xfrm>
          <a:off x="2673428"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76708</xdr:rowOff>
    </xdr:from>
    <xdr:to>
      <xdr:col>10</xdr:col>
      <xdr:colOff>165100</xdr:colOff>
      <xdr:row>37</xdr:row>
      <xdr:rowOff>6858</xdr:rowOff>
    </xdr:to>
    <xdr:sp macro="" textlink="">
      <xdr:nvSpPr>
        <xdr:cNvPr id="86" name="楕円 85"/>
        <xdr:cNvSpPr/>
      </xdr:nvSpPr>
      <xdr:spPr>
        <a:xfrm>
          <a:off x="19685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169435</xdr:rowOff>
    </xdr:from>
    <xdr:ext cx="469744" cy="259045"/>
    <xdr:sp macro="" textlink="">
      <xdr:nvSpPr>
        <xdr:cNvPr id="87" name="テキスト ボックス 86"/>
        <xdr:cNvSpPr txBox="1"/>
      </xdr:nvSpPr>
      <xdr:spPr>
        <a:xfrm>
          <a:off x="1784428" y="63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104330</xdr:rowOff>
    </xdr:from>
    <xdr:to>
      <xdr:col>6</xdr:col>
      <xdr:colOff>38100</xdr:colOff>
      <xdr:row>37</xdr:row>
      <xdr:rowOff>34480</xdr:rowOff>
    </xdr:to>
    <xdr:sp macro="" textlink="">
      <xdr:nvSpPr>
        <xdr:cNvPr id="88" name="楕円 87"/>
        <xdr:cNvSpPr/>
      </xdr:nvSpPr>
      <xdr:spPr>
        <a:xfrm>
          <a:off x="1079500" y="62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25607</xdr:rowOff>
    </xdr:from>
    <xdr:ext cx="469744" cy="259045"/>
    <xdr:sp macro="" textlink="">
      <xdr:nvSpPr>
        <xdr:cNvPr id="89" name="テキスト ボックス 88"/>
        <xdr:cNvSpPr txBox="1"/>
      </xdr:nvSpPr>
      <xdr:spPr>
        <a:xfrm>
          <a:off x="895428" y="63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26691</xdr:rowOff>
    </xdr:from>
    <xdr:to>
      <xdr:col>24</xdr:col>
      <xdr:colOff>63500</xdr:colOff>
      <xdr:row>58</xdr:row>
      <xdr:rowOff>35935</xdr:rowOff>
    </xdr:to>
    <xdr:cxnSp macro="">
      <xdr:nvCxnSpPr>
        <xdr:cNvPr id="118" name="直線コネクタ 117"/>
        <xdr:cNvCxnSpPr/>
      </xdr:nvCxnSpPr>
      <xdr:spPr>
        <a:xfrm flipV="1">
          <a:off x="3797300" y="9970791"/>
          <a:ext cx="838200" cy="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145286</xdr:rowOff>
    </xdr:from>
    <xdr:to>
      <xdr:col>19</xdr:col>
      <xdr:colOff>177800</xdr:colOff>
      <xdr:row>58</xdr:row>
      <xdr:rowOff>35935</xdr:rowOff>
    </xdr:to>
    <xdr:cxnSp macro="">
      <xdr:nvCxnSpPr>
        <xdr:cNvPr id="121" name="直線コネクタ 120"/>
        <xdr:cNvCxnSpPr/>
      </xdr:nvCxnSpPr>
      <xdr:spPr>
        <a:xfrm>
          <a:off x="2908300" y="9917936"/>
          <a:ext cx="889000" cy="6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145286</xdr:rowOff>
    </xdr:from>
    <xdr:to>
      <xdr:col>15</xdr:col>
      <xdr:colOff>50800</xdr:colOff>
      <xdr:row>58</xdr:row>
      <xdr:rowOff>27652</xdr:rowOff>
    </xdr:to>
    <xdr:cxnSp macro="">
      <xdr:nvCxnSpPr>
        <xdr:cNvPr id="124" name="直線コネクタ 123"/>
        <xdr:cNvCxnSpPr/>
      </xdr:nvCxnSpPr>
      <xdr:spPr>
        <a:xfrm flipV="1">
          <a:off x="2019300" y="9917936"/>
          <a:ext cx="889000" cy="5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142973</xdr:rowOff>
    </xdr:from>
    <xdr:to>
      <xdr:col>10</xdr:col>
      <xdr:colOff>114300</xdr:colOff>
      <xdr:row>58</xdr:row>
      <xdr:rowOff>27652</xdr:rowOff>
    </xdr:to>
    <xdr:cxnSp macro="">
      <xdr:nvCxnSpPr>
        <xdr:cNvPr id="127" name="直線コネクタ 126"/>
        <xdr:cNvCxnSpPr/>
      </xdr:nvCxnSpPr>
      <xdr:spPr>
        <a:xfrm>
          <a:off x="1130300" y="9915623"/>
          <a:ext cx="889000" cy="5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147341</xdr:rowOff>
    </xdr:from>
    <xdr:to>
      <xdr:col>24</xdr:col>
      <xdr:colOff>114300</xdr:colOff>
      <xdr:row>58</xdr:row>
      <xdr:rowOff>77491</xdr:rowOff>
    </xdr:to>
    <xdr:sp macro="" textlink="">
      <xdr:nvSpPr>
        <xdr:cNvPr id="137" name="楕円 136"/>
        <xdr:cNvSpPr/>
      </xdr:nvSpPr>
      <xdr:spPr>
        <a:xfrm>
          <a:off x="4584700" y="99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62268</xdr:rowOff>
    </xdr:from>
    <xdr:ext cx="534377" cy="259045"/>
    <xdr:sp macro="" textlink="">
      <xdr:nvSpPr>
        <xdr:cNvPr id="138" name="総務費該当値テキスト"/>
        <xdr:cNvSpPr txBox="1"/>
      </xdr:nvSpPr>
      <xdr:spPr>
        <a:xfrm>
          <a:off x="4686300" y="983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156585</xdr:rowOff>
    </xdr:from>
    <xdr:to>
      <xdr:col>20</xdr:col>
      <xdr:colOff>38100</xdr:colOff>
      <xdr:row>58</xdr:row>
      <xdr:rowOff>86735</xdr:rowOff>
    </xdr:to>
    <xdr:sp macro="" textlink="">
      <xdr:nvSpPr>
        <xdr:cNvPr id="139" name="楕円 138"/>
        <xdr:cNvSpPr/>
      </xdr:nvSpPr>
      <xdr:spPr>
        <a:xfrm>
          <a:off x="3746500" y="99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77862</xdr:rowOff>
    </xdr:from>
    <xdr:ext cx="534377" cy="259045"/>
    <xdr:sp macro="" textlink="">
      <xdr:nvSpPr>
        <xdr:cNvPr id="140" name="テキスト ボックス 139"/>
        <xdr:cNvSpPr txBox="1"/>
      </xdr:nvSpPr>
      <xdr:spPr>
        <a:xfrm>
          <a:off x="3530111" y="1002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94486</xdr:rowOff>
    </xdr:from>
    <xdr:to>
      <xdr:col>15</xdr:col>
      <xdr:colOff>101600</xdr:colOff>
      <xdr:row>58</xdr:row>
      <xdr:rowOff>24636</xdr:rowOff>
    </xdr:to>
    <xdr:sp macro="" textlink="">
      <xdr:nvSpPr>
        <xdr:cNvPr id="141" name="楕円 140"/>
        <xdr:cNvSpPr/>
      </xdr:nvSpPr>
      <xdr:spPr>
        <a:xfrm>
          <a:off x="2857500" y="9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15763</xdr:rowOff>
    </xdr:from>
    <xdr:ext cx="534377" cy="259045"/>
    <xdr:sp macro="" textlink="">
      <xdr:nvSpPr>
        <xdr:cNvPr id="142" name="テキスト ボックス 141"/>
        <xdr:cNvSpPr txBox="1"/>
      </xdr:nvSpPr>
      <xdr:spPr>
        <a:xfrm>
          <a:off x="2641111" y="995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148302</xdr:rowOff>
    </xdr:from>
    <xdr:to>
      <xdr:col>10</xdr:col>
      <xdr:colOff>165100</xdr:colOff>
      <xdr:row>58</xdr:row>
      <xdr:rowOff>78452</xdr:rowOff>
    </xdr:to>
    <xdr:sp macro="" textlink="">
      <xdr:nvSpPr>
        <xdr:cNvPr id="143" name="楕円 142"/>
        <xdr:cNvSpPr/>
      </xdr:nvSpPr>
      <xdr:spPr>
        <a:xfrm>
          <a:off x="1968500" y="99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69579</xdr:rowOff>
    </xdr:from>
    <xdr:ext cx="534377" cy="259045"/>
    <xdr:sp macro="" textlink="">
      <xdr:nvSpPr>
        <xdr:cNvPr id="144" name="テキスト ボックス 143"/>
        <xdr:cNvSpPr txBox="1"/>
      </xdr:nvSpPr>
      <xdr:spPr>
        <a:xfrm>
          <a:off x="1752111" y="1001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92173</xdr:rowOff>
    </xdr:from>
    <xdr:to>
      <xdr:col>6</xdr:col>
      <xdr:colOff>38100</xdr:colOff>
      <xdr:row>58</xdr:row>
      <xdr:rowOff>22323</xdr:rowOff>
    </xdr:to>
    <xdr:sp macro="" textlink="">
      <xdr:nvSpPr>
        <xdr:cNvPr id="145" name="楕円 144"/>
        <xdr:cNvSpPr/>
      </xdr:nvSpPr>
      <xdr:spPr>
        <a:xfrm>
          <a:off x="1079500" y="98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13450</xdr:rowOff>
    </xdr:from>
    <xdr:ext cx="534377" cy="259045"/>
    <xdr:sp macro="" textlink="">
      <xdr:nvSpPr>
        <xdr:cNvPr id="146" name="テキスト ボックス 145"/>
        <xdr:cNvSpPr txBox="1"/>
      </xdr:nvSpPr>
      <xdr:spPr>
        <a:xfrm>
          <a:off x="863111" y="99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24341</xdr:rowOff>
    </xdr:from>
    <xdr:to>
      <xdr:col>24</xdr:col>
      <xdr:colOff>63500</xdr:colOff>
      <xdr:row>77</xdr:row>
      <xdr:rowOff>57198</xdr:rowOff>
    </xdr:to>
    <xdr:cxnSp macro="">
      <xdr:nvCxnSpPr>
        <xdr:cNvPr id="176" name="直線コネクタ 175"/>
        <xdr:cNvCxnSpPr/>
      </xdr:nvCxnSpPr>
      <xdr:spPr>
        <a:xfrm>
          <a:off x="3797300" y="13225991"/>
          <a:ext cx="838200" cy="3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24341</xdr:rowOff>
    </xdr:from>
    <xdr:to>
      <xdr:col>19</xdr:col>
      <xdr:colOff>177800</xdr:colOff>
      <xdr:row>77</xdr:row>
      <xdr:rowOff>24898</xdr:rowOff>
    </xdr:to>
    <xdr:cxnSp macro="">
      <xdr:nvCxnSpPr>
        <xdr:cNvPr id="179" name="直線コネクタ 178"/>
        <xdr:cNvCxnSpPr/>
      </xdr:nvCxnSpPr>
      <xdr:spPr>
        <a:xfrm flipV="1">
          <a:off x="2908300" y="13225991"/>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24898</xdr:rowOff>
    </xdr:from>
    <xdr:to>
      <xdr:col>15</xdr:col>
      <xdr:colOff>50800</xdr:colOff>
      <xdr:row>77</xdr:row>
      <xdr:rowOff>104039</xdr:rowOff>
    </xdr:to>
    <xdr:cxnSp macro="">
      <xdr:nvCxnSpPr>
        <xdr:cNvPr id="182" name="直線コネクタ 181"/>
        <xdr:cNvCxnSpPr/>
      </xdr:nvCxnSpPr>
      <xdr:spPr>
        <a:xfrm flipV="1">
          <a:off x="2019300" y="13226548"/>
          <a:ext cx="889000" cy="7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104039</xdr:rowOff>
    </xdr:from>
    <xdr:to>
      <xdr:col>10</xdr:col>
      <xdr:colOff>114300</xdr:colOff>
      <xdr:row>78</xdr:row>
      <xdr:rowOff>7097</xdr:rowOff>
    </xdr:to>
    <xdr:cxnSp macro="">
      <xdr:nvCxnSpPr>
        <xdr:cNvPr id="185" name="直線コネクタ 184"/>
        <xdr:cNvCxnSpPr/>
      </xdr:nvCxnSpPr>
      <xdr:spPr>
        <a:xfrm flipV="1">
          <a:off x="1130300" y="13305689"/>
          <a:ext cx="889000" cy="7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6398</xdr:rowOff>
    </xdr:from>
    <xdr:to>
      <xdr:col>24</xdr:col>
      <xdr:colOff>114300</xdr:colOff>
      <xdr:row>77</xdr:row>
      <xdr:rowOff>107998</xdr:rowOff>
    </xdr:to>
    <xdr:sp macro="" textlink="">
      <xdr:nvSpPr>
        <xdr:cNvPr id="195" name="楕円 194"/>
        <xdr:cNvSpPr/>
      </xdr:nvSpPr>
      <xdr:spPr>
        <a:xfrm>
          <a:off x="4584700" y="132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156275</xdr:rowOff>
    </xdr:from>
    <xdr:ext cx="599010" cy="259045"/>
    <xdr:sp macro="" textlink="">
      <xdr:nvSpPr>
        <xdr:cNvPr id="196" name="民生費該当値テキスト"/>
        <xdr:cNvSpPr txBox="1"/>
      </xdr:nvSpPr>
      <xdr:spPr>
        <a:xfrm>
          <a:off x="4686300" y="131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144991</xdr:rowOff>
    </xdr:from>
    <xdr:to>
      <xdr:col>20</xdr:col>
      <xdr:colOff>38100</xdr:colOff>
      <xdr:row>77</xdr:row>
      <xdr:rowOff>75141</xdr:rowOff>
    </xdr:to>
    <xdr:sp macro="" textlink="">
      <xdr:nvSpPr>
        <xdr:cNvPr id="197" name="楕円 196"/>
        <xdr:cNvSpPr/>
      </xdr:nvSpPr>
      <xdr:spPr>
        <a:xfrm>
          <a:off x="3746500" y="131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66268</xdr:rowOff>
    </xdr:from>
    <xdr:ext cx="599010" cy="259045"/>
    <xdr:sp macro="" textlink="">
      <xdr:nvSpPr>
        <xdr:cNvPr id="198" name="テキスト ボックス 197"/>
        <xdr:cNvSpPr txBox="1"/>
      </xdr:nvSpPr>
      <xdr:spPr>
        <a:xfrm>
          <a:off x="3497795" y="1326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145548</xdr:rowOff>
    </xdr:from>
    <xdr:to>
      <xdr:col>15</xdr:col>
      <xdr:colOff>101600</xdr:colOff>
      <xdr:row>77</xdr:row>
      <xdr:rowOff>75698</xdr:rowOff>
    </xdr:to>
    <xdr:sp macro="" textlink="">
      <xdr:nvSpPr>
        <xdr:cNvPr id="199" name="楕円 198"/>
        <xdr:cNvSpPr/>
      </xdr:nvSpPr>
      <xdr:spPr>
        <a:xfrm>
          <a:off x="2857500" y="131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66825</xdr:rowOff>
    </xdr:from>
    <xdr:ext cx="599010" cy="259045"/>
    <xdr:sp macro="" textlink="">
      <xdr:nvSpPr>
        <xdr:cNvPr id="200" name="テキスト ボックス 199"/>
        <xdr:cNvSpPr txBox="1"/>
      </xdr:nvSpPr>
      <xdr:spPr>
        <a:xfrm>
          <a:off x="2608795" y="1326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53239</xdr:rowOff>
    </xdr:from>
    <xdr:to>
      <xdr:col>10</xdr:col>
      <xdr:colOff>165100</xdr:colOff>
      <xdr:row>77</xdr:row>
      <xdr:rowOff>154839</xdr:rowOff>
    </xdr:to>
    <xdr:sp macro="" textlink="">
      <xdr:nvSpPr>
        <xdr:cNvPr id="201" name="楕円 200"/>
        <xdr:cNvSpPr/>
      </xdr:nvSpPr>
      <xdr:spPr>
        <a:xfrm>
          <a:off x="19685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145966</xdr:rowOff>
    </xdr:from>
    <xdr:ext cx="599010" cy="259045"/>
    <xdr:sp macro="" textlink="">
      <xdr:nvSpPr>
        <xdr:cNvPr id="202" name="テキスト ボックス 201"/>
        <xdr:cNvSpPr txBox="1"/>
      </xdr:nvSpPr>
      <xdr:spPr>
        <a:xfrm>
          <a:off x="1719795" y="133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127747</xdr:rowOff>
    </xdr:from>
    <xdr:to>
      <xdr:col>6</xdr:col>
      <xdr:colOff>38100</xdr:colOff>
      <xdr:row>78</xdr:row>
      <xdr:rowOff>57897</xdr:rowOff>
    </xdr:to>
    <xdr:sp macro="" textlink="">
      <xdr:nvSpPr>
        <xdr:cNvPr id="203" name="楕円 202"/>
        <xdr:cNvSpPr/>
      </xdr:nvSpPr>
      <xdr:spPr>
        <a:xfrm>
          <a:off x="1079500" y="1332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49024</xdr:rowOff>
    </xdr:from>
    <xdr:ext cx="599010" cy="259045"/>
    <xdr:sp macro="" textlink="">
      <xdr:nvSpPr>
        <xdr:cNvPr id="204" name="テキスト ボックス 203"/>
        <xdr:cNvSpPr txBox="1"/>
      </xdr:nvSpPr>
      <xdr:spPr>
        <a:xfrm>
          <a:off x="830795" y="1342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4206</xdr:rowOff>
    </xdr:from>
    <xdr:to>
      <xdr:col>24</xdr:col>
      <xdr:colOff>63500</xdr:colOff>
      <xdr:row>97</xdr:row>
      <xdr:rowOff>37004</xdr:rowOff>
    </xdr:to>
    <xdr:cxnSp macro="">
      <xdr:nvCxnSpPr>
        <xdr:cNvPr id="235" name="直線コネクタ 234"/>
        <xdr:cNvCxnSpPr/>
      </xdr:nvCxnSpPr>
      <xdr:spPr>
        <a:xfrm flipV="1">
          <a:off x="3797300" y="16463406"/>
          <a:ext cx="838200" cy="20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148811</xdr:rowOff>
    </xdr:from>
    <xdr:to>
      <xdr:col>19</xdr:col>
      <xdr:colOff>177800</xdr:colOff>
      <xdr:row>97</xdr:row>
      <xdr:rowOff>37004</xdr:rowOff>
    </xdr:to>
    <xdr:cxnSp macro="">
      <xdr:nvCxnSpPr>
        <xdr:cNvPr id="238" name="直線コネクタ 237"/>
        <xdr:cNvCxnSpPr/>
      </xdr:nvCxnSpPr>
      <xdr:spPr>
        <a:xfrm>
          <a:off x="2908300" y="16608011"/>
          <a:ext cx="889000" cy="5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148811</xdr:rowOff>
    </xdr:from>
    <xdr:to>
      <xdr:col>15</xdr:col>
      <xdr:colOff>50800</xdr:colOff>
      <xdr:row>97</xdr:row>
      <xdr:rowOff>23822</xdr:rowOff>
    </xdr:to>
    <xdr:cxnSp macro="">
      <xdr:nvCxnSpPr>
        <xdr:cNvPr id="241" name="直線コネクタ 240"/>
        <xdr:cNvCxnSpPr/>
      </xdr:nvCxnSpPr>
      <xdr:spPr>
        <a:xfrm flipV="1">
          <a:off x="2019300" y="16608011"/>
          <a:ext cx="889000" cy="4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84074</xdr:rowOff>
    </xdr:from>
    <xdr:to>
      <xdr:col>10</xdr:col>
      <xdr:colOff>114300</xdr:colOff>
      <xdr:row>97</xdr:row>
      <xdr:rowOff>23822</xdr:rowOff>
    </xdr:to>
    <xdr:cxnSp macro="">
      <xdr:nvCxnSpPr>
        <xdr:cNvPr id="244" name="直線コネクタ 243"/>
        <xdr:cNvCxnSpPr/>
      </xdr:nvCxnSpPr>
      <xdr:spPr>
        <a:xfrm>
          <a:off x="1130300" y="16543274"/>
          <a:ext cx="889000" cy="1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124856</xdr:rowOff>
    </xdr:from>
    <xdr:to>
      <xdr:col>24</xdr:col>
      <xdr:colOff>114300</xdr:colOff>
      <xdr:row>96</xdr:row>
      <xdr:rowOff>55006</xdr:rowOff>
    </xdr:to>
    <xdr:sp macro="" textlink="">
      <xdr:nvSpPr>
        <xdr:cNvPr id="254" name="楕円 253"/>
        <xdr:cNvSpPr/>
      </xdr:nvSpPr>
      <xdr:spPr>
        <a:xfrm>
          <a:off x="4584700" y="164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147733</xdr:rowOff>
    </xdr:from>
    <xdr:ext cx="534377" cy="259045"/>
    <xdr:sp macro="" textlink="">
      <xdr:nvSpPr>
        <xdr:cNvPr id="255" name="衛生費該当値テキスト"/>
        <xdr:cNvSpPr txBox="1"/>
      </xdr:nvSpPr>
      <xdr:spPr>
        <a:xfrm>
          <a:off x="4686300" y="162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157654</xdr:rowOff>
    </xdr:from>
    <xdr:to>
      <xdr:col>20</xdr:col>
      <xdr:colOff>38100</xdr:colOff>
      <xdr:row>97</xdr:row>
      <xdr:rowOff>87804</xdr:rowOff>
    </xdr:to>
    <xdr:sp macro="" textlink="">
      <xdr:nvSpPr>
        <xdr:cNvPr id="256" name="楕円 255"/>
        <xdr:cNvSpPr/>
      </xdr:nvSpPr>
      <xdr:spPr>
        <a:xfrm>
          <a:off x="3746500" y="166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78931</xdr:rowOff>
    </xdr:from>
    <xdr:ext cx="534377" cy="259045"/>
    <xdr:sp macro="" textlink="">
      <xdr:nvSpPr>
        <xdr:cNvPr id="257" name="テキスト ボックス 256"/>
        <xdr:cNvSpPr txBox="1"/>
      </xdr:nvSpPr>
      <xdr:spPr>
        <a:xfrm>
          <a:off x="3530111" y="167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98011</xdr:rowOff>
    </xdr:from>
    <xdr:to>
      <xdr:col>15</xdr:col>
      <xdr:colOff>101600</xdr:colOff>
      <xdr:row>97</xdr:row>
      <xdr:rowOff>28161</xdr:rowOff>
    </xdr:to>
    <xdr:sp macro="" textlink="">
      <xdr:nvSpPr>
        <xdr:cNvPr id="258" name="楕円 257"/>
        <xdr:cNvSpPr/>
      </xdr:nvSpPr>
      <xdr:spPr>
        <a:xfrm>
          <a:off x="2857500" y="165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19288</xdr:rowOff>
    </xdr:from>
    <xdr:ext cx="534377" cy="259045"/>
    <xdr:sp macro="" textlink="">
      <xdr:nvSpPr>
        <xdr:cNvPr id="259" name="テキスト ボックス 258"/>
        <xdr:cNvSpPr txBox="1"/>
      </xdr:nvSpPr>
      <xdr:spPr>
        <a:xfrm>
          <a:off x="2641111" y="1664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144472</xdr:rowOff>
    </xdr:from>
    <xdr:to>
      <xdr:col>10</xdr:col>
      <xdr:colOff>165100</xdr:colOff>
      <xdr:row>97</xdr:row>
      <xdr:rowOff>74622</xdr:rowOff>
    </xdr:to>
    <xdr:sp macro="" textlink="">
      <xdr:nvSpPr>
        <xdr:cNvPr id="260" name="楕円 259"/>
        <xdr:cNvSpPr/>
      </xdr:nvSpPr>
      <xdr:spPr>
        <a:xfrm>
          <a:off x="1968500" y="166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65749</xdr:rowOff>
    </xdr:from>
    <xdr:ext cx="534377" cy="259045"/>
    <xdr:sp macro="" textlink="">
      <xdr:nvSpPr>
        <xdr:cNvPr id="261" name="テキスト ボックス 260"/>
        <xdr:cNvSpPr txBox="1"/>
      </xdr:nvSpPr>
      <xdr:spPr>
        <a:xfrm>
          <a:off x="1752111" y="1669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33274</xdr:rowOff>
    </xdr:from>
    <xdr:to>
      <xdr:col>6</xdr:col>
      <xdr:colOff>38100</xdr:colOff>
      <xdr:row>96</xdr:row>
      <xdr:rowOff>134874</xdr:rowOff>
    </xdr:to>
    <xdr:sp macro="" textlink="">
      <xdr:nvSpPr>
        <xdr:cNvPr id="262" name="楕円 261"/>
        <xdr:cNvSpPr/>
      </xdr:nvSpPr>
      <xdr:spPr>
        <a:xfrm>
          <a:off x="1079500" y="164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126001</xdr:rowOff>
    </xdr:from>
    <xdr:ext cx="534377" cy="259045"/>
    <xdr:sp macro="" textlink="">
      <xdr:nvSpPr>
        <xdr:cNvPr id="263" name="テキスト ボックス 262"/>
        <xdr:cNvSpPr txBox="1"/>
      </xdr:nvSpPr>
      <xdr:spPr>
        <a:xfrm>
          <a:off x="863111" y="165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71773</xdr:rowOff>
    </xdr:from>
    <xdr:to>
      <xdr:col>55</xdr:col>
      <xdr:colOff>0</xdr:colOff>
      <xdr:row>39</xdr:row>
      <xdr:rowOff>71773</xdr:rowOff>
    </xdr:to>
    <xdr:cxnSp macro="">
      <xdr:nvCxnSpPr>
        <xdr:cNvPr id="294" name="直線コネクタ 293"/>
        <xdr:cNvCxnSpPr/>
      </xdr:nvCxnSpPr>
      <xdr:spPr>
        <a:xfrm>
          <a:off x="9639300" y="67583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71773</xdr:rowOff>
    </xdr:from>
    <xdr:to>
      <xdr:col>50</xdr:col>
      <xdr:colOff>114300</xdr:colOff>
      <xdr:row>39</xdr:row>
      <xdr:rowOff>98878</xdr:rowOff>
    </xdr:to>
    <xdr:cxnSp macro="">
      <xdr:nvCxnSpPr>
        <xdr:cNvPr id="297" name="直線コネクタ 296"/>
        <xdr:cNvCxnSpPr/>
      </xdr:nvCxnSpPr>
      <xdr:spPr>
        <a:xfrm flipV="1">
          <a:off x="8750300" y="6758323"/>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20973</xdr:rowOff>
    </xdr:from>
    <xdr:to>
      <xdr:col>55</xdr:col>
      <xdr:colOff>50800</xdr:colOff>
      <xdr:row>39</xdr:row>
      <xdr:rowOff>122573</xdr:rowOff>
    </xdr:to>
    <xdr:sp macro="" textlink="">
      <xdr:nvSpPr>
        <xdr:cNvPr id="313" name="楕円 312"/>
        <xdr:cNvSpPr/>
      </xdr:nvSpPr>
      <xdr:spPr>
        <a:xfrm>
          <a:off x="104267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107350</xdr:rowOff>
    </xdr:from>
    <xdr:ext cx="313932" cy="259045"/>
    <xdr:sp macro="" textlink="">
      <xdr:nvSpPr>
        <xdr:cNvPr id="314" name="労働費該当値テキスト"/>
        <xdr:cNvSpPr txBox="1"/>
      </xdr:nvSpPr>
      <xdr:spPr>
        <a:xfrm>
          <a:off x="10528300" y="6622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20973</xdr:rowOff>
    </xdr:from>
    <xdr:to>
      <xdr:col>50</xdr:col>
      <xdr:colOff>165100</xdr:colOff>
      <xdr:row>39</xdr:row>
      <xdr:rowOff>122573</xdr:rowOff>
    </xdr:to>
    <xdr:sp macro="" textlink="">
      <xdr:nvSpPr>
        <xdr:cNvPr id="315" name="楕円 314"/>
        <xdr:cNvSpPr/>
      </xdr:nvSpPr>
      <xdr:spPr>
        <a:xfrm>
          <a:off x="9588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113700</xdr:rowOff>
    </xdr:from>
    <xdr:ext cx="313932" cy="259045"/>
    <xdr:sp macro="" textlink="">
      <xdr:nvSpPr>
        <xdr:cNvPr id="316" name="テキスト ボックス 315"/>
        <xdr:cNvSpPr txBox="1"/>
      </xdr:nvSpPr>
      <xdr:spPr>
        <a:xfrm>
          <a:off x="9482333" y="68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93599</xdr:rowOff>
    </xdr:from>
    <xdr:to>
      <xdr:col>55</xdr:col>
      <xdr:colOff>0</xdr:colOff>
      <xdr:row>57</xdr:row>
      <xdr:rowOff>94107</xdr:rowOff>
    </xdr:to>
    <xdr:cxnSp macro="">
      <xdr:nvCxnSpPr>
        <xdr:cNvPr id="351" name="直線コネクタ 350"/>
        <xdr:cNvCxnSpPr/>
      </xdr:nvCxnSpPr>
      <xdr:spPr>
        <a:xfrm>
          <a:off x="9639300" y="9866249"/>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66370</xdr:rowOff>
    </xdr:from>
    <xdr:to>
      <xdr:col>50</xdr:col>
      <xdr:colOff>114300</xdr:colOff>
      <xdr:row>57</xdr:row>
      <xdr:rowOff>93599</xdr:rowOff>
    </xdr:to>
    <xdr:cxnSp macro="">
      <xdr:nvCxnSpPr>
        <xdr:cNvPr id="354" name="直線コネクタ 353"/>
        <xdr:cNvCxnSpPr/>
      </xdr:nvCxnSpPr>
      <xdr:spPr>
        <a:xfrm>
          <a:off x="8750300" y="9839020"/>
          <a:ext cx="8890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66370</xdr:rowOff>
    </xdr:from>
    <xdr:to>
      <xdr:col>45</xdr:col>
      <xdr:colOff>177800</xdr:colOff>
      <xdr:row>57</xdr:row>
      <xdr:rowOff>97041</xdr:rowOff>
    </xdr:to>
    <xdr:cxnSp macro="">
      <xdr:nvCxnSpPr>
        <xdr:cNvPr id="357" name="直線コネクタ 356"/>
        <xdr:cNvCxnSpPr/>
      </xdr:nvCxnSpPr>
      <xdr:spPr>
        <a:xfrm flipV="1">
          <a:off x="7861300" y="9839020"/>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97041</xdr:rowOff>
    </xdr:from>
    <xdr:to>
      <xdr:col>41</xdr:col>
      <xdr:colOff>50800</xdr:colOff>
      <xdr:row>57</xdr:row>
      <xdr:rowOff>103213</xdr:rowOff>
    </xdr:to>
    <xdr:cxnSp macro="">
      <xdr:nvCxnSpPr>
        <xdr:cNvPr id="360" name="直線コネクタ 359"/>
        <xdr:cNvCxnSpPr/>
      </xdr:nvCxnSpPr>
      <xdr:spPr>
        <a:xfrm flipV="1">
          <a:off x="6972300" y="986969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43307</xdr:rowOff>
    </xdr:from>
    <xdr:to>
      <xdr:col>55</xdr:col>
      <xdr:colOff>50800</xdr:colOff>
      <xdr:row>57</xdr:row>
      <xdr:rowOff>144907</xdr:rowOff>
    </xdr:to>
    <xdr:sp macro="" textlink="">
      <xdr:nvSpPr>
        <xdr:cNvPr id="370" name="楕円 369"/>
        <xdr:cNvSpPr/>
      </xdr:nvSpPr>
      <xdr:spPr>
        <a:xfrm>
          <a:off x="10426700" y="98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21734</xdr:rowOff>
    </xdr:from>
    <xdr:ext cx="534377" cy="259045"/>
    <xdr:sp macro="" textlink="">
      <xdr:nvSpPr>
        <xdr:cNvPr id="371" name="農林水産業費該当値テキスト"/>
        <xdr:cNvSpPr txBox="1"/>
      </xdr:nvSpPr>
      <xdr:spPr>
        <a:xfrm>
          <a:off x="10528300" y="979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42799</xdr:rowOff>
    </xdr:from>
    <xdr:to>
      <xdr:col>50</xdr:col>
      <xdr:colOff>165100</xdr:colOff>
      <xdr:row>57</xdr:row>
      <xdr:rowOff>144399</xdr:rowOff>
    </xdr:to>
    <xdr:sp macro="" textlink="">
      <xdr:nvSpPr>
        <xdr:cNvPr id="372" name="楕円 371"/>
        <xdr:cNvSpPr/>
      </xdr:nvSpPr>
      <xdr:spPr>
        <a:xfrm>
          <a:off x="9588500" y="98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135526</xdr:rowOff>
    </xdr:from>
    <xdr:ext cx="534377" cy="259045"/>
    <xdr:sp macro="" textlink="">
      <xdr:nvSpPr>
        <xdr:cNvPr id="373" name="テキスト ボックス 372"/>
        <xdr:cNvSpPr txBox="1"/>
      </xdr:nvSpPr>
      <xdr:spPr>
        <a:xfrm>
          <a:off x="9372111" y="99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15570</xdr:rowOff>
    </xdr:from>
    <xdr:to>
      <xdr:col>46</xdr:col>
      <xdr:colOff>38100</xdr:colOff>
      <xdr:row>57</xdr:row>
      <xdr:rowOff>117170</xdr:rowOff>
    </xdr:to>
    <xdr:sp macro="" textlink="">
      <xdr:nvSpPr>
        <xdr:cNvPr id="374" name="楕円 373"/>
        <xdr:cNvSpPr/>
      </xdr:nvSpPr>
      <xdr:spPr>
        <a:xfrm>
          <a:off x="8699500" y="97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108297</xdr:rowOff>
    </xdr:from>
    <xdr:ext cx="534377" cy="259045"/>
    <xdr:sp macro="" textlink="">
      <xdr:nvSpPr>
        <xdr:cNvPr id="375" name="テキスト ボックス 374"/>
        <xdr:cNvSpPr txBox="1"/>
      </xdr:nvSpPr>
      <xdr:spPr>
        <a:xfrm>
          <a:off x="8483111" y="98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46241</xdr:rowOff>
    </xdr:from>
    <xdr:to>
      <xdr:col>41</xdr:col>
      <xdr:colOff>101600</xdr:colOff>
      <xdr:row>57</xdr:row>
      <xdr:rowOff>147841</xdr:rowOff>
    </xdr:to>
    <xdr:sp macro="" textlink="">
      <xdr:nvSpPr>
        <xdr:cNvPr id="376" name="楕円 375"/>
        <xdr:cNvSpPr/>
      </xdr:nvSpPr>
      <xdr:spPr>
        <a:xfrm>
          <a:off x="7810500" y="98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138968</xdr:rowOff>
    </xdr:from>
    <xdr:ext cx="534377" cy="259045"/>
    <xdr:sp macro="" textlink="">
      <xdr:nvSpPr>
        <xdr:cNvPr id="377" name="テキスト ボックス 376"/>
        <xdr:cNvSpPr txBox="1"/>
      </xdr:nvSpPr>
      <xdr:spPr>
        <a:xfrm>
          <a:off x="7594111" y="99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52413</xdr:rowOff>
    </xdr:from>
    <xdr:to>
      <xdr:col>36</xdr:col>
      <xdr:colOff>165100</xdr:colOff>
      <xdr:row>57</xdr:row>
      <xdr:rowOff>154013</xdr:rowOff>
    </xdr:to>
    <xdr:sp macro="" textlink="">
      <xdr:nvSpPr>
        <xdr:cNvPr id="378" name="楕円 377"/>
        <xdr:cNvSpPr/>
      </xdr:nvSpPr>
      <xdr:spPr>
        <a:xfrm>
          <a:off x="6921500" y="98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145140</xdr:rowOff>
    </xdr:from>
    <xdr:ext cx="534377" cy="259045"/>
    <xdr:sp macro="" textlink="">
      <xdr:nvSpPr>
        <xdr:cNvPr id="379" name="テキスト ボックス 378"/>
        <xdr:cNvSpPr txBox="1"/>
      </xdr:nvSpPr>
      <xdr:spPr>
        <a:xfrm>
          <a:off x="6705111" y="99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122258</xdr:rowOff>
    </xdr:from>
    <xdr:to>
      <xdr:col>55</xdr:col>
      <xdr:colOff>0</xdr:colOff>
      <xdr:row>78</xdr:row>
      <xdr:rowOff>164830</xdr:rowOff>
    </xdr:to>
    <xdr:cxnSp macro="">
      <xdr:nvCxnSpPr>
        <xdr:cNvPr id="408" name="直線コネクタ 407"/>
        <xdr:cNvCxnSpPr/>
      </xdr:nvCxnSpPr>
      <xdr:spPr>
        <a:xfrm>
          <a:off x="9639300" y="13495358"/>
          <a:ext cx="838200" cy="4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122258</xdr:rowOff>
    </xdr:from>
    <xdr:to>
      <xdr:col>50</xdr:col>
      <xdr:colOff>114300</xdr:colOff>
      <xdr:row>78</xdr:row>
      <xdr:rowOff>157882</xdr:rowOff>
    </xdr:to>
    <xdr:cxnSp macro="">
      <xdr:nvCxnSpPr>
        <xdr:cNvPr id="411" name="直線コネクタ 410"/>
        <xdr:cNvCxnSpPr/>
      </xdr:nvCxnSpPr>
      <xdr:spPr>
        <a:xfrm flipV="1">
          <a:off x="8750300" y="13495358"/>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99551</xdr:rowOff>
    </xdr:from>
    <xdr:to>
      <xdr:col>45</xdr:col>
      <xdr:colOff>177800</xdr:colOff>
      <xdr:row>78</xdr:row>
      <xdr:rowOff>157882</xdr:rowOff>
    </xdr:to>
    <xdr:cxnSp macro="">
      <xdr:nvCxnSpPr>
        <xdr:cNvPr id="414" name="直線コネクタ 413"/>
        <xdr:cNvCxnSpPr/>
      </xdr:nvCxnSpPr>
      <xdr:spPr>
        <a:xfrm>
          <a:off x="7861300" y="13472651"/>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99551</xdr:rowOff>
    </xdr:from>
    <xdr:to>
      <xdr:col>41</xdr:col>
      <xdr:colOff>50800</xdr:colOff>
      <xdr:row>79</xdr:row>
      <xdr:rowOff>13559</xdr:rowOff>
    </xdr:to>
    <xdr:cxnSp macro="">
      <xdr:nvCxnSpPr>
        <xdr:cNvPr id="417" name="直線コネクタ 416"/>
        <xdr:cNvCxnSpPr/>
      </xdr:nvCxnSpPr>
      <xdr:spPr>
        <a:xfrm flipV="1">
          <a:off x="6972300" y="13472651"/>
          <a:ext cx="889000" cy="8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114030</xdr:rowOff>
    </xdr:from>
    <xdr:to>
      <xdr:col>55</xdr:col>
      <xdr:colOff>50800</xdr:colOff>
      <xdr:row>79</xdr:row>
      <xdr:rowOff>44180</xdr:rowOff>
    </xdr:to>
    <xdr:sp macro="" textlink="">
      <xdr:nvSpPr>
        <xdr:cNvPr id="427" name="楕円 426"/>
        <xdr:cNvSpPr/>
      </xdr:nvSpPr>
      <xdr:spPr>
        <a:xfrm>
          <a:off x="10426700" y="134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28957</xdr:rowOff>
    </xdr:from>
    <xdr:ext cx="469744" cy="259045"/>
    <xdr:sp macro="" textlink="">
      <xdr:nvSpPr>
        <xdr:cNvPr id="428" name="商工費該当値テキスト"/>
        <xdr:cNvSpPr txBox="1"/>
      </xdr:nvSpPr>
      <xdr:spPr>
        <a:xfrm>
          <a:off x="10528300" y="1340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71458</xdr:rowOff>
    </xdr:from>
    <xdr:to>
      <xdr:col>50</xdr:col>
      <xdr:colOff>165100</xdr:colOff>
      <xdr:row>79</xdr:row>
      <xdr:rowOff>1608</xdr:rowOff>
    </xdr:to>
    <xdr:sp macro="" textlink="">
      <xdr:nvSpPr>
        <xdr:cNvPr id="429" name="楕円 428"/>
        <xdr:cNvSpPr/>
      </xdr:nvSpPr>
      <xdr:spPr>
        <a:xfrm>
          <a:off x="9588500" y="134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164185</xdr:rowOff>
    </xdr:from>
    <xdr:ext cx="534377" cy="259045"/>
    <xdr:sp macro="" textlink="">
      <xdr:nvSpPr>
        <xdr:cNvPr id="430" name="テキスト ボックス 429"/>
        <xdr:cNvSpPr txBox="1"/>
      </xdr:nvSpPr>
      <xdr:spPr>
        <a:xfrm>
          <a:off x="9372111" y="135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107082</xdr:rowOff>
    </xdr:from>
    <xdr:to>
      <xdr:col>46</xdr:col>
      <xdr:colOff>38100</xdr:colOff>
      <xdr:row>79</xdr:row>
      <xdr:rowOff>37232</xdr:rowOff>
    </xdr:to>
    <xdr:sp macro="" textlink="">
      <xdr:nvSpPr>
        <xdr:cNvPr id="431" name="楕円 430"/>
        <xdr:cNvSpPr/>
      </xdr:nvSpPr>
      <xdr:spPr>
        <a:xfrm>
          <a:off x="8699500" y="134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28359</xdr:rowOff>
    </xdr:from>
    <xdr:ext cx="469744" cy="259045"/>
    <xdr:sp macro="" textlink="">
      <xdr:nvSpPr>
        <xdr:cNvPr id="432" name="テキスト ボックス 431"/>
        <xdr:cNvSpPr txBox="1"/>
      </xdr:nvSpPr>
      <xdr:spPr>
        <a:xfrm>
          <a:off x="8515428" y="1357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48751</xdr:rowOff>
    </xdr:from>
    <xdr:to>
      <xdr:col>41</xdr:col>
      <xdr:colOff>101600</xdr:colOff>
      <xdr:row>78</xdr:row>
      <xdr:rowOff>150351</xdr:rowOff>
    </xdr:to>
    <xdr:sp macro="" textlink="">
      <xdr:nvSpPr>
        <xdr:cNvPr id="433" name="楕円 432"/>
        <xdr:cNvSpPr/>
      </xdr:nvSpPr>
      <xdr:spPr>
        <a:xfrm>
          <a:off x="7810500" y="13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141478</xdr:rowOff>
    </xdr:from>
    <xdr:ext cx="534377" cy="259045"/>
    <xdr:sp macro="" textlink="">
      <xdr:nvSpPr>
        <xdr:cNvPr id="434" name="テキスト ボックス 433"/>
        <xdr:cNvSpPr txBox="1"/>
      </xdr:nvSpPr>
      <xdr:spPr>
        <a:xfrm>
          <a:off x="7594111" y="135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134209</xdr:rowOff>
    </xdr:from>
    <xdr:to>
      <xdr:col>36</xdr:col>
      <xdr:colOff>165100</xdr:colOff>
      <xdr:row>79</xdr:row>
      <xdr:rowOff>64359</xdr:rowOff>
    </xdr:to>
    <xdr:sp macro="" textlink="">
      <xdr:nvSpPr>
        <xdr:cNvPr id="435" name="楕円 434"/>
        <xdr:cNvSpPr/>
      </xdr:nvSpPr>
      <xdr:spPr>
        <a:xfrm>
          <a:off x="6921500" y="135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55486</xdr:rowOff>
    </xdr:from>
    <xdr:ext cx="469744" cy="259045"/>
    <xdr:sp macro="" textlink="">
      <xdr:nvSpPr>
        <xdr:cNvPr id="436" name="テキスト ボックス 435"/>
        <xdr:cNvSpPr txBox="1"/>
      </xdr:nvSpPr>
      <xdr:spPr>
        <a:xfrm>
          <a:off x="6737428" y="1360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86999</xdr:rowOff>
    </xdr:from>
    <xdr:to>
      <xdr:col>55</xdr:col>
      <xdr:colOff>0</xdr:colOff>
      <xdr:row>97</xdr:row>
      <xdr:rowOff>129223</xdr:rowOff>
    </xdr:to>
    <xdr:cxnSp macro="">
      <xdr:nvCxnSpPr>
        <xdr:cNvPr id="465" name="直線コネクタ 464"/>
        <xdr:cNvCxnSpPr/>
      </xdr:nvCxnSpPr>
      <xdr:spPr>
        <a:xfrm flipV="1">
          <a:off x="9639300" y="16717649"/>
          <a:ext cx="838200" cy="4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129223</xdr:rowOff>
    </xdr:from>
    <xdr:to>
      <xdr:col>50</xdr:col>
      <xdr:colOff>114300</xdr:colOff>
      <xdr:row>97</xdr:row>
      <xdr:rowOff>134527</xdr:rowOff>
    </xdr:to>
    <xdr:cxnSp macro="">
      <xdr:nvCxnSpPr>
        <xdr:cNvPr id="468" name="直線コネクタ 467"/>
        <xdr:cNvCxnSpPr/>
      </xdr:nvCxnSpPr>
      <xdr:spPr>
        <a:xfrm flipV="1">
          <a:off x="8750300" y="16759873"/>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108702</xdr:rowOff>
    </xdr:from>
    <xdr:to>
      <xdr:col>45</xdr:col>
      <xdr:colOff>177800</xdr:colOff>
      <xdr:row>97</xdr:row>
      <xdr:rowOff>134527</xdr:rowOff>
    </xdr:to>
    <xdr:cxnSp macro="">
      <xdr:nvCxnSpPr>
        <xdr:cNvPr id="471" name="直線コネクタ 470"/>
        <xdr:cNvCxnSpPr/>
      </xdr:nvCxnSpPr>
      <xdr:spPr>
        <a:xfrm>
          <a:off x="7861300" y="16739352"/>
          <a:ext cx="889000" cy="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108702</xdr:rowOff>
    </xdr:from>
    <xdr:to>
      <xdr:col>41</xdr:col>
      <xdr:colOff>50800</xdr:colOff>
      <xdr:row>97</xdr:row>
      <xdr:rowOff>134373</xdr:rowOff>
    </xdr:to>
    <xdr:cxnSp macro="">
      <xdr:nvCxnSpPr>
        <xdr:cNvPr id="474" name="直線コネクタ 473"/>
        <xdr:cNvCxnSpPr/>
      </xdr:nvCxnSpPr>
      <xdr:spPr>
        <a:xfrm flipV="1">
          <a:off x="6972300" y="16739352"/>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36199</xdr:rowOff>
    </xdr:from>
    <xdr:to>
      <xdr:col>55</xdr:col>
      <xdr:colOff>50800</xdr:colOff>
      <xdr:row>97</xdr:row>
      <xdr:rowOff>137799</xdr:rowOff>
    </xdr:to>
    <xdr:sp macro="" textlink="">
      <xdr:nvSpPr>
        <xdr:cNvPr id="484" name="楕円 483"/>
        <xdr:cNvSpPr/>
      </xdr:nvSpPr>
      <xdr:spPr>
        <a:xfrm>
          <a:off x="10426700" y="166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14626</xdr:rowOff>
    </xdr:from>
    <xdr:ext cx="534377" cy="259045"/>
    <xdr:sp macro="" textlink="">
      <xdr:nvSpPr>
        <xdr:cNvPr id="485" name="土木費該当値テキスト"/>
        <xdr:cNvSpPr txBox="1"/>
      </xdr:nvSpPr>
      <xdr:spPr>
        <a:xfrm>
          <a:off x="10528300" y="1664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78423</xdr:rowOff>
    </xdr:from>
    <xdr:to>
      <xdr:col>50</xdr:col>
      <xdr:colOff>165100</xdr:colOff>
      <xdr:row>98</xdr:row>
      <xdr:rowOff>8573</xdr:rowOff>
    </xdr:to>
    <xdr:sp macro="" textlink="">
      <xdr:nvSpPr>
        <xdr:cNvPr id="486" name="楕円 485"/>
        <xdr:cNvSpPr/>
      </xdr:nvSpPr>
      <xdr:spPr>
        <a:xfrm>
          <a:off x="9588500" y="167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171150</xdr:rowOff>
    </xdr:from>
    <xdr:ext cx="534377" cy="259045"/>
    <xdr:sp macro="" textlink="">
      <xdr:nvSpPr>
        <xdr:cNvPr id="487" name="テキスト ボックス 486"/>
        <xdr:cNvSpPr txBox="1"/>
      </xdr:nvSpPr>
      <xdr:spPr>
        <a:xfrm>
          <a:off x="9372111" y="168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83727</xdr:rowOff>
    </xdr:from>
    <xdr:to>
      <xdr:col>46</xdr:col>
      <xdr:colOff>38100</xdr:colOff>
      <xdr:row>98</xdr:row>
      <xdr:rowOff>13877</xdr:rowOff>
    </xdr:to>
    <xdr:sp macro="" textlink="">
      <xdr:nvSpPr>
        <xdr:cNvPr id="488" name="楕円 487"/>
        <xdr:cNvSpPr/>
      </xdr:nvSpPr>
      <xdr:spPr>
        <a:xfrm>
          <a:off x="8699500" y="1671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5004</xdr:rowOff>
    </xdr:from>
    <xdr:ext cx="534377" cy="259045"/>
    <xdr:sp macro="" textlink="">
      <xdr:nvSpPr>
        <xdr:cNvPr id="489" name="テキスト ボックス 488"/>
        <xdr:cNvSpPr txBox="1"/>
      </xdr:nvSpPr>
      <xdr:spPr>
        <a:xfrm>
          <a:off x="8483111" y="168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57902</xdr:rowOff>
    </xdr:from>
    <xdr:to>
      <xdr:col>41</xdr:col>
      <xdr:colOff>101600</xdr:colOff>
      <xdr:row>97</xdr:row>
      <xdr:rowOff>159502</xdr:rowOff>
    </xdr:to>
    <xdr:sp macro="" textlink="">
      <xdr:nvSpPr>
        <xdr:cNvPr id="490" name="楕円 489"/>
        <xdr:cNvSpPr/>
      </xdr:nvSpPr>
      <xdr:spPr>
        <a:xfrm>
          <a:off x="7810500" y="166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150629</xdr:rowOff>
    </xdr:from>
    <xdr:ext cx="534377" cy="259045"/>
    <xdr:sp macro="" textlink="">
      <xdr:nvSpPr>
        <xdr:cNvPr id="491" name="テキスト ボックス 490"/>
        <xdr:cNvSpPr txBox="1"/>
      </xdr:nvSpPr>
      <xdr:spPr>
        <a:xfrm>
          <a:off x="7594111" y="167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83573</xdr:rowOff>
    </xdr:from>
    <xdr:to>
      <xdr:col>36</xdr:col>
      <xdr:colOff>165100</xdr:colOff>
      <xdr:row>98</xdr:row>
      <xdr:rowOff>13723</xdr:rowOff>
    </xdr:to>
    <xdr:sp macro="" textlink="">
      <xdr:nvSpPr>
        <xdr:cNvPr id="492" name="楕円 491"/>
        <xdr:cNvSpPr/>
      </xdr:nvSpPr>
      <xdr:spPr>
        <a:xfrm>
          <a:off x="6921500" y="167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4850</xdr:rowOff>
    </xdr:from>
    <xdr:ext cx="534377" cy="259045"/>
    <xdr:sp macro="" textlink="">
      <xdr:nvSpPr>
        <xdr:cNvPr id="493" name="テキスト ボックス 492"/>
        <xdr:cNvSpPr txBox="1"/>
      </xdr:nvSpPr>
      <xdr:spPr>
        <a:xfrm>
          <a:off x="6705111" y="1680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42716</xdr:rowOff>
    </xdr:from>
    <xdr:to>
      <xdr:col>85</xdr:col>
      <xdr:colOff>127000</xdr:colOff>
      <xdr:row>37</xdr:row>
      <xdr:rowOff>69786</xdr:rowOff>
    </xdr:to>
    <xdr:cxnSp macro="">
      <xdr:nvCxnSpPr>
        <xdr:cNvPr id="522" name="直線コネクタ 521"/>
        <xdr:cNvCxnSpPr/>
      </xdr:nvCxnSpPr>
      <xdr:spPr>
        <a:xfrm>
          <a:off x="15481300" y="6386366"/>
          <a:ext cx="8382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42716</xdr:rowOff>
    </xdr:from>
    <xdr:to>
      <xdr:col>81</xdr:col>
      <xdr:colOff>50800</xdr:colOff>
      <xdr:row>37</xdr:row>
      <xdr:rowOff>73349</xdr:rowOff>
    </xdr:to>
    <xdr:cxnSp macro="">
      <xdr:nvCxnSpPr>
        <xdr:cNvPr id="525" name="直線コネクタ 524"/>
        <xdr:cNvCxnSpPr/>
      </xdr:nvCxnSpPr>
      <xdr:spPr>
        <a:xfrm flipV="1">
          <a:off x="14592300" y="6386366"/>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73349</xdr:rowOff>
    </xdr:from>
    <xdr:to>
      <xdr:col>76</xdr:col>
      <xdr:colOff>114300</xdr:colOff>
      <xdr:row>37</xdr:row>
      <xdr:rowOff>77711</xdr:rowOff>
    </xdr:to>
    <xdr:cxnSp macro="">
      <xdr:nvCxnSpPr>
        <xdr:cNvPr id="528" name="直線コネクタ 527"/>
        <xdr:cNvCxnSpPr/>
      </xdr:nvCxnSpPr>
      <xdr:spPr>
        <a:xfrm flipV="1">
          <a:off x="13703300" y="6416999"/>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77711</xdr:rowOff>
    </xdr:from>
    <xdr:to>
      <xdr:col>71</xdr:col>
      <xdr:colOff>177800</xdr:colOff>
      <xdr:row>37</xdr:row>
      <xdr:rowOff>96628</xdr:rowOff>
    </xdr:to>
    <xdr:cxnSp macro="">
      <xdr:nvCxnSpPr>
        <xdr:cNvPr id="531" name="直線コネクタ 530"/>
        <xdr:cNvCxnSpPr/>
      </xdr:nvCxnSpPr>
      <xdr:spPr>
        <a:xfrm flipV="1">
          <a:off x="12814300" y="6421361"/>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18986</xdr:rowOff>
    </xdr:from>
    <xdr:to>
      <xdr:col>85</xdr:col>
      <xdr:colOff>177800</xdr:colOff>
      <xdr:row>37</xdr:row>
      <xdr:rowOff>120586</xdr:rowOff>
    </xdr:to>
    <xdr:sp macro="" textlink="">
      <xdr:nvSpPr>
        <xdr:cNvPr id="541" name="楕円 540"/>
        <xdr:cNvSpPr/>
      </xdr:nvSpPr>
      <xdr:spPr>
        <a:xfrm>
          <a:off x="16268700" y="63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105363</xdr:rowOff>
    </xdr:from>
    <xdr:ext cx="534377" cy="259045"/>
    <xdr:sp macro="" textlink="">
      <xdr:nvSpPr>
        <xdr:cNvPr id="542" name="消防費該当値テキスト"/>
        <xdr:cNvSpPr txBox="1"/>
      </xdr:nvSpPr>
      <xdr:spPr>
        <a:xfrm>
          <a:off x="16370300" y="62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163366</xdr:rowOff>
    </xdr:from>
    <xdr:to>
      <xdr:col>81</xdr:col>
      <xdr:colOff>101600</xdr:colOff>
      <xdr:row>37</xdr:row>
      <xdr:rowOff>93516</xdr:rowOff>
    </xdr:to>
    <xdr:sp macro="" textlink="">
      <xdr:nvSpPr>
        <xdr:cNvPr id="543" name="楕円 542"/>
        <xdr:cNvSpPr/>
      </xdr:nvSpPr>
      <xdr:spPr>
        <a:xfrm>
          <a:off x="15430500" y="63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84643</xdr:rowOff>
    </xdr:from>
    <xdr:ext cx="534377" cy="259045"/>
    <xdr:sp macro="" textlink="">
      <xdr:nvSpPr>
        <xdr:cNvPr id="544" name="テキスト ボックス 543"/>
        <xdr:cNvSpPr txBox="1"/>
      </xdr:nvSpPr>
      <xdr:spPr>
        <a:xfrm>
          <a:off x="15214111" y="64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22549</xdr:rowOff>
    </xdr:from>
    <xdr:to>
      <xdr:col>76</xdr:col>
      <xdr:colOff>165100</xdr:colOff>
      <xdr:row>37</xdr:row>
      <xdr:rowOff>124149</xdr:rowOff>
    </xdr:to>
    <xdr:sp macro="" textlink="">
      <xdr:nvSpPr>
        <xdr:cNvPr id="545" name="楕円 544"/>
        <xdr:cNvSpPr/>
      </xdr:nvSpPr>
      <xdr:spPr>
        <a:xfrm>
          <a:off x="14541500" y="63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115276</xdr:rowOff>
    </xdr:from>
    <xdr:ext cx="534377" cy="259045"/>
    <xdr:sp macro="" textlink="">
      <xdr:nvSpPr>
        <xdr:cNvPr id="546" name="テキスト ボックス 545"/>
        <xdr:cNvSpPr txBox="1"/>
      </xdr:nvSpPr>
      <xdr:spPr>
        <a:xfrm>
          <a:off x="14325111" y="64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26911</xdr:rowOff>
    </xdr:from>
    <xdr:to>
      <xdr:col>72</xdr:col>
      <xdr:colOff>38100</xdr:colOff>
      <xdr:row>37</xdr:row>
      <xdr:rowOff>128511</xdr:rowOff>
    </xdr:to>
    <xdr:sp macro="" textlink="">
      <xdr:nvSpPr>
        <xdr:cNvPr id="547" name="楕円 546"/>
        <xdr:cNvSpPr/>
      </xdr:nvSpPr>
      <xdr:spPr>
        <a:xfrm>
          <a:off x="13652500" y="6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119638</xdr:rowOff>
    </xdr:from>
    <xdr:ext cx="534377" cy="259045"/>
    <xdr:sp macro="" textlink="">
      <xdr:nvSpPr>
        <xdr:cNvPr id="548" name="テキスト ボックス 547"/>
        <xdr:cNvSpPr txBox="1"/>
      </xdr:nvSpPr>
      <xdr:spPr>
        <a:xfrm>
          <a:off x="13436111" y="64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45828</xdr:rowOff>
    </xdr:from>
    <xdr:to>
      <xdr:col>67</xdr:col>
      <xdr:colOff>101600</xdr:colOff>
      <xdr:row>37</xdr:row>
      <xdr:rowOff>147428</xdr:rowOff>
    </xdr:to>
    <xdr:sp macro="" textlink="">
      <xdr:nvSpPr>
        <xdr:cNvPr id="549" name="楕円 548"/>
        <xdr:cNvSpPr/>
      </xdr:nvSpPr>
      <xdr:spPr>
        <a:xfrm>
          <a:off x="12763500" y="638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138555</xdr:rowOff>
    </xdr:from>
    <xdr:ext cx="534377" cy="259045"/>
    <xdr:sp macro="" textlink="">
      <xdr:nvSpPr>
        <xdr:cNvPr id="550" name="テキスト ボックス 549"/>
        <xdr:cNvSpPr txBox="1"/>
      </xdr:nvSpPr>
      <xdr:spPr>
        <a:xfrm>
          <a:off x="12547111" y="648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143289</xdr:rowOff>
    </xdr:from>
    <xdr:to>
      <xdr:col>85</xdr:col>
      <xdr:colOff>127000</xdr:colOff>
      <xdr:row>57</xdr:row>
      <xdr:rowOff>98339</xdr:rowOff>
    </xdr:to>
    <xdr:cxnSp macro="">
      <xdr:nvCxnSpPr>
        <xdr:cNvPr id="579" name="直線コネクタ 578"/>
        <xdr:cNvCxnSpPr/>
      </xdr:nvCxnSpPr>
      <xdr:spPr>
        <a:xfrm flipV="1">
          <a:off x="15481300" y="9744489"/>
          <a:ext cx="838200" cy="12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89553</xdr:rowOff>
    </xdr:from>
    <xdr:to>
      <xdr:col>81</xdr:col>
      <xdr:colOff>50800</xdr:colOff>
      <xdr:row>57</xdr:row>
      <xdr:rowOff>98339</xdr:rowOff>
    </xdr:to>
    <xdr:cxnSp macro="">
      <xdr:nvCxnSpPr>
        <xdr:cNvPr id="582" name="直線コネクタ 581"/>
        <xdr:cNvCxnSpPr/>
      </xdr:nvCxnSpPr>
      <xdr:spPr>
        <a:xfrm>
          <a:off x="14592300" y="9862203"/>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89553</xdr:rowOff>
    </xdr:from>
    <xdr:to>
      <xdr:col>76</xdr:col>
      <xdr:colOff>114300</xdr:colOff>
      <xdr:row>57</xdr:row>
      <xdr:rowOff>104290</xdr:rowOff>
    </xdr:to>
    <xdr:cxnSp macro="">
      <xdr:nvCxnSpPr>
        <xdr:cNvPr id="585" name="直線コネクタ 584"/>
        <xdr:cNvCxnSpPr/>
      </xdr:nvCxnSpPr>
      <xdr:spPr>
        <a:xfrm flipV="1">
          <a:off x="13703300" y="9862203"/>
          <a:ext cx="8890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25217</xdr:rowOff>
    </xdr:from>
    <xdr:to>
      <xdr:col>71</xdr:col>
      <xdr:colOff>177800</xdr:colOff>
      <xdr:row>57</xdr:row>
      <xdr:rowOff>104290</xdr:rowOff>
    </xdr:to>
    <xdr:cxnSp macro="">
      <xdr:nvCxnSpPr>
        <xdr:cNvPr id="588" name="直線コネクタ 587"/>
        <xdr:cNvCxnSpPr/>
      </xdr:nvCxnSpPr>
      <xdr:spPr>
        <a:xfrm>
          <a:off x="12814300" y="9797867"/>
          <a:ext cx="889000" cy="7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92489</xdr:rowOff>
    </xdr:from>
    <xdr:to>
      <xdr:col>85</xdr:col>
      <xdr:colOff>177800</xdr:colOff>
      <xdr:row>57</xdr:row>
      <xdr:rowOff>22639</xdr:rowOff>
    </xdr:to>
    <xdr:sp macro="" textlink="">
      <xdr:nvSpPr>
        <xdr:cNvPr id="598" name="楕円 597"/>
        <xdr:cNvSpPr/>
      </xdr:nvSpPr>
      <xdr:spPr>
        <a:xfrm>
          <a:off x="16268700" y="96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70916</xdr:rowOff>
    </xdr:from>
    <xdr:ext cx="534377" cy="259045"/>
    <xdr:sp macro="" textlink="">
      <xdr:nvSpPr>
        <xdr:cNvPr id="599" name="教育費該当値テキスト"/>
        <xdr:cNvSpPr txBox="1"/>
      </xdr:nvSpPr>
      <xdr:spPr>
        <a:xfrm>
          <a:off x="16370300" y="967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47539</xdr:rowOff>
    </xdr:from>
    <xdr:to>
      <xdr:col>81</xdr:col>
      <xdr:colOff>101600</xdr:colOff>
      <xdr:row>57</xdr:row>
      <xdr:rowOff>149139</xdr:rowOff>
    </xdr:to>
    <xdr:sp macro="" textlink="">
      <xdr:nvSpPr>
        <xdr:cNvPr id="600" name="楕円 599"/>
        <xdr:cNvSpPr/>
      </xdr:nvSpPr>
      <xdr:spPr>
        <a:xfrm>
          <a:off x="15430500" y="98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140266</xdr:rowOff>
    </xdr:from>
    <xdr:ext cx="534377" cy="259045"/>
    <xdr:sp macro="" textlink="">
      <xdr:nvSpPr>
        <xdr:cNvPr id="601" name="テキスト ボックス 600"/>
        <xdr:cNvSpPr txBox="1"/>
      </xdr:nvSpPr>
      <xdr:spPr>
        <a:xfrm>
          <a:off x="15214111" y="991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38753</xdr:rowOff>
    </xdr:from>
    <xdr:to>
      <xdr:col>76</xdr:col>
      <xdr:colOff>165100</xdr:colOff>
      <xdr:row>57</xdr:row>
      <xdr:rowOff>140353</xdr:rowOff>
    </xdr:to>
    <xdr:sp macro="" textlink="">
      <xdr:nvSpPr>
        <xdr:cNvPr id="602" name="楕円 601"/>
        <xdr:cNvSpPr/>
      </xdr:nvSpPr>
      <xdr:spPr>
        <a:xfrm>
          <a:off x="14541500" y="98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131480</xdr:rowOff>
    </xdr:from>
    <xdr:ext cx="534377" cy="259045"/>
    <xdr:sp macro="" textlink="">
      <xdr:nvSpPr>
        <xdr:cNvPr id="603" name="テキスト ボックス 602"/>
        <xdr:cNvSpPr txBox="1"/>
      </xdr:nvSpPr>
      <xdr:spPr>
        <a:xfrm>
          <a:off x="14325111" y="990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53490</xdr:rowOff>
    </xdr:from>
    <xdr:to>
      <xdr:col>72</xdr:col>
      <xdr:colOff>38100</xdr:colOff>
      <xdr:row>57</xdr:row>
      <xdr:rowOff>155090</xdr:rowOff>
    </xdr:to>
    <xdr:sp macro="" textlink="">
      <xdr:nvSpPr>
        <xdr:cNvPr id="604" name="楕円 603"/>
        <xdr:cNvSpPr/>
      </xdr:nvSpPr>
      <xdr:spPr>
        <a:xfrm>
          <a:off x="13652500" y="98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146217</xdr:rowOff>
    </xdr:from>
    <xdr:ext cx="534377" cy="259045"/>
    <xdr:sp macro="" textlink="">
      <xdr:nvSpPr>
        <xdr:cNvPr id="605" name="テキスト ボックス 604"/>
        <xdr:cNvSpPr txBox="1"/>
      </xdr:nvSpPr>
      <xdr:spPr>
        <a:xfrm>
          <a:off x="13436111" y="99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145867</xdr:rowOff>
    </xdr:from>
    <xdr:to>
      <xdr:col>67</xdr:col>
      <xdr:colOff>101600</xdr:colOff>
      <xdr:row>57</xdr:row>
      <xdr:rowOff>76017</xdr:rowOff>
    </xdr:to>
    <xdr:sp macro="" textlink="">
      <xdr:nvSpPr>
        <xdr:cNvPr id="606" name="楕円 605"/>
        <xdr:cNvSpPr/>
      </xdr:nvSpPr>
      <xdr:spPr>
        <a:xfrm>
          <a:off x="12763500" y="97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67144</xdr:rowOff>
    </xdr:from>
    <xdr:ext cx="534377" cy="259045"/>
    <xdr:sp macro="" textlink="">
      <xdr:nvSpPr>
        <xdr:cNvPr id="607" name="テキスト ボックス 606"/>
        <xdr:cNvSpPr txBox="1"/>
      </xdr:nvSpPr>
      <xdr:spPr>
        <a:xfrm>
          <a:off x="12547111" y="98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109322</xdr:rowOff>
    </xdr:from>
    <xdr:to>
      <xdr:col>85</xdr:col>
      <xdr:colOff>127000</xdr:colOff>
      <xdr:row>79</xdr:row>
      <xdr:rowOff>18631</xdr:rowOff>
    </xdr:to>
    <xdr:cxnSp macro="">
      <xdr:nvCxnSpPr>
        <xdr:cNvPr id="636" name="直線コネクタ 635"/>
        <xdr:cNvCxnSpPr/>
      </xdr:nvCxnSpPr>
      <xdr:spPr>
        <a:xfrm flipV="1">
          <a:off x="15481300" y="13482422"/>
          <a:ext cx="838200" cy="8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18631</xdr:rowOff>
    </xdr:from>
    <xdr:to>
      <xdr:col>81</xdr:col>
      <xdr:colOff>50800</xdr:colOff>
      <xdr:row>79</xdr:row>
      <xdr:rowOff>37985</xdr:rowOff>
    </xdr:to>
    <xdr:cxnSp macro="">
      <xdr:nvCxnSpPr>
        <xdr:cNvPr id="639" name="直線コネクタ 638"/>
        <xdr:cNvCxnSpPr/>
      </xdr:nvCxnSpPr>
      <xdr:spPr>
        <a:xfrm flipV="1">
          <a:off x="14592300" y="13563181"/>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26530</xdr:rowOff>
    </xdr:from>
    <xdr:to>
      <xdr:col>76</xdr:col>
      <xdr:colOff>114300</xdr:colOff>
      <xdr:row>79</xdr:row>
      <xdr:rowOff>37985</xdr:rowOff>
    </xdr:to>
    <xdr:cxnSp macro="">
      <xdr:nvCxnSpPr>
        <xdr:cNvPr id="642" name="直線コネクタ 641"/>
        <xdr:cNvCxnSpPr/>
      </xdr:nvCxnSpPr>
      <xdr:spPr>
        <a:xfrm>
          <a:off x="13703300" y="13571080"/>
          <a:ext cx="8890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26530</xdr:rowOff>
    </xdr:from>
    <xdr:to>
      <xdr:col>71</xdr:col>
      <xdr:colOff>177800</xdr:colOff>
      <xdr:row>79</xdr:row>
      <xdr:rowOff>32232</xdr:rowOff>
    </xdr:to>
    <xdr:cxnSp macro="">
      <xdr:nvCxnSpPr>
        <xdr:cNvPr id="645" name="直線コネクタ 644"/>
        <xdr:cNvCxnSpPr/>
      </xdr:nvCxnSpPr>
      <xdr:spPr>
        <a:xfrm flipV="1">
          <a:off x="12814300" y="13571080"/>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58522</xdr:rowOff>
    </xdr:from>
    <xdr:to>
      <xdr:col>85</xdr:col>
      <xdr:colOff>177800</xdr:colOff>
      <xdr:row>78</xdr:row>
      <xdr:rowOff>160122</xdr:rowOff>
    </xdr:to>
    <xdr:sp macro="" textlink="">
      <xdr:nvSpPr>
        <xdr:cNvPr id="655" name="楕円 654"/>
        <xdr:cNvSpPr/>
      </xdr:nvSpPr>
      <xdr:spPr>
        <a:xfrm>
          <a:off x="16268700" y="134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139281</xdr:rowOff>
    </xdr:from>
    <xdr:to>
      <xdr:col>81</xdr:col>
      <xdr:colOff>101600</xdr:colOff>
      <xdr:row>79</xdr:row>
      <xdr:rowOff>69431</xdr:rowOff>
    </xdr:to>
    <xdr:sp macro="" textlink="">
      <xdr:nvSpPr>
        <xdr:cNvPr id="657" name="楕円 656"/>
        <xdr:cNvSpPr/>
      </xdr:nvSpPr>
      <xdr:spPr>
        <a:xfrm>
          <a:off x="15430500" y="135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60558</xdr:rowOff>
    </xdr:from>
    <xdr:ext cx="469744" cy="259045"/>
    <xdr:sp macro="" textlink="">
      <xdr:nvSpPr>
        <xdr:cNvPr id="658" name="テキスト ボックス 657"/>
        <xdr:cNvSpPr txBox="1"/>
      </xdr:nvSpPr>
      <xdr:spPr>
        <a:xfrm>
          <a:off x="15246428" y="1360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158635</xdr:rowOff>
    </xdr:from>
    <xdr:to>
      <xdr:col>76</xdr:col>
      <xdr:colOff>165100</xdr:colOff>
      <xdr:row>79</xdr:row>
      <xdr:rowOff>88785</xdr:rowOff>
    </xdr:to>
    <xdr:sp macro="" textlink="">
      <xdr:nvSpPr>
        <xdr:cNvPr id="659" name="楕円 658"/>
        <xdr:cNvSpPr/>
      </xdr:nvSpPr>
      <xdr:spPr>
        <a:xfrm>
          <a:off x="14541500" y="135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79912</xdr:rowOff>
    </xdr:from>
    <xdr:ext cx="378565" cy="259045"/>
    <xdr:sp macro="" textlink="">
      <xdr:nvSpPr>
        <xdr:cNvPr id="660" name="テキスト ボックス 659"/>
        <xdr:cNvSpPr txBox="1"/>
      </xdr:nvSpPr>
      <xdr:spPr>
        <a:xfrm>
          <a:off x="14403017" y="13624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147180</xdr:rowOff>
    </xdr:from>
    <xdr:to>
      <xdr:col>72</xdr:col>
      <xdr:colOff>38100</xdr:colOff>
      <xdr:row>79</xdr:row>
      <xdr:rowOff>77330</xdr:rowOff>
    </xdr:to>
    <xdr:sp macro="" textlink="">
      <xdr:nvSpPr>
        <xdr:cNvPr id="661" name="楕円 660"/>
        <xdr:cNvSpPr/>
      </xdr:nvSpPr>
      <xdr:spPr>
        <a:xfrm>
          <a:off x="13652500" y="135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68457</xdr:rowOff>
    </xdr:from>
    <xdr:ext cx="469744" cy="259045"/>
    <xdr:sp macro="" textlink="">
      <xdr:nvSpPr>
        <xdr:cNvPr id="662" name="テキスト ボックス 661"/>
        <xdr:cNvSpPr txBox="1"/>
      </xdr:nvSpPr>
      <xdr:spPr>
        <a:xfrm>
          <a:off x="13468428" y="136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152882</xdr:rowOff>
    </xdr:from>
    <xdr:to>
      <xdr:col>67</xdr:col>
      <xdr:colOff>101600</xdr:colOff>
      <xdr:row>79</xdr:row>
      <xdr:rowOff>83032</xdr:rowOff>
    </xdr:to>
    <xdr:sp macro="" textlink="">
      <xdr:nvSpPr>
        <xdr:cNvPr id="663" name="楕円 662"/>
        <xdr:cNvSpPr/>
      </xdr:nvSpPr>
      <xdr:spPr>
        <a:xfrm>
          <a:off x="12763500" y="135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74159</xdr:rowOff>
    </xdr:from>
    <xdr:ext cx="378565" cy="259045"/>
    <xdr:sp macro="" textlink="">
      <xdr:nvSpPr>
        <xdr:cNvPr id="664" name="テキスト ボックス 663"/>
        <xdr:cNvSpPr txBox="1"/>
      </xdr:nvSpPr>
      <xdr:spPr>
        <a:xfrm>
          <a:off x="12625017" y="13618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21309</xdr:rowOff>
    </xdr:from>
    <xdr:to>
      <xdr:col>85</xdr:col>
      <xdr:colOff>127000</xdr:colOff>
      <xdr:row>98</xdr:row>
      <xdr:rowOff>34441</xdr:rowOff>
    </xdr:to>
    <xdr:cxnSp macro="">
      <xdr:nvCxnSpPr>
        <xdr:cNvPr id="693" name="直線コネクタ 692"/>
        <xdr:cNvCxnSpPr/>
      </xdr:nvCxnSpPr>
      <xdr:spPr>
        <a:xfrm>
          <a:off x="15481300" y="16823409"/>
          <a:ext cx="838200" cy="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21309</xdr:rowOff>
    </xdr:from>
    <xdr:to>
      <xdr:col>81</xdr:col>
      <xdr:colOff>50800</xdr:colOff>
      <xdr:row>98</xdr:row>
      <xdr:rowOff>28124</xdr:rowOff>
    </xdr:to>
    <xdr:cxnSp macro="">
      <xdr:nvCxnSpPr>
        <xdr:cNvPr id="696" name="直線コネクタ 695"/>
        <xdr:cNvCxnSpPr/>
      </xdr:nvCxnSpPr>
      <xdr:spPr>
        <a:xfrm flipV="1">
          <a:off x="14592300" y="16823409"/>
          <a:ext cx="8890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28124</xdr:rowOff>
    </xdr:from>
    <xdr:to>
      <xdr:col>76</xdr:col>
      <xdr:colOff>114300</xdr:colOff>
      <xdr:row>98</xdr:row>
      <xdr:rowOff>31877</xdr:rowOff>
    </xdr:to>
    <xdr:cxnSp macro="">
      <xdr:nvCxnSpPr>
        <xdr:cNvPr id="699" name="直線コネクタ 698"/>
        <xdr:cNvCxnSpPr/>
      </xdr:nvCxnSpPr>
      <xdr:spPr>
        <a:xfrm flipV="1">
          <a:off x="13703300" y="16830224"/>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31877</xdr:rowOff>
    </xdr:from>
    <xdr:to>
      <xdr:col>71</xdr:col>
      <xdr:colOff>177800</xdr:colOff>
      <xdr:row>98</xdr:row>
      <xdr:rowOff>33138</xdr:rowOff>
    </xdr:to>
    <xdr:cxnSp macro="">
      <xdr:nvCxnSpPr>
        <xdr:cNvPr id="702" name="直線コネクタ 701"/>
        <xdr:cNvCxnSpPr/>
      </xdr:nvCxnSpPr>
      <xdr:spPr>
        <a:xfrm flipV="1">
          <a:off x="12814300" y="16833977"/>
          <a:ext cx="8890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155091</xdr:rowOff>
    </xdr:from>
    <xdr:to>
      <xdr:col>85</xdr:col>
      <xdr:colOff>177800</xdr:colOff>
      <xdr:row>98</xdr:row>
      <xdr:rowOff>85241</xdr:rowOff>
    </xdr:to>
    <xdr:sp macro="" textlink="">
      <xdr:nvSpPr>
        <xdr:cNvPr id="712" name="楕円 711"/>
        <xdr:cNvSpPr/>
      </xdr:nvSpPr>
      <xdr:spPr>
        <a:xfrm>
          <a:off x="16268700" y="167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70018</xdr:rowOff>
    </xdr:from>
    <xdr:ext cx="534377" cy="259045"/>
    <xdr:sp macro="" textlink="">
      <xdr:nvSpPr>
        <xdr:cNvPr id="713" name="公債費該当値テキスト"/>
        <xdr:cNvSpPr txBox="1"/>
      </xdr:nvSpPr>
      <xdr:spPr>
        <a:xfrm>
          <a:off x="16370300" y="1670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141959</xdr:rowOff>
    </xdr:from>
    <xdr:to>
      <xdr:col>81</xdr:col>
      <xdr:colOff>101600</xdr:colOff>
      <xdr:row>98</xdr:row>
      <xdr:rowOff>72109</xdr:rowOff>
    </xdr:to>
    <xdr:sp macro="" textlink="">
      <xdr:nvSpPr>
        <xdr:cNvPr id="714" name="楕円 713"/>
        <xdr:cNvSpPr/>
      </xdr:nvSpPr>
      <xdr:spPr>
        <a:xfrm>
          <a:off x="15430500" y="1677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63236</xdr:rowOff>
    </xdr:from>
    <xdr:ext cx="534377" cy="259045"/>
    <xdr:sp macro="" textlink="">
      <xdr:nvSpPr>
        <xdr:cNvPr id="715" name="テキスト ボックス 714"/>
        <xdr:cNvSpPr txBox="1"/>
      </xdr:nvSpPr>
      <xdr:spPr>
        <a:xfrm>
          <a:off x="15214111" y="168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148774</xdr:rowOff>
    </xdr:from>
    <xdr:to>
      <xdr:col>76</xdr:col>
      <xdr:colOff>165100</xdr:colOff>
      <xdr:row>98</xdr:row>
      <xdr:rowOff>78924</xdr:rowOff>
    </xdr:to>
    <xdr:sp macro="" textlink="">
      <xdr:nvSpPr>
        <xdr:cNvPr id="716" name="楕円 715"/>
        <xdr:cNvSpPr/>
      </xdr:nvSpPr>
      <xdr:spPr>
        <a:xfrm>
          <a:off x="14541500" y="167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70051</xdr:rowOff>
    </xdr:from>
    <xdr:ext cx="534377" cy="259045"/>
    <xdr:sp macro="" textlink="">
      <xdr:nvSpPr>
        <xdr:cNvPr id="717" name="テキスト ボックス 716"/>
        <xdr:cNvSpPr txBox="1"/>
      </xdr:nvSpPr>
      <xdr:spPr>
        <a:xfrm>
          <a:off x="14325111" y="168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152527</xdr:rowOff>
    </xdr:from>
    <xdr:to>
      <xdr:col>72</xdr:col>
      <xdr:colOff>38100</xdr:colOff>
      <xdr:row>98</xdr:row>
      <xdr:rowOff>82677</xdr:rowOff>
    </xdr:to>
    <xdr:sp macro="" textlink="">
      <xdr:nvSpPr>
        <xdr:cNvPr id="718" name="楕円 717"/>
        <xdr:cNvSpPr/>
      </xdr:nvSpPr>
      <xdr:spPr>
        <a:xfrm>
          <a:off x="136525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73804</xdr:rowOff>
    </xdr:from>
    <xdr:ext cx="534377" cy="259045"/>
    <xdr:sp macro="" textlink="">
      <xdr:nvSpPr>
        <xdr:cNvPr id="719" name="テキスト ボックス 718"/>
        <xdr:cNvSpPr txBox="1"/>
      </xdr:nvSpPr>
      <xdr:spPr>
        <a:xfrm>
          <a:off x="13436111" y="168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153788</xdr:rowOff>
    </xdr:from>
    <xdr:to>
      <xdr:col>67</xdr:col>
      <xdr:colOff>101600</xdr:colOff>
      <xdr:row>98</xdr:row>
      <xdr:rowOff>83938</xdr:rowOff>
    </xdr:to>
    <xdr:sp macro="" textlink="">
      <xdr:nvSpPr>
        <xdr:cNvPr id="720" name="楕円 719"/>
        <xdr:cNvSpPr/>
      </xdr:nvSpPr>
      <xdr:spPr>
        <a:xfrm>
          <a:off x="12763500" y="167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75065</xdr:rowOff>
    </xdr:from>
    <xdr:ext cx="534377" cy="259045"/>
    <xdr:sp macro="" textlink="">
      <xdr:nvSpPr>
        <xdr:cNvPr id="721" name="テキスト ボックス 720"/>
        <xdr:cNvSpPr txBox="1"/>
      </xdr:nvSpPr>
      <xdr:spPr>
        <a:xfrm>
          <a:off x="12547111" y="1687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衛生費を除き、類似団体平均を下回っている。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災害復旧費は、平成３０年度豪雨災害により増加している。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衛生費や教育費の住民一人当たりコストが増加しており、主な要因としては複合型介護福祉施設整備事業の実施及び熊山運動公園整備事業や学校施設空調設備整備事業などの実施により、増加している。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商工費の住民一人当たりコストが減少しており、主な要因としては観光拠点整備事業の完了などにより、減少している。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合併以降、財政調整基金繰入金に依存した予算編成が課題となっていたが、平成１９年度から繰入額を抑制していき、国の経済対策による地方交付税の増や地域活性化交付金などの効果により、平成２１年度から平成２３年度は繰入をゼロに抑制することができた。平成２４年度は災害発生等に伴う歳出増により財政調整基金の取崩しを行ったが、行革効果等により再び平成２５・２６・２７年度は繰入をゼロに抑制することができた。しかし、平成２８年度以降は、大規模事業実施に伴う普通建設事業費や、施設の老朽化に伴う維持補修費の増、少子高齢化に伴う扶助費の増等により財政調整基金の取崩しを行っている。前年度に比べ標準財政規模に対する割合は９．２９ポイント減となっている。今後も、事務事業の見直しや統廃合などの歳出の合理化等、行財政改革を推進し、健全な行財政運営に努めていく。</a:t>
          </a:r>
          <a:endParaRPr kumimoji="1" lang="en-US" altLang="ja-JP" sz="10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平成１９年度以降、すべての会計において黒字となっている。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しかし、下水道事業特別会計や介護保険特別会計等は、一般会計からの繰入金による補填が大きい。今後も下水道事業などにおいては、老朽化した施設の維持管理等で多額の投資が必要と見込まれており、一般会計からの繰入金の増加が懸念されていることから、特別会計等は持続可能な経営の健全化を図る。</a:t>
          </a:r>
        </a:p>
        <a:p>
          <a:endParaRPr kumimoji="1" lang="en-US" altLang="ja-JP" sz="12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過去の大規模事業に係る起債の償還完了等により、元利償還金は減少した。今後は庁舎や学校整備などの大規模事業で起債を見込んでいるため負担増が見込まれる。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引き続き事業の選択と集中による絞り込みにより、地方債の発行を必要最小限に留めるとともに、普通交付税算入率の高い起債を優先的に活用する。</a:t>
          </a:r>
          <a:endParaRPr kumimoji="1" lang="en-US" altLang="ja-JP" sz="12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一般会計等に係る地方債の現在高、公営企業債等繰入見込額の増加により、将来負担額は増加した。充当可能財源等は、財政調整基金等の減により減少した。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令和２年度までは普通交付税の段階的な縮減が進むことから、財政調整基金をさらに取崩すことも考えられるため、地方債発行の抑制等、将来負担額の減額に努める。</a:t>
          </a:r>
          <a:endParaRPr kumimoji="1" lang="en-US" altLang="ja-JP" sz="1200">
            <a:solidFill>
              <a:sysClr val="windowText" lastClr="000000"/>
            </a:solidFill>
            <a:latin typeface="ＭＳ ゴシック" pitchFamily="49" charset="-128"/>
            <a:ea typeface="ＭＳ ゴシック" pitchFamily="49" charset="-128"/>
          </a:endParaRPr>
        </a:p>
        <a:p>
          <a:endParaRPr kumimoji="1" lang="en-US" altLang="ja-JP" sz="1200">
            <a:solidFill>
              <a:sysClr val="windowText" lastClr="000000"/>
            </a:solidFill>
            <a:latin typeface="ＭＳ ゴシック" pitchFamily="49" charset="-128"/>
            <a:ea typeface="ＭＳ ゴシック" pitchFamily="49" charset="-128"/>
          </a:endParaRPr>
        </a:p>
        <a:p>
          <a:endParaRPr kumimoji="1" lang="en-US" altLang="ja-JP"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岡山県赤磐市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財政調整基金へ約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億円積み立てたものの、財源不足等に対応するため財政調整基金から約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億円取崩したこと等により、基金全体としては約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普通交付税の合併算定替による特例措置の段階的な縮減に伴う歳入減が令和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年度まで続くことや扶助費等の歳出増により財政調整基金の取崩しが増える見込みのため、基金全体では減少傾向となる見込みである。</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地域振興基金：市民の連携の強化及び地域振興を図る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公共施設等整備基金：赤磐市の公共用又は公用に供する施設の建設及び改修その他の整備等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山陽ふれあい公園基金：山陽ふれあい公園の維持管理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最終処分場管理運営基金：赤磐市内の廃棄物最終処分場の管理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桜が丘東地域整備基金：桜が丘東地域の公共施設等の維持管理及び環境保全</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基金運用利子収入による増や事業実施による取崩しがあるものの、ほぼ横ばいで推移している。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地域振興基金：基金運用利子分を市民の連携の強化及び地域振興を図るための事業の財源として、順次取崩す予定。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公共施設等整備基金：赤磐市内の公共施設等の老朽化等に対する建替えや大規模改修の財源とする。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決算剰余金及び基金運用利子を積立てたことによる増加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財源不足に対応するための減額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普通交付税の合併算定替による特例措置の適用期限終了に伴う歳入減や災害への備え等により減少していく見込みであるが、事業の見直しや歳出削減により基金の取崩しの減に努める。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基金運用利子を積立てたことにより微増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現在のところ基金運用利子以外の積立や繰上償還の予定はなく、基金残高は横ばいが続く見込みである。地方債の償還に備え適正に管理していく。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44,303
43,850
209.36
21,548,618
19,915,278
1,064,072
12,437,812
20,506,829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値及び全国平均値を上回っているものの、岡山県平均値と比べると低い数値となっている。要因としては過去に建設した公共施設等の老朽化が総じて進行していることが挙げられる。当市では公共施設等総合管理計画を策定しており、当該計画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39688</xdr:rowOff>
    </xdr:from>
    <xdr:to>
      <xdr:col>23</xdr:col>
      <xdr:colOff>136525</xdr:colOff>
      <xdr:row>30</xdr:row>
      <xdr:rowOff>141288</xdr:rowOff>
    </xdr:to>
    <xdr:sp macro="" textlink="">
      <xdr:nvSpPr>
        <xdr:cNvPr id="79" name="楕円 78"/>
        <xdr:cNvSpPr/>
      </xdr:nvSpPr>
      <xdr:spPr>
        <a:xfrm>
          <a:off x="4711700" y="59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62565</xdr:rowOff>
    </xdr:from>
    <xdr:ext cx="405111" cy="259045"/>
    <xdr:sp macro="" textlink="">
      <xdr:nvSpPr>
        <xdr:cNvPr id="80" name="有形固定資産減価償却率該当値テキスト"/>
        <xdr:cNvSpPr txBox="1"/>
      </xdr:nvSpPr>
      <xdr:spPr>
        <a:xfrm>
          <a:off x="4813300" y="580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39688</xdr:rowOff>
    </xdr:from>
    <xdr:to>
      <xdr:col>19</xdr:col>
      <xdr:colOff>187325</xdr:colOff>
      <xdr:row>30</xdr:row>
      <xdr:rowOff>141288</xdr:rowOff>
    </xdr:to>
    <xdr:sp macro="" textlink="">
      <xdr:nvSpPr>
        <xdr:cNvPr id="81" name="楕円 80"/>
        <xdr:cNvSpPr/>
      </xdr:nvSpPr>
      <xdr:spPr>
        <a:xfrm>
          <a:off x="4000500" y="59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90488</xdr:rowOff>
    </xdr:from>
    <xdr:to>
      <xdr:col>23</xdr:col>
      <xdr:colOff>85725</xdr:colOff>
      <xdr:row>30</xdr:row>
      <xdr:rowOff>90488</xdr:rowOff>
    </xdr:to>
    <xdr:cxnSp macro="">
      <xdr:nvCxnSpPr>
        <xdr:cNvPr id="82" name="直線コネクタ 81"/>
        <xdr:cNvCxnSpPr/>
      </xdr:nvCxnSpPr>
      <xdr:spPr>
        <a:xfrm>
          <a:off x="4051300" y="6005513"/>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63077</xdr:rowOff>
    </xdr:from>
    <xdr:to>
      <xdr:col>15</xdr:col>
      <xdr:colOff>187325</xdr:colOff>
      <xdr:row>30</xdr:row>
      <xdr:rowOff>164677</xdr:rowOff>
    </xdr:to>
    <xdr:sp macro="" textlink="">
      <xdr:nvSpPr>
        <xdr:cNvPr id="83" name="楕円 82"/>
        <xdr:cNvSpPr/>
      </xdr:nvSpPr>
      <xdr:spPr>
        <a:xfrm>
          <a:off x="3238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90488</xdr:rowOff>
    </xdr:from>
    <xdr:to>
      <xdr:col>19</xdr:col>
      <xdr:colOff>136525</xdr:colOff>
      <xdr:row>30</xdr:row>
      <xdr:rowOff>113877</xdr:rowOff>
    </xdr:to>
    <xdr:cxnSp macro="">
      <xdr:nvCxnSpPr>
        <xdr:cNvPr id="84" name="直線コネクタ 83"/>
        <xdr:cNvCxnSpPr/>
      </xdr:nvCxnSpPr>
      <xdr:spPr>
        <a:xfrm flipV="1">
          <a:off x="3289300" y="6005513"/>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85" name="楕円 84"/>
        <xdr:cNvSpPr/>
      </xdr:nvSpPr>
      <xdr:spPr>
        <a:xfrm>
          <a:off x="2476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113877</xdr:rowOff>
    </xdr:from>
    <xdr:to>
      <xdr:col>15</xdr:col>
      <xdr:colOff>136525</xdr:colOff>
      <xdr:row>30</xdr:row>
      <xdr:rowOff>146262</xdr:rowOff>
    </xdr:to>
    <xdr:cxnSp macro="">
      <xdr:nvCxnSpPr>
        <xdr:cNvPr id="86" name="直線コネクタ 85"/>
        <xdr:cNvCxnSpPr/>
      </xdr:nvCxnSpPr>
      <xdr:spPr>
        <a:xfrm flipV="1">
          <a:off x="2527300" y="602890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157815</xdr:rowOff>
    </xdr:from>
    <xdr:ext cx="405111" cy="259045"/>
    <xdr:sp macro="" textlink="">
      <xdr:nvSpPr>
        <xdr:cNvPr id="90" name="n_1mainValue有形固定資産減価償却率"/>
        <xdr:cNvSpPr txBox="1"/>
      </xdr:nvSpPr>
      <xdr:spPr>
        <a:xfrm>
          <a:off x="38360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9754</xdr:rowOff>
    </xdr:from>
    <xdr:ext cx="405111" cy="259045"/>
    <xdr:sp macro="" textlink="">
      <xdr:nvSpPr>
        <xdr:cNvPr id="91" name="n_2mainValue有形固定資産減価償却率"/>
        <xdr:cNvSpPr txBox="1"/>
      </xdr:nvSpPr>
      <xdr:spPr>
        <a:xfrm>
          <a:off x="30867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42139</xdr:rowOff>
    </xdr:from>
    <xdr:ext cx="405111" cy="259045"/>
    <xdr:sp macro="" textlink="">
      <xdr:nvSpPr>
        <xdr:cNvPr id="92" name="n_3mainValue有形固定資産減価償却率"/>
        <xdr:cNvSpPr txBox="1"/>
      </xdr:nvSpPr>
      <xdr:spPr>
        <a:xfrm>
          <a:off x="23247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債務償還比率は類似団体平均を下回っているものの、類似団体と比して職員数が多く人件費が高い水準にある。当市では第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次赤磐市定員管理計画を策定し、令和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年度までに職員数を平成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人削減することとしており、人件費の削減に努めている。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126099</xdr:rowOff>
    </xdr:from>
    <xdr:to>
      <xdr:col>76</xdr:col>
      <xdr:colOff>73025</xdr:colOff>
      <xdr:row>31</xdr:row>
      <xdr:rowOff>56249</xdr:rowOff>
    </xdr:to>
    <xdr:sp macro="" textlink="">
      <xdr:nvSpPr>
        <xdr:cNvPr id="136" name="楕円 135"/>
        <xdr:cNvSpPr/>
      </xdr:nvSpPr>
      <xdr:spPr>
        <a:xfrm>
          <a:off x="14744700" y="60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104526</xdr:rowOff>
    </xdr:from>
    <xdr:ext cx="469744" cy="259045"/>
    <xdr:sp macro="" textlink="">
      <xdr:nvSpPr>
        <xdr:cNvPr id="137" name="債務償還比率該当値テキスト"/>
        <xdr:cNvSpPr txBox="1"/>
      </xdr:nvSpPr>
      <xdr:spPr>
        <a:xfrm>
          <a:off x="14846300" y="601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12222</xdr:rowOff>
    </xdr:from>
    <xdr:to>
      <xdr:col>72</xdr:col>
      <xdr:colOff>123825</xdr:colOff>
      <xdr:row>31</xdr:row>
      <xdr:rowOff>113822</xdr:rowOff>
    </xdr:to>
    <xdr:sp macro="" textlink="">
      <xdr:nvSpPr>
        <xdr:cNvPr id="138" name="楕円 137"/>
        <xdr:cNvSpPr/>
      </xdr:nvSpPr>
      <xdr:spPr>
        <a:xfrm>
          <a:off x="14033500" y="60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5449</xdr:rowOff>
    </xdr:from>
    <xdr:to>
      <xdr:col>76</xdr:col>
      <xdr:colOff>22225</xdr:colOff>
      <xdr:row>31</xdr:row>
      <xdr:rowOff>63022</xdr:rowOff>
    </xdr:to>
    <xdr:cxnSp macro="">
      <xdr:nvCxnSpPr>
        <xdr:cNvPr id="139" name="直線コネクタ 138"/>
        <xdr:cNvCxnSpPr/>
      </xdr:nvCxnSpPr>
      <xdr:spPr>
        <a:xfrm flipV="1">
          <a:off x="14084300" y="6091924"/>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104949</xdr:rowOff>
    </xdr:from>
    <xdr:ext cx="469744" cy="259045"/>
    <xdr:sp macro="" textlink="">
      <xdr:nvSpPr>
        <xdr:cNvPr id="141" name="n_1mainValue債務償還比率"/>
        <xdr:cNvSpPr txBox="1"/>
      </xdr:nvSpPr>
      <xdr:spPr>
        <a:xfrm>
          <a:off x="13836727" y="619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44,303
43,850
209.36
21,548,618
19,915,278
1,064,072
12,437,812
20,506,829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72" name="楕円 71"/>
        <xdr:cNvSpPr/>
      </xdr:nvSpPr>
      <xdr:spPr>
        <a:xfrm>
          <a:off x="45847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78938</xdr:rowOff>
    </xdr:from>
    <xdr:ext cx="405111" cy="259045"/>
    <xdr:sp macro="" textlink="">
      <xdr:nvSpPr>
        <xdr:cNvPr id="73" name="【道路】&#10;有形固定資産減価償却率該当値テキスト"/>
        <xdr:cNvSpPr txBox="1"/>
      </xdr:nvSpPr>
      <xdr:spPr>
        <a:xfrm>
          <a:off x="4673600" y="625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4" name="楕円 73"/>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151311</xdr:rowOff>
    </xdr:from>
    <xdr:to>
      <xdr:col>24</xdr:col>
      <xdr:colOff>63500</xdr:colOff>
      <xdr:row>37</xdr:row>
      <xdr:rowOff>2722</xdr:rowOff>
    </xdr:to>
    <xdr:cxnSp macro="">
      <xdr:nvCxnSpPr>
        <xdr:cNvPr id="75" name="直線コネクタ 74"/>
        <xdr:cNvCxnSpPr/>
      </xdr:nvCxnSpPr>
      <xdr:spPr>
        <a:xfrm flipV="1">
          <a:off x="3797300" y="632351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149497</xdr:rowOff>
    </xdr:from>
    <xdr:to>
      <xdr:col>15</xdr:col>
      <xdr:colOff>101600</xdr:colOff>
      <xdr:row>37</xdr:row>
      <xdr:rowOff>79647</xdr:rowOff>
    </xdr:to>
    <xdr:sp macro="" textlink="">
      <xdr:nvSpPr>
        <xdr:cNvPr id="76" name="楕円 75"/>
        <xdr:cNvSpPr/>
      </xdr:nvSpPr>
      <xdr:spPr>
        <a:xfrm>
          <a:off x="2857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28847</xdr:rowOff>
    </xdr:to>
    <xdr:cxnSp macro="">
      <xdr:nvCxnSpPr>
        <xdr:cNvPr id="77" name="直線コネクタ 76"/>
        <xdr:cNvCxnSpPr/>
      </xdr:nvCxnSpPr>
      <xdr:spPr>
        <a:xfrm flipV="1">
          <a:off x="2908300" y="63463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5806</xdr:rowOff>
    </xdr:from>
    <xdr:to>
      <xdr:col>10</xdr:col>
      <xdr:colOff>165100</xdr:colOff>
      <xdr:row>37</xdr:row>
      <xdr:rowOff>107406</xdr:rowOff>
    </xdr:to>
    <xdr:sp macro="" textlink="">
      <xdr:nvSpPr>
        <xdr:cNvPr id="78" name="楕円 77"/>
        <xdr:cNvSpPr/>
      </xdr:nvSpPr>
      <xdr:spPr>
        <a:xfrm>
          <a:off x="1968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28847</xdr:rowOff>
    </xdr:from>
    <xdr:to>
      <xdr:col>15</xdr:col>
      <xdr:colOff>50800</xdr:colOff>
      <xdr:row>37</xdr:row>
      <xdr:rowOff>56606</xdr:rowOff>
    </xdr:to>
    <xdr:cxnSp macro="">
      <xdr:nvCxnSpPr>
        <xdr:cNvPr id="79" name="直線コネクタ 78"/>
        <xdr:cNvCxnSpPr/>
      </xdr:nvCxnSpPr>
      <xdr:spPr>
        <a:xfrm flipV="1">
          <a:off x="2019300" y="63724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44649</xdr:rowOff>
    </xdr:from>
    <xdr:ext cx="405111" cy="259045"/>
    <xdr:sp macro="" textlink="">
      <xdr:nvSpPr>
        <xdr:cNvPr id="83" name="n_1mainValue【道路】&#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4" name="n_2mainValue【道路】&#10;有形固定資産減価償却率"/>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5" name="n_3mainValue【道路】&#10;有形固定資産減価償却率"/>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101162</xdr:rowOff>
    </xdr:from>
    <xdr:to>
      <xdr:col>55</xdr:col>
      <xdr:colOff>50800</xdr:colOff>
      <xdr:row>40</xdr:row>
      <xdr:rowOff>31312</xdr:rowOff>
    </xdr:to>
    <xdr:sp macro="" textlink="">
      <xdr:nvSpPr>
        <xdr:cNvPr id="124" name="楕円 123"/>
        <xdr:cNvSpPr/>
      </xdr:nvSpPr>
      <xdr:spPr>
        <a:xfrm>
          <a:off x="10426700" y="67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79589</xdr:rowOff>
    </xdr:from>
    <xdr:ext cx="534377" cy="259045"/>
    <xdr:sp macro="" textlink="">
      <xdr:nvSpPr>
        <xdr:cNvPr id="125" name="【道路】&#10;一人当たり延長該当値テキスト"/>
        <xdr:cNvSpPr txBox="1"/>
      </xdr:nvSpPr>
      <xdr:spPr>
        <a:xfrm>
          <a:off x="10515600" y="676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102591</xdr:rowOff>
    </xdr:from>
    <xdr:to>
      <xdr:col>50</xdr:col>
      <xdr:colOff>165100</xdr:colOff>
      <xdr:row>40</xdr:row>
      <xdr:rowOff>32741</xdr:rowOff>
    </xdr:to>
    <xdr:sp macro="" textlink="">
      <xdr:nvSpPr>
        <xdr:cNvPr id="126" name="楕円 125"/>
        <xdr:cNvSpPr/>
      </xdr:nvSpPr>
      <xdr:spPr>
        <a:xfrm>
          <a:off x="9588500" y="67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151962</xdr:rowOff>
    </xdr:from>
    <xdr:to>
      <xdr:col>55</xdr:col>
      <xdr:colOff>0</xdr:colOff>
      <xdr:row>39</xdr:row>
      <xdr:rowOff>153391</xdr:rowOff>
    </xdr:to>
    <xdr:cxnSp macro="">
      <xdr:nvCxnSpPr>
        <xdr:cNvPr id="127" name="直線コネクタ 126"/>
        <xdr:cNvCxnSpPr/>
      </xdr:nvCxnSpPr>
      <xdr:spPr>
        <a:xfrm flipV="1">
          <a:off x="9639300" y="6838512"/>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103962</xdr:rowOff>
    </xdr:from>
    <xdr:to>
      <xdr:col>46</xdr:col>
      <xdr:colOff>38100</xdr:colOff>
      <xdr:row>40</xdr:row>
      <xdr:rowOff>34112</xdr:rowOff>
    </xdr:to>
    <xdr:sp macro="" textlink="">
      <xdr:nvSpPr>
        <xdr:cNvPr id="128" name="楕円 127"/>
        <xdr:cNvSpPr/>
      </xdr:nvSpPr>
      <xdr:spPr>
        <a:xfrm>
          <a:off x="8699500" y="67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153391</xdr:rowOff>
    </xdr:from>
    <xdr:to>
      <xdr:col>50</xdr:col>
      <xdr:colOff>114300</xdr:colOff>
      <xdr:row>39</xdr:row>
      <xdr:rowOff>154762</xdr:rowOff>
    </xdr:to>
    <xdr:cxnSp macro="">
      <xdr:nvCxnSpPr>
        <xdr:cNvPr id="129" name="直線コネクタ 128"/>
        <xdr:cNvCxnSpPr/>
      </xdr:nvCxnSpPr>
      <xdr:spPr>
        <a:xfrm flipV="1">
          <a:off x="8750300" y="683994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105563</xdr:rowOff>
    </xdr:from>
    <xdr:to>
      <xdr:col>41</xdr:col>
      <xdr:colOff>101600</xdr:colOff>
      <xdr:row>40</xdr:row>
      <xdr:rowOff>35713</xdr:rowOff>
    </xdr:to>
    <xdr:sp macro="" textlink="">
      <xdr:nvSpPr>
        <xdr:cNvPr id="130" name="楕円 129"/>
        <xdr:cNvSpPr/>
      </xdr:nvSpPr>
      <xdr:spPr>
        <a:xfrm>
          <a:off x="7810500" y="67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154762</xdr:rowOff>
    </xdr:from>
    <xdr:to>
      <xdr:col>45</xdr:col>
      <xdr:colOff>177800</xdr:colOff>
      <xdr:row>39</xdr:row>
      <xdr:rowOff>156363</xdr:rowOff>
    </xdr:to>
    <xdr:cxnSp macro="">
      <xdr:nvCxnSpPr>
        <xdr:cNvPr id="131" name="直線コネクタ 130"/>
        <xdr:cNvCxnSpPr/>
      </xdr:nvCxnSpPr>
      <xdr:spPr>
        <a:xfrm flipV="1">
          <a:off x="7861300" y="684131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23868</xdr:rowOff>
    </xdr:from>
    <xdr:ext cx="534377" cy="259045"/>
    <xdr:sp macro="" textlink="">
      <xdr:nvSpPr>
        <xdr:cNvPr id="135" name="n_1mainValue【道路】&#10;一人当たり延長"/>
        <xdr:cNvSpPr txBox="1"/>
      </xdr:nvSpPr>
      <xdr:spPr>
        <a:xfrm>
          <a:off x="9359411" y="68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25239</xdr:rowOff>
    </xdr:from>
    <xdr:ext cx="534377" cy="259045"/>
    <xdr:sp macro="" textlink="">
      <xdr:nvSpPr>
        <xdr:cNvPr id="136" name="n_2mainValue【道路】&#10;一人当たり延長"/>
        <xdr:cNvSpPr txBox="1"/>
      </xdr:nvSpPr>
      <xdr:spPr>
        <a:xfrm>
          <a:off x="8483111" y="688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26840</xdr:rowOff>
    </xdr:from>
    <xdr:ext cx="534377" cy="259045"/>
    <xdr:sp macro="" textlink="">
      <xdr:nvSpPr>
        <xdr:cNvPr id="137" name="n_3mainValue【道路】&#10;一人当たり延長"/>
        <xdr:cNvSpPr txBox="1"/>
      </xdr:nvSpPr>
      <xdr:spPr>
        <a:xfrm>
          <a:off x="7594111" y="68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65133</xdr:rowOff>
    </xdr:from>
    <xdr:to>
      <xdr:col>24</xdr:col>
      <xdr:colOff>114300</xdr:colOff>
      <xdr:row>59</xdr:row>
      <xdr:rowOff>166733</xdr:rowOff>
    </xdr:to>
    <xdr:sp macro="" textlink="">
      <xdr:nvSpPr>
        <xdr:cNvPr id="178" name="楕円 177"/>
        <xdr:cNvSpPr/>
      </xdr:nvSpPr>
      <xdr:spPr>
        <a:xfrm>
          <a:off x="45847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43560</xdr:rowOff>
    </xdr:from>
    <xdr:ext cx="405111" cy="259045"/>
    <xdr:sp macro="" textlink="">
      <xdr:nvSpPr>
        <xdr:cNvPr id="179" name="【橋りょう・トンネル】&#10;有形固定資産減価償却率該当値テキスト"/>
        <xdr:cNvSpPr txBox="1"/>
      </xdr:nvSpPr>
      <xdr:spPr>
        <a:xfrm>
          <a:off x="4673600"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96157</xdr:rowOff>
    </xdr:from>
    <xdr:to>
      <xdr:col>20</xdr:col>
      <xdr:colOff>38100</xdr:colOff>
      <xdr:row>60</xdr:row>
      <xdr:rowOff>26307</xdr:rowOff>
    </xdr:to>
    <xdr:sp macro="" textlink="">
      <xdr:nvSpPr>
        <xdr:cNvPr id="180" name="楕円 179"/>
        <xdr:cNvSpPr/>
      </xdr:nvSpPr>
      <xdr:spPr>
        <a:xfrm>
          <a:off x="3746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115933</xdr:rowOff>
    </xdr:from>
    <xdr:to>
      <xdr:col>24</xdr:col>
      <xdr:colOff>63500</xdr:colOff>
      <xdr:row>59</xdr:row>
      <xdr:rowOff>146957</xdr:rowOff>
    </xdr:to>
    <xdr:cxnSp macro="">
      <xdr:nvCxnSpPr>
        <xdr:cNvPr id="181" name="直線コネクタ 180"/>
        <xdr:cNvCxnSpPr/>
      </xdr:nvCxnSpPr>
      <xdr:spPr>
        <a:xfrm flipV="1">
          <a:off x="3797300" y="1023148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125549</xdr:rowOff>
    </xdr:from>
    <xdr:to>
      <xdr:col>15</xdr:col>
      <xdr:colOff>101600</xdr:colOff>
      <xdr:row>60</xdr:row>
      <xdr:rowOff>55699</xdr:rowOff>
    </xdr:to>
    <xdr:sp macro="" textlink="">
      <xdr:nvSpPr>
        <xdr:cNvPr id="182" name="楕円 181"/>
        <xdr:cNvSpPr/>
      </xdr:nvSpPr>
      <xdr:spPr>
        <a:xfrm>
          <a:off x="2857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146957</xdr:rowOff>
    </xdr:from>
    <xdr:to>
      <xdr:col>19</xdr:col>
      <xdr:colOff>177800</xdr:colOff>
      <xdr:row>60</xdr:row>
      <xdr:rowOff>4899</xdr:rowOff>
    </xdr:to>
    <xdr:cxnSp macro="">
      <xdr:nvCxnSpPr>
        <xdr:cNvPr id="183" name="直線コネクタ 182"/>
        <xdr:cNvCxnSpPr/>
      </xdr:nvCxnSpPr>
      <xdr:spPr>
        <a:xfrm flipV="1">
          <a:off x="2908300" y="102625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84" name="楕円 183"/>
        <xdr:cNvSpPr/>
      </xdr:nvSpPr>
      <xdr:spPr>
        <a:xfrm>
          <a:off x="196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4899</xdr:rowOff>
    </xdr:from>
    <xdr:to>
      <xdr:col>15</xdr:col>
      <xdr:colOff>50800</xdr:colOff>
      <xdr:row>60</xdr:row>
      <xdr:rowOff>68580</xdr:rowOff>
    </xdr:to>
    <xdr:cxnSp macro="">
      <xdr:nvCxnSpPr>
        <xdr:cNvPr id="185" name="直線コネクタ 184"/>
        <xdr:cNvCxnSpPr/>
      </xdr:nvCxnSpPr>
      <xdr:spPr>
        <a:xfrm flipV="1">
          <a:off x="2019300" y="1029189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17434</xdr:rowOff>
    </xdr:from>
    <xdr:ext cx="405111" cy="259045"/>
    <xdr:sp macro="" textlink="">
      <xdr:nvSpPr>
        <xdr:cNvPr id="189" name="n_1mainValue【橋りょう・トンネル】&#10;有形固定資産減価償却率"/>
        <xdr:cNvSpPr txBox="1"/>
      </xdr:nvSpPr>
      <xdr:spPr>
        <a:xfrm>
          <a:off x="35820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46826</xdr:rowOff>
    </xdr:from>
    <xdr:ext cx="405111" cy="259045"/>
    <xdr:sp macro="" textlink="">
      <xdr:nvSpPr>
        <xdr:cNvPr id="190" name="n_2mainValue【橋りょう・トンネル】&#10;有形固定資産減価償却率"/>
        <xdr:cNvSpPr txBox="1"/>
      </xdr:nvSpPr>
      <xdr:spPr>
        <a:xfrm>
          <a:off x="27057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91" name="n_3mainValue【橋りょう・トンネル】&#10;有形固定資産減価償却率"/>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75095</xdr:rowOff>
    </xdr:from>
    <xdr:to>
      <xdr:col>55</xdr:col>
      <xdr:colOff>50800</xdr:colOff>
      <xdr:row>63</xdr:row>
      <xdr:rowOff>5245</xdr:rowOff>
    </xdr:to>
    <xdr:sp macro="" textlink="">
      <xdr:nvSpPr>
        <xdr:cNvPr id="228" name="楕円 227"/>
        <xdr:cNvSpPr/>
      </xdr:nvSpPr>
      <xdr:spPr>
        <a:xfrm>
          <a:off x="10426700" y="1070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53522</xdr:rowOff>
    </xdr:from>
    <xdr:ext cx="599010" cy="259045"/>
    <xdr:sp macro="" textlink="">
      <xdr:nvSpPr>
        <xdr:cNvPr id="229" name="【橋りょう・トンネル】&#10;一人当たり有形固定資産（償却資産）額該当値テキスト"/>
        <xdr:cNvSpPr txBox="1"/>
      </xdr:nvSpPr>
      <xdr:spPr>
        <a:xfrm>
          <a:off x="10515600" y="1068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75712</xdr:rowOff>
    </xdr:from>
    <xdr:to>
      <xdr:col>50</xdr:col>
      <xdr:colOff>165100</xdr:colOff>
      <xdr:row>63</xdr:row>
      <xdr:rowOff>5862</xdr:rowOff>
    </xdr:to>
    <xdr:sp macro="" textlink="">
      <xdr:nvSpPr>
        <xdr:cNvPr id="230" name="楕円 229"/>
        <xdr:cNvSpPr/>
      </xdr:nvSpPr>
      <xdr:spPr>
        <a:xfrm>
          <a:off x="9588500" y="107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125895</xdr:rowOff>
    </xdr:from>
    <xdr:to>
      <xdr:col>55</xdr:col>
      <xdr:colOff>0</xdr:colOff>
      <xdr:row>62</xdr:row>
      <xdr:rowOff>126512</xdr:rowOff>
    </xdr:to>
    <xdr:cxnSp macro="">
      <xdr:nvCxnSpPr>
        <xdr:cNvPr id="231" name="直線コネクタ 230"/>
        <xdr:cNvCxnSpPr/>
      </xdr:nvCxnSpPr>
      <xdr:spPr>
        <a:xfrm flipV="1">
          <a:off x="9639300" y="10755795"/>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76535</xdr:rowOff>
    </xdr:from>
    <xdr:to>
      <xdr:col>46</xdr:col>
      <xdr:colOff>38100</xdr:colOff>
      <xdr:row>63</xdr:row>
      <xdr:rowOff>6685</xdr:rowOff>
    </xdr:to>
    <xdr:sp macro="" textlink="">
      <xdr:nvSpPr>
        <xdr:cNvPr id="232" name="楕円 231"/>
        <xdr:cNvSpPr/>
      </xdr:nvSpPr>
      <xdr:spPr>
        <a:xfrm>
          <a:off x="8699500" y="107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126512</xdr:rowOff>
    </xdr:from>
    <xdr:to>
      <xdr:col>50</xdr:col>
      <xdr:colOff>114300</xdr:colOff>
      <xdr:row>62</xdr:row>
      <xdr:rowOff>127335</xdr:rowOff>
    </xdr:to>
    <xdr:cxnSp macro="">
      <xdr:nvCxnSpPr>
        <xdr:cNvPr id="233" name="直線コネクタ 232"/>
        <xdr:cNvCxnSpPr/>
      </xdr:nvCxnSpPr>
      <xdr:spPr>
        <a:xfrm flipV="1">
          <a:off x="8750300" y="10756412"/>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121272</xdr:rowOff>
    </xdr:from>
    <xdr:to>
      <xdr:col>41</xdr:col>
      <xdr:colOff>101600</xdr:colOff>
      <xdr:row>63</xdr:row>
      <xdr:rowOff>51422</xdr:rowOff>
    </xdr:to>
    <xdr:sp macro="" textlink="">
      <xdr:nvSpPr>
        <xdr:cNvPr id="234" name="楕円 233"/>
        <xdr:cNvSpPr/>
      </xdr:nvSpPr>
      <xdr:spPr>
        <a:xfrm>
          <a:off x="7810500" y="107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127335</xdr:rowOff>
    </xdr:from>
    <xdr:to>
      <xdr:col>45</xdr:col>
      <xdr:colOff>177800</xdr:colOff>
      <xdr:row>63</xdr:row>
      <xdr:rowOff>622</xdr:rowOff>
    </xdr:to>
    <xdr:cxnSp macro="">
      <xdr:nvCxnSpPr>
        <xdr:cNvPr id="235" name="直線コネクタ 234"/>
        <xdr:cNvCxnSpPr/>
      </xdr:nvCxnSpPr>
      <xdr:spPr>
        <a:xfrm flipV="1">
          <a:off x="7861300" y="10757235"/>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168439</xdr:rowOff>
    </xdr:from>
    <xdr:ext cx="599010" cy="259045"/>
    <xdr:sp macro="" textlink="">
      <xdr:nvSpPr>
        <xdr:cNvPr id="239" name="n_1mainValue【橋りょう・トンネル】&#10;一人当たり有形固定資産（償却資産）額"/>
        <xdr:cNvSpPr txBox="1"/>
      </xdr:nvSpPr>
      <xdr:spPr>
        <a:xfrm>
          <a:off x="9327095" y="1079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169262</xdr:rowOff>
    </xdr:from>
    <xdr:ext cx="599010" cy="259045"/>
    <xdr:sp macro="" textlink="">
      <xdr:nvSpPr>
        <xdr:cNvPr id="240" name="n_2mainValue【橋りょう・トンネル】&#10;一人当たり有形固定資産（償却資産）額"/>
        <xdr:cNvSpPr txBox="1"/>
      </xdr:nvSpPr>
      <xdr:spPr>
        <a:xfrm>
          <a:off x="8450795" y="1079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42549</xdr:rowOff>
    </xdr:from>
    <xdr:ext cx="599010" cy="259045"/>
    <xdr:sp macro="" textlink="">
      <xdr:nvSpPr>
        <xdr:cNvPr id="241" name="n_3mainValue【橋りょう・トンネル】&#10;一人当たり有形固定資産（償却資産）額"/>
        <xdr:cNvSpPr txBox="1"/>
      </xdr:nvSpPr>
      <xdr:spPr>
        <a:xfrm>
          <a:off x="7561795" y="1084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84455</xdr:rowOff>
    </xdr:from>
    <xdr:to>
      <xdr:col>24</xdr:col>
      <xdr:colOff>114300</xdr:colOff>
      <xdr:row>78</xdr:row>
      <xdr:rowOff>14605</xdr:rowOff>
    </xdr:to>
    <xdr:sp macro="" textlink="">
      <xdr:nvSpPr>
        <xdr:cNvPr id="281" name="楕円 280"/>
        <xdr:cNvSpPr/>
      </xdr:nvSpPr>
      <xdr:spPr>
        <a:xfrm>
          <a:off x="45847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37482</xdr:rowOff>
    </xdr:from>
    <xdr:ext cx="405111" cy="259045"/>
    <xdr:sp macro="" textlink="">
      <xdr:nvSpPr>
        <xdr:cNvPr id="282" name="【公営住宅】&#10;有形固定資産減価償却率該当値テキスト"/>
        <xdr:cNvSpPr txBox="1"/>
      </xdr:nvSpPr>
      <xdr:spPr>
        <a:xfrm>
          <a:off x="4673600"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86361</xdr:rowOff>
    </xdr:from>
    <xdr:to>
      <xdr:col>20</xdr:col>
      <xdr:colOff>38100</xdr:colOff>
      <xdr:row>78</xdr:row>
      <xdr:rowOff>16511</xdr:rowOff>
    </xdr:to>
    <xdr:sp macro="" textlink="">
      <xdr:nvSpPr>
        <xdr:cNvPr id="283" name="楕円 282"/>
        <xdr:cNvSpPr/>
      </xdr:nvSpPr>
      <xdr:spPr>
        <a:xfrm>
          <a:off x="3746500" y="132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135255</xdr:rowOff>
    </xdr:from>
    <xdr:to>
      <xdr:col>24</xdr:col>
      <xdr:colOff>63500</xdr:colOff>
      <xdr:row>77</xdr:row>
      <xdr:rowOff>137161</xdr:rowOff>
    </xdr:to>
    <xdr:cxnSp macro="">
      <xdr:nvCxnSpPr>
        <xdr:cNvPr id="284" name="直線コネクタ 283"/>
        <xdr:cNvCxnSpPr/>
      </xdr:nvCxnSpPr>
      <xdr:spPr>
        <a:xfrm flipV="1">
          <a:off x="3797300" y="133369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88264</xdr:rowOff>
    </xdr:from>
    <xdr:to>
      <xdr:col>15</xdr:col>
      <xdr:colOff>101600</xdr:colOff>
      <xdr:row>78</xdr:row>
      <xdr:rowOff>18414</xdr:rowOff>
    </xdr:to>
    <xdr:sp macro="" textlink="">
      <xdr:nvSpPr>
        <xdr:cNvPr id="285" name="楕円 284"/>
        <xdr:cNvSpPr/>
      </xdr:nvSpPr>
      <xdr:spPr>
        <a:xfrm>
          <a:off x="2857500" y="132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137161</xdr:rowOff>
    </xdr:from>
    <xdr:to>
      <xdr:col>19</xdr:col>
      <xdr:colOff>177800</xdr:colOff>
      <xdr:row>77</xdr:row>
      <xdr:rowOff>139064</xdr:rowOff>
    </xdr:to>
    <xdr:cxnSp macro="">
      <xdr:nvCxnSpPr>
        <xdr:cNvPr id="286" name="直線コネクタ 285"/>
        <xdr:cNvCxnSpPr/>
      </xdr:nvCxnSpPr>
      <xdr:spPr>
        <a:xfrm flipV="1">
          <a:off x="2908300" y="133388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90170</xdr:rowOff>
    </xdr:from>
    <xdr:to>
      <xdr:col>10</xdr:col>
      <xdr:colOff>165100</xdr:colOff>
      <xdr:row>78</xdr:row>
      <xdr:rowOff>20320</xdr:rowOff>
    </xdr:to>
    <xdr:sp macro="" textlink="">
      <xdr:nvSpPr>
        <xdr:cNvPr id="287" name="楕円 286"/>
        <xdr:cNvSpPr/>
      </xdr:nvSpPr>
      <xdr:spPr>
        <a:xfrm>
          <a:off x="1968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139064</xdr:rowOff>
    </xdr:from>
    <xdr:to>
      <xdr:col>15</xdr:col>
      <xdr:colOff>50800</xdr:colOff>
      <xdr:row>77</xdr:row>
      <xdr:rowOff>140970</xdr:rowOff>
    </xdr:to>
    <xdr:cxnSp macro="">
      <xdr:nvCxnSpPr>
        <xdr:cNvPr id="288" name="直線コネクタ 287"/>
        <xdr:cNvCxnSpPr/>
      </xdr:nvCxnSpPr>
      <xdr:spPr>
        <a:xfrm flipV="1">
          <a:off x="2019300" y="133407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33038</xdr:rowOff>
    </xdr:from>
    <xdr:ext cx="405111" cy="259045"/>
    <xdr:sp macro="" textlink="">
      <xdr:nvSpPr>
        <xdr:cNvPr id="292" name="n_1mainValue【公営住宅】&#10;有形固定資産減価償却率"/>
        <xdr:cNvSpPr txBox="1"/>
      </xdr:nvSpPr>
      <xdr:spPr>
        <a:xfrm>
          <a:off x="3582044" y="1306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34941</xdr:rowOff>
    </xdr:from>
    <xdr:ext cx="405111" cy="259045"/>
    <xdr:sp macro="" textlink="">
      <xdr:nvSpPr>
        <xdr:cNvPr id="293" name="n_2mainValue【公営住宅】&#10;有形固定資産減価償却率"/>
        <xdr:cNvSpPr txBox="1"/>
      </xdr:nvSpPr>
      <xdr:spPr>
        <a:xfrm>
          <a:off x="2705744" y="1306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36847</xdr:rowOff>
    </xdr:from>
    <xdr:ext cx="405111" cy="259045"/>
    <xdr:sp macro="" textlink="">
      <xdr:nvSpPr>
        <xdr:cNvPr id="294" name="n_3mainValue【公営住宅】&#10;有形固定資産減価償却率"/>
        <xdr:cNvSpPr txBox="1"/>
      </xdr:nvSpPr>
      <xdr:spPr>
        <a:xfrm>
          <a:off x="1816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63391</xdr:rowOff>
    </xdr:from>
    <xdr:to>
      <xdr:col>55</xdr:col>
      <xdr:colOff>50800</xdr:colOff>
      <xdr:row>86</xdr:row>
      <xdr:rowOff>164991</xdr:rowOff>
    </xdr:to>
    <xdr:sp macro="" textlink="">
      <xdr:nvSpPr>
        <xdr:cNvPr id="335" name="楕円 334"/>
        <xdr:cNvSpPr/>
      </xdr:nvSpPr>
      <xdr:spPr>
        <a:xfrm>
          <a:off x="10426700" y="148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149768</xdr:rowOff>
    </xdr:from>
    <xdr:ext cx="469744" cy="259045"/>
    <xdr:sp macro="" textlink="">
      <xdr:nvSpPr>
        <xdr:cNvPr id="336" name="【公営住宅】&#10;一人当たり面積該当値テキスト"/>
        <xdr:cNvSpPr txBox="1"/>
      </xdr:nvSpPr>
      <xdr:spPr>
        <a:xfrm>
          <a:off x="10515600" y="147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62412</xdr:rowOff>
    </xdr:from>
    <xdr:to>
      <xdr:col>50</xdr:col>
      <xdr:colOff>165100</xdr:colOff>
      <xdr:row>86</xdr:row>
      <xdr:rowOff>164012</xdr:rowOff>
    </xdr:to>
    <xdr:sp macro="" textlink="">
      <xdr:nvSpPr>
        <xdr:cNvPr id="337" name="楕円 336"/>
        <xdr:cNvSpPr/>
      </xdr:nvSpPr>
      <xdr:spPr>
        <a:xfrm>
          <a:off x="9588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113212</xdr:rowOff>
    </xdr:from>
    <xdr:to>
      <xdr:col>55</xdr:col>
      <xdr:colOff>0</xdr:colOff>
      <xdr:row>86</xdr:row>
      <xdr:rowOff>114191</xdr:rowOff>
    </xdr:to>
    <xdr:cxnSp macro="">
      <xdr:nvCxnSpPr>
        <xdr:cNvPr id="338" name="直線コネクタ 337"/>
        <xdr:cNvCxnSpPr/>
      </xdr:nvCxnSpPr>
      <xdr:spPr>
        <a:xfrm>
          <a:off x="9639300" y="14857912"/>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62574</xdr:rowOff>
    </xdr:from>
    <xdr:to>
      <xdr:col>46</xdr:col>
      <xdr:colOff>38100</xdr:colOff>
      <xdr:row>86</xdr:row>
      <xdr:rowOff>164174</xdr:rowOff>
    </xdr:to>
    <xdr:sp macro="" textlink="">
      <xdr:nvSpPr>
        <xdr:cNvPr id="339" name="楕円 338"/>
        <xdr:cNvSpPr/>
      </xdr:nvSpPr>
      <xdr:spPr>
        <a:xfrm>
          <a:off x="8699500" y="1480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113212</xdr:rowOff>
    </xdr:from>
    <xdr:to>
      <xdr:col>50</xdr:col>
      <xdr:colOff>114300</xdr:colOff>
      <xdr:row>86</xdr:row>
      <xdr:rowOff>113374</xdr:rowOff>
    </xdr:to>
    <xdr:cxnSp macro="">
      <xdr:nvCxnSpPr>
        <xdr:cNvPr id="340" name="直線コネクタ 339"/>
        <xdr:cNvCxnSpPr/>
      </xdr:nvCxnSpPr>
      <xdr:spPr>
        <a:xfrm flipV="1">
          <a:off x="8750300" y="14857912"/>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62902</xdr:rowOff>
    </xdr:from>
    <xdr:to>
      <xdr:col>41</xdr:col>
      <xdr:colOff>101600</xdr:colOff>
      <xdr:row>86</xdr:row>
      <xdr:rowOff>164502</xdr:rowOff>
    </xdr:to>
    <xdr:sp macro="" textlink="">
      <xdr:nvSpPr>
        <xdr:cNvPr id="341" name="楕円 340"/>
        <xdr:cNvSpPr/>
      </xdr:nvSpPr>
      <xdr:spPr>
        <a:xfrm>
          <a:off x="7810500" y="148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113374</xdr:rowOff>
    </xdr:from>
    <xdr:to>
      <xdr:col>45</xdr:col>
      <xdr:colOff>177800</xdr:colOff>
      <xdr:row>86</xdr:row>
      <xdr:rowOff>113702</xdr:rowOff>
    </xdr:to>
    <xdr:cxnSp macro="">
      <xdr:nvCxnSpPr>
        <xdr:cNvPr id="342" name="直線コネクタ 341"/>
        <xdr:cNvCxnSpPr/>
      </xdr:nvCxnSpPr>
      <xdr:spPr>
        <a:xfrm flipV="1">
          <a:off x="7861300" y="14858074"/>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155139</xdr:rowOff>
    </xdr:from>
    <xdr:ext cx="469744" cy="259045"/>
    <xdr:sp macro="" textlink="">
      <xdr:nvSpPr>
        <xdr:cNvPr id="346" name="n_1mainValue【公営住宅】&#10;一人当たり面積"/>
        <xdr:cNvSpPr txBox="1"/>
      </xdr:nvSpPr>
      <xdr:spPr>
        <a:xfrm>
          <a:off x="93917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155301</xdr:rowOff>
    </xdr:from>
    <xdr:ext cx="469744" cy="259045"/>
    <xdr:sp macro="" textlink="">
      <xdr:nvSpPr>
        <xdr:cNvPr id="347" name="n_2mainValue【公営住宅】&#10;一人当たり面積"/>
        <xdr:cNvSpPr txBox="1"/>
      </xdr:nvSpPr>
      <xdr:spPr>
        <a:xfrm>
          <a:off x="8515427" y="1490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155629</xdr:rowOff>
    </xdr:from>
    <xdr:ext cx="469744" cy="259045"/>
    <xdr:sp macro="" textlink="">
      <xdr:nvSpPr>
        <xdr:cNvPr id="348" name="n_3mainValue【公営住宅】&#10;一人当たり面積"/>
        <xdr:cNvSpPr txBox="1"/>
      </xdr:nvSpPr>
      <xdr:spPr>
        <a:xfrm>
          <a:off x="7626427" y="1490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395"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99" name="フローチャート: 判断 398"/>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405" name="楕円 404"/>
        <xdr:cNvSpPr/>
      </xdr:nvSpPr>
      <xdr:spPr>
        <a:xfrm>
          <a:off x="16268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23421</xdr:rowOff>
    </xdr:from>
    <xdr:ext cx="405111" cy="259045"/>
    <xdr:sp macro="" textlink="">
      <xdr:nvSpPr>
        <xdr:cNvPr id="406" name="【認定こども園・幼稚園・保育所】&#10;有形固定資産減価償却率該当値テキスト"/>
        <xdr:cNvSpPr txBox="1"/>
      </xdr:nvSpPr>
      <xdr:spPr>
        <a:xfrm>
          <a:off x="16357600"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89081</xdr:rowOff>
    </xdr:from>
    <xdr:to>
      <xdr:col>81</xdr:col>
      <xdr:colOff>101600</xdr:colOff>
      <xdr:row>38</xdr:row>
      <xdr:rowOff>19231</xdr:rowOff>
    </xdr:to>
    <xdr:sp macro="" textlink="">
      <xdr:nvSpPr>
        <xdr:cNvPr id="407" name="楕円 406"/>
        <xdr:cNvSpPr/>
      </xdr:nvSpPr>
      <xdr:spPr>
        <a:xfrm>
          <a:off x="15430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139881</xdr:rowOff>
    </xdr:to>
    <xdr:cxnSp macro="">
      <xdr:nvCxnSpPr>
        <xdr:cNvPr id="408" name="直線コネクタ 407"/>
        <xdr:cNvCxnSpPr/>
      </xdr:nvCxnSpPr>
      <xdr:spPr>
        <a:xfrm flipV="1">
          <a:off x="15481300" y="643944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409" name="楕円 408"/>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37</xdr:row>
      <xdr:rowOff>139881</xdr:rowOff>
    </xdr:to>
    <xdr:cxnSp macro="">
      <xdr:nvCxnSpPr>
        <xdr:cNvPr id="410" name="直線コネクタ 409"/>
        <xdr:cNvCxnSpPr/>
      </xdr:nvCxnSpPr>
      <xdr:spPr>
        <a:xfrm>
          <a:off x="14592300" y="6191250"/>
          <a:ext cx="889000" cy="29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170724</xdr:rowOff>
    </xdr:from>
    <xdr:to>
      <xdr:col>72</xdr:col>
      <xdr:colOff>38100</xdr:colOff>
      <xdr:row>36</xdr:row>
      <xdr:rowOff>100874</xdr:rowOff>
    </xdr:to>
    <xdr:sp macro="" textlink="">
      <xdr:nvSpPr>
        <xdr:cNvPr id="411" name="楕円 410"/>
        <xdr:cNvSpPr/>
      </xdr:nvSpPr>
      <xdr:spPr>
        <a:xfrm>
          <a:off x="13652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36</xdr:row>
      <xdr:rowOff>50074</xdr:rowOff>
    </xdr:to>
    <xdr:cxnSp macro="">
      <xdr:nvCxnSpPr>
        <xdr:cNvPr id="412" name="直線コネクタ 411"/>
        <xdr:cNvCxnSpPr/>
      </xdr:nvCxnSpPr>
      <xdr:spPr>
        <a:xfrm flipV="1">
          <a:off x="13703300" y="61912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13"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14"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415"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10358</xdr:rowOff>
    </xdr:from>
    <xdr:ext cx="405111" cy="259045"/>
    <xdr:sp macro="" textlink="">
      <xdr:nvSpPr>
        <xdr:cNvPr id="416" name="n_1mainValue【認定こども園・幼稚園・保育所】&#10;有形固定資産減価償却率"/>
        <xdr:cNvSpPr txBox="1"/>
      </xdr:nvSpPr>
      <xdr:spPr>
        <a:xfrm>
          <a:off x="152660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417" name="n_2mainValue【認定こども園・幼稚園・保育所】&#10;有形固定資産減価償却率"/>
        <xdr:cNvSpPr txBox="1"/>
      </xdr:nvSpPr>
      <xdr:spPr>
        <a:xfrm>
          <a:off x="14389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117401</xdr:rowOff>
    </xdr:from>
    <xdr:ext cx="405111" cy="259045"/>
    <xdr:sp macro="" textlink="">
      <xdr:nvSpPr>
        <xdr:cNvPr id="418" name="n_3mainValue【認定こども園・幼稚園・保育所】&#10;有形固定資産減価償却率"/>
        <xdr:cNvSpPr txBox="1"/>
      </xdr:nvSpPr>
      <xdr:spPr>
        <a:xfrm>
          <a:off x="13500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45"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68834</xdr:rowOff>
    </xdr:from>
    <xdr:to>
      <xdr:col>116</xdr:col>
      <xdr:colOff>114300</xdr:colOff>
      <xdr:row>38</xdr:row>
      <xdr:rowOff>170434</xdr:rowOff>
    </xdr:to>
    <xdr:sp macro="" textlink="">
      <xdr:nvSpPr>
        <xdr:cNvPr id="455" name="楕円 454"/>
        <xdr:cNvSpPr/>
      </xdr:nvSpPr>
      <xdr:spPr>
        <a:xfrm>
          <a:off x="221107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91711</xdr:rowOff>
    </xdr:from>
    <xdr:ext cx="469744" cy="259045"/>
    <xdr:sp macro="" textlink="">
      <xdr:nvSpPr>
        <xdr:cNvPr id="456" name="【認定こども園・幼稚園・保育所】&#10;一人当たり面積該当値テキスト"/>
        <xdr:cNvSpPr txBox="1"/>
      </xdr:nvSpPr>
      <xdr:spPr>
        <a:xfrm>
          <a:off x="22199600" y="643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73406</xdr:rowOff>
    </xdr:from>
    <xdr:to>
      <xdr:col>112</xdr:col>
      <xdr:colOff>38100</xdr:colOff>
      <xdr:row>39</xdr:row>
      <xdr:rowOff>3556</xdr:rowOff>
    </xdr:to>
    <xdr:sp macro="" textlink="">
      <xdr:nvSpPr>
        <xdr:cNvPr id="457" name="楕円 456"/>
        <xdr:cNvSpPr/>
      </xdr:nvSpPr>
      <xdr:spPr>
        <a:xfrm>
          <a:off x="21272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119634</xdr:rowOff>
    </xdr:from>
    <xdr:to>
      <xdr:col>116</xdr:col>
      <xdr:colOff>63500</xdr:colOff>
      <xdr:row>38</xdr:row>
      <xdr:rowOff>124206</xdr:rowOff>
    </xdr:to>
    <xdr:cxnSp macro="">
      <xdr:nvCxnSpPr>
        <xdr:cNvPr id="458" name="直線コネクタ 457"/>
        <xdr:cNvCxnSpPr/>
      </xdr:nvCxnSpPr>
      <xdr:spPr>
        <a:xfrm flipV="1">
          <a:off x="21323300" y="663473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121412</xdr:rowOff>
    </xdr:from>
    <xdr:to>
      <xdr:col>107</xdr:col>
      <xdr:colOff>101600</xdr:colOff>
      <xdr:row>39</xdr:row>
      <xdr:rowOff>51562</xdr:rowOff>
    </xdr:to>
    <xdr:sp macro="" textlink="">
      <xdr:nvSpPr>
        <xdr:cNvPr id="459" name="楕円 458"/>
        <xdr:cNvSpPr/>
      </xdr:nvSpPr>
      <xdr:spPr>
        <a:xfrm>
          <a:off x="20383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124206</xdr:rowOff>
    </xdr:from>
    <xdr:to>
      <xdr:col>111</xdr:col>
      <xdr:colOff>177800</xdr:colOff>
      <xdr:row>39</xdr:row>
      <xdr:rowOff>762</xdr:rowOff>
    </xdr:to>
    <xdr:cxnSp macro="">
      <xdr:nvCxnSpPr>
        <xdr:cNvPr id="460" name="直線コネクタ 459"/>
        <xdr:cNvCxnSpPr/>
      </xdr:nvCxnSpPr>
      <xdr:spPr>
        <a:xfrm flipV="1">
          <a:off x="20434300" y="663930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123698</xdr:rowOff>
    </xdr:from>
    <xdr:to>
      <xdr:col>102</xdr:col>
      <xdr:colOff>165100</xdr:colOff>
      <xdr:row>39</xdr:row>
      <xdr:rowOff>53848</xdr:rowOff>
    </xdr:to>
    <xdr:sp macro="" textlink="">
      <xdr:nvSpPr>
        <xdr:cNvPr id="461" name="楕円 460"/>
        <xdr:cNvSpPr/>
      </xdr:nvSpPr>
      <xdr:spPr>
        <a:xfrm>
          <a:off x="19494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xdr:rowOff>
    </xdr:from>
    <xdr:to>
      <xdr:col>107</xdr:col>
      <xdr:colOff>50800</xdr:colOff>
      <xdr:row>39</xdr:row>
      <xdr:rowOff>3048</xdr:rowOff>
    </xdr:to>
    <xdr:cxnSp macro="">
      <xdr:nvCxnSpPr>
        <xdr:cNvPr id="462" name="直線コネクタ 461"/>
        <xdr:cNvCxnSpPr/>
      </xdr:nvCxnSpPr>
      <xdr:spPr>
        <a:xfrm flipV="1">
          <a:off x="19545300" y="66873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63"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64"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65"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20083</xdr:rowOff>
    </xdr:from>
    <xdr:ext cx="469744" cy="259045"/>
    <xdr:sp macro="" textlink="">
      <xdr:nvSpPr>
        <xdr:cNvPr id="466" name="n_1mainValue【認定こども園・幼稚園・保育所】&#10;一人当たり面積"/>
        <xdr:cNvSpPr txBox="1"/>
      </xdr:nvSpPr>
      <xdr:spPr>
        <a:xfrm>
          <a:off x="21075727"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68089</xdr:rowOff>
    </xdr:from>
    <xdr:ext cx="469744" cy="259045"/>
    <xdr:sp macro="" textlink="">
      <xdr:nvSpPr>
        <xdr:cNvPr id="467" name="n_2mainValue【認定こども園・幼稚園・保育所】&#10;一人当たり面積"/>
        <xdr:cNvSpPr txBox="1"/>
      </xdr:nvSpPr>
      <xdr:spPr>
        <a:xfrm>
          <a:off x="20199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70375</xdr:rowOff>
    </xdr:from>
    <xdr:ext cx="469744" cy="259045"/>
    <xdr:sp macro="" textlink="">
      <xdr:nvSpPr>
        <xdr:cNvPr id="468" name="n_3mainValue【認定こども園・幼稚園・保育所】&#10;一人当たり面積"/>
        <xdr:cNvSpPr txBox="1"/>
      </xdr:nvSpPr>
      <xdr:spPr>
        <a:xfrm>
          <a:off x="193104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98"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122555</xdr:rowOff>
    </xdr:from>
    <xdr:to>
      <xdr:col>85</xdr:col>
      <xdr:colOff>177800</xdr:colOff>
      <xdr:row>58</xdr:row>
      <xdr:rowOff>52705</xdr:rowOff>
    </xdr:to>
    <xdr:sp macro="" textlink="">
      <xdr:nvSpPr>
        <xdr:cNvPr id="508" name="楕円 507"/>
        <xdr:cNvSpPr/>
      </xdr:nvSpPr>
      <xdr:spPr>
        <a:xfrm>
          <a:off x="16268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145432</xdr:rowOff>
    </xdr:from>
    <xdr:ext cx="405111" cy="259045"/>
    <xdr:sp macro="" textlink="">
      <xdr:nvSpPr>
        <xdr:cNvPr id="509" name="【学校施設】&#10;有形固定資産減価償却率該当値テキスト"/>
        <xdr:cNvSpPr txBox="1"/>
      </xdr:nvSpPr>
      <xdr:spPr>
        <a:xfrm>
          <a:off x="16357600"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107315</xdr:rowOff>
    </xdr:from>
    <xdr:to>
      <xdr:col>81</xdr:col>
      <xdr:colOff>101600</xdr:colOff>
      <xdr:row>58</xdr:row>
      <xdr:rowOff>37465</xdr:rowOff>
    </xdr:to>
    <xdr:sp macro="" textlink="">
      <xdr:nvSpPr>
        <xdr:cNvPr id="510" name="楕円 509"/>
        <xdr:cNvSpPr/>
      </xdr:nvSpPr>
      <xdr:spPr>
        <a:xfrm>
          <a:off x="15430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158115</xdr:rowOff>
    </xdr:from>
    <xdr:to>
      <xdr:col>85</xdr:col>
      <xdr:colOff>127000</xdr:colOff>
      <xdr:row>58</xdr:row>
      <xdr:rowOff>1905</xdr:rowOff>
    </xdr:to>
    <xdr:cxnSp macro="">
      <xdr:nvCxnSpPr>
        <xdr:cNvPr id="511" name="直線コネクタ 510"/>
        <xdr:cNvCxnSpPr/>
      </xdr:nvCxnSpPr>
      <xdr:spPr>
        <a:xfrm>
          <a:off x="15481300" y="99307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147320</xdr:rowOff>
    </xdr:from>
    <xdr:to>
      <xdr:col>76</xdr:col>
      <xdr:colOff>165100</xdr:colOff>
      <xdr:row>58</xdr:row>
      <xdr:rowOff>77470</xdr:rowOff>
    </xdr:to>
    <xdr:sp macro="" textlink="">
      <xdr:nvSpPr>
        <xdr:cNvPr id="512" name="楕円 511"/>
        <xdr:cNvSpPr/>
      </xdr:nvSpPr>
      <xdr:spPr>
        <a:xfrm>
          <a:off x="14541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158115</xdr:rowOff>
    </xdr:from>
    <xdr:to>
      <xdr:col>81</xdr:col>
      <xdr:colOff>50800</xdr:colOff>
      <xdr:row>58</xdr:row>
      <xdr:rowOff>26670</xdr:rowOff>
    </xdr:to>
    <xdr:cxnSp macro="">
      <xdr:nvCxnSpPr>
        <xdr:cNvPr id="513" name="直線コネクタ 512"/>
        <xdr:cNvCxnSpPr/>
      </xdr:nvCxnSpPr>
      <xdr:spPr>
        <a:xfrm flipV="1">
          <a:off x="14592300" y="99307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8255</xdr:rowOff>
    </xdr:from>
    <xdr:to>
      <xdr:col>72</xdr:col>
      <xdr:colOff>38100</xdr:colOff>
      <xdr:row>58</xdr:row>
      <xdr:rowOff>109855</xdr:rowOff>
    </xdr:to>
    <xdr:sp macro="" textlink="">
      <xdr:nvSpPr>
        <xdr:cNvPr id="514" name="楕円 513"/>
        <xdr:cNvSpPr/>
      </xdr:nvSpPr>
      <xdr:spPr>
        <a:xfrm>
          <a:off x="13652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26670</xdr:rowOff>
    </xdr:from>
    <xdr:to>
      <xdr:col>76</xdr:col>
      <xdr:colOff>114300</xdr:colOff>
      <xdr:row>58</xdr:row>
      <xdr:rowOff>59055</xdr:rowOff>
    </xdr:to>
    <xdr:cxnSp macro="">
      <xdr:nvCxnSpPr>
        <xdr:cNvPr id="515" name="直線コネクタ 514"/>
        <xdr:cNvCxnSpPr/>
      </xdr:nvCxnSpPr>
      <xdr:spPr>
        <a:xfrm flipV="1">
          <a:off x="13703300" y="9970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16"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17"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18"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53992</xdr:rowOff>
    </xdr:from>
    <xdr:ext cx="405111" cy="259045"/>
    <xdr:sp macro="" textlink="">
      <xdr:nvSpPr>
        <xdr:cNvPr id="519" name="n_1mainValue【学校施設】&#10;有形固定資産減価償却率"/>
        <xdr:cNvSpPr txBox="1"/>
      </xdr:nvSpPr>
      <xdr:spPr>
        <a:xfrm>
          <a:off x="152660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93997</xdr:rowOff>
    </xdr:from>
    <xdr:ext cx="405111" cy="259045"/>
    <xdr:sp macro="" textlink="">
      <xdr:nvSpPr>
        <xdr:cNvPr id="520" name="n_2mainValue【学校施設】&#10;有形固定資産減価償却率"/>
        <xdr:cNvSpPr txBox="1"/>
      </xdr:nvSpPr>
      <xdr:spPr>
        <a:xfrm>
          <a:off x="143897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126382</xdr:rowOff>
    </xdr:from>
    <xdr:ext cx="405111" cy="259045"/>
    <xdr:sp macro="" textlink="">
      <xdr:nvSpPr>
        <xdr:cNvPr id="521" name="n_3mainValue【学校施設】&#10;有形固定資産減価償却率"/>
        <xdr:cNvSpPr txBox="1"/>
      </xdr:nvSpPr>
      <xdr:spPr>
        <a:xfrm>
          <a:off x="13500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2" name="フローチャート: 判断 551"/>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15905</xdr:rowOff>
    </xdr:from>
    <xdr:to>
      <xdr:col>116</xdr:col>
      <xdr:colOff>114300</xdr:colOff>
      <xdr:row>63</xdr:row>
      <xdr:rowOff>117505</xdr:rowOff>
    </xdr:to>
    <xdr:sp macro="" textlink="">
      <xdr:nvSpPr>
        <xdr:cNvPr id="558" name="楕円 557"/>
        <xdr:cNvSpPr/>
      </xdr:nvSpPr>
      <xdr:spPr>
        <a:xfrm>
          <a:off x="22110700" y="108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163770</xdr:rowOff>
    </xdr:from>
    <xdr:ext cx="469744" cy="259045"/>
    <xdr:sp macro="" textlink="">
      <xdr:nvSpPr>
        <xdr:cNvPr id="559" name="【学校施設】&#10;一人当たり面積該当値テキスト"/>
        <xdr:cNvSpPr txBox="1"/>
      </xdr:nvSpPr>
      <xdr:spPr>
        <a:xfrm>
          <a:off x="22199600" y="1079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16408</xdr:rowOff>
    </xdr:from>
    <xdr:to>
      <xdr:col>112</xdr:col>
      <xdr:colOff>38100</xdr:colOff>
      <xdr:row>63</xdr:row>
      <xdr:rowOff>118008</xdr:rowOff>
    </xdr:to>
    <xdr:sp macro="" textlink="">
      <xdr:nvSpPr>
        <xdr:cNvPr id="560" name="楕円 559"/>
        <xdr:cNvSpPr/>
      </xdr:nvSpPr>
      <xdr:spPr>
        <a:xfrm>
          <a:off x="21272500" y="108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66705</xdr:rowOff>
    </xdr:from>
    <xdr:to>
      <xdr:col>116</xdr:col>
      <xdr:colOff>63500</xdr:colOff>
      <xdr:row>63</xdr:row>
      <xdr:rowOff>67208</xdr:rowOff>
    </xdr:to>
    <xdr:cxnSp macro="">
      <xdr:nvCxnSpPr>
        <xdr:cNvPr id="561" name="直線コネクタ 560"/>
        <xdr:cNvCxnSpPr/>
      </xdr:nvCxnSpPr>
      <xdr:spPr>
        <a:xfrm flipV="1">
          <a:off x="21323300" y="10868055"/>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16774</xdr:rowOff>
    </xdr:from>
    <xdr:to>
      <xdr:col>107</xdr:col>
      <xdr:colOff>101600</xdr:colOff>
      <xdr:row>63</xdr:row>
      <xdr:rowOff>118374</xdr:rowOff>
    </xdr:to>
    <xdr:sp macro="" textlink="">
      <xdr:nvSpPr>
        <xdr:cNvPr id="562" name="楕円 561"/>
        <xdr:cNvSpPr/>
      </xdr:nvSpPr>
      <xdr:spPr>
        <a:xfrm>
          <a:off x="20383500" y="108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67208</xdr:rowOff>
    </xdr:from>
    <xdr:to>
      <xdr:col>111</xdr:col>
      <xdr:colOff>177800</xdr:colOff>
      <xdr:row>63</xdr:row>
      <xdr:rowOff>67574</xdr:rowOff>
    </xdr:to>
    <xdr:cxnSp macro="">
      <xdr:nvCxnSpPr>
        <xdr:cNvPr id="563" name="直線コネクタ 562"/>
        <xdr:cNvCxnSpPr/>
      </xdr:nvCxnSpPr>
      <xdr:spPr>
        <a:xfrm flipV="1">
          <a:off x="20434300" y="1086855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17369</xdr:rowOff>
    </xdr:from>
    <xdr:to>
      <xdr:col>102</xdr:col>
      <xdr:colOff>165100</xdr:colOff>
      <xdr:row>63</xdr:row>
      <xdr:rowOff>118969</xdr:rowOff>
    </xdr:to>
    <xdr:sp macro="" textlink="">
      <xdr:nvSpPr>
        <xdr:cNvPr id="564" name="楕円 563"/>
        <xdr:cNvSpPr/>
      </xdr:nvSpPr>
      <xdr:spPr>
        <a:xfrm>
          <a:off x="19494500" y="108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67574</xdr:rowOff>
    </xdr:from>
    <xdr:to>
      <xdr:col>107</xdr:col>
      <xdr:colOff>50800</xdr:colOff>
      <xdr:row>63</xdr:row>
      <xdr:rowOff>68169</xdr:rowOff>
    </xdr:to>
    <xdr:cxnSp macro="">
      <xdr:nvCxnSpPr>
        <xdr:cNvPr id="565" name="直線コネクタ 564"/>
        <xdr:cNvCxnSpPr/>
      </xdr:nvCxnSpPr>
      <xdr:spPr>
        <a:xfrm flipV="1">
          <a:off x="19545300" y="1086892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66"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67"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68"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109135</xdr:rowOff>
    </xdr:from>
    <xdr:ext cx="469744" cy="259045"/>
    <xdr:sp macro="" textlink="">
      <xdr:nvSpPr>
        <xdr:cNvPr id="569" name="n_1mainValue【学校施設】&#10;一人当たり面積"/>
        <xdr:cNvSpPr txBox="1"/>
      </xdr:nvSpPr>
      <xdr:spPr>
        <a:xfrm>
          <a:off x="21075727" y="1091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134901</xdr:rowOff>
    </xdr:from>
    <xdr:ext cx="469744" cy="259045"/>
    <xdr:sp macro="" textlink="">
      <xdr:nvSpPr>
        <xdr:cNvPr id="570" name="n_2mainValue【学校施設】&#10;一人当たり面積"/>
        <xdr:cNvSpPr txBox="1"/>
      </xdr:nvSpPr>
      <xdr:spPr>
        <a:xfrm>
          <a:off x="20199427" y="105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110096</xdr:rowOff>
    </xdr:from>
    <xdr:ext cx="469744" cy="259045"/>
    <xdr:sp macro="" textlink="">
      <xdr:nvSpPr>
        <xdr:cNvPr id="571" name="n_3mainValue【学校施設】&#10;一人当たり面積"/>
        <xdr:cNvSpPr txBox="1"/>
      </xdr:nvSpPr>
      <xdr:spPr>
        <a:xfrm>
          <a:off x="19310427" y="1091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0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06" name="フローチャート: 判断 60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8527</xdr:rowOff>
    </xdr:from>
    <xdr:to>
      <xdr:col>85</xdr:col>
      <xdr:colOff>177800</xdr:colOff>
      <xdr:row>78</xdr:row>
      <xdr:rowOff>110127</xdr:rowOff>
    </xdr:to>
    <xdr:sp macro="" textlink="">
      <xdr:nvSpPr>
        <xdr:cNvPr id="612" name="楕円 611"/>
        <xdr:cNvSpPr/>
      </xdr:nvSpPr>
      <xdr:spPr>
        <a:xfrm>
          <a:off x="162687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31404</xdr:rowOff>
    </xdr:from>
    <xdr:ext cx="405111" cy="259045"/>
    <xdr:sp macro="" textlink="">
      <xdr:nvSpPr>
        <xdr:cNvPr id="613" name="【児童館】&#10;有形固定資産減価償却率該当値テキスト"/>
        <xdr:cNvSpPr txBox="1"/>
      </xdr:nvSpPr>
      <xdr:spPr>
        <a:xfrm>
          <a:off x="16357600" y="1323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52614</xdr:rowOff>
    </xdr:from>
    <xdr:to>
      <xdr:col>81</xdr:col>
      <xdr:colOff>101600</xdr:colOff>
      <xdr:row>78</xdr:row>
      <xdr:rowOff>154214</xdr:rowOff>
    </xdr:to>
    <xdr:sp macro="" textlink="">
      <xdr:nvSpPr>
        <xdr:cNvPr id="614" name="楕円 613"/>
        <xdr:cNvSpPr/>
      </xdr:nvSpPr>
      <xdr:spPr>
        <a:xfrm>
          <a:off x="15430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59327</xdr:rowOff>
    </xdr:from>
    <xdr:to>
      <xdr:col>85</xdr:col>
      <xdr:colOff>127000</xdr:colOff>
      <xdr:row>78</xdr:row>
      <xdr:rowOff>103414</xdr:rowOff>
    </xdr:to>
    <xdr:cxnSp macro="">
      <xdr:nvCxnSpPr>
        <xdr:cNvPr id="615" name="直線コネクタ 614"/>
        <xdr:cNvCxnSpPr/>
      </xdr:nvCxnSpPr>
      <xdr:spPr>
        <a:xfrm flipV="1">
          <a:off x="15481300" y="1343242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88537</xdr:rowOff>
    </xdr:from>
    <xdr:to>
      <xdr:col>76</xdr:col>
      <xdr:colOff>165100</xdr:colOff>
      <xdr:row>79</xdr:row>
      <xdr:rowOff>18687</xdr:rowOff>
    </xdr:to>
    <xdr:sp macro="" textlink="">
      <xdr:nvSpPr>
        <xdr:cNvPr id="616" name="楕円 615"/>
        <xdr:cNvSpPr/>
      </xdr:nvSpPr>
      <xdr:spPr>
        <a:xfrm>
          <a:off x="14541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103414</xdr:rowOff>
    </xdr:from>
    <xdr:to>
      <xdr:col>81</xdr:col>
      <xdr:colOff>50800</xdr:colOff>
      <xdr:row>78</xdr:row>
      <xdr:rowOff>139337</xdr:rowOff>
    </xdr:to>
    <xdr:cxnSp macro="">
      <xdr:nvCxnSpPr>
        <xdr:cNvPr id="617" name="直線コネクタ 616"/>
        <xdr:cNvCxnSpPr/>
      </xdr:nvCxnSpPr>
      <xdr:spPr>
        <a:xfrm flipV="1">
          <a:off x="14592300" y="134765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124461</xdr:rowOff>
    </xdr:from>
    <xdr:to>
      <xdr:col>72</xdr:col>
      <xdr:colOff>38100</xdr:colOff>
      <xdr:row>79</xdr:row>
      <xdr:rowOff>54611</xdr:rowOff>
    </xdr:to>
    <xdr:sp macro="" textlink="">
      <xdr:nvSpPr>
        <xdr:cNvPr id="618" name="楕円 617"/>
        <xdr:cNvSpPr/>
      </xdr:nvSpPr>
      <xdr:spPr>
        <a:xfrm>
          <a:off x="13652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139337</xdr:rowOff>
    </xdr:from>
    <xdr:to>
      <xdr:col>76</xdr:col>
      <xdr:colOff>114300</xdr:colOff>
      <xdr:row>79</xdr:row>
      <xdr:rowOff>3811</xdr:rowOff>
    </xdr:to>
    <xdr:cxnSp macro="">
      <xdr:nvCxnSpPr>
        <xdr:cNvPr id="619" name="直線コネクタ 618"/>
        <xdr:cNvCxnSpPr/>
      </xdr:nvCxnSpPr>
      <xdr:spPr>
        <a:xfrm flipV="1">
          <a:off x="13703300" y="135124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620"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21"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622"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170741</xdr:rowOff>
    </xdr:from>
    <xdr:ext cx="405111" cy="259045"/>
    <xdr:sp macro="" textlink="">
      <xdr:nvSpPr>
        <xdr:cNvPr id="623" name="n_1mainValue【児童館】&#10;有形固定資産減価償却率"/>
        <xdr:cNvSpPr txBox="1"/>
      </xdr:nvSpPr>
      <xdr:spPr>
        <a:xfrm>
          <a:off x="152660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35214</xdr:rowOff>
    </xdr:from>
    <xdr:ext cx="405111" cy="259045"/>
    <xdr:sp macro="" textlink="">
      <xdr:nvSpPr>
        <xdr:cNvPr id="624" name="n_2mainValue【児童館】&#10;有形固定資産減価償却率"/>
        <xdr:cNvSpPr txBox="1"/>
      </xdr:nvSpPr>
      <xdr:spPr>
        <a:xfrm>
          <a:off x="143897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71138</xdr:rowOff>
    </xdr:from>
    <xdr:ext cx="405111" cy="259045"/>
    <xdr:sp macro="" textlink="">
      <xdr:nvSpPr>
        <xdr:cNvPr id="625" name="n_3mainValue【児童館】&#10;有形固定資産減価償却率"/>
        <xdr:cNvSpPr txBox="1"/>
      </xdr:nvSpPr>
      <xdr:spPr>
        <a:xfrm>
          <a:off x="13500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51" name="直線コネクタ 650"/>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52"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53" name="直線コネクタ 652"/>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54"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55" name="直線コネクタ 65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56"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58" name="フローチャート: 判断 657"/>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9" name="フローチャート: 判断 658"/>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60" name="フローチャート: 判断 659"/>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66" name="楕円 665"/>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667" name="【児童館】&#10;一人当たり面積該当値テキスト"/>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668" name="楕円 667"/>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85</xdr:row>
      <xdr:rowOff>144236</xdr:rowOff>
    </xdr:to>
    <xdr:cxnSp macro="">
      <xdr:nvCxnSpPr>
        <xdr:cNvPr id="669" name="直線コネクタ 668"/>
        <xdr:cNvCxnSpPr/>
      </xdr:nvCxnSpPr>
      <xdr:spPr>
        <a:xfrm>
          <a:off x="21323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670" name="楕円 669"/>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144236</xdr:rowOff>
    </xdr:to>
    <xdr:cxnSp macro="">
      <xdr:nvCxnSpPr>
        <xdr:cNvPr id="671" name="直線コネクタ 670"/>
        <xdr:cNvCxnSpPr/>
      </xdr:nvCxnSpPr>
      <xdr:spPr>
        <a:xfrm>
          <a:off x="20434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672" name="楕円 671"/>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85</xdr:row>
      <xdr:rowOff>144236</xdr:rowOff>
    </xdr:to>
    <xdr:cxnSp macro="">
      <xdr:nvCxnSpPr>
        <xdr:cNvPr id="673" name="直線コネクタ 672"/>
        <xdr:cNvCxnSpPr/>
      </xdr:nvCxnSpPr>
      <xdr:spPr>
        <a:xfrm>
          <a:off x="19545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74"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75"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76"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677" name="n_1mainValue【児童館】&#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678" name="n_2mainValue【児童館】&#10;一人当たり面積"/>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679" name="n_3mainValue【児童館】&#10;一人当たり面積"/>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5" name="直線コネクタ 704"/>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0"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1" name="フローチャート: 判断 710"/>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12" name="フローチャート: 判断 711"/>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13" name="フローチャート: 判断 712"/>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14" name="フローチャート: 判断 713"/>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169092</xdr:rowOff>
    </xdr:from>
    <xdr:to>
      <xdr:col>85</xdr:col>
      <xdr:colOff>177800</xdr:colOff>
      <xdr:row>102</xdr:row>
      <xdr:rowOff>99242</xdr:rowOff>
    </xdr:to>
    <xdr:sp macro="" textlink="">
      <xdr:nvSpPr>
        <xdr:cNvPr id="720" name="楕円 719"/>
        <xdr:cNvSpPr/>
      </xdr:nvSpPr>
      <xdr:spPr>
        <a:xfrm>
          <a:off x="162687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20519</xdr:rowOff>
    </xdr:from>
    <xdr:ext cx="405111" cy="259045"/>
    <xdr:sp macro="" textlink="">
      <xdr:nvSpPr>
        <xdr:cNvPr id="721" name="【公民館】&#10;有形固定資産減価償却率該当値テキスト"/>
        <xdr:cNvSpPr txBox="1"/>
      </xdr:nvSpPr>
      <xdr:spPr>
        <a:xfrm>
          <a:off x="16357600" y="1733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33564</xdr:rowOff>
    </xdr:from>
    <xdr:to>
      <xdr:col>81</xdr:col>
      <xdr:colOff>101600</xdr:colOff>
      <xdr:row>102</xdr:row>
      <xdr:rowOff>135164</xdr:rowOff>
    </xdr:to>
    <xdr:sp macro="" textlink="">
      <xdr:nvSpPr>
        <xdr:cNvPr id="722" name="楕円 721"/>
        <xdr:cNvSpPr/>
      </xdr:nvSpPr>
      <xdr:spPr>
        <a:xfrm>
          <a:off x="15430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48442</xdr:rowOff>
    </xdr:from>
    <xdr:to>
      <xdr:col>85</xdr:col>
      <xdr:colOff>127000</xdr:colOff>
      <xdr:row>102</xdr:row>
      <xdr:rowOff>84364</xdr:rowOff>
    </xdr:to>
    <xdr:cxnSp macro="">
      <xdr:nvCxnSpPr>
        <xdr:cNvPr id="723" name="直線コネクタ 722"/>
        <xdr:cNvCxnSpPr/>
      </xdr:nvCxnSpPr>
      <xdr:spPr>
        <a:xfrm flipV="1">
          <a:off x="15481300" y="1753634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69487</xdr:rowOff>
    </xdr:from>
    <xdr:to>
      <xdr:col>76</xdr:col>
      <xdr:colOff>165100</xdr:colOff>
      <xdr:row>102</xdr:row>
      <xdr:rowOff>171087</xdr:rowOff>
    </xdr:to>
    <xdr:sp macro="" textlink="">
      <xdr:nvSpPr>
        <xdr:cNvPr id="724" name="楕円 723"/>
        <xdr:cNvSpPr/>
      </xdr:nvSpPr>
      <xdr:spPr>
        <a:xfrm>
          <a:off x="14541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84364</xdr:rowOff>
    </xdr:from>
    <xdr:to>
      <xdr:col>81</xdr:col>
      <xdr:colOff>50800</xdr:colOff>
      <xdr:row>102</xdr:row>
      <xdr:rowOff>120287</xdr:rowOff>
    </xdr:to>
    <xdr:cxnSp macro="">
      <xdr:nvCxnSpPr>
        <xdr:cNvPr id="725" name="直線コネクタ 724"/>
        <xdr:cNvCxnSpPr/>
      </xdr:nvCxnSpPr>
      <xdr:spPr>
        <a:xfrm flipV="1">
          <a:off x="14592300" y="175722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129902</xdr:rowOff>
    </xdr:from>
    <xdr:to>
      <xdr:col>72</xdr:col>
      <xdr:colOff>38100</xdr:colOff>
      <xdr:row>103</xdr:row>
      <xdr:rowOff>60052</xdr:rowOff>
    </xdr:to>
    <xdr:sp macro="" textlink="">
      <xdr:nvSpPr>
        <xdr:cNvPr id="726" name="楕円 725"/>
        <xdr:cNvSpPr/>
      </xdr:nvSpPr>
      <xdr:spPr>
        <a:xfrm>
          <a:off x="13652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120287</xdr:rowOff>
    </xdr:from>
    <xdr:to>
      <xdr:col>76</xdr:col>
      <xdr:colOff>114300</xdr:colOff>
      <xdr:row>103</xdr:row>
      <xdr:rowOff>9252</xdr:rowOff>
    </xdr:to>
    <xdr:cxnSp macro="">
      <xdr:nvCxnSpPr>
        <xdr:cNvPr id="727" name="直線コネクタ 726"/>
        <xdr:cNvCxnSpPr/>
      </xdr:nvCxnSpPr>
      <xdr:spPr>
        <a:xfrm flipV="1">
          <a:off x="13703300" y="17608187"/>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28"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29"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30"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151691</xdr:rowOff>
    </xdr:from>
    <xdr:ext cx="405111" cy="259045"/>
    <xdr:sp macro="" textlink="">
      <xdr:nvSpPr>
        <xdr:cNvPr id="731" name="n_1mainValue【公民館】&#10;有形固定資産減価償却率"/>
        <xdr:cNvSpPr txBox="1"/>
      </xdr:nvSpPr>
      <xdr:spPr>
        <a:xfrm>
          <a:off x="152660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16164</xdr:rowOff>
    </xdr:from>
    <xdr:ext cx="405111" cy="259045"/>
    <xdr:sp macro="" textlink="">
      <xdr:nvSpPr>
        <xdr:cNvPr id="732" name="n_2mainValue【公民館】&#10;有形固定資産減価償却率"/>
        <xdr:cNvSpPr txBox="1"/>
      </xdr:nvSpPr>
      <xdr:spPr>
        <a:xfrm>
          <a:off x="14389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76579</xdr:rowOff>
    </xdr:from>
    <xdr:ext cx="405111" cy="259045"/>
    <xdr:sp macro="" textlink="">
      <xdr:nvSpPr>
        <xdr:cNvPr id="733" name="n_3mainValue【公民館】&#10;有形固定資産減価償却率"/>
        <xdr:cNvSpPr txBox="1"/>
      </xdr:nvSpPr>
      <xdr:spPr>
        <a:xfrm>
          <a:off x="135007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9" name="直線コネクタ 758"/>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0"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1" name="直線コネクタ 760"/>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2"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63" name="直線コネクタ 762"/>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64"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7" name="フローチャート: 判断 766"/>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8" name="フローチャート: 判断 767"/>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774" name="楕円 773"/>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159311</xdr:rowOff>
    </xdr:from>
    <xdr:ext cx="469744" cy="259045"/>
    <xdr:sp macro="" textlink="">
      <xdr:nvSpPr>
        <xdr:cNvPr id="775" name="【公民館】&#10;一人当たり面積該当値テキスト"/>
        <xdr:cNvSpPr txBox="1"/>
      </xdr:nvSpPr>
      <xdr:spPr>
        <a:xfrm>
          <a:off x="22199600" y="1816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138068</xdr:rowOff>
    </xdr:from>
    <xdr:to>
      <xdr:col>112</xdr:col>
      <xdr:colOff>38100</xdr:colOff>
      <xdr:row>107</xdr:row>
      <xdr:rowOff>68218</xdr:rowOff>
    </xdr:to>
    <xdr:sp macro="" textlink="">
      <xdr:nvSpPr>
        <xdr:cNvPr id="776" name="楕円 775"/>
        <xdr:cNvSpPr/>
      </xdr:nvSpPr>
      <xdr:spPr>
        <a:xfrm>
          <a:off x="21272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17418</xdr:rowOff>
    </xdr:to>
    <xdr:cxnSp macro="">
      <xdr:nvCxnSpPr>
        <xdr:cNvPr id="777" name="直線コネクタ 776"/>
        <xdr:cNvCxnSpPr/>
      </xdr:nvCxnSpPr>
      <xdr:spPr>
        <a:xfrm flipV="1">
          <a:off x="21323300" y="183609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138068</xdr:rowOff>
    </xdr:from>
    <xdr:to>
      <xdr:col>107</xdr:col>
      <xdr:colOff>101600</xdr:colOff>
      <xdr:row>107</xdr:row>
      <xdr:rowOff>68218</xdr:rowOff>
    </xdr:to>
    <xdr:sp macro="" textlink="">
      <xdr:nvSpPr>
        <xdr:cNvPr id="778" name="楕円 777"/>
        <xdr:cNvSpPr/>
      </xdr:nvSpPr>
      <xdr:spPr>
        <a:xfrm>
          <a:off x="2038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17418</xdr:rowOff>
    </xdr:from>
    <xdr:to>
      <xdr:col>111</xdr:col>
      <xdr:colOff>177800</xdr:colOff>
      <xdr:row>107</xdr:row>
      <xdr:rowOff>17418</xdr:rowOff>
    </xdr:to>
    <xdr:cxnSp macro="">
      <xdr:nvCxnSpPr>
        <xdr:cNvPr id="779" name="直線コネクタ 778"/>
        <xdr:cNvCxnSpPr/>
      </xdr:nvCxnSpPr>
      <xdr:spPr>
        <a:xfrm>
          <a:off x="20434300" y="18362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80" name="楕円 779"/>
        <xdr:cNvSpPr/>
      </xdr:nvSpPr>
      <xdr:spPr>
        <a:xfrm>
          <a:off x="19494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17418</xdr:rowOff>
    </xdr:from>
    <xdr:to>
      <xdr:col>107</xdr:col>
      <xdr:colOff>50800</xdr:colOff>
      <xdr:row>107</xdr:row>
      <xdr:rowOff>20682</xdr:rowOff>
    </xdr:to>
    <xdr:cxnSp macro="">
      <xdr:nvCxnSpPr>
        <xdr:cNvPr id="781" name="直線コネクタ 780"/>
        <xdr:cNvCxnSpPr/>
      </xdr:nvCxnSpPr>
      <xdr:spPr>
        <a:xfrm flipV="1">
          <a:off x="19545300" y="183625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82"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83"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84"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84745</xdr:rowOff>
    </xdr:from>
    <xdr:ext cx="469744" cy="259045"/>
    <xdr:sp macro="" textlink="">
      <xdr:nvSpPr>
        <xdr:cNvPr id="785" name="n_1mainValue【公民館】&#10;一人当たり面積"/>
        <xdr:cNvSpPr txBox="1"/>
      </xdr:nvSpPr>
      <xdr:spPr>
        <a:xfrm>
          <a:off x="21075727" y="1808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84745</xdr:rowOff>
    </xdr:from>
    <xdr:ext cx="469744" cy="259045"/>
    <xdr:sp macro="" textlink="">
      <xdr:nvSpPr>
        <xdr:cNvPr id="786" name="n_2mainValue【公民館】&#10;一人当たり面積"/>
        <xdr:cNvSpPr txBox="1"/>
      </xdr:nvSpPr>
      <xdr:spPr>
        <a:xfrm>
          <a:off x="20199427" y="1808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787" name="n_3mainValue【公民館】&#10;一人当たり面積"/>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類似団体と比して特に有形固定資産償却率が高くなっている施設は公営住宅・学校施設・児童館であり、特に低くなっている施設は認定こども園・幼稚園・保育所である。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くなっている要因は施設の老朽化が進んでいるためであり、今後施設の老朽化が一層進行する見込みであることから、公共施設等総合管理計画等に基づき、必要性などを勘案して、施設の建替えや統廃合を適切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44,303
43,850
209.36
21,548,618
19,915,278
1,064,072
12,437,812
20,506,829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157480</xdr:rowOff>
    </xdr:from>
    <xdr:to>
      <xdr:col>24</xdr:col>
      <xdr:colOff>114300</xdr:colOff>
      <xdr:row>40</xdr:row>
      <xdr:rowOff>87630</xdr:rowOff>
    </xdr:to>
    <xdr:sp macro="" textlink="">
      <xdr:nvSpPr>
        <xdr:cNvPr id="70" name="楕円 69"/>
        <xdr:cNvSpPr/>
      </xdr:nvSpPr>
      <xdr:spPr>
        <a:xfrm>
          <a:off x="45847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135907</xdr:rowOff>
    </xdr:from>
    <xdr:ext cx="405111" cy="259045"/>
    <xdr:sp macro="" textlink="">
      <xdr:nvSpPr>
        <xdr:cNvPr id="71" name="【図書館】&#10;有形固定資産減価償却率該当値テキスト"/>
        <xdr:cNvSpPr txBox="1"/>
      </xdr:nvSpPr>
      <xdr:spPr>
        <a:xfrm>
          <a:off x="4673600" y="682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11430</xdr:rowOff>
    </xdr:from>
    <xdr:to>
      <xdr:col>20</xdr:col>
      <xdr:colOff>38100</xdr:colOff>
      <xdr:row>40</xdr:row>
      <xdr:rowOff>113030</xdr:rowOff>
    </xdr:to>
    <xdr:sp macro="" textlink="">
      <xdr:nvSpPr>
        <xdr:cNvPr id="72" name="楕円 71"/>
        <xdr:cNvSpPr/>
      </xdr:nvSpPr>
      <xdr:spPr>
        <a:xfrm>
          <a:off x="37465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36830</xdr:rowOff>
    </xdr:from>
    <xdr:to>
      <xdr:col>24</xdr:col>
      <xdr:colOff>63500</xdr:colOff>
      <xdr:row>40</xdr:row>
      <xdr:rowOff>62230</xdr:rowOff>
    </xdr:to>
    <xdr:cxnSp macro="">
      <xdr:nvCxnSpPr>
        <xdr:cNvPr id="73" name="直線コネクタ 72"/>
        <xdr:cNvCxnSpPr/>
      </xdr:nvCxnSpPr>
      <xdr:spPr>
        <a:xfrm flipV="1">
          <a:off x="3797300" y="68948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36830</xdr:rowOff>
    </xdr:from>
    <xdr:to>
      <xdr:col>15</xdr:col>
      <xdr:colOff>101600</xdr:colOff>
      <xdr:row>40</xdr:row>
      <xdr:rowOff>138430</xdr:rowOff>
    </xdr:to>
    <xdr:sp macro="" textlink="">
      <xdr:nvSpPr>
        <xdr:cNvPr id="74" name="楕円 73"/>
        <xdr:cNvSpPr/>
      </xdr:nvSpPr>
      <xdr:spPr>
        <a:xfrm>
          <a:off x="2857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62230</xdr:rowOff>
    </xdr:from>
    <xdr:to>
      <xdr:col>19</xdr:col>
      <xdr:colOff>177800</xdr:colOff>
      <xdr:row>40</xdr:row>
      <xdr:rowOff>87630</xdr:rowOff>
    </xdr:to>
    <xdr:cxnSp macro="">
      <xdr:nvCxnSpPr>
        <xdr:cNvPr id="75" name="直線コネクタ 74"/>
        <xdr:cNvCxnSpPr/>
      </xdr:nvCxnSpPr>
      <xdr:spPr>
        <a:xfrm flipV="1">
          <a:off x="2908300" y="69202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59690</xdr:rowOff>
    </xdr:from>
    <xdr:to>
      <xdr:col>10</xdr:col>
      <xdr:colOff>165100</xdr:colOff>
      <xdr:row>40</xdr:row>
      <xdr:rowOff>161290</xdr:rowOff>
    </xdr:to>
    <xdr:sp macro="" textlink="">
      <xdr:nvSpPr>
        <xdr:cNvPr id="76" name="楕円 75"/>
        <xdr:cNvSpPr/>
      </xdr:nvSpPr>
      <xdr:spPr>
        <a:xfrm>
          <a:off x="196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87630</xdr:rowOff>
    </xdr:from>
    <xdr:to>
      <xdr:col>15</xdr:col>
      <xdr:colOff>50800</xdr:colOff>
      <xdr:row>40</xdr:row>
      <xdr:rowOff>110490</xdr:rowOff>
    </xdr:to>
    <xdr:cxnSp macro="">
      <xdr:nvCxnSpPr>
        <xdr:cNvPr id="77" name="直線コネクタ 76"/>
        <xdr:cNvCxnSpPr/>
      </xdr:nvCxnSpPr>
      <xdr:spPr>
        <a:xfrm flipV="1">
          <a:off x="2019300" y="6945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80"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104157</xdr:rowOff>
    </xdr:from>
    <xdr:ext cx="405111" cy="259045"/>
    <xdr:sp macro="" textlink="">
      <xdr:nvSpPr>
        <xdr:cNvPr id="81" name="n_1mainValue【図書館】&#10;有形固定資産減価償却率"/>
        <xdr:cNvSpPr txBox="1"/>
      </xdr:nvSpPr>
      <xdr:spPr>
        <a:xfrm>
          <a:off x="3582044" y="696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129557</xdr:rowOff>
    </xdr:from>
    <xdr:ext cx="405111" cy="259045"/>
    <xdr:sp macro="" textlink="">
      <xdr:nvSpPr>
        <xdr:cNvPr id="82" name="n_2mainValue【図書館】&#10;有形固定資産減価償却率"/>
        <xdr:cNvSpPr txBox="1"/>
      </xdr:nvSpPr>
      <xdr:spPr>
        <a:xfrm>
          <a:off x="2705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152417</xdr:rowOff>
    </xdr:from>
    <xdr:ext cx="405111" cy="259045"/>
    <xdr:sp macro="" textlink="">
      <xdr:nvSpPr>
        <xdr:cNvPr id="83" name="n_3mainValue【図書館】&#10;有形固定資産減価償却率"/>
        <xdr:cNvSpPr txBox="1"/>
      </xdr:nvSpPr>
      <xdr:spPr>
        <a:xfrm>
          <a:off x="1816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48260</xdr:rowOff>
    </xdr:from>
    <xdr:to>
      <xdr:col>55</xdr:col>
      <xdr:colOff>50800</xdr:colOff>
      <xdr:row>37</xdr:row>
      <xdr:rowOff>149860</xdr:rowOff>
    </xdr:to>
    <xdr:sp macro="" textlink="">
      <xdr:nvSpPr>
        <xdr:cNvPr id="118" name="楕円 117"/>
        <xdr:cNvSpPr/>
      </xdr:nvSpPr>
      <xdr:spPr>
        <a:xfrm>
          <a:off x="10426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71137</xdr:rowOff>
    </xdr:from>
    <xdr:ext cx="469744" cy="259045"/>
    <xdr:sp macro="" textlink="">
      <xdr:nvSpPr>
        <xdr:cNvPr id="119" name="【図書館】&#10;一人当たり面積該当値テキスト"/>
        <xdr:cNvSpPr txBox="1"/>
      </xdr:nvSpPr>
      <xdr:spPr>
        <a:xfrm>
          <a:off x="10515600"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53975</xdr:rowOff>
    </xdr:from>
    <xdr:to>
      <xdr:col>50</xdr:col>
      <xdr:colOff>165100</xdr:colOff>
      <xdr:row>37</xdr:row>
      <xdr:rowOff>155575</xdr:rowOff>
    </xdr:to>
    <xdr:sp macro="" textlink="">
      <xdr:nvSpPr>
        <xdr:cNvPr id="120" name="楕円 119"/>
        <xdr:cNvSpPr/>
      </xdr:nvSpPr>
      <xdr:spPr>
        <a:xfrm>
          <a:off x="958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99060</xdr:rowOff>
    </xdr:from>
    <xdr:to>
      <xdr:col>55</xdr:col>
      <xdr:colOff>0</xdr:colOff>
      <xdr:row>37</xdr:row>
      <xdr:rowOff>104775</xdr:rowOff>
    </xdr:to>
    <xdr:cxnSp macro="">
      <xdr:nvCxnSpPr>
        <xdr:cNvPr id="121" name="直線コネクタ 120"/>
        <xdr:cNvCxnSpPr/>
      </xdr:nvCxnSpPr>
      <xdr:spPr>
        <a:xfrm flipV="1">
          <a:off x="9639300" y="64427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53975</xdr:rowOff>
    </xdr:from>
    <xdr:to>
      <xdr:col>46</xdr:col>
      <xdr:colOff>38100</xdr:colOff>
      <xdr:row>37</xdr:row>
      <xdr:rowOff>155575</xdr:rowOff>
    </xdr:to>
    <xdr:sp macro="" textlink="">
      <xdr:nvSpPr>
        <xdr:cNvPr id="122" name="楕円 121"/>
        <xdr:cNvSpPr/>
      </xdr:nvSpPr>
      <xdr:spPr>
        <a:xfrm>
          <a:off x="869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104775</xdr:rowOff>
    </xdr:from>
    <xdr:to>
      <xdr:col>50</xdr:col>
      <xdr:colOff>114300</xdr:colOff>
      <xdr:row>37</xdr:row>
      <xdr:rowOff>104775</xdr:rowOff>
    </xdr:to>
    <xdr:cxnSp macro="">
      <xdr:nvCxnSpPr>
        <xdr:cNvPr id="123" name="直線コネクタ 122"/>
        <xdr:cNvCxnSpPr/>
      </xdr:nvCxnSpPr>
      <xdr:spPr>
        <a:xfrm>
          <a:off x="8750300" y="6448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59690</xdr:rowOff>
    </xdr:from>
    <xdr:to>
      <xdr:col>41</xdr:col>
      <xdr:colOff>101600</xdr:colOff>
      <xdr:row>37</xdr:row>
      <xdr:rowOff>161290</xdr:rowOff>
    </xdr:to>
    <xdr:sp macro="" textlink="">
      <xdr:nvSpPr>
        <xdr:cNvPr id="124" name="楕円 123"/>
        <xdr:cNvSpPr/>
      </xdr:nvSpPr>
      <xdr:spPr>
        <a:xfrm>
          <a:off x="781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104775</xdr:rowOff>
    </xdr:from>
    <xdr:to>
      <xdr:col>45</xdr:col>
      <xdr:colOff>177800</xdr:colOff>
      <xdr:row>37</xdr:row>
      <xdr:rowOff>110490</xdr:rowOff>
    </xdr:to>
    <xdr:cxnSp macro="">
      <xdr:nvCxnSpPr>
        <xdr:cNvPr id="125" name="直線コネクタ 124"/>
        <xdr:cNvCxnSpPr/>
      </xdr:nvCxnSpPr>
      <xdr:spPr>
        <a:xfrm flipV="1">
          <a:off x="7861300" y="64484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652</xdr:rowOff>
    </xdr:from>
    <xdr:ext cx="469744" cy="259045"/>
    <xdr:sp macro="" textlink="">
      <xdr:nvSpPr>
        <xdr:cNvPr id="129" name="n_1mainValue【図書館】&#10;一人当たり面積"/>
        <xdr:cNvSpPr txBox="1"/>
      </xdr:nvSpPr>
      <xdr:spPr>
        <a:xfrm>
          <a:off x="9391727" y="61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652</xdr:rowOff>
    </xdr:from>
    <xdr:ext cx="469744" cy="259045"/>
    <xdr:sp macro="" textlink="">
      <xdr:nvSpPr>
        <xdr:cNvPr id="130" name="n_2mainValue【図書館】&#10;一人当たり面積"/>
        <xdr:cNvSpPr txBox="1"/>
      </xdr:nvSpPr>
      <xdr:spPr>
        <a:xfrm>
          <a:off x="8515427" y="61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6367</xdr:rowOff>
    </xdr:from>
    <xdr:ext cx="469744" cy="259045"/>
    <xdr:sp macro="" textlink="">
      <xdr:nvSpPr>
        <xdr:cNvPr id="131" name="n_3mainValue【図書館】&#10;一人当たり面積"/>
        <xdr:cNvSpPr txBox="1"/>
      </xdr:nvSpPr>
      <xdr:spPr>
        <a:xfrm>
          <a:off x="7626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71" name="楕円 170"/>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72" name="【体育館・プール】&#10;有形固定資産減価償却率該当値テキスト"/>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xdr:rowOff>
    </xdr:from>
    <xdr:to>
      <xdr:col>20</xdr:col>
      <xdr:colOff>38100</xdr:colOff>
      <xdr:row>60</xdr:row>
      <xdr:rowOff>115570</xdr:rowOff>
    </xdr:to>
    <xdr:sp macro="" textlink="">
      <xdr:nvSpPr>
        <xdr:cNvPr id="173" name="楕円 172"/>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64770</xdr:rowOff>
    </xdr:to>
    <xdr:cxnSp macro="">
      <xdr:nvCxnSpPr>
        <xdr:cNvPr id="174" name="直線コネクタ 173"/>
        <xdr:cNvCxnSpPr/>
      </xdr:nvCxnSpPr>
      <xdr:spPr>
        <a:xfrm flipV="1">
          <a:off x="3797300" y="103098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55880</xdr:rowOff>
    </xdr:from>
    <xdr:to>
      <xdr:col>15</xdr:col>
      <xdr:colOff>101600</xdr:colOff>
      <xdr:row>60</xdr:row>
      <xdr:rowOff>157480</xdr:rowOff>
    </xdr:to>
    <xdr:sp macro="" textlink="">
      <xdr:nvSpPr>
        <xdr:cNvPr id="175" name="楕円 174"/>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64770</xdr:rowOff>
    </xdr:from>
    <xdr:to>
      <xdr:col>19</xdr:col>
      <xdr:colOff>177800</xdr:colOff>
      <xdr:row>60</xdr:row>
      <xdr:rowOff>106680</xdr:rowOff>
    </xdr:to>
    <xdr:cxnSp macro="">
      <xdr:nvCxnSpPr>
        <xdr:cNvPr id="176" name="直線コネクタ 175"/>
        <xdr:cNvCxnSpPr/>
      </xdr:nvCxnSpPr>
      <xdr:spPr>
        <a:xfrm flipV="1">
          <a:off x="2908300" y="10351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77" name="楕円 176"/>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106680</xdr:rowOff>
    </xdr:from>
    <xdr:to>
      <xdr:col>15</xdr:col>
      <xdr:colOff>50800</xdr:colOff>
      <xdr:row>60</xdr:row>
      <xdr:rowOff>116205</xdr:rowOff>
    </xdr:to>
    <xdr:cxnSp macro="">
      <xdr:nvCxnSpPr>
        <xdr:cNvPr id="178" name="直線コネクタ 177"/>
        <xdr:cNvCxnSpPr/>
      </xdr:nvCxnSpPr>
      <xdr:spPr>
        <a:xfrm flipV="1">
          <a:off x="2019300" y="103936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106697</xdr:rowOff>
    </xdr:from>
    <xdr:ext cx="405111" cy="259045"/>
    <xdr:sp macro="" textlink="">
      <xdr:nvSpPr>
        <xdr:cNvPr id="182" name="n_1mainValue【体育館・プール】&#10;有形固定資産減価償却率"/>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183" name="n_2mainValue【体育館・プール】&#10;有形固定資産減価償却率"/>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158132</xdr:rowOff>
    </xdr:from>
    <xdr:ext cx="405111" cy="259045"/>
    <xdr:sp macro="" textlink="">
      <xdr:nvSpPr>
        <xdr:cNvPr id="184" name="n_3mainValue【体育館・プール】&#10;有形固定資産減価償却率"/>
        <xdr:cNvSpPr txBox="1"/>
      </xdr:nvSpPr>
      <xdr:spPr>
        <a:xfrm>
          <a:off x="1816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150825</xdr:rowOff>
    </xdr:from>
    <xdr:to>
      <xdr:col>55</xdr:col>
      <xdr:colOff>50800</xdr:colOff>
      <xdr:row>63</xdr:row>
      <xdr:rowOff>80975</xdr:rowOff>
    </xdr:to>
    <xdr:sp macro="" textlink="">
      <xdr:nvSpPr>
        <xdr:cNvPr id="221" name="楕円 220"/>
        <xdr:cNvSpPr/>
      </xdr:nvSpPr>
      <xdr:spPr>
        <a:xfrm>
          <a:off x="10426700" y="107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129252</xdr:rowOff>
    </xdr:from>
    <xdr:ext cx="469744" cy="259045"/>
    <xdr:sp macro="" textlink="">
      <xdr:nvSpPr>
        <xdr:cNvPr id="222" name="【体育館・プール】&#10;一人当たり面積該当値テキスト"/>
        <xdr:cNvSpPr txBox="1"/>
      </xdr:nvSpPr>
      <xdr:spPr>
        <a:xfrm>
          <a:off x="10515600" y="1075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151282</xdr:rowOff>
    </xdr:from>
    <xdr:to>
      <xdr:col>50</xdr:col>
      <xdr:colOff>165100</xdr:colOff>
      <xdr:row>63</xdr:row>
      <xdr:rowOff>81432</xdr:rowOff>
    </xdr:to>
    <xdr:sp macro="" textlink="">
      <xdr:nvSpPr>
        <xdr:cNvPr id="223" name="楕円 222"/>
        <xdr:cNvSpPr/>
      </xdr:nvSpPr>
      <xdr:spPr>
        <a:xfrm>
          <a:off x="9588500" y="1078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30175</xdr:rowOff>
    </xdr:from>
    <xdr:to>
      <xdr:col>55</xdr:col>
      <xdr:colOff>0</xdr:colOff>
      <xdr:row>63</xdr:row>
      <xdr:rowOff>30632</xdr:rowOff>
    </xdr:to>
    <xdr:cxnSp macro="">
      <xdr:nvCxnSpPr>
        <xdr:cNvPr id="224" name="直線コネクタ 223"/>
        <xdr:cNvCxnSpPr/>
      </xdr:nvCxnSpPr>
      <xdr:spPr>
        <a:xfrm flipV="1">
          <a:off x="9639300" y="1083152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151740</xdr:rowOff>
    </xdr:from>
    <xdr:to>
      <xdr:col>46</xdr:col>
      <xdr:colOff>38100</xdr:colOff>
      <xdr:row>63</xdr:row>
      <xdr:rowOff>81890</xdr:rowOff>
    </xdr:to>
    <xdr:sp macro="" textlink="">
      <xdr:nvSpPr>
        <xdr:cNvPr id="225" name="楕円 224"/>
        <xdr:cNvSpPr/>
      </xdr:nvSpPr>
      <xdr:spPr>
        <a:xfrm>
          <a:off x="8699500" y="107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30632</xdr:rowOff>
    </xdr:from>
    <xdr:to>
      <xdr:col>50</xdr:col>
      <xdr:colOff>114300</xdr:colOff>
      <xdr:row>63</xdr:row>
      <xdr:rowOff>31090</xdr:rowOff>
    </xdr:to>
    <xdr:cxnSp macro="">
      <xdr:nvCxnSpPr>
        <xdr:cNvPr id="226" name="直線コネクタ 225"/>
        <xdr:cNvCxnSpPr/>
      </xdr:nvCxnSpPr>
      <xdr:spPr>
        <a:xfrm flipV="1">
          <a:off x="8750300" y="1083198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864</xdr:rowOff>
    </xdr:from>
    <xdr:to>
      <xdr:col>41</xdr:col>
      <xdr:colOff>101600</xdr:colOff>
      <xdr:row>63</xdr:row>
      <xdr:rowOff>102464</xdr:rowOff>
    </xdr:to>
    <xdr:sp macro="" textlink="">
      <xdr:nvSpPr>
        <xdr:cNvPr id="227" name="楕円 226"/>
        <xdr:cNvSpPr/>
      </xdr:nvSpPr>
      <xdr:spPr>
        <a:xfrm>
          <a:off x="7810500" y="108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31090</xdr:rowOff>
    </xdr:from>
    <xdr:to>
      <xdr:col>45</xdr:col>
      <xdr:colOff>177800</xdr:colOff>
      <xdr:row>63</xdr:row>
      <xdr:rowOff>51664</xdr:rowOff>
    </xdr:to>
    <xdr:cxnSp macro="">
      <xdr:nvCxnSpPr>
        <xdr:cNvPr id="228" name="直線コネクタ 227"/>
        <xdr:cNvCxnSpPr/>
      </xdr:nvCxnSpPr>
      <xdr:spPr>
        <a:xfrm flipV="1">
          <a:off x="7861300" y="1083244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72559</xdr:rowOff>
    </xdr:from>
    <xdr:ext cx="469744" cy="259045"/>
    <xdr:sp macro="" textlink="">
      <xdr:nvSpPr>
        <xdr:cNvPr id="232" name="n_1mainValue【体育館・プール】&#10;一人当たり面積"/>
        <xdr:cNvSpPr txBox="1"/>
      </xdr:nvSpPr>
      <xdr:spPr>
        <a:xfrm>
          <a:off x="9391727" y="1087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73017</xdr:rowOff>
    </xdr:from>
    <xdr:ext cx="469744" cy="259045"/>
    <xdr:sp macro="" textlink="">
      <xdr:nvSpPr>
        <xdr:cNvPr id="233" name="n_2mainValue【体育館・プール】&#10;一人当たり面積"/>
        <xdr:cNvSpPr txBox="1"/>
      </xdr:nvSpPr>
      <xdr:spPr>
        <a:xfrm>
          <a:off x="8515427" y="108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4" name="n_3main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64"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69214</xdr:rowOff>
    </xdr:from>
    <xdr:to>
      <xdr:col>24</xdr:col>
      <xdr:colOff>114300</xdr:colOff>
      <xdr:row>86</xdr:row>
      <xdr:rowOff>170814</xdr:rowOff>
    </xdr:to>
    <xdr:sp macro="" textlink="">
      <xdr:nvSpPr>
        <xdr:cNvPr id="274" name="楕円 273"/>
        <xdr:cNvSpPr/>
      </xdr:nvSpPr>
      <xdr:spPr>
        <a:xfrm>
          <a:off x="4584700" y="148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155591</xdr:rowOff>
    </xdr:from>
    <xdr:ext cx="405111" cy="259045"/>
    <xdr:sp macro="" textlink="">
      <xdr:nvSpPr>
        <xdr:cNvPr id="275" name="【福祉施設】&#10;有形固定資産減価償却率該当値テキスト"/>
        <xdr:cNvSpPr txBox="1"/>
      </xdr:nvSpPr>
      <xdr:spPr>
        <a:xfrm>
          <a:off x="4673600" y="1472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xdr:rowOff>
    </xdr:from>
    <xdr:to>
      <xdr:col>20</xdr:col>
      <xdr:colOff>38100</xdr:colOff>
      <xdr:row>84</xdr:row>
      <xdr:rowOff>106045</xdr:rowOff>
    </xdr:to>
    <xdr:sp macro="" textlink="">
      <xdr:nvSpPr>
        <xdr:cNvPr id="276" name="楕円 275"/>
        <xdr:cNvSpPr/>
      </xdr:nvSpPr>
      <xdr:spPr>
        <a:xfrm>
          <a:off x="3746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55245</xdr:rowOff>
    </xdr:from>
    <xdr:to>
      <xdr:col>24</xdr:col>
      <xdr:colOff>63500</xdr:colOff>
      <xdr:row>86</xdr:row>
      <xdr:rowOff>120014</xdr:rowOff>
    </xdr:to>
    <xdr:cxnSp macro="">
      <xdr:nvCxnSpPr>
        <xdr:cNvPr id="277" name="直線コネクタ 276"/>
        <xdr:cNvCxnSpPr/>
      </xdr:nvCxnSpPr>
      <xdr:spPr>
        <a:xfrm>
          <a:off x="3797300" y="14457045"/>
          <a:ext cx="838200" cy="40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48261</xdr:rowOff>
    </xdr:from>
    <xdr:to>
      <xdr:col>15</xdr:col>
      <xdr:colOff>101600</xdr:colOff>
      <xdr:row>84</xdr:row>
      <xdr:rowOff>149861</xdr:rowOff>
    </xdr:to>
    <xdr:sp macro="" textlink="">
      <xdr:nvSpPr>
        <xdr:cNvPr id="278" name="楕円 277"/>
        <xdr:cNvSpPr/>
      </xdr:nvSpPr>
      <xdr:spPr>
        <a:xfrm>
          <a:off x="2857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55245</xdr:rowOff>
    </xdr:from>
    <xdr:to>
      <xdr:col>19</xdr:col>
      <xdr:colOff>177800</xdr:colOff>
      <xdr:row>84</xdr:row>
      <xdr:rowOff>99061</xdr:rowOff>
    </xdr:to>
    <xdr:cxnSp macro="">
      <xdr:nvCxnSpPr>
        <xdr:cNvPr id="279" name="直線コネクタ 278"/>
        <xdr:cNvCxnSpPr/>
      </xdr:nvCxnSpPr>
      <xdr:spPr>
        <a:xfrm flipV="1">
          <a:off x="2908300" y="144570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21589</xdr:rowOff>
    </xdr:from>
    <xdr:to>
      <xdr:col>10</xdr:col>
      <xdr:colOff>165100</xdr:colOff>
      <xdr:row>84</xdr:row>
      <xdr:rowOff>123189</xdr:rowOff>
    </xdr:to>
    <xdr:sp macro="" textlink="">
      <xdr:nvSpPr>
        <xdr:cNvPr id="280" name="楕円 279"/>
        <xdr:cNvSpPr/>
      </xdr:nvSpPr>
      <xdr:spPr>
        <a:xfrm>
          <a:off x="196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72389</xdr:rowOff>
    </xdr:from>
    <xdr:to>
      <xdr:col>15</xdr:col>
      <xdr:colOff>50800</xdr:colOff>
      <xdr:row>84</xdr:row>
      <xdr:rowOff>99061</xdr:rowOff>
    </xdr:to>
    <xdr:cxnSp macro="">
      <xdr:nvCxnSpPr>
        <xdr:cNvPr id="281" name="直線コネクタ 280"/>
        <xdr:cNvCxnSpPr/>
      </xdr:nvCxnSpPr>
      <xdr:spPr>
        <a:xfrm>
          <a:off x="2019300" y="144741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82"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83"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84"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97172</xdr:rowOff>
    </xdr:from>
    <xdr:ext cx="405111" cy="259045"/>
    <xdr:sp macro="" textlink="">
      <xdr:nvSpPr>
        <xdr:cNvPr id="285" name="n_1mainValue【福祉施設】&#10;有形固定資産減価償却率"/>
        <xdr:cNvSpPr txBox="1"/>
      </xdr:nvSpPr>
      <xdr:spPr>
        <a:xfrm>
          <a:off x="35820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140988</xdr:rowOff>
    </xdr:from>
    <xdr:ext cx="405111" cy="259045"/>
    <xdr:sp macro="" textlink="">
      <xdr:nvSpPr>
        <xdr:cNvPr id="286" name="n_2mainValue【福祉施設】&#10;有形固定資産減価償却率"/>
        <xdr:cNvSpPr txBox="1"/>
      </xdr:nvSpPr>
      <xdr:spPr>
        <a:xfrm>
          <a:off x="2705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114316</xdr:rowOff>
    </xdr:from>
    <xdr:ext cx="405111" cy="259045"/>
    <xdr:sp macro="" textlink="">
      <xdr:nvSpPr>
        <xdr:cNvPr id="287" name="n_3mainValue【福祉施設】&#10;有形固定資産減価償却率"/>
        <xdr:cNvSpPr txBox="1"/>
      </xdr:nvSpPr>
      <xdr:spPr>
        <a:xfrm>
          <a:off x="1816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20320</xdr:rowOff>
    </xdr:from>
    <xdr:to>
      <xdr:col>55</xdr:col>
      <xdr:colOff>50800</xdr:colOff>
      <xdr:row>85</xdr:row>
      <xdr:rowOff>121920</xdr:rowOff>
    </xdr:to>
    <xdr:sp macro="" textlink="">
      <xdr:nvSpPr>
        <xdr:cNvPr id="326" name="楕円 325"/>
        <xdr:cNvSpPr/>
      </xdr:nvSpPr>
      <xdr:spPr>
        <a:xfrm>
          <a:off x="104267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43197</xdr:rowOff>
    </xdr:from>
    <xdr:ext cx="469744" cy="259045"/>
    <xdr:sp macro="" textlink="">
      <xdr:nvSpPr>
        <xdr:cNvPr id="327" name="【福祉施設】&#10;一人当たり面積該当値テキスト"/>
        <xdr:cNvSpPr txBox="1"/>
      </xdr:nvSpPr>
      <xdr:spPr>
        <a:xfrm>
          <a:off x="10515600"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328" name="楕円 327"/>
        <xdr:cNvSpPr/>
      </xdr:nvSpPr>
      <xdr:spPr>
        <a:xfrm>
          <a:off x="958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71120</xdr:rowOff>
    </xdr:from>
    <xdr:to>
      <xdr:col>55</xdr:col>
      <xdr:colOff>0</xdr:colOff>
      <xdr:row>85</xdr:row>
      <xdr:rowOff>144780</xdr:rowOff>
    </xdr:to>
    <xdr:cxnSp macro="">
      <xdr:nvCxnSpPr>
        <xdr:cNvPr id="329" name="直線コネクタ 328"/>
        <xdr:cNvCxnSpPr/>
      </xdr:nvCxnSpPr>
      <xdr:spPr>
        <a:xfrm flipV="1">
          <a:off x="9639300" y="14644370"/>
          <a:ext cx="8382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95250</xdr:rowOff>
    </xdr:from>
    <xdr:to>
      <xdr:col>46</xdr:col>
      <xdr:colOff>38100</xdr:colOff>
      <xdr:row>86</xdr:row>
      <xdr:rowOff>25400</xdr:rowOff>
    </xdr:to>
    <xdr:sp macro="" textlink="">
      <xdr:nvSpPr>
        <xdr:cNvPr id="330" name="楕円 329"/>
        <xdr:cNvSpPr/>
      </xdr:nvSpPr>
      <xdr:spPr>
        <a:xfrm>
          <a:off x="8699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144780</xdr:rowOff>
    </xdr:from>
    <xdr:to>
      <xdr:col>50</xdr:col>
      <xdr:colOff>114300</xdr:colOff>
      <xdr:row>85</xdr:row>
      <xdr:rowOff>146050</xdr:rowOff>
    </xdr:to>
    <xdr:cxnSp macro="">
      <xdr:nvCxnSpPr>
        <xdr:cNvPr id="331" name="直線コネクタ 330"/>
        <xdr:cNvCxnSpPr/>
      </xdr:nvCxnSpPr>
      <xdr:spPr>
        <a:xfrm flipV="1">
          <a:off x="8750300" y="14718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95250</xdr:rowOff>
    </xdr:from>
    <xdr:to>
      <xdr:col>41</xdr:col>
      <xdr:colOff>101600</xdr:colOff>
      <xdr:row>86</xdr:row>
      <xdr:rowOff>25400</xdr:rowOff>
    </xdr:to>
    <xdr:sp macro="" textlink="">
      <xdr:nvSpPr>
        <xdr:cNvPr id="332" name="楕円 331"/>
        <xdr:cNvSpPr/>
      </xdr:nvSpPr>
      <xdr:spPr>
        <a:xfrm>
          <a:off x="7810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146050</xdr:rowOff>
    </xdr:from>
    <xdr:to>
      <xdr:col>45</xdr:col>
      <xdr:colOff>177800</xdr:colOff>
      <xdr:row>85</xdr:row>
      <xdr:rowOff>146050</xdr:rowOff>
    </xdr:to>
    <xdr:cxnSp macro="">
      <xdr:nvCxnSpPr>
        <xdr:cNvPr id="333" name="直線コネクタ 332"/>
        <xdr:cNvCxnSpPr/>
      </xdr:nvCxnSpPr>
      <xdr:spPr>
        <a:xfrm>
          <a:off x="7861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36"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337" name="n_1mainValue【福祉施設】&#10;一人当たり面積"/>
        <xdr:cNvSpPr txBox="1"/>
      </xdr:nvSpPr>
      <xdr:spPr>
        <a:xfrm>
          <a:off x="9391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16527</xdr:rowOff>
    </xdr:from>
    <xdr:ext cx="469744" cy="259045"/>
    <xdr:sp macro="" textlink="">
      <xdr:nvSpPr>
        <xdr:cNvPr id="338" name="n_2mainValue【福祉施設】&#10;一人当たり面積"/>
        <xdr:cNvSpPr txBox="1"/>
      </xdr:nvSpPr>
      <xdr:spPr>
        <a:xfrm>
          <a:off x="8515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16527</xdr:rowOff>
    </xdr:from>
    <xdr:ext cx="469744" cy="259045"/>
    <xdr:sp macro="" textlink="">
      <xdr:nvSpPr>
        <xdr:cNvPr id="339" name="n_3mainValue【福祉施設】&#10;一人当たり面積"/>
        <xdr:cNvSpPr txBox="1"/>
      </xdr:nvSpPr>
      <xdr:spPr>
        <a:xfrm>
          <a:off x="7626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6" name="直線コネクタ 36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7" name="テキスト ボックス 36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8" name="直線コネクタ 36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9" name="テキスト ボックス 36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0" name="直線コネクタ 36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1" name="テキスト ボックス 37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2" name="直線コネクタ 37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3" name="テキスト ボックス 37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4" name="直線コネクタ 37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5" name="テキスト ボックス 37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6" name="直線コネクタ 37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7" name="テキスト ボックス 37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81" name="直線コネクタ 380"/>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82"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83" name="直線コネクタ 382"/>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84"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85" name="直線コネクタ 384"/>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86"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87" name="フローチャート: 判断 386"/>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88" name="フローチャート: 判断 387"/>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389" name="フローチャート: 判断 388"/>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90" name="フローチャート: 判断 389"/>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46627</xdr:rowOff>
    </xdr:from>
    <xdr:to>
      <xdr:col>85</xdr:col>
      <xdr:colOff>177800</xdr:colOff>
      <xdr:row>39</xdr:row>
      <xdr:rowOff>148227</xdr:rowOff>
    </xdr:to>
    <xdr:sp macro="" textlink="">
      <xdr:nvSpPr>
        <xdr:cNvPr id="396" name="楕円 395"/>
        <xdr:cNvSpPr/>
      </xdr:nvSpPr>
      <xdr:spPr>
        <a:xfrm>
          <a:off x="162687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69504</xdr:rowOff>
    </xdr:from>
    <xdr:ext cx="405111" cy="259045"/>
    <xdr:sp macro="" textlink="">
      <xdr:nvSpPr>
        <xdr:cNvPr id="397" name="【一般廃棄物処理施設】&#10;有形固定資産減価償却率該当値テキスト"/>
        <xdr:cNvSpPr txBox="1"/>
      </xdr:nvSpPr>
      <xdr:spPr>
        <a:xfrm>
          <a:off x="16357600" y="658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95613</xdr:rowOff>
    </xdr:from>
    <xdr:to>
      <xdr:col>81</xdr:col>
      <xdr:colOff>101600</xdr:colOff>
      <xdr:row>40</xdr:row>
      <xdr:rowOff>25763</xdr:rowOff>
    </xdr:to>
    <xdr:sp macro="" textlink="">
      <xdr:nvSpPr>
        <xdr:cNvPr id="398" name="楕円 397"/>
        <xdr:cNvSpPr/>
      </xdr:nvSpPr>
      <xdr:spPr>
        <a:xfrm>
          <a:off x="15430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97427</xdr:rowOff>
    </xdr:from>
    <xdr:to>
      <xdr:col>85</xdr:col>
      <xdr:colOff>127000</xdr:colOff>
      <xdr:row>39</xdr:row>
      <xdr:rowOff>146413</xdr:rowOff>
    </xdr:to>
    <xdr:cxnSp macro="">
      <xdr:nvCxnSpPr>
        <xdr:cNvPr id="399" name="直線コネクタ 398"/>
        <xdr:cNvCxnSpPr/>
      </xdr:nvCxnSpPr>
      <xdr:spPr>
        <a:xfrm flipV="1">
          <a:off x="15481300" y="678397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142966</xdr:rowOff>
    </xdr:from>
    <xdr:to>
      <xdr:col>76</xdr:col>
      <xdr:colOff>165100</xdr:colOff>
      <xdr:row>40</xdr:row>
      <xdr:rowOff>73116</xdr:rowOff>
    </xdr:to>
    <xdr:sp macro="" textlink="">
      <xdr:nvSpPr>
        <xdr:cNvPr id="400" name="楕円 399"/>
        <xdr:cNvSpPr/>
      </xdr:nvSpPr>
      <xdr:spPr>
        <a:xfrm>
          <a:off x="14541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146413</xdr:rowOff>
    </xdr:from>
    <xdr:to>
      <xdr:col>81</xdr:col>
      <xdr:colOff>50800</xdr:colOff>
      <xdr:row>40</xdr:row>
      <xdr:rowOff>22316</xdr:rowOff>
    </xdr:to>
    <xdr:cxnSp macro="">
      <xdr:nvCxnSpPr>
        <xdr:cNvPr id="401" name="直線コネクタ 400"/>
        <xdr:cNvCxnSpPr/>
      </xdr:nvCxnSpPr>
      <xdr:spPr>
        <a:xfrm flipV="1">
          <a:off x="14592300" y="683296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20501</xdr:rowOff>
    </xdr:from>
    <xdr:to>
      <xdr:col>72</xdr:col>
      <xdr:colOff>38100</xdr:colOff>
      <xdr:row>40</xdr:row>
      <xdr:rowOff>122101</xdr:rowOff>
    </xdr:to>
    <xdr:sp macro="" textlink="">
      <xdr:nvSpPr>
        <xdr:cNvPr id="402" name="楕円 401"/>
        <xdr:cNvSpPr/>
      </xdr:nvSpPr>
      <xdr:spPr>
        <a:xfrm>
          <a:off x="13652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22316</xdr:rowOff>
    </xdr:from>
    <xdr:to>
      <xdr:col>76</xdr:col>
      <xdr:colOff>114300</xdr:colOff>
      <xdr:row>40</xdr:row>
      <xdr:rowOff>71301</xdr:rowOff>
    </xdr:to>
    <xdr:cxnSp macro="">
      <xdr:nvCxnSpPr>
        <xdr:cNvPr id="403" name="直線コネクタ 402"/>
        <xdr:cNvCxnSpPr/>
      </xdr:nvCxnSpPr>
      <xdr:spPr>
        <a:xfrm flipV="1">
          <a:off x="13703300" y="688031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04"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05"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06"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42290</xdr:rowOff>
    </xdr:from>
    <xdr:ext cx="405111" cy="259045"/>
    <xdr:sp macro="" textlink="">
      <xdr:nvSpPr>
        <xdr:cNvPr id="407" name="n_1mainValue【一般廃棄物処理施設】&#10;有形固定資産減価償却率"/>
        <xdr:cNvSpPr txBox="1"/>
      </xdr:nvSpPr>
      <xdr:spPr>
        <a:xfrm>
          <a:off x="15266044" y="655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64243</xdr:rowOff>
    </xdr:from>
    <xdr:ext cx="405111" cy="259045"/>
    <xdr:sp macro="" textlink="">
      <xdr:nvSpPr>
        <xdr:cNvPr id="408" name="n_2mainValue【一般廃棄物処理施設】&#10;有形固定資産減価償却率"/>
        <xdr:cNvSpPr txBox="1"/>
      </xdr:nvSpPr>
      <xdr:spPr>
        <a:xfrm>
          <a:off x="14389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113228</xdr:rowOff>
    </xdr:from>
    <xdr:ext cx="405111" cy="259045"/>
    <xdr:sp macro="" textlink="">
      <xdr:nvSpPr>
        <xdr:cNvPr id="409" name="n_3mainValue【一般廃棄物処理施設】&#10;有形固定資産減価償却率"/>
        <xdr:cNvSpPr txBox="1"/>
      </xdr:nvSpPr>
      <xdr:spPr>
        <a:xfrm>
          <a:off x="13500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0" name="直線コネクタ 41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1" name="テキスト ボックス 42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2" name="直線コネクタ 42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23" name="テキスト ボックス 422"/>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4" name="直線コネクタ 42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25" name="テキスト ボックス 424"/>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6" name="直線コネクタ 42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27" name="テキスト ボックス 426"/>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8" name="直線コネクタ 42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29" name="テキスト ボックス 428"/>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0" name="直線コネクタ 42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31" name="テキスト ボックス 430"/>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33" name="テキスト ボックス 432"/>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35" name="直線コネクタ 434"/>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36"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37" name="直線コネクタ 436"/>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38"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39" name="直線コネクタ 438"/>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40"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41" name="フローチャート: 判断 440"/>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42" name="フローチャート: 判断 441"/>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43" name="フローチャート: 判断 442"/>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444" name="フローチャート: 判断 443"/>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28429</xdr:rowOff>
    </xdr:from>
    <xdr:to>
      <xdr:col>116</xdr:col>
      <xdr:colOff>114300</xdr:colOff>
      <xdr:row>42</xdr:row>
      <xdr:rowOff>130029</xdr:rowOff>
    </xdr:to>
    <xdr:sp macro="" textlink="">
      <xdr:nvSpPr>
        <xdr:cNvPr id="450" name="楕円 449"/>
        <xdr:cNvSpPr/>
      </xdr:nvSpPr>
      <xdr:spPr>
        <a:xfrm>
          <a:off x="22110700" y="722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451" name="【一般廃棄物処理施設】&#10;一人当たり有形固定資産（償却資産）額該当値テキスト"/>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28484</xdr:rowOff>
    </xdr:from>
    <xdr:to>
      <xdr:col>112</xdr:col>
      <xdr:colOff>38100</xdr:colOff>
      <xdr:row>42</xdr:row>
      <xdr:rowOff>130084</xdr:rowOff>
    </xdr:to>
    <xdr:sp macro="" textlink="">
      <xdr:nvSpPr>
        <xdr:cNvPr id="452" name="楕円 451"/>
        <xdr:cNvSpPr/>
      </xdr:nvSpPr>
      <xdr:spPr>
        <a:xfrm>
          <a:off x="21272500" y="722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79229</xdr:rowOff>
    </xdr:from>
    <xdr:to>
      <xdr:col>116</xdr:col>
      <xdr:colOff>63500</xdr:colOff>
      <xdr:row>42</xdr:row>
      <xdr:rowOff>79284</xdr:rowOff>
    </xdr:to>
    <xdr:cxnSp macro="">
      <xdr:nvCxnSpPr>
        <xdr:cNvPr id="453" name="直線コネクタ 452"/>
        <xdr:cNvCxnSpPr/>
      </xdr:nvCxnSpPr>
      <xdr:spPr>
        <a:xfrm flipV="1">
          <a:off x="21323300" y="7280129"/>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28525</xdr:rowOff>
    </xdr:from>
    <xdr:to>
      <xdr:col>107</xdr:col>
      <xdr:colOff>101600</xdr:colOff>
      <xdr:row>42</xdr:row>
      <xdr:rowOff>130125</xdr:rowOff>
    </xdr:to>
    <xdr:sp macro="" textlink="">
      <xdr:nvSpPr>
        <xdr:cNvPr id="454" name="楕円 453"/>
        <xdr:cNvSpPr/>
      </xdr:nvSpPr>
      <xdr:spPr>
        <a:xfrm>
          <a:off x="20383500" y="72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79284</xdr:rowOff>
    </xdr:from>
    <xdr:to>
      <xdr:col>111</xdr:col>
      <xdr:colOff>177800</xdr:colOff>
      <xdr:row>42</xdr:row>
      <xdr:rowOff>79325</xdr:rowOff>
    </xdr:to>
    <xdr:cxnSp macro="">
      <xdr:nvCxnSpPr>
        <xdr:cNvPr id="455" name="直線コネクタ 454"/>
        <xdr:cNvCxnSpPr/>
      </xdr:nvCxnSpPr>
      <xdr:spPr>
        <a:xfrm flipV="1">
          <a:off x="20434300" y="7280184"/>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28579</xdr:rowOff>
    </xdr:from>
    <xdr:to>
      <xdr:col>102</xdr:col>
      <xdr:colOff>165100</xdr:colOff>
      <xdr:row>42</xdr:row>
      <xdr:rowOff>130179</xdr:rowOff>
    </xdr:to>
    <xdr:sp macro="" textlink="">
      <xdr:nvSpPr>
        <xdr:cNvPr id="456" name="楕円 455"/>
        <xdr:cNvSpPr/>
      </xdr:nvSpPr>
      <xdr:spPr>
        <a:xfrm>
          <a:off x="19494500" y="72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79325</xdr:rowOff>
    </xdr:from>
    <xdr:to>
      <xdr:col>107</xdr:col>
      <xdr:colOff>50800</xdr:colOff>
      <xdr:row>42</xdr:row>
      <xdr:rowOff>79379</xdr:rowOff>
    </xdr:to>
    <xdr:cxnSp macro="">
      <xdr:nvCxnSpPr>
        <xdr:cNvPr id="457" name="直線コネクタ 456"/>
        <xdr:cNvCxnSpPr/>
      </xdr:nvCxnSpPr>
      <xdr:spPr>
        <a:xfrm flipV="1">
          <a:off x="19545300" y="7280225"/>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58"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459"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122465</xdr:rowOff>
    </xdr:from>
    <xdr:ext cx="534377" cy="259045"/>
    <xdr:sp macro="" textlink="">
      <xdr:nvSpPr>
        <xdr:cNvPr id="460" name="n_3aveValue【一般廃棄物処理施設】&#10;一人当たり有形固定資産（償却資産）額"/>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121211</xdr:rowOff>
    </xdr:from>
    <xdr:ext cx="534377" cy="259045"/>
    <xdr:sp macro="" textlink="">
      <xdr:nvSpPr>
        <xdr:cNvPr id="461" name="n_1mainValue【一般廃棄物処理施設】&#10;一人当たり有形固定資産（償却資産）額"/>
        <xdr:cNvSpPr txBox="1"/>
      </xdr:nvSpPr>
      <xdr:spPr>
        <a:xfrm>
          <a:off x="21043411" y="732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121252</xdr:rowOff>
    </xdr:from>
    <xdr:ext cx="534377" cy="259045"/>
    <xdr:sp macro="" textlink="">
      <xdr:nvSpPr>
        <xdr:cNvPr id="462" name="n_2mainValue【一般廃棄物処理施設】&#10;一人当たり有形固定資産（償却資産）額"/>
        <xdr:cNvSpPr txBox="1"/>
      </xdr:nvSpPr>
      <xdr:spPr>
        <a:xfrm>
          <a:off x="20167111" y="73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146706</xdr:rowOff>
    </xdr:from>
    <xdr:ext cx="534377" cy="259045"/>
    <xdr:sp macro="" textlink="">
      <xdr:nvSpPr>
        <xdr:cNvPr id="463" name="n_3mainValue【一般廃棄物処理施設】&#10;一人当たり有形固定資産（償却資産）額"/>
        <xdr:cNvSpPr txBox="1"/>
      </xdr:nvSpPr>
      <xdr:spPr>
        <a:xfrm>
          <a:off x="19278111" y="700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5" name="テキスト ボックス 47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5" name="テキスト ボックス 48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9" name="直線コネクタ 488"/>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90"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91" name="直線コネクタ 490"/>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3" name="直線コネクタ 49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94"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5" name="フローチャート: 判断 494"/>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96" name="フローチャート: 判断 495"/>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7" name="フローチャート: 判断 496"/>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98" name="フローチャート: 判断 497"/>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47172</xdr:rowOff>
    </xdr:from>
    <xdr:to>
      <xdr:col>85</xdr:col>
      <xdr:colOff>177800</xdr:colOff>
      <xdr:row>56</xdr:row>
      <xdr:rowOff>148772</xdr:rowOff>
    </xdr:to>
    <xdr:sp macro="" textlink="">
      <xdr:nvSpPr>
        <xdr:cNvPr id="504" name="楕円 503"/>
        <xdr:cNvSpPr/>
      </xdr:nvSpPr>
      <xdr:spPr>
        <a:xfrm>
          <a:off x="162687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70049</xdr:rowOff>
    </xdr:from>
    <xdr:ext cx="405111" cy="259045"/>
    <xdr:sp macro="" textlink="">
      <xdr:nvSpPr>
        <xdr:cNvPr id="505" name="【保健センター・保健所】&#10;有形固定資産減価償却率該当値テキスト"/>
        <xdr:cNvSpPr txBox="1"/>
      </xdr:nvSpPr>
      <xdr:spPr>
        <a:xfrm>
          <a:off x="16357600" y="949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79828</xdr:rowOff>
    </xdr:from>
    <xdr:to>
      <xdr:col>81</xdr:col>
      <xdr:colOff>101600</xdr:colOff>
      <xdr:row>57</xdr:row>
      <xdr:rowOff>9978</xdr:rowOff>
    </xdr:to>
    <xdr:sp macro="" textlink="">
      <xdr:nvSpPr>
        <xdr:cNvPr id="506" name="楕円 505"/>
        <xdr:cNvSpPr/>
      </xdr:nvSpPr>
      <xdr:spPr>
        <a:xfrm>
          <a:off x="15430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97972</xdr:rowOff>
    </xdr:from>
    <xdr:to>
      <xdr:col>85</xdr:col>
      <xdr:colOff>127000</xdr:colOff>
      <xdr:row>56</xdr:row>
      <xdr:rowOff>130628</xdr:rowOff>
    </xdr:to>
    <xdr:cxnSp macro="">
      <xdr:nvCxnSpPr>
        <xdr:cNvPr id="507" name="直線コネクタ 506"/>
        <xdr:cNvCxnSpPr/>
      </xdr:nvCxnSpPr>
      <xdr:spPr>
        <a:xfrm flipV="1">
          <a:off x="15481300" y="9699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112485</xdr:rowOff>
    </xdr:from>
    <xdr:to>
      <xdr:col>76</xdr:col>
      <xdr:colOff>165100</xdr:colOff>
      <xdr:row>57</xdr:row>
      <xdr:rowOff>42635</xdr:rowOff>
    </xdr:to>
    <xdr:sp macro="" textlink="">
      <xdr:nvSpPr>
        <xdr:cNvPr id="508" name="楕円 507"/>
        <xdr:cNvSpPr/>
      </xdr:nvSpPr>
      <xdr:spPr>
        <a:xfrm>
          <a:off x="14541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130628</xdr:rowOff>
    </xdr:from>
    <xdr:to>
      <xdr:col>81</xdr:col>
      <xdr:colOff>50800</xdr:colOff>
      <xdr:row>56</xdr:row>
      <xdr:rowOff>163285</xdr:rowOff>
    </xdr:to>
    <xdr:cxnSp macro="">
      <xdr:nvCxnSpPr>
        <xdr:cNvPr id="509" name="直線コネクタ 508"/>
        <xdr:cNvCxnSpPr/>
      </xdr:nvCxnSpPr>
      <xdr:spPr>
        <a:xfrm flipV="1">
          <a:off x="14592300" y="9731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145143</xdr:rowOff>
    </xdr:from>
    <xdr:to>
      <xdr:col>72</xdr:col>
      <xdr:colOff>38100</xdr:colOff>
      <xdr:row>57</xdr:row>
      <xdr:rowOff>75293</xdr:rowOff>
    </xdr:to>
    <xdr:sp macro="" textlink="">
      <xdr:nvSpPr>
        <xdr:cNvPr id="510" name="楕円 509"/>
        <xdr:cNvSpPr/>
      </xdr:nvSpPr>
      <xdr:spPr>
        <a:xfrm>
          <a:off x="13652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163285</xdr:rowOff>
    </xdr:from>
    <xdr:to>
      <xdr:col>76</xdr:col>
      <xdr:colOff>114300</xdr:colOff>
      <xdr:row>57</xdr:row>
      <xdr:rowOff>24493</xdr:rowOff>
    </xdr:to>
    <xdr:cxnSp macro="">
      <xdr:nvCxnSpPr>
        <xdr:cNvPr id="511" name="直線コネクタ 510"/>
        <xdr:cNvCxnSpPr/>
      </xdr:nvCxnSpPr>
      <xdr:spPr>
        <a:xfrm flipV="1">
          <a:off x="13703300" y="9764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12"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13"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514"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26505</xdr:rowOff>
    </xdr:from>
    <xdr:ext cx="405111" cy="259045"/>
    <xdr:sp macro="" textlink="">
      <xdr:nvSpPr>
        <xdr:cNvPr id="515" name="n_1mainValue【保健センター・保健所】&#10;有形固定資産減価償却率"/>
        <xdr:cNvSpPr txBox="1"/>
      </xdr:nvSpPr>
      <xdr:spPr>
        <a:xfrm>
          <a:off x="152660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59162</xdr:rowOff>
    </xdr:from>
    <xdr:ext cx="405111" cy="259045"/>
    <xdr:sp macro="" textlink="">
      <xdr:nvSpPr>
        <xdr:cNvPr id="516" name="n_2mainValue【保健センター・保健所】&#10;有形固定資産減価償却率"/>
        <xdr:cNvSpPr txBox="1"/>
      </xdr:nvSpPr>
      <xdr:spPr>
        <a:xfrm>
          <a:off x="14389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91820</xdr:rowOff>
    </xdr:from>
    <xdr:ext cx="405111" cy="259045"/>
    <xdr:sp macro="" textlink="">
      <xdr:nvSpPr>
        <xdr:cNvPr id="517" name="n_3mainValue【保健センター・保健所】&#10;有形固定資産減価償却率"/>
        <xdr:cNvSpPr txBox="1"/>
      </xdr:nvSpPr>
      <xdr:spPr>
        <a:xfrm>
          <a:off x="13500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8" name="直線コネクタ 52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9" name="テキスト ボックス 52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0" name="直線コネクタ 52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1" name="テキスト ボックス 53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3" name="テキスト ボックス 53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4" name="直線コネクタ 53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5" name="テキスト ボックス 53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6" name="直線コネクタ 53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7" name="テキスト ボックス 53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41" name="直線コネクタ 540"/>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4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43" name="直線コネクタ 54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44"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45" name="直線コネクタ 544"/>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46"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47" name="フローチャート: 判断 546"/>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48" name="フローチャート: 判断 547"/>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49" name="フローチャート: 判断 548"/>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50" name="フローチャート: 判断 549"/>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556" name="楕円 555"/>
        <xdr:cNvSpPr/>
      </xdr:nvSpPr>
      <xdr:spPr>
        <a:xfrm>
          <a:off x="22110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557" name="【保健センター・保健所】&#10;一人当たり面積該当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558" name="楕円 557"/>
        <xdr:cNvSpPr/>
      </xdr:nvSpPr>
      <xdr:spPr>
        <a:xfrm>
          <a:off x="21272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38100</xdr:rowOff>
    </xdr:to>
    <xdr:cxnSp macro="">
      <xdr:nvCxnSpPr>
        <xdr:cNvPr id="559" name="直線コネクタ 558"/>
        <xdr:cNvCxnSpPr/>
      </xdr:nvCxnSpPr>
      <xdr:spPr>
        <a:xfrm>
          <a:off x="21323300" y="1101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158750</xdr:rowOff>
    </xdr:from>
    <xdr:to>
      <xdr:col>107</xdr:col>
      <xdr:colOff>101600</xdr:colOff>
      <xdr:row>64</xdr:row>
      <xdr:rowOff>88900</xdr:rowOff>
    </xdr:to>
    <xdr:sp macro="" textlink="">
      <xdr:nvSpPr>
        <xdr:cNvPr id="560" name="楕円 559"/>
        <xdr:cNvSpPr/>
      </xdr:nvSpPr>
      <xdr:spPr>
        <a:xfrm>
          <a:off x="20383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38100</xdr:rowOff>
    </xdr:from>
    <xdr:to>
      <xdr:col>111</xdr:col>
      <xdr:colOff>177800</xdr:colOff>
      <xdr:row>64</xdr:row>
      <xdr:rowOff>38100</xdr:rowOff>
    </xdr:to>
    <xdr:cxnSp macro="">
      <xdr:nvCxnSpPr>
        <xdr:cNvPr id="561" name="直線コネクタ 560"/>
        <xdr:cNvCxnSpPr/>
      </xdr:nvCxnSpPr>
      <xdr:spPr>
        <a:xfrm>
          <a:off x="20434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158750</xdr:rowOff>
    </xdr:from>
    <xdr:to>
      <xdr:col>102</xdr:col>
      <xdr:colOff>165100</xdr:colOff>
      <xdr:row>64</xdr:row>
      <xdr:rowOff>88900</xdr:rowOff>
    </xdr:to>
    <xdr:sp macro="" textlink="">
      <xdr:nvSpPr>
        <xdr:cNvPr id="562" name="楕円 561"/>
        <xdr:cNvSpPr/>
      </xdr:nvSpPr>
      <xdr:spPr>
        <a:xfrm>
          <a:off x="19494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38100</xdr:rowOff>
    </xdr:from>
    <xdr:to>
      <xdr:col>107</xdr:col>
      <xdr:colOff>50800</xdr:colOff>
      <xdr:row>64</xdr:row>
      <xdr:rowOff>38100</xdr:rowOff>
    </xdr:to>
    <xdr:cxnSp macro="">
      <xdr:nvCxnSpPr>
        <xdr:cNvPr id="563" name="直線コネクタ 562"/>
        <xdr:cNvCxnSpPr/>
      </xdr:nvCxnSpPr>
      <xdr:spPr>
        <a:xfrm>
          <a:off x="19545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564"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65"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566"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567" name="n_1mainValue【保健センター・保健所】&#10;一人当たり面積"/>
        <xdr:cNvSpPr txBox="1"/>
      </xdr:nvSpPr>
      <xdr:spPr>
        <a:xfrm>
          <a:off x="21075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80027</xdr:rowOff>
    </xdr:from>
    <xdr:ext cx="469744" cy="259045"/>
    <xdr:sp macro="" textlink="">
      <xdr:nvSpPr>
        <xdr:cNvPr id="568" name="n_2mainValue【保健センター・保健所】&#10;一人当たり面積"/>
        <xdr:cNvSpPr txBox="1"/>
      </xdr:nvSpPr>
      <xdr:spPr>
        <a:xfrm>
          <a:off x="20199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80027</xdr:rowOff>
    </xdr:from>
    <xdr:ext cx="469744" cy="259045"/>
    <xdr:sp macro="" textlink="">
      <xdr:nvSpPr>
        <xdr:cNvPr id="569" name="n_3mainValue【保健センター・保健所】&#10;一人当たり面積"/>
        <xdr:cNvSpPr txBox="1"/>
      </xdr:nvSpPr>
      <xdr:spPr>
        <a:xfrm>
          <a:off x="19310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5" name="直線コネクタ 594"/>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96"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7" name="直線コネクタ 596"/>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8"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9" name="直線コネクタ 598"/>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600" name="【消防施設】&#10;有形固定資産減価償却率平均値テキスト"/>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01" name="フローチャート: 判断 600"/>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02" name="フローチャート: 判断 601"/>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03" name="フローチャート: 判断 60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04" name="フローチャート: 判断 603"/>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1995</xdr:rowOff>
    </xdr:from>
    <xdr:to>
      <xdr:col>85</xdr:col>
      <xdr:colOff>177800</xdr:colOff>
      <xdr:row>85</xdr:row>
      <xdr:rowOff>103595</xdr:rowOff>
    </xdr:to>
    <xdr:sp macro="" textlink="">
      <xdr:nvSpPr>
        <xdr:cNvPr id="610" name="楕円 609"/>
        <xdr:cNvSpPr/>
      </xdr:nvSpPr>
      <xdr:spPr>
        <a:xfrm>
          <a:off x="16268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151872</xdr:rowOff>
    </xdr:from>
    <xdr:ext cx="405111" cy="259045"/>
    <xdr:sp macro="" textlink="">
      <xdr:nvSpPr>
        <xdr:cNvPr id="611" name="【消防施設】&#10;有形固定資産減価償却率該当値テキスト"/>
        <xdr:cNvSpPr txBox="1"/>
      </xdr:nvSpPr>
      <xdr:spPr>
        <a:xfrm>
          <a:off x="16357600"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34652</xdr:rowOff>
    </xdr:from>
    <xdr:to>
      <xdr:col>81</xdr:col>
      <xdr:colOff>101600</xdr:colOff>
      <xdr:row>85</xdr:row>
      <xdr:rowOff>136252</xdr:rowOff>
    </xdr:to>
    <xdr:sp macro="" textlink="">
      <xdr:nvSpPr>
        <xdr:cNvPr id="612" name="楕円 611"/>
        <xdr:cNvSpPr/>
      </xdr:nvSpPr>
      <xdr:spPr>
        <a:xfrm>
          <a:off x="15430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52795</xdr:rowOff>
    </xdr:from>
    <xdr:to>
      <xdr:col>85</xdr:col>
      <xdr:colOff>127000</xdr:colOff>
      <xdr:row>85</xdr:row>
      <xdr:rowOff>85452</xdr:rowOff>
    </xdr:to>
    <xdr:cxnSp macro="">
      <xdr:nvCxnSpPr>
        <xdr:cNvPr id="613" name="直線コネクタ 612"/>
        <xdr:cNvCxnSpPr/>
      </xdr:nvCxnSpPr>
      <xdr:spPr>
        <a:xfrm flipV="1">
          <a:off x="15481300" y="146260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67311</xdr:rowOff>
    </xdr:from>
    <xdr:to>
      <xdr:col>76</xdr:col>
      <xdr:colOff>165100</xdr:colOff>
      <xdr:row>85</xdr:row>
      <xdr:rowOff>168911</xdr:rowOff>
    </xdr:to>
    <xdr:sp macro="" textlink="">
      <xdr:nvSpPr>
        <xdr:cNvPr id="614" name="楕円 613"/>
        <xdr:cNvSpPr/>
      </xdr:nvSpPr>
      <xdr:spPr>
        <a:xfrm>
          <a:off x="1454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85452</xdr:rowOff>
    </xdr:from>
    <xdr:to>
      <xdr:col>81</xdr:col>
      <xdr:colOff>50800</xdr:colOff>
      <xdr:row>85</xdr:row>
      <xdr:rowOff>118111</xdr:rowOff>
    </xdr:to>
    <xdr:cxnSp macro="">
      <xdr:nvCxnSpPr>
        <xdr:cNvPr id="615" name="直線コネクタ 614"/>
        <xdr:cNvCxnSpPr/>
      </xdr:nvCxnSpPr>
      <xdr:spPr>
        <a:xfrm flipV="1">
          <a:off x="14592300" y="146587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144055</xdr:rowOff>
    </xdr:from>
    <xdr:to>
      <xdr:col>72</xdr:col>
      <xdr:colOff>38100</xdr:colOff>
      <xdr:row>86</xdr:row>
      <xdr:rowOff>74205</xdr:rowOff>
    </xdr:to>
    <xdr:sp macro="" textlink="">
      <xdr:nvSpPr>
        <xdr:cNvPr id="616" name="楕円 615"/>
        <xdr:cNvSpPr/>
      </xdr:nvSpPr>
      <xdr:spPr>
        <a:xfrm>
          <a:off x="13652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118111</xdr:rowOff>
    </xdr:from>
    <xdr:to>
      <xdr:col>76</xdr:col>
      <xdr:colOff>114300</xdr:colOff>
      <xdr:row>86</xdr:row>
      <xdr:rowOff>23405</xdr:rowOff>
    </xdr:to>
    <xdr:cxnSp macro="">
      <xdr:nvCxnSpPr>
        <xdr:cNvPr id="617" name="直線コネクタ 616"/>
        <xdr:cNvCxnSpPr/>
      </xdr:nvCxnSpPr>
      <xdr:spPr>
        <a:xfrm flipV="1">
          <a:off x="13703300" y="14691361"/>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18"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19"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20"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127379</xdr:rowOff>
    </xdr:from>
    <xdr:ext cx="405111" cy="259045"/>
    <xdr:sp macro="" textlink="">
      <xdr:nvSpPr>
        <xdr:cNvPr id="621" name="n_1mainValue【消防施設】&#10;有形固定資産減価償却率"/>
        <xdr:cNvSpPr txBox="1"/>
      </xdr:nvSpPr>
      <xdr:spPr>
        <a:xfrm>
          <a:off x="15266044" y="1470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160038</xdr:rowOff>
    </xdr:from>
    <xdr:ext cx="405111" cy="259045"/>
    <xdr:sp macro="" textlink="">
      <xdr:nvSpPr>
        <xdr:cNvPr id="622" name="n_2mainValue【消防施設】&#10;有形固定資産減価償却率"/>
        <xdr:cNvSpPr txBox="1"/>
      </xdr:nvSpPr>
      <xdr:spPr>
        <a:xfrm>
          <a:off x="14389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65332</xdr:rowOff>
    </xdr:from>
    <xdr:ext cx="340478" cy="259045"/>
    <xdr:sp macro="" textlink="">
      <xdr:nvSpPr>
        <xdr:cNvPr id="623" name="n_3mainValue【消防施設】&#10;有形固定資産減価償却率"/>
        <xdr:cNvSpPr txBox="1"/>
      </xdr:nvSpPr>
      <xdr:spPr>
        <a:xfrm>
          <a:off x="13533061" y="14810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5" name="直線コネクタ 644"/>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46"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7" name="直線コネクタ 646"/>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8"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9" name="直線コネクタ 648"/>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50"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51" name="フローチャート: 判断 650"/>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2" name="フローチャート: 判断 651"/>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53" name="フローチャート: 判断 652"/>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54" name="フローチャート: 判断 653"/>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55423</xdr:rowOff>
    </xdr:from>
    <xdr:to>
      <xdr:col>116</xdr:col>
      <xdr:colOff>114300</xdr:colOff>
      <xdr:row>85</xdr:row>
      <xdr:rowOff>157023</xdr:rowOff>
    </xdr:to>
    <xdr:sp macro="" textlink="">
      <xdr:nvSpPr>
        <xdr:cNvPr id="660" name="楕円 659"/>
        <xdr:cNvSpPr/>
      </xdr:nvSpPr>
      <xdr:spPr>
        <a:xfrm>
          <a:off x="22110700" y="146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661" name="【消防施設】&#10;一人当たり面積該当値テキスト"/>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56338</xdr:rowOff>
    </xdr:from>
    <xdr:to>
      <xdr:col>112</xdr:col>
      <xdr:colOff>38100</xdr:colOff>
      <xdr:row>85</xdr:row>
      <xdr:rowOff>157938</xdr:rowOff>
    </xdr:to>
    <xdr:sp macro="" textlink="">
      <xdr:nvSpPr>
        <xdr:cNvPr id="662" name="楕円 661"/>
        <xdr:cNvSpPr/>
      </xdr:nvSpPr>
      <xdr:spPr>
        <a:xfrm>
          <a:off x="21272500" y="14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106223</xdr:rowOff>
    </xdr:from>
    <xdr:to>
      <xdr:col>116</xdr:col>
      <xdr:colOff>63500</xdr:colOff>
      <xdr:row>85</xdr:row>
      <xdr:rowOff>107138</xdr:rowOff>
    </xdr:to>
    <xdr:cxnSp macro="">
      <xdr:nvCxnSpPr>
        <xdr:cNvPr id="663" name="直線コネクタ 662"/>
        <xdr:cNvCxnSpPr/>
      </xdr:nvCxnSpPr>
      <xdr:spPr>
        <a:xfrm flipV="1">
          <a:off x="21323300" y="1467947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56338</xdr:rowOff>
    </xdr:from>
    <xdr:to>
      <xdr:col>107</xdr:col>
      <xdr:colOff>101600</xdr:colOff>
      <xdr:row>85</xdr:row>
      <xdr:rowOff>157938</xdr:rowOff>
    </xdr:to>
    <xdr:sp macro="" textlink="">
      <xdr:nvSpPr>
        <xdr:cNvPr id="664" name="楕円 663"/>
        <xdr:cNvSpPr/>
      </xdr:nvSpPr>
      <xdr:spPr>
        <a:xfrm>
          <a:off x="20383500" y="14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107138</xdr:rowOff>
    </xdr:from>
    <xdr:to>
      <xdr:col>111</xdr:col>
      <xdr:colOff>177800</xdr:colOff>
      <xdr:row>85</xdr:row>
      <xdr:rowOff>107138</xdr:rowOff>
    </xdr:to>
    <xdr:cxnSp macro="">
      <xdr:nvCxnSpPr>
        <xdr:cNvPr id="665" name="直線コネクタ 664"/>
        <xdr:cNvCxnSpPr/>
      </xdr:nvCxnSpPr>
      <xdr:spPr>
        <a:xfrm>
          <a:off x="20434300" y="14680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666" name="楕円 665"/>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107138</xdr:rowOff>
    </xdr:from>
    <xdr:to>
      <xdr:col>107</xdr:col>
      <xdr:colOff>50800</xdr:colOff>
      <xdr:row>85</xdr:row>
      <xdr:rowOff>108965</xdr:rowOff>
    </xdr:to>
    <xdr:cxnSp macro="">
      <xdr:nvCxnSpPr>
        <xdr:cNvPr id="667" name="直線コネクタ 666"/>
        <xdr:cNvCxnSpPr/>
      </xdr:nvCxnSpPr>
      <xdr:spPr>
        <a:xfrm flipV="1">
          <a:off x="19545300" y="14680388"/>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668"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69"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70"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149065</xdr:rowOff>
    </xdr:from>
    <xdr:ext cx="469744" cy="259045"/>
    <xdr:sp macro="" textlink="">
      <xdr:nvSpPr>
        <xdr:cNvPr id="671" name="n_1mainValue【消防施設】&#10;一人当たり面積"/>
        <xdr:cNvSpPr txBox="1"/>
      </xdr:nvSpPr>
      <xdr:spPr>
        <a:xfrm>
          <a:off x="21075727" y="147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149065</xdr:rowOff>
    </xdr:from>
    <xdr:ext cx="469744" cy="259045"/>
    <xdr:sp macro="" textlink="">
      <xdr:nvSpPr>
        <xdr:cNvPr id="672" name="n_2mainValue【消防施設】&#10;一人当たり面積"/>
        <xdr:cNvSpPr txBox="1"/>
      </xdr:nvSpPr>
      <xdr:spPr>
        <a:xfrm>
          <a:off x="20199427" y="147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673" name="n_3mainValue【消防施設】&#10;一人当たり面積"/>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4" name="直線コネクタ 6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5" name="テキスト ボックス 68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6" name="直線コネクタ 6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7" name="テキスト ボックス 6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8" name="直線コネクタ 6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9" name="テキスト ボックス 6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0" name="直線コネクタ 6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1" name="テキスト ボックス 6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2" name="直線コネクタ 6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3" name="テキスト ボックス 69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7" name="直線コネクタ 696"/>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8"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9" name="直線コネクタ 69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0"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1" name="直線コネクタ 700"/>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02"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3" name="フローチャート: 判断 702"/>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4" name="フローチャート: 判断 703"/>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5" name="フローチャート: 判断 704"/>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06" name="フローチャート: 判断 705"/>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22861</xdr:rowOff>
    </xdr:from>
    <xdr:to>
      <xdr:col>85</xdr:col>
      <xdr:colOff>177800</xdr:colOff>
      <xdr:row>103</xdr:row>
      <xdr:rowOff>124461</xdr:rowOff>
    </xdr:to>
    <xdr:sp macro="" textlink="">
      <xdr:nvSpPr>
        <xdr:cNvPr id="712" name="楕円 711"/>
        <xdr:cNvSpPr/>
      </xdr:nvSpPr>
      <xdr:spPr>
        <a:xfrm>
          <a:off x="16268700" y="176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45738</xdr:rowOff>
    </xdr:from>
    <xdr:ext cx="405111" cy="259045"/>
    <xdr:sp macro="" textlink="">
      <xdr:nvSpPr>
        <xdr:cNvPr id="713" name="【庁舎】&#10;有形固定資産減価償却率該当値テキスト"/>
        <xdr:cNvSpPr txBox="1"/>
      </xdr:nvSpPr>
      <xdr:spPr>
        <a:xfrm>
          <a:off x="16357600" y="175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49530</xdr:rowOff>
    </xdr:from>
    <xdr:to>
      <xdr:col>81</xdr:col>
      <xdr:colOff>101600</xdr:colOff>
      <xdr:row>103</xdr:row>
      <xdr:rowOff>151130</xdr:rowOff>
    </xdr:to>
    <xdr:sp macro="" textlink="">
      <xdr:nvSpPr>
        <xdr:cNvPr id="714" name="楕円 713"/>
        <xdr:cNvSpPr/>
      </xdr:nvSpPr>
      <xdr:spPr>
        <a:xfrm>
          <a:off x="15430500" y="1770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73661</xdr:rowOff>
    </xdr:from>
    <xdr:to>
      <xdr:col>85</xdr:col>
      <xdr:colOff>127000</xdr:colOff>
      <xdr:row>103</xdr:row>
      <xdr:rowOff>100330</xdr:rowOff>
    </xdr:to>
    <xdr:cxnSp macro="">
      <xdr:nvCxnSpPr>
        <xdr:cNvPr id="715" name="直線コネクタ 714"/>
        <xdr:cNvCxnSpPr/>
      </xdr:nvCxnSpPr>
      <xdr:spPr>
        <a:xfrm flipV="1">
          <a:off x="15481300" y="177330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76200</xdr:rowOff>
    </xdr:from>
    <xdr:to>
      <xdr:col>76</xdr:col>
      <xdr:colOff>165100</xdr:colOff>
      <xdr:row>104</xdr:row>
      <xdr:rowOff>6350</xdr:rowOff>
    </xdr:to>
    <xdr:sp macro="" textlink="">
      <xdr:nvSpPr>
        <xdr:cNvPr id="716" name="楕円 715"/>
        <xdr:cNvSpPr/>
      </xdr:nvSpPr>
      <xdr:spPr>
        <a:xfrm>
          <a:off x="14541500" y="177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100330</xdr:rowOff>
    </xdr:from>
    <xdr:to>
      <xdr:col>81</xdr:col>
      <xdr:colOff>50800</xdr:colOff>
      <xdr:row>103</xdr:row>
      <xdr:rowOff>127000</xdr:rowOff>
    </xdr:to>
    <xdr:cxnSp macro="">
      <xdr:nvCxnSpPr>
        <xdr:cNvPr id="717" name="直線コネクタ 716"/>
        <xdr:cNvCxnSpPr/>
      </xdr:nvCxnSpPr>
      <xdr:spPr>
        <a:xfrm flipV="1">
          <a:off x="14592300" y="17759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104139</xdr:rowOff>
    </xdr:from>
    <xdr:to>
      <xdr:col>72</xdr:col>
      <xdr:colOff>38100</xdr:colOff>
      <xdr:row>104</xdr:row>
      <xdr:rowOff>34289</xdr:rowOff>
    </xdr:to>
    <xdr:sp macro="" textlink="">
      <xdr:nvSpPr>
        <xdr:cNvPr id="718" name="楕円 717"/>
        <xdr:cNvSpPr/>
      </xdr:nvSpPr>
      <xdr:spPr>
        <a:xfrm>
          <a:off x="13652500" y="177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127000</xdr:rowOff>
    </xdr:from>
    <xdr:to>
      <xdr:col>76</xdr:col>
      <xdr:colOff>114300</xdr:colOff>
      <xdr:row>103</xdr:row>
      <xdr:rowOff>154939</xdr:rowOff>
    </xdr:to>
    <xdr:cxnSp macro="">
      <xdr:nvCxnSpPr>
        <xdr:cNvPr id="719" name="直線コネクタ 718"/>
        <xdr:cNvCxnSpPr/>
      </xdr:nvCxnSpPr>
      <xdr:spPr>
        <a:xfrm flipV="1">
          <a:off x="13703300" y="177863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20"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21"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722"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167657</xdr:rowOff>
    </xdr:from>
    <xdr:ext cx="405111" cy="259045"/>
    <xdr:sp macro="" textlink="">
      <xdr:nvSpPr>
        <xdr:cNvPr id="723" name="n_1mainValue【庁舎】&#10;有形固定資産減価償却率"/>
        <xdr:cNvSpPr txBox="1"/>
      </xdr:nvSpPr>
      <xdr:spPr>
        <a:xfrm>
          <a:off x="1526604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22877</xdr:rowOff>
    </xdr:from>
    <xdr:ext cx="405111" cy="259045"/>
    <xdr:sp macro="" textlink="">
      <xdr:nvSpPr>
        <xdr:cNvPr id="724" name="n_2mainValue【庁舎】&#10;有形固定資産減価償却率"/>
        <xdr:cNvSpPr txBox="1"/>
      </xdr:nvSpPr>
      <xdr:spPr>
        <a:xfrm>
          <a:off x="14389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50816</xdr:rowOff>
    </xdr:from>
    <xdr:ext cx="405111" cy="259045"/>
    <xdr:sp macro="" textlink="">
      <xdr:nvSpPr>
        <xdr:cNvPr id="725" name="n_3mainValue【庁舎】&#10;有形固定資産減価償却率"/>
        <xdr:cNvSpPr txBox="1"/>
      </xdr:nvSpPr>
      <xdr:spPr>
        <a:xfrm>
          <a:off x="13500744" y="1753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6" name="直線コネクタ 7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7" name="テキスト ボックス 7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8" name="直線コネクタ 7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9" name="テキスト ボックス 7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0" name="直線コネクタ 7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1" name="テキスト ボックス 7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2" name="直線コネクタ 7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3" name="テキスト ボックス 7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4" name="直線コネクタ 7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5" name="テキスト ボックス 7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6" name="直線コネクタ 7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7" name="テキスト ボックス 7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51" name="直線コネクタ 750"/>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2"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3" name="直線コネクタ 752"/>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4"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5" name="直線コネクタ 754"/>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56"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7" name="フローチャート: 判断 756"/>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8" name="フローチャート: 判断 757"/>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9" name="フローチャート: 判断 758"/>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60" name="フローチャート: 判断 759"/>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66" name="楕円 765"/>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767" name="【庁舎】&#10;一人当たり面積該当値テキスト"/>
        <xdr:cNvSpPr txBox="1"/>
      </xdr:nvSpPr>
      <xdr:spPr>
        <a:xfrm>
          <a:off x="22199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107043</xdr:rowOff>
    </xdr:from>
    <xdr:to>
      <xdr:col>112</xdr:col>
      <xdr:colOff>38100</xdr:colOff>
      <xdr:row>106</xdr:row>
      <xdr:rowOff>37193</xdr:rowOff>
    </xdr:to>
    <xdr:sp macro="" textlink="">
      <xdr:nvSpPr>
        <xdr:cNvPr id="768" name="楕円 767"/>
        <xdr:cNvSpPr/>
      </xdr:nvSpPr>
      <xdr:spPr>
        <a:xfrm>
          <a:off x="21272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157843</xdr:rowOff>
    </xdr:to>
    <xdr:cxnSp macro="">
      <xdr:nvCxnSpPr>
        <xdr:cNvPr id="769" name="直線コネクタ 768"/>
        <xdr:cNvCxnSpPr/>
      </xdr:nvCxnSpPr>
      <xdr:spPr>
        <a:xfrm flipV="1">
          <a:off x="21323300" y="1815846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108676</xdr:rowOff>
    </xdr:from>
    <xdr:to>
      <xdr:col>107</xdr:col>
      <xdr:colOff>101600</xdr:colOff>
      <xdr:row>106</xdr:row>
      <xdr:rowOff>38826</xdr:rowOff>
    </xdr:to>
    <xdr:sp macro="" textlink="">
      <xdr:nvSpPr>
        <xdr:cNvPr id="770" name="楕円 769"/>
        <xdr:cNvSpPr/>
      </xdr:nvSpPr>
      <xdr:spPr>
        <a:xfrm>
          <a:off x="20383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157843</xdr:rowOff>
    </xdr:from>
    <xdr:to>
      <xdr:col>111</xdr:col>
      <xdr:colOff>177800</xdr:colOff>
      <xdr:row>105</xdr:row>
      <xdr:rowOff>159476</xdr:rowOff>
    </xdr:to>
    <xdr:cxnSp macro="">
      <xdr:nvCxnSpPr>
        <xdr:cNvPr id="771" name="直線コネクタ 770"/>
        <xdr:cNvCxnSpPr/>
      </xdr:nvCxnSpPr>
      <xdr:spPr>
        <a:xfrm flipV="1">
          <a:off x="20434300" y="181600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87449</xdr:rowOff>
    </xdr:from>
    <xdr:to>
      <xdr:col>102</xdr:col>
      <xdr:colOff>165100</xdr:colOff>
      <xdr:row>106</xdr:row>
      <xdr:rowOff>17599</xdr:rowOff>
    </xdr:to>
    <xdr:sp macro="" textlink="">
      <xdr:nvSpPr>
        <xdr:cNvPr id="772" name="楕円 771"/>
        <xdr:cNvSpPr/>
      </xdr:nvSpPr>
      <xdr:spPr>
        <a:xfrm>
          <a:off x="19494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138249</xdr:rowOff>
    </xdr:from>
    <xdr:to>
      <xdr:col>107</xdr:col>
      <xdr:colOff>50800</xdr:colOff>
      <xdr:row>105</xdr:row>
      <xdr:rowOff>159476</xdr:rowOff>
    </xdr:to>
    <xdr:cxnSp macro="">
      <xdr:nvCxnSpPr>
        <xdr:cNvPr id="773" name="直線コネクタ 772"/>
        <xdr:cNvCxnSpPr/>
      </xdr:nvCxnSpPr>
      <xdr:spPr>
        <a:xfrm>
          <a:off x="19545300" y="181404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74"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75"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776"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28320</xdr:rowOff>
    </xdr:from>
    <xdr:ext cx="469744" cy="259045"/>
    <xdr:sp macro="" textlink="">
      <xdr:nvSpPr>
        <xdr:cNvPr id="777" name="n_1mainValue【庁舎】&#10;一人当たり面積"/>
        <xdr:cNvSpPr txBox="1"/>
      </xdr:nvSpPr>
      <xdr:spPr>
        <a:xfrm>
          <a:off x="21075727" y="1820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778" name="n_2mainValue【庁舎】&#10;一人当たり面積"/>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34126</xdr:rowOff>
    </xdr:from>
    <xdr:ext cx="469744" cy="259045"/>
    <xdr:sp macro="" textlink="">
      <xdr:nvSpPr>
        <xdr:cNvPr id="779" name="n_3mainValue【庁舎】&#10;一人当たり面積"/>
        <xdr:cNvSpPr txBox="1"/>
      </xdr:nvSpPr>
      <xdr:spPr>
        <a:xfrm>
          <a:off x="19310427" y="178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類似団体と比較して有形固定資産減価償却率が下回っているのは、図書館、体育館・プール、福祉施設、消防施設であり、上回っているものは、一般廃棄物処理施設、保健センター・保健所、庁舎である。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保健センター・保健所、庁舎については老朽化が進んでおり、整備を進める必要があるが、近年の厳しい財政事情のため維持補修対応が中心となっており、有形固定資産償却率を押し上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一人あたり面積は図書館は類似団体平均値を上回っているが、体育館・プール、福祉施設、消防施設、庁舎は類似団体平均値とほぼ同水準であり、保健センター・保健所は下回っている。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今後は施設の統廃合や複合化・長寿命化等、さまざまな視点で将来を見据えた整備を行っていくことが必要である。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238;&#30446;&#12304;&#36001;&#25919;&#29366;&#27841;&#36039;&#26009;&#38598;&#12305;_332135_&#36196;&#30928;&#24066;_2018(&#32080;&#21512;&#2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15.4</v>
          </cell>
          <cell r="CF51">
            <v>21.7</v>
          </cell>
          <cell r="CN51">
            <v>24.5</v>
          </cell>
          <cell r="CV51">
            <v>37.5</v>
          </cell>
        </row>
        <row r="53">
          <cell r="BX53">
            <v>58.4</v>
          </cell>
          <cell r="CF53">
            <v>60.2</v>
          </cell>
          <cell r="CN53">
            <v>61.5</v>
          </cell>
          <cell r="CV53">
            <v>61.5</v>
          </cell>
        </row>
        <row r="55">
          <cell r="AN55" t="str">
            <v>類似団体内平均値</v>
          </cell>
          <cell r="BX55">
            <v>58.5</v>
          </cell>
          <cell r="CF55">
            <v>54.6</v>
          </cell>
          <cell r="CN55">
            <v>53.2</v>
          </cell>
          <cell r="CV55">
            <v>47.9</v>
          </cell>
        </row>
        <row r="57">
          <cell r="BX57">
            <v>52.9</v>
          </cell>
          <cell r="CF57">
            <v>58.3</v>
          </cell>
          <cell r="CN57">
            <v>59.6</v>
          </cell>
          <cell r="CV57">
            <v>60.5</v>
          </cell>
        </row>
        <row r="72">
          <cell r="BP72" t="str">
            <v>H26</v>
          </cell>
          <cell r="BX72" t="str">
            <v>H27</v>
          </cell>
          <cell r="CF72" t="str">
            <v>H28</v>
          </cell>
          <cell r="CN72" t="str">
            <v>H29</v>
          </cell>
          <cell r="CV72" t="str">
            <v>H30</v>
          </cell>
        </row>
        <row r="73">
          <cell r="AN73" t="str">
            <v>当該団体値</v>
          </cell>
          <cell r="BP73">
            <v>25.8</v>
          </cell>
          <cell r="BX73">
            <v>15.4</v>
          </cell>
          <cell r="CF73">
            <v>21.7</v>
          </cell>
          <cell r="CN73">
            <v>24.5</v>
          </cell>
          <cell r="CV73">
            <v>37.5</v>
          </cell>
        </row>
        <row r="75">
          <cell r="BP75">
            <v>9.1999999999999993</v>
          </cell>
          <cell r="BX75">
            <v>8.1</v>
          </cell>
          <cell r="CF75">
            <v>8</v>
          </cell>
          <cell r="CN75">
            <v>8</v>
          </cell>
          <cell r="CV75">
            <v>7.8</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W9" sqref="W9:AL1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21548618</v>
      </c>
      <c r="BO4" s="392"/>
      <c r="BP4" s="392"/>
      <c r="BQ4" s="392"/>
      <c r="BR4" s="392"/>
      <c r="BS4" s="392"/>
      <c r="BT4" s="392"/>
      <c r="BU4" s="393"/>
      <c r="BV4" s="391">
        <v>19363132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8.6</v>
      </c>
      <c r="CU4" s="398"/>
      <c r="CV4" s="398"/>
      <c r="CW4" s="398"/>
      <c r="CX4" s="398"/>
      <c r="CY4" s="398"/>
      <c r="CZ4" s="398"/>
      <c r="DA4" s="399"/>
      <c r="DB4" s="397">
        <v>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19915278</v>
      </c>
      <c r="BO5" s="429"/>
      <c r="BP5" s="429"/>
      <c r="BQ5" s="429"/>
      <c r="BR5" s="429"/>
      <c r="BS5" s="429"/>
      <c r="BT5" s="429"/>
      <c r="BU5" s="430"/>
      <c r="BV5" s="428">
        <v>18428738</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92</v>
      </c>
      <c r="CU5" s="426"/>
      <c r="CV5" s="426"/>
      <c r="CW5" s="426"/>
      <c r="CX5" s="426"/>
      <c r="CY5" s="426"/>
      <c r="CZ5" s="426"/>
      <c r="DA5" s="427"/>
      <c r="DB5" s="425">
        <v>92.2</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1633340</v>
      </c>
      <c r="BO6" s="429"/>
      <c r="BP6" s="429"/>
      <c r="BQ6" s="429"/>
      <c r="BR6" s="429"/>
      <c r="BS6" s="429"/>
      <c r="BT6" s="429"/>
      <c r="BU6" s="430"/>
      <c r="BV6" s="428">
        <v>934394</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96.7</v>
      </c>
      <c r="CU6" s="466"/>
      <c r="CV6" s="466"/>
      <c r="CW6" s="466"/>
      <c r="CX6" s="466"/>
      <c r="CY6" s="466"/>
      <c r="CZ6" s="466"/>
      <c r="DA6" s="467"/>
      <c r="DB6" s="465">
        <v>97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569268</v>
      </c>
      <c r="BO7" s="429"/>
      <c r="BP7" s="429"/>
      <c r="BQ7" s="429"/>
      <c r="BR7" s="429"/>
      <c r="BS7" s="429"/>
      <c r="BT7" s="429"/>
      <c r="BU7" s="430"/>
      <c r="BV7" s="428">
        <v>186318</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12437812</v>
      </c>
      <c r="CU7" s="429"/>
      <c r="CV7" s="429"/>
      <c r="CW7" s="429"/>
      <c r="CX7" s="429"/>
      <c r="CY7" s="429"/>
      <c r="CZ7" s="429"/>
      <c r="DA7" s="430"/>
      <c r="DB7" s="428">
        <v>12534450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1064072</v>
      </c>
      <c r="BO8" s="429"/>
      <c r="BP8" s="429"/>
      <c r="BQ8" s="429"/>
      <c r="BR8" s="429"/>
      <c r="BS8" s="429"/>
      <c r="BT8" s="429"/>
      <c r="BU8" s="430"/>
      <c r="BV8" s="428">
        <v>748076</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0.46</v>
      </c>
      <c r="CU8" s="469"/>
      <c r="CV8" s="469"/>
      <c r="CW8" s="469"/>
      <c r="CX8" s="469"/>
      <c r="CY8" s="469"/>
      <c r="CZ8" s="469"/>
      <c r="DA8" s="470"/>
      <c r="DB8" s="468">
        <v>0.46</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43214</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102</v>
      </c>
      <c r="AV9" s="461"/>
      <c r="AW9" s="461"/>
      <c r="AX9" s="461"/>
      <c r="AY9" s="462" t="s">
        <v>116</v>
      </c>
      <c r="AZ9" s="463"/>
      <c r="BA9" s="463"/>
      <c r="BB9" s="463"/>
      <c r="BC9" s="463"/>
      <c r="BD9" s="463"/>
      <c r="BE9" s="463"/>
      <c r="BF9" s="463"/>
      <c r="BG9" s="463"/>
      <c r="BH9" s="463"/>
      <c r="BI9" s="463"/>
      <c r="BJ9" s="463"/>
      <c r="BK9" s="463"/>
      <c r="BL9" s="463"/>
      <c r="BM9" s="464"/>
      <c r="BN9" s="428">
        <v>315996</v>
      </c>
      <c r="BO9" s="429"/>
      <c r="BP9" s="429"/>
      <c r="BQ9" s="429"/>
      <c r="BR9" s="429"/>
      <c r="BS9" s="429"/>
      <c r="BT9" s="429"/>
      <c r="BU9" s="430"/>
      <c r="BV9" s="428">
        <v>-88752</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13.7</v>
      </c>
      <c r="CU9" s="426"/>
      <c r="CV9" s="426"/>
      <c r="CW9" s="426"/>
      <c r="CX9" s="426"/>
      <c r="CY9" s="426"/>
      <c r="CZ9" s="426"/>
      <c r="DA9" s="427"/>
      <c r="DB9" s="425">
        <v>15.7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43458</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6424</v>
      </c>
      <c r="BO10" s="429"/>
      <c r="BP10" s="429"/>
      <c r="BQ10" s="429"/>
      <c r="BR10" s="429"/>
      <c r="BS10" s="429"/>
      <c r="BT10" s="429"/>
      <c r="BU10" s="430"/>
      <c r="BV10" s="428">
        <v>7686</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120</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44303</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94</v>
      </c>
      <c r="AV12" s="461"/>
      <c r="AW12" s="461"/>
      <c r="AX12" s="461"/>
      <c r="AY12" s="462" t="s">
        <v>134</v>
      </c>
      <c r="AZ12" s="463"/>
      <c r="BA12" s="463"/>
      <c r="BB12" s="463"/>
      <c r="BC12" s="463"/>
      <c r="BD12" s="463"/>
      <c r="BE12" s="463"/>
      <c r="BF12" s="463"/>
      <c r="BG12" s="463"/>
      <c r="BH12" s="463"/>
      <c r="BI12" s="463"/>
      <c r="BJ12" s="463"/>
      <c r="BK12" s="463"/>
      <c r="BL12" s="463"/>
      <c r="BM12" s="464"/>
      <c r="BN12" s="428">
        <v>1665062</v>
      </c>
      <c r="BO12" s="429"/>
      <c r="BP12" s="429"/>
      <c r="BQ12" s="429"/>
      <c r="BR12" s="429"/>
      <c r="BS12" s="429"/>
      <c r="BT12" s="429"/>
      <c r="BU12" s="430"/>
      <c r="BV12" s="428">
        <v>500000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43850</v>
      </c>
      <c r="S13" s="510"/>
      <c r="T13" s="510"/>
      <c r="U13" s="510"/>
      <c r="V13" s="511"/>
      <c r="W13" s="444" t="s">
        <v>138</v>
      </c>
      <c r="X13" s="445"/>
      <c r="Y13" s="445"/>
      <c r="Z13" s="445"/>
      <c r="AA13" s="445"/>
      <c r="AB13" s="435"/>
      <c r="AC13" s="479">
        <v>1978</v>
      </c>
      <c r="AD13" s="480"/>
      <c r="AE13" s="480"/>
      <c r="AF13" s="480"/>
      <c r="AG13" s="519"/>
      <c r="AH13" s="479">
        <v>1912</v>
      </c>
      <c r="AI13" s="480"/>
      <c r="AJ13" s="480"/>
      <c r="AK13" s="480"/>
      <c r="AL13" s="481"/>
      <c r="AM13" s="457" t="s">
        <v>139</v>
      </c>
      <c r="AN13" s="458"/>
      <c r="AO13" s="458"/>
      <c r="AP13" s="458"/>
      <c r="AQ13" s="458"/>
      <c r="AR13" s="458"/>
      <c r="AS13" s="458"/>
      <c r="AT13" s="459"/>
      <c r="AU13" s="460" t="s">
        <v>94</v>
      </c>
      <c r="AV13" s="461"/>
      <c r="AW13" s="461"/>
      <c r="AX13" s="461"/>
      <c r="AY13" s="462" t="s">
        <v>140</v>
      </c>
      <c r="AZ13" s="463"/>
      <c r="BA13" s="463"/>
      <c r="BB13" s="463"/>
      <c r="BC13" s="463"/>
      <c r="BD13" s="463"/>
      <c r="BE13" s="463"/>
      <c r="BF13" s="463"/>
      <c r="BG13" s="463"/>
      <c r="BH13" s="463"/>
      <c r="BI13" s="463"/>
      <c r="BJ13" s="463"/>
      <c r="BK13" s="463"/>
      <c r="BL13" s="463"/>
      <c r="BM13" s="464"/>
      <c r="BN13" s="428">
        <v>-1342642</v>
      </c>
      <c r="BO13" s="429"/>
      <c r="BP13" s="429"/>
      <c r="BQ13" s="429"/>
      <c r="BR13" s="429"/>
      <c r="BS13" s="429"/>
      <c r="BT13" s="429"/>
      <c r="BU13" s="430"/>
      <c r="BV13" s="428">
        <v>-581066</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7.8</v>
      </c>
      <c r="CU13" s="426"/>
      <c r="CV13" s="426"/>
      <c r="CW13" s="426"/>
      <c r="CX13" s="426"/>
      <c r="CY13" s="426"/>
      <c r="CZ13" s="426"/>
      <c r="DA13" s="427"/>
      <c r="DB13" s="425">
        <v>8</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44461</v>
      </c>
      <c r="S14" s="510"/>
      <c r="T14" s="510"/>
      <c r="U14" s="510"/>
      <c r="V14" s="511"/>
      <c r="W14" s="418"/>
      <c r="X14" s="419"/>
      <c r="Y14" s="419"/>
      <c r="Z14" s="419"/>
      <c r="AA14" s="419"/>
      <c r="AB14" s="408"/>
      <c r="AC14" s="512">
        <v>9.6999999999999993</v>
      </c>
      <c r="AD14" s="513"/>
      <c r="AE14" s="513"/>
      <c r="AF14" s="513"/>
      <c r="AG14" s="514"/>
      <c r="AH14" s="512">
        <v>9.5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37.5</v>
      </c>
      <c r="CU14" s="524"/>
      <c r="CV14" s="524"/>
      <c r="CW14" s="524"/>
      <c r="CX14" s="524"/>
      <c r="CY14" s="524"/>
      <c r="CZ14" s="524"/>
      <c r="DA14" s="525"/>
      <c r="DB14" s="523">
        <v>24.5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44083</v>
      </c>
      <c r="S15" s="510"/>
      <c r="T15" s="510"/>
      <c r="U15" s="510"/>
      <c r="V15" s="511"/>
      <c r="W15" s="444" t="s">
        <v>144</v>
      </c>
      <c r="X15" s="445"/>
      <c r="Y15" s="445"/>
      <c r="Z15" s="445"/>
      <c r="AA15" s="445"/>
      <c r="AB15" s="435"/>
      <c r="AC15" s="479">
        <v>5954</v>
      </c>
      <c r="AD15" s="480"/>
      <c r="AE15" s="480"/>
      <c r="AF15" s="480"/>
      <c r="AG15" s="519"/>
      <c r="AH15" s="479">
        <v>5828</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4749266</v>
      </c>
      <c r="BO15" s="392"/>
      <c r="BP15" s="392"/>
      <c r="BQ15" s="392"/>
      <c r="BR15" s="392"/>
      <c r="BS15" s="392"/>
      <c r="BT15" s="392"/>
      <c r="BU15" s="393"/>
      <c r="BV15" s="391">
        <v>4617019</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29.1</v>
      </c>
      <c r="AD16" s="513"/>
      <c r="AE16" s="513"/>
      <c r="AF16" s="513"/>
      <c r="AG16" s="514"/>
      <c r="AH16" s="512">
        <v>29</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10254618</v>
      </c>
      <c r="BO16" s="429"/>
      <c r="BP16" s="429"/>
      <c r="BQ16" s="429"/>
      <c r="BR16" s="429"/>
      <c r="BS16" s="429"/>
      <c r="BT16" s="429"/>
      <c r="BU16" s="430"/>
      <c r="BV16" s="428">
        <v>10184973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12512</v>
      </c>
      <c r="AD17" s="480"/>
      <c r="AE17" s="480"/>
      <c r="AF17" s="480"/>
      <c r="AG17" s="519"/>
      <c r="AH17" s="479">
        <v>12356</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5985948</v>
      </c>
      <c r="BO17" s="429"/>
      <c r="BP17" s="429"/>
      <c r="BQ17" s="429"/>
      <c r="BR17" s="429"/>
      <c r="BS17" s="429"/>
      <c r="BT17" s="429"/>
      <c r="BU17" s="430"/>
      <c r="BV17" s="428">
        <v>5811208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209.36</v>
      </c>
      <c r="M18" s="541"/>
      <c r="N18" s="541"/>
      <c r="O18" s="541"/>
      <c r="P18" s="541"/>
      <c r="Q18" s="541"/>
      <c r="R18" s="542"/>
      <c r="S18" s="542"/>
      <c r="T18" s="542"/>
      <c r="U18" s="542"/>
      <c r="V18" s="543"/>
      <c r="W18" s="446"/>
      <c r="X18" s="447"/>
      <c r="Y18" s="447"/>
      <c r="Z18" s="447"/>
      <c r="AA18" s="447"/>
      <c r="AB18" s="438"/>
      <c r="AC18" s="544">
        <v>61.2</v>
      </c>
      <c r="AD18" s="545"/>
      <c r="AE18" s="545"/>
      <c r="AF18" s="545"/>
      <c r="AG18" s="546"/>
      <c r="AH18" s="544">
        <v>61.5</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11546160</v>
      </c>
      <c r="BO18" s="429"/>
      <c r="BP18" s="429"/>
      <c r="BQ18" s="429"/>
      <c r="BR18" s="429"/>
      <c r="BS18" s="429"/>
      <c r="BT18" s="429"/>
      <c r="BU18" s="430"/>
      <c r="BV18" s="428">
        <v>11822288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206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15364488</v>
      </c>
      <c r="BO19" s="429"/>
      <c r="BP19" s="429"/>
      <c r="BQ19" s="429"/>
      <c r="BR19" s="429"/>
      <c r="BS19" s="429"/>
      <c r="BT19" s="429"/>
      <c r="BU19" s="430"/>
      <c r="BV19" s="428">
        <v>14452456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15730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20506829</v>
      </c>
      <c r="BO23" s="429"/>
      <c r="BP23" s="429"/>
      <c r="BQ23" s="429"/>
      <c r="BR23" s="429"/>
      <c r="BS23" s="429"/>
      <c r="BT23" s="429"/>
      <c r="BU23" s="430"/>
      <c r="BV23" s="428">
        <v>20101532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8900</v>
      </c>
      <c r="R24" s="480"/>
      <c r="S24" s="480"/>
      <c r="T24" s="480"/>
      <c r="U24" s="480"/>
      <c r="V24" s="519"/>
      <c r="W24" s="578"/>
      <c r="X24" s="566"/>
      <c r="Y24" s="567"/>
      <c r="Z24" s="478" t="s">
        <v>168</v>
      </c>
      <c r="AA24" s="458"/>
      <c r="AB24" s="458"/>
      <c r="AC24" s="458"/>
      <c r="AD24" s="458"/>
      <c r="AE24" s="458"/>
      <c r="AF24" s="458"/>
      <c r="AG24" s="459"/>
      <c r="AH24" s="479">
        <v>384</v>
      </c>
      <c r="AI24" s="480"/>
      <c r="AJ24" s="480"/>
      <c r="AK24" s="480"/>
      <c r="AL24" s="519"/>
      <c r="AM24" s="479">
        <v>1156992</v>
      </c>
      <c r="AN24" s="480"/>
      <c r="AO24" s="480"/>
      <c r="AP24" s="480"/>
      <c r="AQ24" s="480"/>
      <c r="AR24" s="519"/>
      <c r="AS24" s="479">
        <v>3013</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19066814</v>
      </c>
      <c r="BO24" s="429"/>
      <c r="BP24" s="429"/>
      <c r="BQ24" s="429"/>
      <c r="BR24" s="429"/>
      <c r="BS24" s="429"/>
      <c r="BT24" s="429"/>
      <c r="BU24" s="430"/>
      <c r="BV24" s="428">
        <v>19001375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2</v>
      </c>
      <c r="M25" s="480"/>
      <c r="N25" s="480"/>
      <c r="O25" s="480"/>
      <c r="P25" s="519"/>
      <c r="Q25" s="479">
        <v>7000</v>
      </c>
      <c r="R25" s="480"/>
      <c r="S25" s="480"/>
      <c r="T25" s="480"/>
      <c r="U25" s="480"/>
      <c r="V25" s="519"/>
      <c r="W25" s="578"/>
      <c r="X25" s="566"/>
      <c r="Y25" s="567"/>
      <c r="Z25" s="478" t="s">
        <v>171</v>
      </c>
      <c r="AA25" s="458"/>
      <c r="AB25" s="458"/>
      <c r="AC25" s="458"/>
      <c r="AD25" s="458"/>
      <c r="AE25" s="458"/>
      <c r="AF25" s="458"/>
      <c r="AG25" s="459"/>
      <c r="AH25" s="479">
        <v>80</v>
      </c>
      <c r="AI25" s="480"/>
      <c r="AJ25" s="480"/>
      <c r="AK25" s="480"/>
      <c r="AL25" s="519"/>
      <c r="AM25" s="479">
        <v>221280</v>
      </c>
      <c r="AN25" s="480"/>
      <c r="AO25" s="480"/>
      <c r="AP25" s="480"/>
      <c r="AQ25" s="480"/>
      <c r="AR25" s="519"/>
      <c r="AS25" s="479">
        <v>2766</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2652261</v>
      </c>
      <c r="BO25" s="392"/>
      <c r="BP25" s="392"/>
      <c r="BQ25" s="392"/>
      <c r="BR25" s="392"/>
      <c r="BS25" s="392"/>
      <c r="BT25" s="392"/>
      <c r="BU25" s="393"/>
      <c r="BV25" s="391">
        <v>2142237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6400</v>
      </c>
      <c r="R26" s="480"/>
      <c r="S26" s="480"/>
      <c r="T26" s="480"/>
      <c r="U26" s="480"/>
      <c r="V26" s="519"/>
      <c r="W26" s="578"/>
      <c r="X26" s="566"/>
      <c r="Y26" s="567"/>
      <c r="Z26" s="478" t="s">
        <v>174</v>
      </c>
      <c r="AA26" s="588"/>
      <c r="AB26" s="588"/>
      <c r="AC26" s="588"/>
      <c r="AD26" s="588"/>
      <c r="AE26" s="588"/>
      <c r="AF26" s="588"/>
      <c r="AG26" s="589"/>
      <c r="AH26" s="479">
        <v>33</v>
      </c>
      <c r="AI26" s="480"/>
      <c r="AJ26" s="480"/>
      <c r="AK26" s="480"/>
      <c r="AL26" s="519"/>
      <c r="AM26" s="479">
        <v>91179</v>
      </c>
      <c r="AN26" s="480"/>
      <c r="AO26" s="480"/>
      <c r="AP26" s="480"/>
      <c r="AQ26" s="480"/>
      <c r="AR26" s="519"/>
      <c r="AS26" s="479">
        <v>2763</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176</v>
      </c>
      <c r="F27" s="458"/>
      <c r="G27" s="458"/>
      <c r="H27" s="458"/>
      <c r="I27" s="458"/>
      <c r="J27" s="458"/>
      <c r="K27" s="459"/>
      <c r="L27" s="479">
        <v>1</v>
      </c>
      <c r="M27" s="480"/>
      <c r="N27" s="480"/>
      <c r="O27" s="480"/>
      <c r="P27" s="519"/>
      <c r="Q27" s="479">
        <v>4550</v>
      </c>
      <c r="R27" s="480"/>
      <c r="S27" s="480"/>
      <c r="T27" s="480"/>
      <c r="U27" s="480"/>
      <c r="V27" s="519"/>
      <c r="W27" s="578"/>
      <c r="X27" s="566"/>
      <c r="Y27" s="567"/>
      <c r="Z27" s="478" t="s">
        <v>177</v>
      </c>
      <c r="AA27" s="458"/>
      <c r="AB27" s="458"/>
      <c r="AC27" s="458"/>
      <c r="AD27" s="458"/>
      <c r="AE27" s="458"/>
      <c r="AF27" s="458"/>
      <c r="AG27" s="459"/>
      <c r="AH27" s="479">
        <v>27</v>
      </c>
      <c r="AI27" s="480"/>
      <c r="AJ27" s="480"/>
      <c r="AK27" s="480"/>
      <c r="AL27" s="519"/>
      <c r="AM27" s="479">
        <v>71901</v>
      </c>
      <c r="AN27" s="480"/>
      <c r="AO27" s="480"/>
      <c r="AP27" s="480"/>
      <c r="AQ27" s="480"/>
      <c r="AR27" s="519"/>
      <c r="AS27" s="479">
        <v>2663</v>
      </c>
      <c r="AT27" s="480"/>
      <c r="AU27" s="480"/>
      <c r="AV27" s="480"/>
      <c r="AW27" s="480"/>
      <c r="AX27" s="481"/>
      <c r="AY27" s="520" t="s">
        <v>178</v>
      </c>
      <c r="AZ27" s="521"/>
      <c r="BA27" s="521"/>
      <c r="BB27" s="521"/>
      <c r="BC27" s="521"/>
      <c r="BD27" s="521"/>
      <c r="BE27" s="521"/>
      <c r="BF27" s="521"/>
      <c r="BG27" s="521"/>
      <c r="BH27" s="521"/>
      <c r="BI27" s="521"/>
      <c r="BJ27" s="521"/>
      <c r="BK27" s="521"/>
      <c r="BL27" s="521"/>
      <c r="BM27" s="522"/>
      <c r="BN27" s="601" t="s">
        <v>136</v>
      </c>
      <c r="BO27" s="602"/>
      <c r="BP27" s="602"/>
      <c r="BQ27" s="602"/>
      <c r="BR27" s="602"/>
      <c r="BS27" s="602"/>
      <c r="BT27" s="602"/>
      <c r="BU27" s="603"/>
      <c r="BV27" s="601" t="s">
        <v>128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179</v>
      </c>
      <c r="F28" s="458"/>
      <c r="G28" s="458"/>
      <c r="H28" s="458"/>
      <c r="I28" s="458"/>
      <c r="J28" s="458"/>
      <c r="K28" s="459"/>
      <c r="L28" s="479">
        <v>1</v>
      </c>
      <c r="M28" s="480"/>
      <c r="N28" s="480"/>
      <c r="O28" s="480"/>
      <c r="P28" s="519"/>
      <c r="Q28" s="479">
        <v>3800</v>
      </c>
      <c r="R28" s="480"/>
      <c r="S28" s="480"/>
      <c r="T28" s="480"/>
      <c r="U28" s="480"/>
      <c r="V28" s="519"/>
      <c r="W28" s="578"/>
      <c r="X28" s="566"/>
      <c r="Y28" s="567"/>
      <c r="Z28" s="478" t="s">
        <v>180</v>
      </c>
      <c r="AA28" s="458"/>
      <c r="AB28" s="458"/>
      <c r="AC28" s="458"/>
      <c r="AD28" s="458"/>
      <c r="AE28" s="458"/>
      <c r="AF28" s="458"/>
      <c r="AG28" s="459"/>
      <c r="AH28" s="479" t="s">
        <v>128</v>
      </c>
      <c r="AI28" s="480"/>
      <c r="AJ28" s="480"/>
      <c r="AK28" s="480"/>
      <c r="AL28" s="519"/>
      <c r="AM28" s="479" t="s">
        <v>128</v>
      </c>
      <c r="AN28" s="480"/>
      <c r="AO28" s="480"/>
      <c r="AP28" s="480"/>
      <c r="AQ28" s="480"/>
      <c r="AR28" s="519"/>
      <c r="AS28" s="479" t="s">
        <v>128</v>
      </c>
      <c r="AT28" s="480"/>
      <c r="AU28" s="480"/>
      <c r="AV28" s="480"/>
      <c r="AW28" s="480"/>
      <c r="AX28" s="481"/>
      <c r="AY28" s="604" t="s">
        <v>181</v>
      </c>
      <c r="AZ28" s="605"/>
      <c r="BA28" s="605"/>
      <c r="BB28" s="606"/>
      <c r="BC28" s="388" t="s">
        <v>48</v>
      </c>
      <c r="BD28" s="389"/>
      <c r="BE28" s="389"/>
      <c r="BF28" s="389"/>
      <c r="BG28" s="389"/>
      <c r="BH28" s="389"/>
      <c r="BI28" s="389"/>
      <c r="BJ28" s="389"/>
      <c r="BK28" s="389"/>
      <c r="BL28" s="389"/>
      <c r="BM28" s="390"/>
      <c r="BN28" s="391">
        <v>6265710</v>
      </c>
      <c r="BO28" s="392"/>
      <c r="BP28" s="392"/>
      <c r="BQ28" s="392"/>
      <c r="BR28" s="392"/>
      <c r="BS28" s="392"/>
      <c r="BT28" s="392"/>
      <c r="BU28" s="393"/>
      <c r="BV28" s="391">
        <v>7478939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182</v>
      </c>
      <c r="F29" s="458"/>
      <c r="G29" s="458"/>
      <c r="H29" s="458"/>
      <c r="I29" s="458"/>
      <c r="J29" s="458"/>
      <c r="K29" s="459"/>
      <c r="L29" s="479">
        <v>16</v>
      </c>
      <c r="M29" s="480"/>
      <c r="N29" s="480"/>
      <c r="O29" s="480"/>
      <c r="P29" s="519"/>
      <c r="Q29" s="479">
        <v>3500</v>
      </c>
      <c r="R29" s="480"/>
      <c r="S29" s="480"/>
      <c r="T29" s="480"/>
      <c r="U29" s="480"/>
      <c r="V29" s="519"/>
      <c r="W29" s="579"/>
      <c r="X29" s="580"/>
      <c r="Y29" s="581"/>
      <c r="Z29" s="478" t="s">
        <v>183</v>
      </c>
      <c r="AA29" s="458"/>
      <c r="AB29" s="458"/>
      <c r="AC29" s="458"/>
      <c r="AD29" s="458"/>
      <c r="AE29" s="458"/>
      <c r="AF29" s="458"/>
      <c r="AG29" s="459"/>
      <c r="AH29" s="479">
        <v>411</v>
      </c>
      <c r="AI29" s="480"/>
      <c r="AJ29" s="480"/>
      <c r="AK29" s="480"/>
      <c r="AL29" s="519"/>
      <c r="AM29" s="479">
        <v>1228893</v>
      </c>
      <c r="AN29" s="480"/>
      <c r="AO29" s="480"/>
      <c r="AP29" s="480"/>
      <c r="AQ29" s="480"/>
      <c r="AR29" s="519"/>
      <c r="AS29" s="479">
        <v>2990</v>
      </c>
      <c r="AT29" s="480"/>
      <c r="AU29" s="480"/>
      <c r="AV29" s="480"/>
      <c r="AW29" s="480"/>
      <c r="AX29" s="481"/>
      <c r="AY29" s="607"/>
      <c r="AZ29" s="608"/>
      <c r="BA29" s="608"/>
      <c r="BB29" s="609"/>
      <c r="BC29" s="462" t="s">
        <v>184</v>
      </c>
      <c r="BD29" s="463"/>
      <c r="BE29" s="463"/>
      <c r="BF29" s="463"/>
      <c r="BG29" s="463"/>
      <c r="BH29" s="463"/>
      <c r="BI29" s="463"/>
      <c r="BJ29" s="463"/>
      <c r="BK29" s="463"/>
      <c r="BL29" s="463"/>
      <c r="BM29" s="464"/>
      <c r="BN29" s="428">
        <v>110547</v>
      </c>
      <c r="BO29" s="429"/>
      <c r="BP29" s="429"/>
      <c r="BQ29" s="429"/>
      <c r="BR29" s="429"/>
      <c r="BS29" s="429"/>
      <c r="BT29" s="429"/>
      <c r="BU29" s="430"/>
      <c r="BV29" s="428">
        <v>110452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185</v>
      </c>
      <c r="X30" s="586"/>
      <c r="Y30" s="586"/>
      <c r="Z30" s="586"/>
      <c r="AA30" s="586"/>
      <c r="AB30" s="586"/>
      <c r="AC30" s="586"/>
      <c r="AD30" s="586"/>
      <c r="AE30" s="586"/>
      <c r="AF30" s="586"/>
      <c r="AG30" s="587"/>
      <c r="AH30" s="544">
        <v>96.1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4088405</v>
      </c>
      <c r="BO30" s="602"/>
      <c r="BP30" s="602"/>
      <c r="BQ30" s="602"/>
      <c r="BR30" s="602"/>
      <c r="BS30" s="602"/>
      <c r="BT30" s="602"/>
      <c r="BU30" s="603"/>
      <c r="BV30" s="601">
        <v>4048504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192</v>
      </c>
      <c r="D33" s="452"/>
      <c r="E33" s="417" t="s">
        <v>193</v>
      </c>
      <c r="F33" s="417"/>
      <c r="G33" s="417"/>
      <c r="H33" s="417"/>
      <c r="I33" s="417"/>
      <c r="J33" s="417"/>
      <c r="K33" s="417"/>
      <c r="L33" s="417"/>
      <c r="M33" s="417"/>
      <c r="N33" s="417"/>
      <c r="O33" s="417"/>
      <c r="P33" s="417"/>
      <c r="Q33" s="417"/>
      <c r="R33" s="417"/>
      <c r="S33" s="417"/>
      <c r="T33" s="215"/>
      <c r="U33" s="452" t="s">
        <v>192</v>
      </c>
      <c r="V33" s="452"/>
      <c r="W33" s="417" t="s">
        <v>193</v>
      </c>
      <c r="X33" s="417"/>
      <c r="Y33" s="417"/>
      <c r="Z33" s="417"/>
      <c r="AA33" s="417"/>
      <c r="AB33" s="417"/>
      <c r="AC33" s="417"/>
      <c r="AD33" s="417"/>
      <c r="AE33" s="417"/>
      <c r="AF33" s="417"/>
      <c r="AG33" s="417"/>
      <c r="AH33" s="417"/>
      <c r="AI33" s="417"/>
      <c r="AJ33" s="417"/>
      <c r="AK33" s="417"/>
      <c r="AL33" s="215"/>
      <c r="AM33" s="452" t="s">
        <v>192</v>
      </c>
      <c r="AN33" s="452"/>
      <c r="AO33" s="417" t="s">
        <v>193</v>
      </c>
      <c r="AP33" s="417"/>
      <c r="AQ33" s="417"/>
      <c r="AR33" s="417"/>
      <c r="AS33" s="417"/>
      <c r="AT33" s="417"/>
      <c r="AU33" s="417"/>
      <c r="AV33" s="417"/>
      <c r="AW33" s="417"/>
      <c r="AX33" s="417"/>
      <c r="AY33" s="417"/>
      <c r="AZ33" s="417"/>
      <c r="BA33" s="417"/>
      <c r="BB33" s="417"/>
      <c r="BC33" s="417"/>
      <c r="BD33" s="216"/>
      <c r="BE33" s="417" t="s">
        <v>194</v>
      </c>
      <c r="BF33" s="417"/>
      <c r="BG33" s="417" t="s">
        <v>195</v>
      </c>
      <c r="BH33" s="417"/>
      <c r="BI33" s="417"/>
      <c r="BJ33" s="417"/>
      <c r="BK33" s="417"/>
      <c r="BL33" s="417"/>
      <c r="BM33" s="417"/>
      <c r="BN33" s="417"/>
      <c r="BO33" s="417"/>
      <c r="BP33" s="417"/>
      <c r="BQ33" s="417"/>
      <c r="BR33" s="417"/>
      <c r="BS33" s="417"/>
      <c r="BT33" s="417"/>
      <c r="BU33" s="417"/>
      <c r="BV33" s="216"/>
      <c r="BW33" s="452" t="s">
        <v>194</v>
      </c>
      <c r="BX33" s="452"/>
      <c r="BY33" s="417" t="s">
        <v>196</v>
      </c>
      <c r="BZ33" s="417"/>
      <c r="CA33" s="417"/>
      <c r="CB33" s="417"/>
      <c r="CC33" s="417"/>
      <c r="CD33" s="417"/>
      <c r="CE33" s="417"/>
      <c r="CF33" s="417"/>
      <c r="CG33" s="417"/>
      <c r="CH33" s="417"/>
      <c r="CI33" s="417"/>
      <c r="CJ33" s="417"/>
      <c r="CK33" s="417"/>
      <c r="CL33" s="417"/>
      <c r="CM33" s="417"/>
      <c r="CN33" s="215"/>
      <c r="CO33" s="452" t="s">
        <v>192</v>
      </c>
      <c r="CP33" s="452"/>
      <c r="CQ33" s="417" t="s">
        <v>197</v>
      </c>
      <c r="CR33" s="417"/>
      <c r="CS33" s="417"/>
      <c r="CT33" s="417"/>
      <c r="CU33" s="417"/>
      <c r="CV33" s="417"/>
      <c r="CW33" s="417"/>
      <c r="CX33" s="417"/>
      <c r="CY33" s="417"/>
      <c r="CZ33" s="417"/>
      <c r="DA33" s="417"/>
      <c r="DB33" s="417"/>
      <c r="DC33" s="417"/>
      <c r="DD33" s="417"/>
      <c r="DE33" s="417"/>
      <c r="DF33" s="215"/>
      <c r="DG33" s="613" t="s">
        <v>198</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赤磐市国民健康保険特別会計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赤磐市水道事業会計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赤磐市下水道事業特別会計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岡山県市町村総合事務組合一般会計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20</v>
      </c>
      <c r="CP34" s="614"/>
      <c r="CQ34" s="615" t="str">
        <f>IF('各会計、関係団体の財政状況及び健全化判断比率'!BS7="","",'各会計、関係団体の財政状況及び健全化判断比率'!BS7)</f>
        <v>赤磐市土地開発公社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赤磐市竜天オートキャンプ場特別会計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赤磐市介護保険特別会計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IF('各会計、関係団体の財政状況及び健全化判断比率'!B34="","",'各会計、関係団体の財政状況及び健全化判断比率'!B34)</f>
        <v>赤磐市宅地等開発事業特別会計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岡山県市町村総合事務組合貸付金特別会計</v>
      </c>
      <c r="BZ35" s="615"/>
      <c r="CA35" s="615"/>
      <c r="CB35" s="615"/>
      <c r="CC35" s="615"/>
      <c r="CD35" s="615"/>
      <c r="CE35" s="615"/>
      <c r="CF35" s="615"/>
      <c r="CG35" s="615"/>
      <c r="CH35" s="615"/>
      <c r="CI35" s="615"/>
      <c r="CJ35" s="615"/>
      <c r="CK35" s="615"/>
      <c r="CL35" s="615"/>
      <c r="CM35" s="615"/>
      <c r="CN35" s="213"/>
      <c r="CO35" s="614">
        <f t="shared" ref="CO35:CO43" si="3">IF(CQ35="","",CO34+1)</f>
        <v>21</v>
      </c>
      <c r="CP35" s="614"/>
      <c r="CQ35" s="615" t="str">
        <f>IF('各会計、関係団体の財政状況及び健全化判断比率'!BS8="","",'各会計、関係団体の財政状況及び健全化判断比率'!BS8)</f>
        <v>是里ワイン醸造場</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赤磐市後期高齢者医療特別会計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岡山県市町村総合事務組合拠出金事業特別会計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赤磐市訪問看護ステーション事業特別会計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岡山県市町村総合事務組合交通災害共済特別会計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岡山県市町村税整理組合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岡山県後期高齢者医療広域連合一般会計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岡山県後期高齢者医療広域連合特別会計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柵原、吉井、英田火葬場施設組合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18</v>
      </c>
      <c r="BX42" s="614"/>
      <c r="BY42" s="615" t="str">
        <f>IF('各会計、関係団体の財政状況及び健全化判断比率'!B76="","",'各会計、関係団体の財政状況及び健全化判断比率'!B76)</f>
        <v>田原用水組合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19</v>
      </c>
      <c r="BX43" s="614"/>
      <c r="BY43" s="615" t="str">
        <f>IF('各会計、関係団体の財政状況及び健全化判断比率'!B77="","",'各会計、関係団体の財政状況及び健全化判断比率'!B77)</f>
        <v>東備農業共済事務組合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203</v>
      </c>
    </row>
    <row r="50" spans="5:5" x14ac:dyDescent="0.15">
      <c r="E50" s="187" t="s">
        <v>204</v>
      </c>
    </row>
    <row r="51" spans="5:5" x14ac:dyDescent="0.15">
      <c r="E51" s="187" t="s">
        <v>205</v>
      </c>
    </row>
    <row r="52" spans="5:5" x14ac:dyDescent="0.15">
      <c r="E52" s="187" t="s">
        <v>206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HrKcIZ0e54yBenS0lZKbMlV/iccPXtX7E4R5uQ3KWqyhdvmYD4l+l66ADJRRPbPop1ijmK3+pqB8lwV0i94qw==" saltValue="8NOT4z6YBPuq5Cj8/1nn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election activeCell="BG38" sqref="BG38:BU3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207</v>
      </c>
      <c r="DI1" s="618"/>
      <c r="DJ1" s="618"/>
      <c r="DK1" s="618"/>
      <c r="DL1" s="618"/>
      <c r="DM1" s="618"/>
      <c r="DN1" s="619"/>
      <c r="DO1" s="225"/>
      <c r="DP1" s="617" t="s">
        <v>208</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213</v>
      </c>
      <c r="S4" s="621"/>
      <c r="T4" s="621"/>
      <c r="U4" s="621"/>
      <c r="V4" s="621"/>
      <c r="W4" s="621"/>
      <c r="X4" s="621"/>
      <c r="Y4" s="622"/>
      <c r="Z4" s="620" t="s">
        <v>214</v>
      </c>
      <c r="AA4" s="621"/>
      <c r="AB4" s="621"/>
      <c r="AC4" s="622"/>
      <c r="AD4" s="620" t="s">
        <v>215</v>
      </c>
      <c r="AE4" s="621"/>
      <c r="AF4" s="621"/>
      <c r="AG4" s="621"/>
      <c r="AH4" s="621"/>
      <c r="AI4" s="621"/>
      <c r="AJ4" s="621"/>
      <c r="AK4" s="622"/>
      <c r="AL4" s="620" t="s">
        <v>214</v>
      </c>
      <c r="AM4" s="621"/>
      <c r="AN4" s="621"/>
      <c r="AO4" s="622"/>
      <c r="AP4" s="626" t="s">
        <v>216</v>
      </c>
      <c r="AQ4" s="626"/>
      <c r="AR4" s="626"/>
      <c r="AS4" s="626"/>
      <c r="AT4" s="626"/>
      <c r="AU4" s="626"/>
      <c r="AV4" s="626"/>
      <c r="AW4" s="626"/>
      <c r="AX4" s="626"/>
      <c r="AY4" s="626"/>
      <c r="AZ4" s="626"/>
      <c r="BA4" s="626"/>
      <c r="BB4" s="626"/>
      <c r="BC4" s="626"/>
      <c r="BD4" s="626"/>
      <c r="BE4" s="626"/>
      <c r="BF4" s="626"/>
      <c r="BG4" s="626" t="s">
        <v>217</v>
      </c>
      <c r="BH4" s="626"/>
      <c r="BI4" s="626"/>
      <c r="BJ4" s="626"/>
      <c r="BK4" s="626"/>
      <c r="BL4" s="626"/>
      <c r="BM4" s="626"/>
      <c r="BN4" s="626"/>
      <c r="BO4" s="626" t="s">
        <v>214</v>
      </c>
      <c r="BP4" s="626"/>
      <c r="BQ4" s="626"/>
      <c r="BR4" s="626"/>
      <c r="BS4" s="626" t="s">
        <v>218</v>
      </c>
      <c r="BT4" s="626"/>
      <c r="BU4" s="626"/>
      <c r="BV4" s="626"/>
      <c r="BW4" s="626"/>
      <c r="BX4" s="626"/>
      <c r="BY4" s="626"/>
      <c r="BZ4" s="626"/>
      <c r="CA4" s="626"/>
      <c r="CB4" s="626"/>
      <c r="CD4" s="623" t="s">
        <v>219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220</v>
      </c>
      <c r="C5" s="628"/>
      <c r="D5" s="628"/>
      <c r="E5" s="628"/>
      <c r="F5" s="628"/>
      <c r="G5" s="628"/>
      <c r="H5" s="628"/>
      <c r="I5" s="628"/>
      <c r="J5" s="628"/>
      <c r="K5" s="628"/>
      <c r="L5" s="628"/>
      <c r="M5" s="628"/>
      <c r="N5" s="628"/>
      <c r="O5" s="628"/>
      <c r="P5" s="628"/>
      <c r="Q5" s="629"/>
      <c r="R5" s="630">
        <v>4855975</v>
      </c>
      <c r="S5" s="631"/>
      <c r="T5" s="631"/>
      <c r="U5" s="631"/>
      <c r="V5" s="631"/>
      <c r="W5" s="631"/>
      <c r="X5" s="631"/>
      <c r="Y5" s="632"/>
      <c r="Z5" s="633">
        <v>22.5</v>
      </c>
      <c r="AA5" s="633"/>
      <c r="AB5" s="633"/>
      <c r="AC5" s="633"/>
      <c r="AD5" s="634">
        <v>4855975</v>
      </c>
      <c r="AE5" s="634"/>
      <c r="AF5" s="634"/>
      <c r="AG5" s="634"/>
      <c r="AH5" s="634"/>
      <c r="AI5" s="634"/>
      <c r="AJ5" s="634"/>
      <c r="AK5" s="634"/>
      <c r="AL5" s="635">
        <v>40.700000000000003</v>
      </c>
      <c r="AM5" s="636"/>
      <c r="AN5" s="636"/>
      <c r="AO5" s="637"/>
      <c r="AP5" s="627" t="s">
        <v>221</v>
      </c>
      <c r="AQ5" s="628"/>
      <c r="AR5" s="628"/>
      <c r="AS5" s="628"/>
      <c r="AT5" s="628"/>
      <c r="AU5" s="628"/>
      <c r="AV5" s="628"/>
      <c r="AW5" s="628"/>
      <c r="AX5" s="628"/>
      <c r="AY5" s="628"/>
      <c r="AZ5" s="628"/>
      <c r="BA5" s="628"/>
      <c r="BB5" s="628"/>
      <c r="BC5" s="628"/>
      <c r="BD5" s="628"/>
      <c r="BE5" s="628"/>
      <c r="BF5" s="629"/>
      <c r="BG5" s="641">
        <v>4855633</v>
      </c>
      <c r="BH5" s="642"/>
      <c r="BI5" s="642"/>
      <c r="BJ5" s="642"/>
      <c r="BK5" s="642"/>
      <c r="BL5" s="642"/>
      <c r="BM5" s="642"/>
      <c r="BN5" s="643"/>
      <c r="BO5" s="644">
        <v>100</v>
      </c>
      <c r="BP5" s="644"/>
      <c r="BQ5" s="644"/>
      <c r="BR5" s="644"/>
      <c r="BS5" s="645">
        <v>58238</v>
      </c>
      <c r="BT5" s="645"/>
      <c r="BU5" s="645"/>
      <c r="BV5" s="645"/>
      <c r="BW5" s="645"/>
      <c r="BX5" s="645"/>
      <c r="BY5" s="645"/>
      <c r="BZ5" s="645"/>
      <c r="CA5" s="645"/>
      <c r="CB5" s="649"/>
      <c r="CD5" s="623" t="s">
        <v>216</v>
      </c>
      <c r="CE5" s="624"/>
      <c r="CF5" s="624"/>
      <c r="CG5" s="624"/>
      <c r="CH5" s="624"/>
      <c r="CI5" s="624"/>
      <c r="CJ5" s="624"/>
      <c r="CK5" s="624"/>
      <c r="CL5" s="624"/>
      <c r="CM5" s="624"/>
      <c r="CN5" s="624"/>
      <c r="CO5" s="624"/>
      <c r="CP5" s="624"/>
      <c r="CQ5" s="625"/>
      <c r="CR5" s="623" t="s">
        <v>222</v>
      </c>
      <c r="CS5" s="624"/>
      <c r="CT5" s="624"/>
      <c r="CU5" s="624"/>
      <c r="CV5" s="624"/>
      <c r="CW5" s="624"/>
      <c r="CX5" s="624"/>
      <c r="CY5" s="625"/>
      <c r="CZ5" s="623" t="s">
        <v>214</v>
      </c>
      <c r="DA5" s="624"/>
      <c r="DB5" s="624"/>
      <c r="DC5" s="625"/>
      <c r="DD5" s="623" t="s">
        <v>223</v>
      </c>
      <c r="DE5" s="624"/>
      <c r="DF5" s="624"/>
      <c r="DG5" s="624"/>
      <c r="DH5" s="624"/>
      <c r="DI5" s="624"/>
      <c r="DJ5" s="624"/>
      <c r="DK5" s="624"/>
      <c r="DL5" s="624"/>
      <c r="DM5" s="624"/>
      <c r="DN5" s="624"/>
      <c r="DO5" s="624"/>
      <c r="DP5" s="625"/>
      <c r="DQ5" s="623" t="s">
        <v>224</v>
      </c>
      <c r="DR5" s="624"/>
      <c r="DS5" s="624"/>
      <c r="DT5" s="624"/>
      <c r="DU5" s="624"/>
      <c r="DV5" s="624"/>
      <c r="DW5" s="624"/>
      <c r="DX5" s="624"/>
      <c r="DY5" s="624"/>
      <c r="DZ5" s="624"/>
      <c r="EA5" s="624"/>
      <c r="EB5" s="624"/>
      <c r="EC5" s="625"/>
    </row>
    <row r="6" spans="2:143" ht="11.25" customHeight="1" x14ac:dyDescent="0.15">
      <c r="B6" s="638" t="s">
        <v>225</v>
      </c>
      <c r="C6" s="639"/>
      <c r="D6" s="639"/>
      <c r="E6" s="639"/>
      <c r="F6" s="639"/>
      <c r="G6" s="639"/>
      <c r="H6" s="639"/>
      <c r="I6" s="639"/>
      <c r="J6" s="639"/>
      <c r="K6" s="639"/>
      <c r="L6" s="639"/>
      <c r="M6" s="639"/>
      <c r="N6" s="639"/>
      <c r="O6" s="639"/>
      <c r="P6" s="639"/>
      <c r="Q6" s="640"/>
      <c r="R6" s="641">
        <v>256914</v>
      </c>
      <c r="S6" s="642"/>
      <c r="T6" s="642"/>
      <c r="U6" s="642"/>
      <c r="V6" s="642"/>
      <c r="W6" s="642"/>
      <c r="X6" s="642"/>
      <c r="Y6" s="643"/>
      <c r="Z6" s="644">
        <v>1.2</v>
      </c>
      <c r="AA6" s="644"/>
      <c r="AB6" s="644"/>
      <c r="AC6" s="644"/>
      <c r="AD6" s="645">
        <v>256914</v>
      </c>
      <c r="AE6" s="645"/>
      <c r="AF6" s="645"/>
      <c r="AG6" s="645"/>
      <c r="AH6" s="645"/>
      <c r="AI6" s="645"/>
      <c r="AJ6" s="645"/>
      <c r="AK6" s="645"/>
      <c r="AL6" s="646">
        <v>2.2000000000000002</v>
      </c>
      <c r="AM6" s="647"/>
      <c r="AN6" s="647"/>
      <c r="AO6" s="648"/>
      <c r="AP6" s="638" t="s">
        <v>226</v>
      </c>
      <c r="AQ6" s="639"/>
      <c r="AR6" s="639"/>
      <c r="AS6" s="639"/>
      <c r="AT6" s="639"/>
      <c r="AU6" s="639"/>
      <c r="AV6" s="639"/>
      <c r="AW6" s="639"/>
      <c r="AX6" s="639"/>
      <c r="AY6" s="639"/>
      <c r="AZ6" s="639"/>
      <c r="BA6" s="639"/>
      <c r="BB6" s="639"/>
      <c r="BC6" s="639"/>
      <c r="BD6" s="639"/>
      <c r="BE6" s="639"/>
      <c r="BF6" s="640"/>
      <c r="BG6" s="641">
        <v>4855633</v>
      </c>
      <c r="BH6" s="642"/>
      <c r="BI6" s="642"/>
      <c r="BJ6" s="642"/>
      <c r="BK6" s="642"/>
      <c r="BL6" s="642"/>
      <c r="BM6" s="642"/>
      <c r="BN6" s="643"/>
      <c r="BO6" s="644">
        <v>100</v>
      </c>
      <c r="BP6" s="644"/>
      <c r="BQ6" s="644"/>
      <c r="BR6" s="644"/>
      <c r="BS6" s="645">
        <v>58238</v>
      </c>
      <c r="BT6" s="645"/>
      <c r="BU6" s="645"/>
      <c r="BV6" s="645"/>
      <c r="BW6" s="645"/>
      <c r="BX6" s="645"/>
      <c r="BY6" s="645"/>
      <c r="BZ6" s="645"/>
      <c r="CA6" s="645"/>
      <c r="CB6" s="649"/>
      <c r="CD6" s="652" t="s">
        <v>227</v>
      </c>
      <c r="CE6" s="653"/>
      <c r="CF6" s="653"/>
      <c r="CG6" s="653"/>
      <c r="CH6" s="653"/>
      <c r="CI6" s="653"/>
      <c r="CJ6" s="653"/>
      <c r="CK6" s="653"/>
      <c r="CL6" s="653"/>
      <c r="CM6" s="653"/>
      <c r="CN6" s="653"/>
      <c r="CO6" s="653"/>
      <c r="CP6" s="653"/>
      <c r="CQ6" s="654"/>
      <c r="CR6" s="641">
        <v>180767</v>
      </c>
      <c r="CS6" s="642"/>
      <c r="CT6" s="642"/>
      <c r="CU6" s="642"/>
      <c r="CV6" s="642"/>
      <c r="CW6" s="642"/>
      <c r="CX6" s="642"/>
      <c r="CY6" s="643"/>
      <c r="CZ6" s="635">
        <v>0.9</v>
      </c>
      <c r="DA6" s="636"/>
      <c r="DB6" s="636"/>
      <c r="DC6" s="655"/>
      <c r="DD6" s="650" t="s">
        <v>228</v>
      </c>
      <c r="DE6" s="642"/>
      <c r="DF6" s="642"/>
      <c r="DG6" s="642"/>
      <c r="DH6" s="642"/>
      <c r="DI6" s="642"/>
      <c r="DJ6" s="642"/>
      <c r="DK6" s="642"/>
      <c r="DL6" s="642"/>
      <c r="DM6" s="642"/>
      <c r="DN6" s="642"/>
      <c r="DO6" s="642"/>
      <c r="DP6" s="643"/>
      <c r="DQ6" s="650">
        <v>180767</v>
      </c>
      <c r="DR6" s="642"/>
      <c r="DS6" s="642"/>
      <c r="DT6" s="642"/>
      <c r="DU6" s="642"/>
      <c r="DV6" s="642"/>
      <c r="DW6" s="642"/>
      <c r="DX6" s="642"/>
      <c r="DY6" s="642"/>
      <c r="DZ6" s="642"/>
      <c r="EA6" s="642"/>
      <c r="EB6" s="642"/>
      <c r="EC6" s="651"/>
    </row>
    <row r="7" spans="2:143" ht="11.25" customHeight="1" x14ac:dyDescent="0.15">
      <c r="B7" s="638" t="s">
        <v>229</v>
      </c>
      <c r="C7" s="639"/>
      <c r="D7" s="639"/>
      <c r="E7" s="639"/>
      <c r="F7" s="639"/>
      <c r="G7" s="639"/>
      <c r="H7" s="639"/>
      <c r="I7" s="639"/>
      <c r="J7" s="639"/>
      <c r="K7" s="639"/>
      <c r="L7" s="639"/>
      <c r="M7" s="639"/>
      <c r="N7" s="639"/>
      <c r="O7" s="639"/>
      <c r="P7" s="639"/>
      <c r="Q7" s="640"/>
      <c r="R7" s="641">
        <v>10261</v>
      </c>
      <c r="S7" s="642"/>
      <c r="T7" s="642"/>
      <c r="U7" s="642"/>
      <c r="V7" s="642"/>
      <c r="W7" s="642"/>
      <c r="X7" s="642"/>
      <c r="Y7" s="643"/>
      <c r="Z7" s="644">
        <v>0</v>
      </c>
      <c r="AA7" s="644"/>
      <c r="AB7" s="644"/>
      <c r="AC7" s="644"/>
      <c r="AD7" s="645">
        <v>10261</v>
      </c>
      <c r="AE7" s="645"/>
      <c r="AF7" s="645"/>
      <c r="AG7" s="645"/>
      <c r="AH7" s="645"/>
      <c r="AI7" s="645"/>
      <c r="AJ7" s="645"/>
      <c r="AK7" s="645"/>
      <c r="AL7" s="646">
        <v>0.1</v>
      </c>
      <c r="AM7" s="647"/>
      <c r="AN7" s="647"/>
      <c r="AO7" s="648"/>
      <c r="AP7" s="638" t="s">
        <v>230</v>
      </c>
      <c r="AQ7" s="639"/>
      <c r="AR7" s="639"/>
      <c r="AS7" s="639"/>
      <c r="AT7" s="639"/>
      <c r="AU7" s="639"/>
      <c r="AV7" s="639"/>
      <c r="AW7" s="639"/>
      <c r="AX7" s="639"/>
      <c r="AY7" s="639"/>
      <c r="AZ7" s="639"/>
      <c r="BA7" s="639"/>
      <c r="BB7" s="639"/>
      <c r="BC7" s="639"/>
      <c r="BD7" s="639"/>
      <c r="BE7" s="639"/>
      <c r="BF7" s="640"/>
      <c r="BG7" s="641">
        <v>2163640</v>
      </c>
      <c r="BH7" s="642"/>
      <c r="BI7" s="642"/>
      <c r="BJ7" s="642"/>
      <c r="BK7" s="642"/>
      <c r="BL7" s="642"/>
      <c r="BM7" s="642"/>
      <c r="BN7" s="643"/>
      <c r="BO7" s="644">
        <v>44.6</v>
      </c>
      <c r="BP7" s="644"/>
      <c r="BQ7" s="644"/>
      <c r="BR7" s="644"/>
      <c r="BS7" s="645">
        <v>58238</v>
      </c>
      <c r="BT7" s="645"/>
      <c r="BU7" s="645"/>
      <c r="BV7" s="645"/>
      <c r="BW7" s="645"/>
      <c r="BX7" s="645"/>
      <c r="BY7" s="645"/>
      <c r="BZ7" s="645"/>
      <c r="CA7" s="645"/>
      <c r="CB7" s="649"/>
      <c r="CD7" s="656" t="s">
        <v>231</v>
      </c>
      <c r="CE7" s="657"/>
      <c r="CF7" s="657"/>
      <c r="CG7" s="657"/>
      <c r="CH7" s="657"/>
      <c r="CI7" s="657"/>
      <c r="CJ7" s="657"/>
      <c r="CK7" s="657"/>
      <c r="CL7" s="657"/>
      <c r="CM7" s="657"/>
      <c r="CN7" s="657"/>
      <c r="CO7" s="657"/>
      <c r="CP7" s="657"/>
      <c r="CQ7" s="658"/>
      <c r="CR7" s="641">
        <v>2200135</v>
      </c>
      <c r="CS7" s="642"/>
      <c r="CT7" s="642"/>
      <c r="CU7" s="642"/>
      <c r="CV7" s="642"/>
      <c r="CW7" s="642"/>
      <c r="CX7" s="642"/>
      <c r="CY7" s="643"/>
      <c r="CZ7" s="644">
        <v>11</v>
      </c>
      <c r="DA7" s="644"/>
      <c r="DB7" s="644"/>
      <c r="DC7" s="644"/>
      <c r="DD7" s="650">
        <v>60257</v>
      </c>
      <c r="DE7" s="642"/>
      <c r="DF7" s="642"/>
      <c r="DG7" s="642"/>
      <c r="DH7" s="642"/>
      <c r="DI7" s="642"/>
      <c r="DJ7" s="642"/>
      <c r="DK7" s="642"/>
      <c r="DL7" s="642"/>
      <c r="DM7" s="642"/>
      <c r="DN7" s="642"/>
      <c r="DO7" s="642"/>
      <c r="DP7" s="643"/>
      <c r="DQ7" s="650">
        <v>1865108</v>
      </c>
      <c r="DR7" s="642"/>
      <c r="DS7" s="642"/>
      <c r="DT7" s="642"/>
      <c r="DU7" s="642"/>
      <c r="DV7" s="642"/>
      <c r="DW7" s="642"/>
      <c r="DX7" s="642"/>
      <c r="DY7" s="642"/>
      <c r="DZ7" s="642"/>
      <c r="EA7" s="642"/>
      <c r="EB7" s="642"/>
      <c r="EC7" s="651"/>
    </row>
    <row r="8" spans="2:143" ht="11.25" customHeight="1" x14ac:dyDescent="0.15">
      <c r="B8" s="638" t="s">
        <v>232</v>
      </c>
      <c r="C8" s="639"/>
      <c r="D8" s="639"/>
      <c r="E8" s="639"/>
      <c r="F8" s="639"/>
      <c r="G8" s="639"/>
      <c r="H8" s="639"/>
      <c r="I8" s="639"/>
      <c r="J8" s="639"/>
      <c r="K8" s="639"/>
      <c r="L8" s="639"/>
      <c r="M8" s="639"/>
      <c r="N8" s="639"/>
      <c r="O8" s="639"/>
      <c r="P8" s="639"/>
      <c r="Q8" s="640"/>
      <c r="R8" s="641">
        <v>21138</v>
      </c>
      <c r="S8" s="642"/>
      <c r="T8" s="642"/>
      <c r="U8" s="642"/>
      <c r="V8" s="642"/>
      <c r="W8" s="642"/>
      <c r="X8" s="642"/>
      <c r="Y8" s="643"/>
      <c r="Z8" s="644">
        <v>0.1</v>
      </c>
      <c r="AA8" s="644"/>
      <c r="AB8" s="644"/>
      <c r="AC8" s="644"/>
      <c r="AD8" s="645">
        <v>21138</v>
      </c>
      <c r="AE8" s="645"/>
      <c r="AF8" s="645"/>
      <c r="AG8" s="645"/>
      <c r="AH8" s="645"/>
      <c r="AI8" s="645"/>
      <c r="AJ8" s="645"/>
      <c r="AK8" s="645"/>
      <c r="AL8" s="646">
        <v>0.2</v>
      </c>
      <c r="AM8" s="647"/>
      <c r="AN8" s="647"/>
      <c r="AO8" s="648"/>
      <c r="AP8" s="638" t="s">
        <v>233</v>
      </c>
      <c r="AQ8" s="639"/>
      <c r="AR8" s="639"/>
      <c r="AS8" s="639"/>
      <c r="AT8" s="639"/>
      <c r="AU8" s="639"/>
      <c r="AV8" s="639"/>
      <c r="AW8" s="639"/>
      <c r="AX8" s="639"/>
      <c r="AY8" s="639"/>
      <c r="AZ8" s="639"/>
      <c r="BA8" s="639"/>
      <c r="BB8" s="639"/>
      <c r="BC8" s="639"/>
      <c r="BD8" s="639"/>
      <c r="BE8" s="639"/>
      <c r="BF8" s="640"/>
      <c r="BG8" s="641">
        <v>75566</v>
      </c>
      <c r="BH8" s="642"/>
      <c r="BI8" s="642"/>
      <c r="BJ8" s="642"/>
      <c r="BK8" s="642"/>
      <c r="BL8" s="642"/>
      <c r="BM8" s="642"/>
      <c r="BN8" s="643"/>
      <c r="BO8" s="644">
        <v>1.6</v>
      </c>
      <c r="BP8" s="644"/>
      <c r="BQ8" s="644"/>
      <c r="BR8" s="644"/>
      <c r="BS8" s="650" t="s">
        <v>128</v>
      </c>
      <c r="BT8" s="642"/>
      <c r="BU8" s="642"/>
      <c r="BV8" s="642"/>
      <c r="BW8" s="642"/>
      <c r="BX8" s="642"/>
      <c r="BY8" s="642"/>
      <c r="BZ8" s="642"/>
      <c r="CA8" s="642"/>
      <c r="CB8" s="651"/>
      <c r="CD8" s="656" t="s">
        <v>234</v>
      </c>
      <c r="CE8" s="657"/>
      <c r="CF8" s="657"/>
      <c r="CG8" s="657"/>
      <c r="CH8" s="657"/>
      <c r="CI8" s="657"/>
      <c r="CJ8" s="657"/>
      <c r="CK8" s="657"/>
      <c r="CL8" s="657"/>
      <c r="CM8" s="657"/>
      <c r="CN8" s="657"/>
      <c r="CO8" s="657"/>
      <c r="CP8" s="657"/>
      <c r="CQ8" s="658"/>
      <c r="CR8" s="641">
        <v>6349814</v>
      </c>
      <c r="CS8" s="642"/>
      <c r="CT8" s="642"/>
      <c r="CU8" s="642"/>
      <c r="CV8" s="642"/>
      <c r="CW8" s="642"/>
      <c r="CX8" s="642"/>
      <c r="CY8" s="643"/>
      <c r="CZ8" s="644">
        <v>31.9</v>
      </c>
      <c r="DA8" s="644"/>
      <c r="DB8" s="644"/>
      <c r="DC8" s="644"/>
      <c r="DD8" s="650">
        <v>21815</v>
      </c>
      <c r="DE8" s="642"/>
      <c r="DF8" s="642"/>
      <c r="DG8" s="642"/>
      <c r="DH8" s="642"/>
      <c r="DI8" s="642"/>
      <c r="DJ8" s="642"/>
      <c r="DK8" s="642"/>
      <c r="DL8" s="642"/>
      <c r="DM8" s="642"/>
      <c r="DN8" s="642"/>
      <c r="DO8" s="642"/>
      <c r="DP8" s="643"/>
      <c r="DQ8" s="650">
        <v>3246539</v>
      </c>
      <c r="DR8" s="642"/>
      <c r="DS8" s="642"/>
      <c r="DT8" s="642"/>
      <c r="DU8" s="642"/>
      <c r="DV8" s="642"/>
      <c r="DW8" s="642"/>
      <c r="DX8" s="642"/>
      <c r="DY8" s="642"/>
      <c r="DZ8" s="642"/>
      <c r="EA8" s="642"/>
      <c r="EB8" s="642"/>
      <c r="EC8" s="651"/>
    </row>
    <row r="9" spans="2:143" ht="11.25" customHeight="1" x14ac:dyDescent="0.15">
      <c r="B9" s="638" t="s">
        <v>235</v>
      </c>
      <c r="C9" s="639"/>
      <c r="D9" s="639"/>
      <c r="E9" s="639"/>
      <c r="F9" s="639"/>
      <c r="G9" s="639"/>
      <c r="H9" s="639"/>
      <c r="I9" s="639"/>
      <c r="J9" s="639"/>
      <c r="K9" s="639"/>
      <c r="L9" s="639"/>
      <c r="M9" s="639"/>
      <c r="N9" s="639"/>
      <c r="O9" s="639"/>
      <c r="P9" s="639"/>
      <c r="Q9" s="640"/>
      <c r="R9" s="641">
        <v>16998</v>
      </c>
      <c r="S9" s="642"/>
      <c r="T9" s="642"/>
      <c r="U9" s="642"/>
      <c r="V9" s="642"/>
      <c r="W9" s="642"/>
      <c r="X9" s="642"/>
      <c r="Y9" s="643"/>
      <c r="Z9" s="644">
        <v>0.1</v>
      </c>
      <c r="AA9" s="644"/>
      <c r="AB9" s="644"/>
      <c r="AC9" s="644"/>
      <c r="AD9" s="645">
        <v>16998</v>
      </c>
      <c r="AE9" s="645"/>
      <c r="AF9" s="645"/>
      <c r="AG9" s="645"/>
      <c r="AH9" s="645"/>
      <c r="AI9" s="645"/>
      <c r="AJ9" s="645"/>
      <c r="AK9" s="645"/>
      <c r="AL9" s="646">
        <v>0.1</v>
      </c>
      <c r="AM9" s="647"/>
      <c r="AN9" s="647"/>
      <c r="AO9" s="648"/>
      <c r="AP9" s="638" t="s">
        <v>236</v>
      </c>
      <c r="AQ9" s="639"/>
      <c r="AR9" s="639"/>
      <c r="AS9" s="639"/>
      <c r="AT9" s="639"/>
      <c r="AU9" s="639"/>
      <c r="AV9" s="639"/>
      <c r="AW9" s="639"/>
      <c r="AX9" s="639"/>
      <c r="AY9" s="639"/>
      <c r="AZ9" s="639"/>
      <c r="BA9" s="639"/>
      <c r="BB9" s="639"/>
      <c r="BC9" s="639"/>
      <c r="BD9" s="639"/>
      <c r="BE9" s="639"/>
      <c r="BF9" s="640"/>
      <c r="BG9" s="641">
        <v>1699304</v>
      </c>
      <c r="BH9" s="642"/>
      <c r="BI9" s="642"/>
      <c r="BJ9" s="642"/>
      <c r="BK9" s="642"/>
      <c r="BL9" s="642"/>
      <c r="BM9" s="642"/>
      <c r="BN9" s="643"/>
      <c r="BO9" s="644">
        <v>35</v>
      </c>
      <c r="BP9" s="644"/>
      <c r="BQ9" s="644"/>
      <c r="BR9" s="644"/>
      <c r="BS9" s="650" t="s">
        <v>128</v>
      </c>
      <c r="BT9" s="642"/>
      <c r="BU9" s="642"/>
      <c r="BV9" s="642"/>
      <c r="BW9" s="642"/>
      <c r="BX9" s="642"/>
      <c r="BY9" s="642"/>
      <c r="BZ9" s="642"/>
      <c r="CA9" s="642"/>
      <c r="CB9" s="651"/>
      <c r="CD9" s="656" t="s">
        <v>237</v>
      </c>
      <c r="CE9" s="657"/>
      <c r="CF9" s="657"/>
      <c r="CG9" s="657"/>
      <c r="CH9" s="657"/>
      <c r="CI9" s="657"/>
      <c r="CJ9" s="657"/>
      <c r="CK9" s="657"/>
      <c r="CL9" s="657"/>
      <c r="CM9" s="657"/>
      <c r="CN9" s="657"/>
      <c r="CO9" s="657"/>
      <c r="CP9" s="657"/>
      <c r="CQ9" s="658"/>
      <c r="CR9" s="641">
        <v>2478598</v>
      </c>
      <c r="CS9" s="642"/>
      <c r="CT9" s="642"/>
      <c r="CU9" s="642"/>
      <c r="CV9" s="642"/>
      <c r="CW9" s="642"/>
      <c r="CX9" s="642"/>
      <c r="CY9" s="643"/>
      <c r="CZ9" s="644">
        <v>12.4</v>
      </c>
      <c r="DA9" s="644"/>
      <c r="DB9" s="644"/>
      <c r="DC9" s="644"/>
      <c r="DD9" s="650">
        <v>826655</v>
      </c>
      <c r="DE9" s="642"/>
      <c r="DF9" s="642"/>
      <c r="DG9" s="642"/>
      <c r="DH9" s="642"/>
      <c r="DI9" s="642"/>
      <c r="DJ9" s="642"/>
      <c r="DK9" s="642"/>
      <c r="DL9" s="642"/>
      <c r="DM9" s="642"/>
      <c r="DN9" s="642"/>
      <c r="DO9" s="642"/>
      <c r="DP9" s="643"/>
      <c r="DQ9" s="650">
        <v>1535840</v>
      </c>
      <c r="DR9" s="642"/>
      <c r="DS9" s="642"/>
      <c r="DT9" s="642"/>
      <c r="DU9" s="642"/>
      <c r="DV9" s="642"/>
      <c r="DW9" s="642"/>
      <c r="DX9" s="642"/>
      <c r="DY9" s="642"/>
      <c r="DZ9" s="642"/>
      <c r="EA9" s="642"/>
      <c r="EB9" s="642"/>
      <c r="EC9" s="651"/>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228</v>
      </c>
      <c r="S10" s="642"/>
      <c r="T10" s="642"/>
      <c r="U10" s="642"/>
      <c r="V10" s="642"/>
      <c r="W10" s="642"/>
      <c r="X10" s="642"/>
      <c r="Y10" s="643"/>
      <c r="Z10" s="644" t="s">
        <v>228</v>
      </c>
      <c r="AA10" s="644"/>
      <c r="AB10" s="644"/>
      <c r="AC10" s="644"/>
      <c r="AD10" s="645" t="s">
        <v>228</v>
      </c>
      <c r="AE10" s="645"/>
      <c r="AF10" s="645"/>
      <c r="AG10" s="645"/>
      <c r="AH10" s="645"/>
      <c r="AI10" s="645"/>
      <c r="AJ10" s="645"/>
      <c r="AK10" s="645"/>
      <c r="AL10" s="646" t="s">
        <v>228</v>
      </c>
      <c r="AM10" s="647"/>
      <c r="AN10" s="647"/>
      <c r="AO10" s="648"/>
      <c r="AP10" s="638" t="s">
        <v>239</v>
      </c>
      <c r="AQ10" s="639"/>
      <c r="AR10" s="639"/>
      <c r="AS10" s="639"/>
      <c r="AT10" s="639"/>
      <c r="AU10" s="639"/>
      <c r="AV10" s="639"/>
      <c r="AW10" s="639"/>
      <c r="AX10" s="639"/>
      <c r="AY10" s="639"/>
      <c r="AZ10" s="639"/>
      <c r="BA10" s="639"/>
      <c r="BB10" s="639"/>
      <c r="BC10" s="639"/>
      <c r="BD10" s="639"/>
      <c r="BE10" s="639"/>
      <c r="BF10" s="640"/>
      <c r="BG10" s="641">
        <v>95896</v>
      </c>
      <c r="BH10" s="642"/>
      <c r="BI10" s="642"/>
      <c r="BJ10" s="642"/>
      <c r="BK10" s="642"/>
      <c r="BL10" s="642"/>
      <c r="BM10" s="642"/>
      <c r="BN10" s="643"/>
      <c r="BO10" s="644">
        <v>2</v>
      </c>
      <c r="BP10" s="644"/>
      <c r="BQ10" s="644"/>
      <c r="BR10" s="644"/>
      <c r="BS10" s="650" t="s">
        <v>228</v>
      </c>
      <c r="BT10" s="642"/>
      <c r="BU10" s="642"/>
      <c r="BV10" s="642"/>
      <c r="BW10" s="642"/>
      <c r="BX10" s="642"/>
      <c r="BY10" s="642"/>
      <c r="BZ10" s="642"/>
      <c r="CA10" s="642"/>
      <c r="CB10" s="651"/>
      <c r="CD10" s="656" t="s">
        <v>240</v>
      </c>
      <c r="CE10" s="657"/>
      <c r="CF10" s="657"/>
      <c r="CG10" s="657"/>
      <c r="CH10" s="657"/>
      <c r="CI10" s="657"/>
      <c r="CJ10" s="657"/>
      <c r="CK10" s="657"/>
      <c r="CL10" s="657"/>
      <c r="CM10" s="657"/>
      <c r="CN10" s="657"/>
      <c r="CO10" s="657"/>
      <c r="CP10" s="657"/>
      <c r="CQ10" s="658"/>
      <c r="CR10" s="641">
        <v>3680</v>
      </c>
      <c r="CS10" s="642"/>
      <c r="CT10" s="642"/>
      <c r="CU10" s="642"/>
      <c r="CV10" s="642"/>
      <c r="CW10" s="642"/>
      <c r="CX10" s="642"/>
      <c r="CY10" s="643"/>
      <c r="CZ10" s="644">
        <v>0</v>
      </c>
      <c r="DA10" s="644"/>
      <c r="DB10" s="644"/>
      <c r="DC10" s="644"/>
      <c r="DD10" s="650" t="s">
        <v>228</v>
      </c>
      <c r="DE10" s="642"/>
      <c r="DF10" s="642"/>
      <c r="DG10" s="642"/>
      <c r="DH10" s="642"/>
      <c r="DI10" s="642"/>
      <c r="DJ10" s="642"/>
      <c r="DK10" s="642"/>
      <c r="DL10" s="642"/>
      <c r="DM10" s="642"/>
      <c r="DN10" s="642"/>
      <c r="DO10" s="642"/>
      <c r="DP10" s="643"/>
      <c r="DQ10" s="650">
        <v>920</v>
      </c>
      <c r="DR10" s="642"/>
      <c r="DS10" s="642"/>
      <c r="DT10" s="642"/>
      <c r="DU10" s="642"/>
      <c r="DV10" s="642"/>
      <c r="DW10" s="642"/>
      <c r="DX10" s="642"/>
      <c r="DY10" s="642"/>
      <c r="DZ10" s="642"/>
      <c r="EA10" s="642"/>
      <c r="EB10" s="642"/>
      <c r="EC10" s="651"/>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228</v>
      </c>
      <c r="AA11" s="644"/>
      <c r="AB11" s="644"/>
      <c r="AC11" s="644"/>
      <c r="AD11" s="645" t="s">
        <v>136</v>
      </c>
      <c r="AE11" s="645"/>
      <c r="AF11" s="645"/>
      <c r="AG11" s="645"/>
      <c r="AH11" s="645"/>
      <c r="AI11" s="645"/>
      <c r="AJ11" s="645"/>
      <c r="AK11" s="645"/>
      <c r="AL11" s="646" t="s">
        <v>136</v>
      </c>
      <c r="AM11" s="647"/>
      <c r="AN11" s="647"/>
      <c r="AO11" s="648"/>
      <c r="AP11" s="638" t="s">
        <v>242</v>
      </c>
      <c r="AQ11" s="639"/>
      <c r="AR11" s="639"/>
      <c r="AS11" s="639"/>
      <c r="AT11" s="639"/>
      <c r="AU11" s="639"/>
      <c r="AV11" s="639"/>
      <c r="AW11" s="639"/>
      <c r="AX11" s="639"/>
      <c r="AY11" s="639"/>
      <c r="AZ11" s="639"/>
      <c r="BA11" s="639"/>
      <c r="BB11" s="639"/>
      <c r="BC11" s="639"/>
      <c r="BD11" s="639"/>
      <c r="BE11" s="639"/>
      <c r="BF11" s="640"/>
      <c r="BG11" s="641">
        <v>292874</v>
      </c>
      <c r="BH11" s="642"/>
      <c r="BI11" s="642"/>
      <c r="BJ11" s="642"/>
      <c r="BK11" s="642"/>
      <c r="BL11" s="642"/>
      <c r="BM11" s="642"/>
      <c r="BN11" s="643"/>
      <c r="BO11" s="644">
        <v>6</v>
      </c>
      <c r="BP11" s="644"/>
      <c r="BQ11" s="644"/>
      <c r="BR11" s="644"/>
      <c r="BS11" s="650">
        <v>58238</v>
      </c>
      <c r="BT11" s="642"/>
      <c r="BU11" s="642"/>
      <c r="BV11" s="642"/>
      <c r="BW11" s="642"/>
      <c r="BX11" s="642"/>
      <c r="BY11" s="642"/>
      <c r="BZ11" s="642"/>
      <c r="CA11" s="642"/>
      <c r="CB11" s="651"/>
      <c r="CD11" s="656" t="s">
        <v>243</v>
      </c>
      <c r="CE11" s="657"/>
      <c r="CF11" s="657"/>
      <c r="CG11" s="657"/>
      <c r="CH11" s="657"/>
      <c r="CI11" s="657"/>
      <c r="CJ11" s="657"/>
      <c r="CK11" s="657"/>
      <c r="CL11" s="657"/>
      <c r="CM11" s="657"/>
      <c r="CN11" s="657"/>
      <c r="CO11" s="657"/>
      <c r="CP11" s="657"/>
      <c r="CQ11" s="658"/>
      <c r="CR11" s="641">
        <v>1022961</v>
      </c>
      <c r="CS11" s="642"/>
      <c r="CT11" s="642"/>
      <c r="CU11" s="642"/>
      <c r="CV11" s="642"/>
      <c r="CW11" s="642"/>
      <c r="CX11" s="642"/>
      <c r="CY11" s="643"/>
      <c r="CZ11" s="644">
        <v>5.0999999999999996</v>
      </c>
      <c r="DA11" s="644"/>
      <c r="DB11" s="644"/>
      <c r="DC11" s="644"/>
      <c r="DD11" s="650">
        <v>410260</v>
      </c>
      <c r="DE11" s="642"/>
      <c r="DF11" s="642"/>
      <c r="DG11" s="642"/>
      <c r="DH11" s="642"/>
      <c r="DI11" s="642"/>
      <c r="DJ11" s="642"/>
      <c r="DK11" s="642"/>
      <c r="DL11" s="642"/>
      <c r="DM11" s="642"/>
      <c r="DN11" s="642"/>
      <c r="DO11" s="642"/>
      <c r="DP11" s="643"/>
      <c r="DQ11" s="650">
        <v>635323</v>
      </c>
      <c r="DR11" s="642"/>
      <c r="DS11" s="642"/>
      <c r="DT11" s="642"/>
      <c r="DU11" s="642"/>
      <c r="DV11" s="642"/>
      <c r="DW11" s="642"/>
      <c r="DX11" s="642"/>
      <c r="DY11" s="642"/>
      <c r="DZ11" s="642"/>
      <c r="EA11" s="642"/>
      <c r="EB11" s="642"/>
      <c r="EC11" s="651"/>
    </row>
    <row r="12" spans="2:143" ht="11.25" customHeight="1" x14ac:dyDescent="0.15">
      <c r="B12" s="638" t="s">
        <v>244</v>
      </c>
      <c r="C12" s="639"/>
      <c r="D12" s="639"/>
      <c r="E12" s="639"/>
      <c r="F12" s="639"/>
      <c r="G12" s="639"/>
      <c r="H12" s="639"/>
      <c r="I12" s="639"/>
      <c r="J12" s="639"/>
      <c r="K12" s="639"/>
      <c r="L12" s="639"/>
      <c r="M12" s="639"/>
      <c r="N12" s="639"/>
      <c r="O12" s="639"/>
      <c r="P12" s="639"/>
      <c r="Q12" s="640"/>
      <c r="R12" s="641">
        <v>729367</v>
      </c>
      <c r="S12" s="642"/>
      <c r="T12" s="642"/>
      <c r="U12" s="642"/>
      <c r="V12" s="642"/>
      <c r="W12" s="642"/>
      <c r="X12" s="642"/>
      <c r="Y12" s="643"/>
      <c r="Z12" s="644">
        <v>3.4</v>
      </c>
      <c r="AA12" s="644"/>
      <c r="AB12" s="644"/>
      <c r="AC12" s="644"/>
      <c r="AD12" s="645">
        <v>729367</v>
      </c>
      <c r="AE12" s="645"/>
      <c r="AF12" s="645"/>
      <c r="AG12" s="645"/>
      <c r="AH12" s="645"/>
      <c r="AI12" s="645"/>
      <c r="AJ12" s="645"/>
      <c r="AK12" s="645"/>
      <c r="AL12" s="646">
        <v>6.1</v>
      </c>
      <c r="AM12" s="647"/>
      <c r="AN12" s="647"/>
      <c r="AO12" s="648"/>
      <c r="AP12" s="638" t="s">
        <v>245</v>
      </c>
      <c r="AQ12" s="639"/>
      <c r="AR12" s="639"/>
      <c r="AS12" s="639"/>
      <c r="AT12" s="639"/>
      <c r="AU12" s="639"/>
      <c r="AV12" s="639"/>
      <c r="AW12" s="639"/>
      <c r="AX12" s="639"/>
      <c r="AY12" s="639"/>
      <c r="AZ12" s="639"/>
      <c r="BA12" s="639"/>
      <c r="BB12" s="639"/>
      <c r="BC12" s="639"/>
      <c r="BD12" s="639"/>
      <c r="BE12" s="639"/>
      <c r="BF12" s="640"/>
      <c r="BG12" s="641">
        <v>2290593</v>
      </c>
      <c r="BH12" s="642"/>
      <c r="BI12" s="642"/>
      <c r="BJ12" s="642"/>
      <c r="BK12" s="642"/>
      <c r="BL12" s="642"/>
      <c r="BM12" s="642"/>
      <c r="BN12" s="643"/>
      <c r="BO12" s="644">
        <v>47.2</v>
      </c>
      <c r="BP12" s="644"/>
      <c r="BQ12" s="644"/>
      <c r="BR12" s="644"/>
      <c r="BS12" s="650" t="s">
        <v>128</v>
      </c>
      <c r="BT12" s="642"/>
      <c r="BU12" s="642"/>
      <c r="BV12" s="642"/>
      <c r="BW12" s="642"/>
      <c r="BX12" s="642"/>
      <c r="BY12" s="642"/>
      <c r="BZ12" s="642"/>
      <c r="CA12" s="642"/>
      <c r="CB12" s="651"/>
      <c r="CD12" s="656" t="s">
        <v>246</v>
      </c>
      <c r="CE12" s="657"/>
      <c r="CF12" s="657"/>
      <c r="CG12" s="657"/>
      <c r="CH12" s="657"/>
      <c r="CI12" s="657"/>
      <c r="CJ12" s="657"/>
      <c r="CK12" s="657"/>
      <c r="CL12" s="657"/>
      <c r="CM12" s="657"/>
      <c r="CN12" s="657"/>
      <c r="CO12" s="657"/>
      <c r="CP12" s="657"/>
      <c r="CQ12" s="658"/>
      <c r="CR12" s="641">
        <v>296919</v>
      </c>
      <c r="CS12" s="642"/>
      <c r="CT12" s="642"/>
      <c r="CU12" s="642"/>
      <c r="CV12" s="642"/>
      <c r="CW12" s="642"/>
      <c r="CX12" s="642"/>
      <c r="CY12" s="643"/>
      <c r="CZ12" s="644">
        <v>1.5</v>
      </c>
      <c r="DA12" s="644"/>
      <c r="DB12" s="644"/>
      <c r="DC12" s="644"/>
      <c r="DD12" s="650">
        <v>29019</v>
      </c>
      <c r="DE12" s="642"/>
      <c r="DF12" s="642"/>
      <c r="DG12" s="642"/>
      <c r="DH12" s="642"/>
      <c r="DI12" s="642"/>
      <c r="DJ12" s="642"/>
      <c r="DK12" s="642"/>
      <c r="DL12" s="642"/>
      <c r="DM12" s="642"/>
      <c r="DN12" s="642"/>
      <c r="DO12" s="642"/>
      <c r="DP12" s="643"/>
      <c r="DQ12" s="650">
        <v>241715</v>
      </c>
      <c r="DR12" s="642"/>
      <c r="DS12" s="642"/>
      <c r="DT12" s="642"/>
      <c r="DU12" s="642"/>
      <c r="DV12" s="642"/>
      <c r="DW12" s="642"/>
      <c r="DX12" s="642"/>
      <c r="DY12" s="642"/>
      <c r="DZ12" s="642"/>
      <c r="EA12" s="642"/>
      <c r="EB12" s="642"/>
      <c r="EC12" s="651"/>
    </row>
    <row r="13" spans="2:143" ht="11.25" customHeight="1" x14ac:dyDescent="0.15">
      <c r="B13" s="638" t="s">
        <v>247</v>
      </c>
      <c r="C13" s="639"/>
      <c r="D13" s="639"/>
      <c r="E13" s="639"/>
      <c r="F13" s="639"/>
      <c r="G13" s="639"/>
      <c r="H13" s="639"/>
      <c r="I13" s="639"/>
      <c r="J13" s="639"/>
      <c r="K13" s="639"/>
      <c r="L13" s="639"/>
      <c r="M13" s="639"/>
      <c r="N13" s="639"/>
      <c r="O13" s="639"/>
      <c r="P13" s="639"/>
      <c r="Q13" s="640"/>
      <c r="R13" s="641">
        <v>35270</v>
      </c>
      <c r="S13" s="642"/>
      <c r="T13" s="642"/>
      <c r="U13" s="642"/>
      <c r="V13" s="642"/>
      <c r="W13" s="642"/>
      <c r="X13" s="642"/>
      <c r="Y13" s="643"/>
      <c r="Z13" s="644">
        <v>0.2</v>
      </c>
      <c r="AA13" s="644"/>
      <c r="AB13" s="644"/>
      <c r="AC13" s="644"/>
      <c r="AD13" s="645">
        <v>35270</v>
      </c>
      <c r="AE13" s="645"/>
      <c r="AF13" s="645"/>
      <c r="AG13" s="645"/>
      <c r="AH13" s="645"/>
      <c r="AI13" s="645"/>
      <c r="AJ13" s="645"/>
      <c r="AK13" s="645"/>
      <c r="AL13" s="646">
        <v>0.3</v>
      </c>
      <c r="AM13" s="647"/>
      <c r="AN13" s="647"/>
      <c r="AO13" s="648"/>
      <c r="AP13" s="638" t="s">
        <v>248</v>
      </c>
      <c r="AQ13" s="639"/>
      <c r="AR13" s="639"/>
      <c r="AS13" s="639"/>
      <c r="AT13" s="639"/>
      <c r="AU13" s="639"/>
      <c r="AV13" s="639"/>
      <c r="AW13" s="639"/>
      <c r="AX13" s="639"/>
      <c r="AY13" s="639"/>
      <c r="AZ13" s="639"/>
      <c r="BA13" s="639"/>
      <c r="BB13" s="639"/>
      <c r="BC13" s="639"/>
      <c r="BD13" s="639"/>
      <c r="BE13" s="639"/>
      <c r="BF13" s="640"/>
      <c r="BG13" s="641">
        <v>2271465</v>
      </c>
      <c r="BH13" s="642"/>
      <c r="BI13" s="642"/>
      <c r="BJ13" s="642"/>
      <c r="BK13" s="642"/>
      <c r="BL13" s="642"/>
      <c r="BM13" s="642"/>
      <c r="BN13" s="643"/>
      <c r="BO13" s="644">
        <v>46.8</v>
      </c>
      <c r="BP13" s="644"/>
      <c r="BQ13" s="644"/>
      <c r="BR13" s="644"/>
      <c r="BS13" s="650" t="s">
        <v>128</v>
      </c>
      <c r="BT13" s="642"/>
      <c r="BU13" s="642"/>
      <c r="BV13" s="642"/>
      <c r="BW13" s="642"/>
      <c r="BX13" s="642"/>
      <c r="BY13" s="642"/>
      <c r="BZ13" s="642"/>
      <c r="CA13" s="642"/>
      <c r="CB13" s="651"/>
      <c r="CD13" s="656" t="s">
        <v>249</v>
      </c>
      <c r="CE13" s="657"/>
      <c r="CF13" s="657"/>
      <c r="CG13" s="657"/>
      <c r="CH13" s="657"/>
      <c r="CI13" s="657"/>
      <c r="CJ13" s="657"/>
      <c r="CK13" s="657"/>
      <c r="CL13" s="657"/>
      <c r="CM13" s="657"/>
      <c r="CN13" s="657"/>
      <c r="CO13" s="657"/>
      <c r="CP13" s="657"/>
      <c r="CQ13" s="658"/>
      <c r="CR13" s="641">
        <v>1746251</v>
      </c>
      <c r="CS13" s="642"/>
      <c r="CT13" s="642"/>
      <c r="CU13" s="642"/>
      <c r="CV13" s="642"/>
      <c r="CW13" s="642"/>
      <c r="CX13" s="642"/>
      <c r="CY13" s="643"/>
      <c r="CZ13" s="644">
        <v>8.8000000000000007</v>
      </c>
      <c r="DA13" s="644"/>
      <c r="DB13" s="644"/>
      <c r="DC13" s="644"/>
      <c r="DD13" s="650">
        <v>455085</v>
      </c>
      <c r="DE13" s="642"/>
      <c r="DF13" s="642"/>
      <c r="DG13" s="642"/>
      <c r="DH13" s="642"/>
      <c r="DI13" s="642"/>
      <c r="DJ13" s="642"/>
      <c r="DK13" s="642"/>
      <c r="DL13" s="642"/>
      <c r="DM13" s="642"/>
      <c r="DN13" s="642"/>
      <c r="DO13" s="642"/>
      <c r="DP13" s="643"/>
      <c r="DQ13" s="650">
        <v>1348665</v>
      </c>
      <c r="DR13" s="642"/>
      <c r="DS13" s="642"/>
      <c r="DT13" s="642"/>
      <c r="DU13" s="642"/>
      <c r="DV13" s="642"/>
      <c r="DW13" s="642"/>
      <c r="DX13" s="642"/>
      <c r="DY13" s="642"/>
      <c r="DZ13" s="642"/>
      <c r="EA13" s="642"/>
      <c r="EB13" s="642"/>
      <c r="EC13" s="651"/>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228</v>
      </c>
      <c r="S14" s="642"/>
      <c r="T14" s="642"/>
      <c r="U14" s="642"/>
      <c r="V14" s="642"/>
      <c r="W14" s="642"/>
      <c r="X14" s="642"/>
      <c r="Y14" s="643"/>
      <c r="Z14" s="644" t="s">
        <v>228</v>
      </c>
      <c r="AA14" s="644"/>
      <c r="AB14" s="644"/>
      <c r="AC14" s="644"/>
      <c r="AD14" s="645" t="s">
        <v>228</v>
      </c>
      <c r="AE14" s="645"/>
      <c r="AF14" s="645"/>
      <c r="AG14" s="645"/>
      <c r="AH14" s="645"/>
      <c r="AI14" s="645"/>
      <c r="AJ14" s="645"/>
      <c r="AK14" s="645"/>
      <c r="AL14" s="646" t="s">
        <v>228</v>
      </c>
      <c r="AM14" s="647"/>
      <c r="AN14" s="647"/>
      <c r="AO14" s="648"/>
      <c r="AP14" s="638" t="s">
        <v>251</v>
      </c>
      <c r="AQ14" s="639"/>
      <c r="AR14" s="639"/>
      <c r="AS14" s="639"/>
      <c r="AT14" s="639"/>
      <c r="AU14" s="639"/>
      <c r="AV14" s="639"/>
      <c r="AW14" s="639"/>
      <c r="AX14" s="639"/>
      <c r="AY14" s="639"/>
      <c r="AZ14" s="639"/>
      <c r="BA14" s="639"/>
      <c r="BB14" s="639"/>
      <c r="BC14" s="639"/>
      <c r="BD14" s="639"/>
      <c r="BE14" s="639"/>
      <c r="BF14" s="640"/>
      <c r="BG14" s="641">
        <v>159344</v>
      </c>
      <c r="BH14" s="642"/>
      <c r="BI14" s="642"/>
      <c r="BJ14" s="642"/>
      <c r="BK14" s="642"/>
      <c r="BL14" s="642"/>
      <c r="BM14" s="642"/>
      <c r="BN14" s="643"/>
      <c r="BO14" s="644">
        <v>3.3</v>
      </c>
      <c r="BP14" s="644"/>
      <c r="BQ14" s="644"/>
      <c r="BR14" s="644"/>
      <c r="BS14" s="650" t="s">
        <v>228</v>
      </c>
      <c r="BT14" s="642"/>
      <c r="BU14" s="642"/>
      <c r="BV14" s="642"/>
      <c r="BW14" s="642"/>
      <c r="BX14" s="642"/>
      <c r="BY14" s="642"/>
      <c r="BZ14" s="642"/>
      <c r="CA14" s="642"/>
      <c r="CB14" s="651"/>
      <c r="CD14" s="656" t="s">
        <v>252</v>
      </c>
      <c r="CE14" s="657"/>
      <c r="CF14" s="657"/>
      <c r="CG14" s="657"/>
      <c r="CH14" s="657"/>
      <c r="CI14" s="657"/>
      <c r="CJ14" s="657"/>
      <c r="CK14" s="657"/>
      <c r="CL14" s="657"/>
      <c r="CM14" s="657"/>
      <c r="CN14" s="657"/>
      <c r="CO14" s="657"/>
      <c r="CP14" s="657"/>
      <c r="CQ14" s="658"/>
      <c r="CR14" s="641">
        <v>738530</v>
      </c>
      <c r="CS14" s="642"/>
      <c r="CT14" s="642"/>
      <c r="CU14" s="642"/>
      <c r="CV14" s="642"/>
      <c r="CW14" s="642"/>
      <c r="CX14" s="642"/>
      <c r="CY14" s="643"/>
      <c r="CZ14" s="644">
        <v>3.7</v>
      </c>
      <c r="DA14" s="644"/>
      <c r="DB14" s="644"/>
      <c r="DC14" s="644"/>
      <c r="DD14" s="650">
        <v>49906</v>
      </c>
      <c r="DE14" s="642"/>
      <c r="DF14" s="642"/>
      <c r="DG14" s="642"/>
      <c r="DH14" s="642"/>
      <c r="DI14" s="642"/>
      <c r="DJ14" s="642"/>
      <c r="DK14" s="642"/>
      <c r="DL14" s="642"/>
      <c r="DM14" s="642"/>
      <c r="DN14" s="642"/>
      <c r="DO14" s="642"/>
      <c r="DP14" s="643"/>
      <c r="DQ14" s="650">
        <v>720247</v>
      </c>
      <c r="DR14" s="642"/>
      <c r="DS14" s="642"/>
      <c r="DT14" s="642"/>
      <c r="DU14" s="642"/>
      <c r="DV14" s="642"/>
      <c r="DW14" s="642"/>
      <c r="DX14" s="642"/>
      <c r="DY14" s="642"/>
      <c r="DZ14" s="642"/>
      <c r="EA14" s="642"/>
      <c r="EB14" s="642"/>
      <c r="EC14" s="651"/>
    </row>
    <row r="15" spans="2:143" ht="11.25" customHeight="1" x14ac:dyDescent="0.15">
      <c r="B15" s="638" t="s">
        <v>253</v>
      </c>
      <c r="C15" s="639"/>
      <c r="D15" s="639"/>
      <c r="E15" s="639"/>
      <c r="F15" s="639"/>
      <c r="G15" s="639"/>
      <c r="H15" s="639"/>
      <c r="I15" s="639"/>
      <c r="J15" s="639"/>
      <c r="K15" s="639"/>
      <c r="L15" s="639"/>
      <c r="M15" s="639"/>
      <c r="N15" s="639"/>
      <c r="O15" s="639"/>
      <c r="P15" s="639"/>
      <c r="Q15" s="640"/>
      <c r="R15" s="641">
        <v>75031</v>
      </c>
      <c r="S15" s="642"/>
      <c r="T15" s="642"/>
      <c r="U15" s="642"/>
      <c r="V15" s="642"/>
      <c r="W15" s="642"/>
      <c r="X15" s="642"/>
      <c r="Y15" s="643"/>
      <c r="Z15" s="644">
        <v>0.3</v>
      </c>
      <c r="AA15" s="644"/>
      <c r="AB15" s="644"/>
      <c r="AC15" s="644"/>
      <c r="AD15" s="645">
        <v>75031</v>
      </c>
      <c r="AE15" s="645"/>
      <c r="AF15" s="645"/>
      <c r="AG15" s="645"/>
      <c r="AH15" s="645"/>
      <c r="AI15" s="645"/>
      <c r="AJ15" s="645"/>
      <c r="AK15" s="645"/>
      <c r="AL15" s="646">
        <v>0.6</v>
      </c>
      <c r="AM15" s="647"/>
      <c r="AN15" s="647"/>
      <c r="AO15" s="648"/>
      <c r="AP15" s="638" t="s">
        <v>254</v>
      </c>
      <c r="AQ15" s="639"/>
      <c r="AR15" s="639"/>
      <c r="AS15" s="639"/>
      <c r="AT15" s="639"/>
      <c r="AU15" s="639"/>
      <c r="AV15" s="639"/>
      <c r="AW15" s="639"/>
      <c r="AX15" s="639"/>
      <c r="AY15" s="639"/>
      <c r="AZ15" s="639"/>
      <c r="BA15" s="639"/>
      <c r="BB15" s="639"/>
      <c r="BC15" s="639"/>
      <c r="BD15" s="639"/>
      <c r="BE15" s="639"/>
      <c r="BF15" s="640"/>
      <c r="BG15" s="641">
        <v>242056</v>
      </c>
      <c r="BH15" s="642"/>
      <c r="BI15" s="642"/>
      <c r="BJ15" s="642"/>
      <c r="BK15" s="642"/>
      <c r="BL15" s="642"/>
      <c r="BM15" s="642"/>
      <c r="BN15" s="643"/>
      <c r="BO15" s="644">
        <v>5</v>
      </c>
      <c r="BP15" s="644"/>
      <c r="BQ15" s="644"/>
      <c r="BR15" s="644"/>
      <c r="BS15" s="650" t="s">
        <v>136</v>
      </c>
      <c r="BT15" s="642"/>
      <c r="BU15" s="642"/>
      <c r="BV15" s="642"/>
      <c r="BW15" s="642"/>
      <c r="BX15" s="642"/>
      <c r="BY15" s="642"/>
      <c r="BZ15" s="642"/>
      <c r="CA15" s="642"/>
      <c r="CB15" s="651"/>
      <c r="CD15" s="656" t="s">
        <v>255</v>
      </c>
      <c r="CE15" s="657"/>
      <c r="CF15" s="657"/>
      <c r="CG15" s="657"/>
      <c r="CH15" s="657"/>
      <c r="CI15" s="657"/>
      <c r="CJ15" s="657"/>
      <c r="CK15" s="657"/>
      <c r="CL15" s="657"/>
      <c r="CM15" s="657"/>
      <c r="CN15" s="657"/>
      <c r="CO15" s="657"/>
      <c r="CP15" s="657"/>
      <c r="CQ15" s="658"/>
      <c r="CR15" s="641">
        <v>2415798</v>
      </c>
      <c r="CS15" s="642"/>
      <c r="CT15" s="642"/>
      <c r="CU15" s="642"/>
      <c r="CV15" s="642"/>
      <c r="CW15" s="642"/>
      <c r="CX15" s="642"/>
      <c r="CY15" s="643"/>
      <c r="CZ15" s="644">
        <v>12.1</v>
      </c>
      <c r="DA15" s="644"/>
      <c r="DB15" s="644"/>
      <c r="DC15" s="644"/>
      <c r="DD15" s="650">
        <v>861632</v>
      </c>
      <c r="DE15" s="642"/>
      <c r="DF15" s="642"/>
      <c r="DG15" s="642"/>
      <c r="DH15" s="642"/>
      <c r="DI15" s="642"/>
      <c r="DJ15" s="642"/>
      <c r="DK15" s="642"/>
      <c r="DL15" s="642"/>
      <c r="DM15" s="642"/>
      <c r="DN15" s="642"/>
      <c r="DO15" s="642"/>
      <c r="DP15" s="643"/>
      <c r="DQ15" s="650">
        <v>1643252</v>
      </c>
      <c r="DR15" s="642"/>
      <c r="DS15" s="642"/>
      <c r="DT15" s="642"/>
      <c r="DU15" s="642"/>
      <c r="DV15" s="642"/>
      <c r="DW15" s="642"/>
      <c r="DX15" s="642"/>
      <c r="DY15" s="642"/>
      <c r="DZ15" s="642"/>
      <c r="EA15" s="642"/>
      <c r="EB15" s="642"/>
      <c r="EC15" s="651"/>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128</v>
      </c>
      <c r="AA16" s="644"/>
      <c r="AB16" s="644"/>
      <c r="AC16" s="644"/>
      <c r="AD16" s="645" t="s">
        <v>228</v>
      </c>
      <c r="AE16" s="645"/>
      <c r="AF16" s="645"/>
      <c r="AG16" s="645"/>
      <c r="AH16" s="645"/>
      <c r="AI16" s="645"/>
      <c r="AJ16" s="645"/>
      <c r="AK16" s="645"/>
      <c r="AL16" s="646" t="s">
        <v>128</v>
      </c>
      <c r="AM16" s="647"/>
      <c r="AN16" s="647"/>
      <c r="AO16" s="648"/>
      <c r="AP16" s="638" t="s">
        <v>257</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128</v>
      </c>
      <c r="BP16" s="644"/>
      <c r="BQ16" s="644"/>
      <c r="BR16" s="644"/>
      <c r="BS16" s="650" t="s">
        <v>228</v>
      </c>
      <c r="BT16" s="642"/>
      <c r="BU16" s="642"/>
      <c r="BV16" s="642"/>
      <c r="BW16" s="642"/>
      <c r="BX16" s="642"/>
      <c r="BY16" s="642"/>
      <c r="BZ16" s="642"/>
      <c r="CA16" s="642"/>
      <c r="CB16" s="651"/>
      <c r="CD16" s="656" t="s">
        <v>258</v>
      </c>
      <c r="CE16" s="657"/>
      <c r="CF16" s="657"/>
      <c r="CG16" s="657"/>
      <c r="CH16" s="657"/>
      <c r="CI16" s="657"/>
      <c r="CJ16" s="657"/>
      <c r="CK16" s="657"/>
      <c r="CL16" s="657"/>
      <c r="CM16" s="657"/>
      <c r="CN16" s="657"/>
      <c r="CO16" s="657"/>
      <c r="CP16" s="657"/>
      <c r="CQ16" s="658"/>
      <c r="CR16" s="641">
        <v>371798</v>
      </c>
      <c r="CS16" s="642"/>
      <c r="CT16" s="642"/>
      <c r="CU16" s="642"/>
      <c r="CV16" s="642"/>
      <c r="CW16" s="642"/>
      <c r="CX16" s="642"/>
      <c r="CY16" s="643"/>
      <c r="CZ16" s="644">
        <v>1.9</v>
      </c>
      <c r="DA16" s="644"/>
      <c r="DB16" s="644"/>
      <c r="DC16" s="644"/>
      <c r="DD16" s="650" t="s">
        <v>128</v>
      </c>
      <c r="DE16" s="642"/>
      <c r="DF16" s="642"/>
      <c r="DG16" s="642"/>
      <c r="DH16" s="642"/>
      <c r="DI16" s="642"/>
      <c r="DJ16" s="642"/>
      <c r="DK16" s="642"/>
      <c r="DL16" s="642"/>
      <c r="DM16" s="642"/>
      <c r="DN16" s="642"/>
      <c r="DO16" s="642"/>
      <c r="DP16" s="643"/>
      <c r="DQ16" s="650">
        <v>203436</v>
      </c>
      <c r="DR16" s="642"/>
      <c r="DS16" s="642"/>
      <c r="DT16" s="642"/>
      <c r="DU16" s="642"/>
      <c r="DV16" s="642"/>
      <c r="DW16" s="642"/>
      <c r="DX16" s="642"/>
      <c r="DY16" s="642"/>
      <c r="DZ16" s="642"/>
      <c r="EA16" s="642"/>
      <c r="EB16" s="642"/>
      <c r="EC16" s="651"/>
    </row>
    <row r="17" spans="2:133" ht="11.25" customHeight="1" x14ac:dyDescent="0.15">
      <c r="B17" s="638" t="s">
        <v>259</v>
      </c>
      <c r="C17" s="639"/>
      <c r="D17" s="639"/>
      <c r="E17" s="639"/>
      <c r="F17" s="639"/>
      <c r="G17" s="639"/>
      <c r="H17" s="639"/>
      <c r="I17" s="639"/>
      <c r="J17" s="639"/>
      <c r="K17" s="639"/>
      <c r="L17" s="639"/>
      <c r="M17" s="639"/>
      <c r="N17" s="639"/>
      <c r="O17" s="639"/>
      <c r="P17" s="639"/>
      <c r="Q17" s="640"/>
      <c r="R17" s="641">
        <v>46742</v>
      </c>
      <c r="S17" s="642"/>
      <c r="T17" s="642"/>
      <c r="U17" s="642"/>
      <c r="V17" s="642"/>
      <c r="W17" s="642"/>
      <c r="X17" s="642"/>
      <c r="Y17" s="643"/>
      <c r="Z17" s="644">
        <v>0.2</v>
      </c>
      <c r="AA17" s="644"/>
      <c r="AB17" s="644"/>
      <c r="AC17" s="644"/>
      <c r="AD17" s="645">
        <v>46742</v>
      </c>
      <c r="AE17" s="645"/>
      <c r="AF17" s="645"/>
      <c r="AG17" s="645"/>
      <c r="AH17" s="645"/>
      <c r="AI17" s="645"/>
      <c r="AJ17" s="645"/>
      <c r="AK17" s="645"/>
      <c r="AL17" s="646">
        <v>0.4</v>
      </c>
      <c r="AM17" s="647"/>
      <c r="AN17" s="647"/>
      <c r="AO17" s="648"/>
      <c r="AP17" s="638" t="s">
        <v>260</v>
      </c>
      <c r="AQ17" s="639"/>
      <c r="AR17" s="639"/>
      <c r="AS17" s="639"/>
      <c r="AT17" s="639"/>
      <c r="AU17" s="639"/>
      <c r="AV17" s="639"/>
      <c r="AW17" s="639"/>
      <c r="AX17" s="639"/>
      <c r="AY17" s="639"/>
      <c r="AZ17" s="639"/>
      <c r="BA17" s="639"/>
      <c r="BB17" s="639"/>
      <c r="BC17" s="639"/>
      <c r="BD17" s="639"/>
      <c r="BE17" s="639"/>
      <c r="BF17" s="640"/>
      <c r="BG17" s="641" t="s">
        <v>228</v>
      </c>
      <c r="BH17" s="642"/>
      <c r="BI17" s="642"/>
      <c r="BJ17" s="642"/>
      <c r="BK17" s="642"/>
      <c r="BL17" s="642"/>
      <c r="BM17" s="642"/>
      <c r="BN17" s="643"/>
      <c r="BO17" s="644" t="s">
        <v>228</v>
      </c>
      <c r="BP17" s="644"/>
      <c r="BQ17" s="644"/>
      <c r="BR17" s="644"/>
      <c r="BS17" s="650" t="s">
        <v>136</v>
      </c>
      <c r="BT17" s="642"/>
      <c r="BU17" s="642"/>
      <c r="BV17" s="642"/>
      <c r="BW17" s="642"/>
      <c r="BX17" s="642"/>
      <c r="BY17" s="642"/>
      <c r="BZ17" s="642"/>
      <c r="CA17" s="642"/>
      <c r="CB17" s="651"/>
      <c r="CD17" s="656" t="s">
        <v>261</v>
      </c>
      <c r="CE17" s="657"/>
      <c r="CF17" s="657"/>
      <c r="CG17" s="657"/>
      <c r="CH17" s="657"/>
      <c r="CI17" s="657"/>
      <c r="CJ17" s="657"/>
      <c r="CK17" s="657"/>
      <c r="CL17" s="657"/>
      <c r="CM17" s="657"/>
      <c r="CN17" s="657"/>
      <c r="CO17" s="657"/>
      <c r="CP17" s="657"/>
      <c r="CQ17" s="658"/>
      <c r="CR17" s="641">
        <v>2110027</v>
      </c>
      <c r="CS17" s="642"/>
      <c r="CT17" s="642"/>
      <c r="CU17" s="642"/>
      <c r="CV17" s="642"/>
      <c r="CW17" s="642"/>
      <c r="CX17" s="642"/>
      <c r="CY17" s="643"/>
      <c r="CZ17" s="644">
        <v>10.6</v>
      </c>
      <c r="DA17" s="644"/>
      <c r="DB17" s="644"/>
      <c r="DC17" s="644"/>
      <c r="DD17" s="650" t="s">
        <v>128</v>
      </c>
      <c r="DE17" s="642"/>
      <c r="DF17" s="642"/>
      <c r="DG17" s="642"/>
      <c r="DH17" s="642"/>
      <c r="DI17" s="642"/>
      <c r="DJ17" s="642"/>
      <c r="DK17" s="642"/>
      <c r="DL17" s="642"/>
      <c r="DM17" s="642"/>
      <c r="DN17" s="642"/>
      <c r="DO17" s="642"/>
      <c r="DP17" s="643"/>
      <c r="DQ17" s="650">
        <v>2109336</v>
      </c>
      <c r="DR17" s="642"/>
      <c r="DS17" s="642"/>
      <c r="DT17" s="642"/>
      <c r="DU17" s="642"/>
      <c r="DV17" s="642"/>
      <c r="DW17" s="642"/>
      <c r="DX17" s="642"/>
      <c r="DY17" s="642"/>
      <c r="DZ17" s="642"/>
      <c r="EA17" s="642"/>
      <c r="EB17" s="642"/>
      <c r="EC17" s="651"/>
    </row>
    <row r="18" spans="2:133" ht="11.25" customHeight="1" x14ac:dyDescent="0.15">
      <c r="B18" s="638" t="s">
        <v>262</v>
      </c>
      <c r="C18" s="639"/>
      <c r="D18" s="639"/>
      <c r="E18" s="639"/>
      <c r="F18" s="639"/>
      <c r="G18" s="639"/>
      <c r="H18" s="639"/>
      <c r="I18" s="639"/>
      <c r="J18" s="639"/>
      <c r="K18" s="639"/>
      <c r="L18" s="639"/>
      <c r="M18" s="639"/>
      <c r="N18" s="639"/>
      <c r="O18" s="639"/>
      <c r="P18" s="639"/>
      <c r="Q18" s="640"/>
      <c r="R18" s="641">
        <v>6550679</v>
      </c>
      <c r="S18" s="642"/>
      <c r="T18" s="642"/>
      <c r="U18" s="642"/>
      <c r="V18" s="642"/>
      <c r="W18" s="642"/>
      <c r="X18" s="642"/>
      <c r="Y18" s="643"/>
      <c r="Z18" s="644">
        <v>30.4</v>
      </c>
      <c r="AA18" s="644"/>
      <c r="AB18" s="644"/>
      <c r="AC18" s="644"/>
      <c r="AD18" s="645">
        <v>5840517</v>
      </c>
      <c r="AE18" s="645"/>
      <c r="AF18" s="645"/>
      <c r="AG18" s="645"/>
      <c r="AH18" s="645"/>
      <c r="AI18" s="645"/>
      <c r="AJ18" s="645"/>
      <c r="AK18" s="645"/>
      <c r="AL18" s="646">
        <v>48.9</v>
      </c>
      <c r="AM18" s="647"/>
      <c r="AN18" s="647"/>
      <c r="AO18" s="648"/>
      <c r="AP18" s="638" t="s">
        <v>263</v>
      </c>
      <c r="AQ18" s="639"/>
      <c r="AR18" s="639"/>
      <c r="AS18" s="639"/>
      <c r="AT18" s="639"/>
      <c r="AU18" s="639"/>
      <c r="AV18" s="639"/>
      <c r="AW18" s="639"/>
      <c r="AX18" s="639"/>
      <c r="AY18" s="639"/>
      <c r="AZ18" s="639"/>
      <c r="BA18" s="639"/>
      <c r="BB18" s="639"/>
      <c r="BC18" s="639"/>
      <c r="BD18" s="639"/>
      <c r="BE18" s="639"/>
      <c r="BF18" s="640"/>
      <c r="BG18" s="641" t="s">
        <v>228</v>
      </c>
      <c r="BH18" s="642"/>
      <c r="BI18" s="642"/>
      <c r="BJ18" s="642"/>
      <c r="BK18" s="642"/>
      <c r="BL18" s="642"/>
      <c r="BM18" s="642"/>
      <c r="BN18" s="643"/>
      <c r="BO18" s="644" t="s">
        <v>228</v>
      </c>
      <c r="BP18" s="644"/>
      <c r="BQ18" s="644"/>
      <c r="BR18" s="644"/>
      <c r="BS18" s="650" t="s">
        <v>228</v>
      </c>
      <c r="BT18" s="642"/>
      <c r="BU18" s="642"/>
      <c r="BV18" s="642"/>
      <c r="BW18" s="642"/>
      <c r="BX18" s="642"/>
      <c r="BY18" s="642"/>
      <c r="BZ18" s="642"/>
      <c r="CA18" s="642"/>
      <c r="CB18" s="651"/>
      <c r="CD18" s="656" t="s">
        <v>264</v>
      </c>
      <c r="CE18" s="657"/>
      <c r="CF18" s="657"/>
      <c r="CG18" s="657"/>
      <c r="CH18" s="657"/>
      <c r="CI18" s="657"/>
      <c r="CJ18" s="657"/>
      <c r="CK18" s="657"/>
      <c r="CL18" s="657"/>
      <c r="CM18" s="657"/>
      <c r="CN18" s="657"/>
      <c r="CO18" s="657"/>
      <c r="CP18" s="657"/>
      <c r="CQ18" s="658"/>
      <c r="CR18" s="641" t="s">
        <v>228</v>
      </c>
      <c r="CS18" s="642"/>
      <c r="CT18" s="642"/>
      <c r="CU18" s="642"/>
      <c r="CV18" s="642"/>
      <c r="CW18" s="642"/>
      <c r="CX18" s="642"/>
      <c r="CY18" s="643"/>
      <c r="CZ18" s="644" t="s">
        <v>228</v>
      </c>
      <c r="DA18" s="644"/>
      <c r="DB18" s="644"/>
      <c r="DC18" s="644"/>
      <c r="DD18" s="650" t="s">
        <v>228</v>
      </c>
      <c r="DE18" s="642"/>
      <c r="DF18" s="642"/>
      <c r="DG18" s="642"/>
      <c r="DH18" s="642"/>
      <c r="DI18" s="642"/>
      <c r="DJ18" s="642"/>
      <c r="DK18" s="642"/>
      <c r="DL18" s="642"/>
      <c r="DM18" s="642"/>
      <c r="DN18" s="642"/>
      <c r="DO18" s="642"/>
      <c r="DP18" s="643"/>
      <c r="DQ18" s="650" t="s">
        <v>228</v>
      </c>
      <c r="DR18" s="642"/>
      <c r="DS18" s="642"/>
      <c r="DT18" s="642"/>
      <c r="DU18" s="642"/>
      <c r="DV18" s="642"/>
      <c r="DW18" s="642"/>
      <c r="DX18" s="642"/>
      <c r="DY18" s="642"/>
      <c r="DZ18" s="642"/>
      <c r="EA18" s="642"/>
      <c r="EB18" s="642"/>
      <c r="EC18" s="651"/>
    </row>
    <row r="19" spans="2:133" ht="11.25" customHeight="1" x14ac:dyDescent="0.15">
      <c r="B19" s="638" t="s">
        <v>265</v>
      </c>
      <c r="C19" s="639"/>
      <c r="D19" s="639"/>
      <c r="E19" s="639"/>
      <c r="F19" s="639"/>
      <c r="G19" s="639"/>
      <c r="H19" s="639"/>
      <c r="I19" s="639"/>
      <c r="J19" s="639"/>
      <c r="K19" s="639"/>
      <c r="L19" s="639"/>
      <c r="M19" s="639"/>
      <c r="N19" s="639"/>
      <c r="O19" s="639"/>
      <c r="P19" s="639"/>
      <c r="Q19" s="640"/>
      <c r="R19" s="641">
        <v>5840517</v>
      </c>
      <c r="S19" s="642"/>
      <c r="T19" s="642"/>
      <c r="U19" s="642"/>
      <c r="V19" s="642"/>
      <c r="W19" s="642"/>
      <c r="X19" s="642"/>
      <c r="Y19" s="643"/>
      <c r="Z19" s="644">
        <v>27.1</v>
      </c>
      <c r="AA19" s="644"/>
      <c r="AB19" s="644"/>
      <c r="AC19" s="644"/>
      <c r="AD19" s="645">
        <v>5840517</v>
      </c>
      <c r="AE19" s="645"/>
      <c r="AF19" s="645"/>
      <c r="AG19" s="645"/>
      <c r="AH19" s="645"/>
      <c r="AI19" s="645"/>
      <c r="AJ19" s="645"/>
      <c r="AK19" s="645"/>
      <c r="AL19" s="646">
        <v>48.9</v>
      </c>
      <c r="AM19" s="647"/>
      <c r="AN19" s="647"/>
      <c r="AO19" s="648"/>
      <c r="AP19" s="638" t="s">
        <v>266</v>
      </c>
      <c r="AQ19" s="639"/>
      <c r="AR19" s="639"/>
      <c r="AS19" s="639"/>
      <c r="AT19" s="639"/>
      <c r="AU19" s="639"/>
      <c r="AV19" s="639"/>
      <c r="AW19" s="639"/>
      <c r="AX19" s="639"/>
      <c r="AY19" s="639"/>
      <c r="AZ19" s="639"/>
      <c r="BA19" s="639"/>
      <c r="BB19" s="639"/>
      <c r="BC19" s="639"/>
      <c r="BD19" s="639"/>
      <c r="BE19" s="639"/>
      <c r="BF19" s="640"/>
      <c r="BG19" s="641">
        <v>342</v>
      </c>
      <c r="BH19" s="642"/>
      <c r="BI19" s="642"/>
      <c r="BJ19" s="642"/>
      <c r="BK19" s="642"/>
      <c r="BL19" s="642"/>
      <c r="BM19" s="642"/>
      <c r="BN19" s="643"/>
      <c r="BO19" s="644">
        <v>0</v>
      </c>
      <c r="BP19" s="644"/>
      <c r="BQ19" s="644"/>
      <c r="BR19" s="644"/>
      <c r="BS19" s="650" t="s">
        <v>128</v>
      </c>
      <c r="BT19" s="642"/>
      <c r="BU19" s="642"/>
      <c r="BV19" s="642"/>
      <c r="BW19" s="642"/>
      <c r="BX19" s="642"/>
      <c r="BY19" s="642"/>
      <c r="BZ19" s="642"/>
      <c r="CA19" s="642"/>
      <c r="CB19" s="651"/>
      <c r="CD19" s="656" t="s">
        <v>267</v>
      </c>
      <c r="CE19" s="657"/>
      <c r="CF19" s="657"/>
      <c r="CG19" s="657"/>
      <c r="CH19" s="657"/>
      <c r="CI19" s="657"/>
      <c r="CJ19" s="657"/>
      <c r="CK19" s="657"/>
      <c r="CL19" s="657"/>
      <c r="CM19" s="657"/>
      <c r="CN19" s="657"/>
      <c r="CO19" s="657"/>
      <c r="CP19" s="657"/>
      <c r="CQ19" s="658"/>
      <c r="CR19" s="641" t="s">
        <v>136</v>
      </c>
      <c r="CS19" s="642"/>
      <c r="CT19" s="642"/>
      <c r="CU19" s="642"/>
      <c r="CV19" s="642"/>
      <c r="CW19" s="642"/>
      <c r="CX19" s="642"/>
      <c r="CY19" s="643"/>
      <c r="CZ19" s="644" t="s">
        <v>128</v>
      </c>
      <c r="DA19" s="644"/>
      <c r="DB19" s="644"/>
      <c r="DC19" s="644"/>
      <c r="DD19" s="650" t="s">
        <v>136</v>
      </c>
      <c r="DE19" s="642"/>
      <c r="DF19" s="642"/>
      <c r="DG19" s="642"/>
      <c r="DH19" s="642"/>
      <c r="DI19" s="642"/>
      <c r="DJ19" s="642"/>
      <c r="DK19" s="642"/>
      <c r="DL19" s="642"/>
      <c r="DM19" s="642"/>
      <c r="DN19" s="642"/>
      <c r="DO19" s="642"/>
      <c r="DP19" s="643"/>
      <c r="DQ19" s="650" t="s">
        <v>228</v>
      </c>
      <c r="DR19" s="642"/>
      <c r="DS19" s="642"/>
      <c r="DT19" s="642"/>
      <c r="DU19" s="642"/>
      <c r="DV19" s="642"/>
      <c r="DW19" s="642"/>
      <c r="DX19" s="642"/>
      <c r="DY19" s="642"/>
      <c r="DZ19" s="642"/>
      <c r="EA19" s="642"/>
      <c r="EB19" s="642"/>
      <c r="EC19" s="651"/>
    </row>
    <row r="20" spans="2:133" ht="11.25" customHeight="1" x14ac:dyDescent="0.15">
      <c r="B20" s="638" t="s">
        <v>268</v>
      </c>
      <c r="C20" s="639"/>
      <c r="D20" s="639"/>
      <c r="E20" s="639"/>
      <c r="F20" s="639"/>
      <c r="G20" s="639"/>
      <c r="H20" s="639"/>
      <c r="I20" s="639"/>
      <c r="J20" s="639"/>
      <c r="K20" s="639"/>
      <c r="L20" s="639"/>
      <c r="M20" s="639"/>
      <c r="N20" s="639"/>
      <c r="O20" s="639"/>
      <c r="P20" s="639"/>
      <c r="Q20" s="640"/>
      <c r="R20" s="641">
        <v>710162</v>
      </c>
      <c r="S20" s="642"/>
      <c r="T20" s="642"/>
      <c r="U20" s="642"/>
      <c r="V20" s="642"/>
      <c r="W20" s="642"/>
      <c r="X20" s="642"/>
      <c r="Y20" s="643"/>
      <c r="Z20" s="644">
        <v>3.3</v>
      </c>
      <c r="AA20" s="644"/>
      <c r="AB20" s="644"/>
      <c r="AC20" s="644"/>
      <c r="AD20" s="645" t="s">
        <v>228</v>
      </c>
      <c r="AE20" s="645"/>
      <c r="AF20" s="645"/>
      <c r="AG20" s="645"/>
      <c r="AH20" s="645"/>
      <c r="AI20" s="645"/>
      <c r="AJ20" s="645"/>
      <c r="AK20" s="645"/>
      <c r="AL20" s="646" t="s">
        <v>228</v>
      </c>
      <c r="AM20" s="647"/>
      <c r="AN20" s="647"/>
      <c r="AO20" s="648"/>
      <c r="AP20" s="638" t="s">
        <v>269</v>
      </c>
      <c r="AQ20" s="639"/>
      <c r="AR20" s="639"/>
      <c r="AS20" s="639"/>
      <c r="AT20" s="639"/>
      <c r="AU20" s="639"/>
      <c r="AV20" s="639"/>
      <c r="AW20" s="639"/>
      <c r="AX20" s="639"/>
      <c r="AY20" s="639"/>
      <c r="AZ20" s="639"/>
      <c r="BA20" s="639"/>
      <c r="BB20" s="639"/>
      <c r="BC20" s="639"/>
      <c r="BD20" s="639"/>
      <c r="BE20" s="639"/>
      <c r="BF20" s="640"/>
      <c r="BG20" s="641">
        <v>342</v>
      </c>
      <c r="BH20" s="642"/>
      <c r="BI20" s="642"/>
      <c r="BJ20" s="642"/>
      <c r="BK20" s="642"/>
      <c r="BL20" s="642"/>
      <c r="BM20" s="642"/>
      <c r="BN20" s="643"/>
      <c r="BO20" s="644">
        <v>0</v>
      </c>
      <c r="BP20" s="644"/>
      <c r="BQ20" s="644"/>
      <c r="BR20" s="644"/>
      <c r="BS20" s="650" t="s">
        <v>128</v>
      </c>
      <c r="BT20" s="642"/>
      <c r="BU20" s="642"/>
      <c r="BV20" s="642"/>
      <c r="BW20" s="642"/>
      <c r="BX20" s="642"/>
      <c r="BY20" s="642"/>
      <c r="BZ20" s="642"/>
      <c r="CA20" s="642"/>
      <c r="CB20" s="651"/>
      <c r="CD20" s="656" t="s">
        <v>270</v>
      </c>
      <c r="CE20" s="657"/>
      <c r="CF20" s="657"/>
      <c r="CG20" s="657"/>
      <c r="CH20" s="657"/>
      <c r="CI20" s="657"/>
      <c r="CJ20" s="657"/>
      <c r="CK20" s="657"/>
      <c r="CL20" s="657"/>
      <c r="CM20" s="657"/>
      <c r="CN20" s="657"/>
      <c r="CO20" s="657"/>
      <c r="CP20" s="657"/>
      <c r="CQ20" s="658"/>
      <c r="CR20" s="641">
        <v>19915278</v>
      </c>
      <c r="CS20" s="642"/>
      <c r="CT20" s="642"/>
      <c r="CU20" s="642"/>
      <c r="CV20" s="642"/>
      <c r="CW20" s="642"/>
      <c r="CX20" s="642"/>
      <c r="CY20" s="643"/>
      <c r="CZ20" s="644">
        <v>100</v>
      </c>
      <c r="DA20" s="644"/>
      <c r="DB20" s="644"/>
      <c r="DC20" s="644"/>
      <c r="DD20" s="650">
        <v>2714629</v>
      </c>
      <c r="DE20" s="642"/>
      <c r="DF20" s="642"/>
      <c r="DG20" s="642"/>
      <c r="DH20" s="642"/>
      <c r="DI20" s="642"/>
      <c r="DJ20" s="642"/>
      <c r="DK20" s="642"/>
      <c r="DL20" s="642"/>
      <c r="DM20" s="642"/>
      <c r="DN20" s="642"/>
      <c r="DO20" s="642"/>
      <c r="DP20" s="643"/>
      <c r="DQ20" s="650">
        <v>13731148</v>
      </c>
      <c r="DR20" s="642"/>
      <c r="DS20" s="642"/>
      <c r="DT20" s="642"/>
      <c r="DU20" s="642"/>
      <c r="DV20" s="642"/>
      <c r="DW20" s="642"/>
      <c r="DX20" s="642"/>
      <c r="DY20" s="642"/>
      <c r="DZ20" s="642"/>
      <c r="EA20" s="642"/>
      <c r="EB20" s="642"/>
      <c r="EC20" s="651"/>
    </row>
    <row r="21" spans="2:133" ht="11.25" customHeight="1" x14ac:dyDescent="0.15">
      <c r="B21" s="638" t="s">
        <v>271</v>
      </c>
      <c r="C21" s="639"/>
      <c r="D21" s="639"/>
      <c r="E21" s="639"/>
      <c r="F21" s="639"/>
      <c r="G21" s="639"/>
      <c r="H21" s="639"/>
      <c r="I21" s="639"/>
      <c r="J21" s="639"/>
      <c r="K21" s="639"/>
      <c r="L21" s="639"/>
      <c r="M21" s="639"/>
      <c r="N21" s="639"/>
      <c r="O21" s="639"/>
      <c r="P21" s="639"/>
      <c r="Q21" s="640"/>
      <c r="R21" s="641" t="s">
        <v>136</v>
      </c>
      <c r="S21" s="642"/>
      <c r="T21" s="642"/>
      <c r="U21" s="642"/>
      <c r="V21" s="642"/>
      <c r="W21" s="642"/>
      <c r="X21" s="642"/>
      <c r="Y21" s="643"/>
      <c r="Z21" s="644" t="s">
        <v>228</v>
      </c>
      <c r="AA21" s="644"/>
      <c r="AB21" s="644"/>
      <c r="AC21" s="644"/>
      <c r="AD21" s="645" t="s">
        <v>136</v>
      </c>
      <c r="AE21" s="645"/>
      <c r="AF21" s="645"/>
      <c r="AG21" s="645"/>
      <c r="AH21" s="645"/>
      <c r="AI21" s="645"/>
      <c r="AJ21" s="645"/>
      <c r="AK21" s="645"/>
      <c r="AL21" s="646" t="s">
        <v>228</v>
      </c>
      <c r="AM21" s="647"/>
      <c r="AN21" s="647"/>
      <c r="AO21" s="648"/>
      <c r="AP21" s="659" t="s">
        <v>272</v>
      </c>
      <c r="AQ21" s="660"/>
      <c r="AR21" s="660"/>
      <c r="AS21" s="660"/>
      <c r="AT21" s="660"/>
      <c r="AU21" s="660"/>
      <c r="AV21" s="660"/>
      <c r="AW21" s="660"/>
      <c r="AX21" s="660"/>
      <c r="AY21" s="660"/>
      <c r="AZ21" s="660"/>
      <c r="BA21" s="660"/>
      <c r="BB21" s="660"/>
      <c r="BC21" s="660"/>
      <c r="BD21" s="660"/>
      <c r="BE21" s="660"/>
      <c r="BF21" s="661"/>
      <c r="BG21" s="641">
        <v>342</v>
      </c>
      <c r="BH21" s="642"/>
      <c r="BI21" s="642"/>
      <c r="BJ21" s="642"/>
      <c r="BK21" s="642"/>
      <c r="BL21" s="642"/>
      <c r="BM21" s="642"/>
      <c r="BN21" s="643"/>
      <c r="BO21" s="644">
        <v>0</v>
      </c>
      <c r="BP21" s="644"/>
      <c r="BQ21" s="644"/>
      <c r="BR21" s="644"/>
      <c r="BS21" s="650" t="s">
        <v>136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273</v>
      </c>
      <c r="C22" s="639"/>
      <c r="D22" s="639"/>
      <c r="E22" s="639"/>
      <c r="F22" s="639"/>
      <c r="G22" s="639"/>
      <c r="H22" s="639"/>
      <c r="I22" s="639"/>
      <c r="J22" s="639"/>
      <c r="K22" s="639"/>
      <c r="L22" s="639"/>
      <c r="M22" s="639"/>
      <c r="N22" s="639"/>
      <c r="O22" s="639"/>
      <c r="P22" s="639"/>
      <c r="Q22" s="640"/>
      <c r="R22" s="641">
        <v>12598375</v>
      </c>
      <c r="S22" s="642"/>
      <c r="T22" s="642"/>
      <c r="U22" s="642"/>
      <c r="V22" s="642"/>
      <c r="W22" s="642"/>
      <c r="X22" s="642"/>
      <c r="Y22" s="643"/>
      <c r="Z22" s="644">
        <v>58.5</v>
      </c>
      <c r="AA22" s="644"/>
      <c r="AB22" s="644"/>
      <c r="AC22" s="644"/>
      <c r="AD22" s="645">
        <v>11888213</v>
      </c>
      <c r="AE22" s="645"/>
      <c r="AF22" s="645"/>
      <c r="AG22" s="645"/>
      <c r="AH22" s="645"/>
      <c r="AI22" s="645"/>
      <c r="AJ22" s="645"/>
      <c r="AK22" s="645"/>
      <c r="AL22" s="646">
        <v>99.6</v>
      </c>
      <c r="AM22" s="647"/>
      <c r="AN22" s="647"/>
      <c r="AO22" s="648"/>
      <c r="AP22" s="659" t="s">
        <v>274</v>
      </c>
      <c r="AQ22" s="660"/>
      <c r="AR22" s="660"/>
      <c r="AS22" s="660"/>
      <c r="AT22" s="660"/>
      <c r="AU22" s="660"/>
      <c r="AV22" s="660"/>
      <c r="AW22" s="660"/>
      <c r="AX22" s="660"/>
      <c r="AY22" s="660"/>
      <c r="AZ22" s="660"/>
      <c r="BA22" s="660"/>
      <c r="BB22" s="660"/>
      <c r="BC22" s="660"/>
      <c r="BD22" s="660"/>
      <c r="BE22" s="660"/>
      <c r="BF22" s="661"/>
      <c r="BG22" s="641" t="s">
        <v>136</v>
      </c>
      <c r="BH22" s="642"/>
      <c r="BI22" s="642"/>
      <c r="BJ22" s="642"/>
      <c r="BK22" s="642"/>
      <c r="BL22" s="642"/>
      <c r="BM22" s="642"/>
      <c r="BN22" s="643"/>
      <c r="BO22" s="644" t="s">
        <v>136</v>
      </c>
      <c r="BP22" s="644"/>
      <c r="BQ22" s="644"/>
      <c r="BR22" s="644"/>
      <c r="BS22" s="650" t="s">
        <v>136</v>
      </c>
      <c r="BT22" s="642"/>
      <c r="BU22" s="642"/>
      <c r="BV22" s="642"/>
      <c r="BW22" s="642"/>
      <c r="BX22" s="642"/>
      <c r="BY22" s="642"/>
      <c r="BZ22" s="642"/>
      <c r="CA22" s="642"/>
      <c r="CB22" s="651"/>
      <c r="CD22" s="623" t="s">
        <v>275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276</v>
      </c>
      <c r="C23" s="639"/>
      <c r="D23" s="639"/>
      <c r="E23" s="639"/>
      <c r="F23" s="639"/>
      <c r="G23" s="639"/>
      <c r="H23" s="639"/>
      <c r="I23" s="639"/>
      <c r="J23" s="639"/>
      <c r="K23" s="639"/>
      <c r="L23" s="639"/>
      <c r="M23" s="639"/>
      <c r="N23" s="639"/>
      <c r="O23" s="639"/>
      <c r="P23" s="639"/>
      <c r="Q23" s="640"/>
      <c r="R23" s="641">
        <v>6257</v>
      </c>
      <c r="S23" s="642"/>
      <c r="T23" s="642"/>
      <c r="U23" s="642"/>
      <c r="V23" s="642"/>
      <c r="W23" s="642"/>
      <c r="X23" s="642"/>
      <c r="Y23" s="643"/>
      <c r="Z23" s="644">
        <v>0</v>
      </c>
      <c r="AA23" s="644"/>
      <c r="AB23" s="644"/>
      <c r="AC23" s="644"/>
      <c r="AD23" s="645">
        <v>6257</v>
      </c>
      <c r="AE23" s="645"/>
      <c r="AF23" s="645"/>
      <c r="AG23" s="645"/>
      <c r="AH23" s="645"/>
      <c r="AI23" s="645"/>
      <c r="AJ23" s="645"/>
      <c r="AK23" s="645"/>
      <c r="AL23" s="646">
        <v>0.1</v>
      </c>
      <c r="AM23" s="647"/>
      <c r="AN23" s="647"/>
      <c r="AO23" s="648"/>
      <c r="AP23" s="659" t="s">
        <v>277</v>
      </c>
      <c r="AQ23" s="660"/>
      <c r="AR23" s="660"/>
      <c r="AS23" s="660"/>
      <c r="AT23" s="660"/>
      <c r="AU23" s="660"/>
      <c r="AV23" s="660"/>
      <c r="AW23" s="660"/>
      <c r="AX23" s="660"/>
      <c r="AY23" s="660"/>
      <c r="AZ23" s="660"/>
      <c r="BA23" s="660"/>
      <c r="BB23" s="660"/>
      <c r="BC23" s="660"/>
      <c r="BD23" s="660"/>
      <c r="BE23" s="660"/>
      <c r="BF23" s="661"/>
      <c r="BG23" s="641" t="s">
        <v>228</v>
      </c>
      <c r="BH23" s="642"/>
      <c r="BI23" s="642"/>
      <c r="BJ23" s="642"/>
      <c r="BK23" s="642"/>
      <c r="BL23" s="642"/>
      <c r="BM23" s="642"/>
      <c r="BN23" s="643"/>
      <c r="BO23" s="644" t="s">
        <v>128</v>
      </c>
      <c r="BP23" s="644"/>
      <c r="BQ23" s="644"/>
      <c r="BR23" s="644"/>
      <c r="BS23" s="650" t="s">
        <v>128</v>
      </c>
      <c r="BT23" s="642"/>
      <c r="BU23" s="642"/>
      <c r="BV23" s="642"/>
      <c r="BW23" s="642"/>
      <c r="BX23" s="642"/>
      <c r="BY23" s="642"/>
      <c r="BZ23" s="642"/>
      <c r="CA23" s="642"/>
      <c r="CB23" s="651"/>
      <c r="CD23" s="623" t="s">
        <v>216</v>
      </c>
      <c r="CE23" s="624"/>
      <c r="CF23" s="624"/>
      <c r="CG23" s="624"/>
      <c r="CH23" s="624"/>
      <c r="CI23" s="624"/>
      <c r="CJ23" s="624"/>
      <c r="CK23" s="624"/>
      <c r="CL23" s="624"/>
      <c r="CM23" s="624"/>
      <c r="CN23" s="624"/>
      <c r="CO23" s="624"/>
      <c r="CP23" s="624"/>
      <c r="CQ23" s="625"/>
      <c r="CR23" s="623" t="s">
        <v>278</v>
      </c>
      <c r="CS23" s="624"/>
      <c r="CT23" s="624"/>
      <c r="CU23" s="624"/>
      <c r="CV23" s="624"/>
      <c r="CW23" s="624"/>
      <c r="CX23" s="624"/>
      <c r="CY23" s="625"/>
      <c r="CZ23" s="623" t="s">
        <v>279</v>
      </c>
      <c r="DA23" s="624"/>
      <c r="DB23" s="624"/>
      <c r="DC23" s="625"/>
      <c r="DD23" s="623" t="s">
        <v>280</v>
      </c>
      <c r="DE23" s="624"/>
      <c r="DF23" s="624"/>
      <c r="DG23" s="624"/>
      <c r="DH23" s="624"/>
      <c r="DI23" s="624"/>
      <c r="DJ23" s="624"/>
      <c r="DK23" s="625"/>
      <c r="DL23" s="671" t="s">
        <v>281</v>
      </c>
      <c r="DM23" s="672"/>
      <c r="DN23" s="672"/>
      <c r="DO23" s="672"/>
      <c r="DP23" s="672"/>
      <c r="DQ23" s="672"/>
      <c r="DR23" s="672"/>
      <c r="DS23" s="672"/>
      <c r="DT23" s="672"/>
      <c r="DU23" s="672"/>
      <c r="DV23" s="673"/>
      <c r="DW23" s="623" t="s">
        <v>282</v>
      </c>
      <c r="DX23" s="624"/>
      <c r="DY23" s="624"/>
      <c r="DZ23" s="624"/>
      <c r="EA23" s="624"/>
      <c r="EB23" s="624"/>
      <c r="EC23" s="625"/>
    </row>
    <row r="24" spans="2:133" ht="11.25" customHeight="1" x14ac:dyDescent="0.15">
      <c r="B24" s="638" t="s">
        <v>283</v>
      </c>
      <c r="C24" s="639"/>
      <c r="D24" s="639"/>
      <c r="E24" s="639"/>
      <c r="F24" s="639"/>
      <c r="G24" s="639"/>
      <c r="H24" s="639"/>
      <c r="I24" s="639"/>
      <c r="J24" s="639"/>
      <c r="K24" s="639"/>
      <c r="L24" s="639"/>
      <c r="M24" s="639"/>
      <c r="N24" s="639"/>
      <c r="O24" s="639"/>
      <c r="P24" s="639"/>
      <c r="Q24" s="640"/>
      <c r="R24" s="641">
        <v>299117</v>
      </c>
      <c r="S24" s="642"/>
      <c r="T24" s="642"/>
      <c r="U24" s="642"/>
      <c r="V24" s="642"/>
      <c r="W24" s="642"/>
      <c r="X24" s="642"/>
      <c r="Y24" s="643"/>
      <c r="Z24" s="644">
        <v>1.4</v>
      </c>
      <c r="AA24" s="644"/>
      <c r="AB24" s="644"/>
      <c r="AC24" s="644"/>
      <c r="AD24" s="645" t="s">
        <v>128</v>
      </c>
      <c r="AE24" s="645"/>
      <c r="AF24" s="645"/>
      <c r="AG24" s="645"/>
      <c r="AH24" s="645"/>
      <c r="AI24" s="645"/>
      <c r="AJ24" s="645"/>
      <c r="AK24" s="645"/>
      <c r="AL24" s="646" t="s">
        <v>228</v>
      </c>
      <c r="AM24" s="647"/>
      <c r="AN24" s="647"/>
      <c r="AO24" s="648"/>
      <c r="AP24" s="659" t="s">
        <v>284</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128</v>
      </c>
      <c r="BP24" s="644"/>
      <c r="BQ24" s="644"/>
      <c r="BR24" s="644"/>
      <c r="BS24" s="650" t="s">
        <v>228</v>
      </c>
      <c r="BT24" s="642"/>
      <c r="BU24" s="642"/>
      <c r="BV24" s="642"/>
      <c r="BW24" s="642"/>
      <c r="BX24" s="642"/>
      <c r="BY24" s="642"/>
      <c r="BZ24" s="642"/>
      <c r="CA24" s="642"/>
      <c r="CB24" s="651"/>
      <c r="CD24" s="652" t="s">
        <v>285</v>
      </c>
      <c r="CE24" s="653"/>
      <c r="CF24" s="653"/>
      <c r="CG24" s="653"/>
      <c r="CH24" s="653"/>
      <c r="CI24" s="653"/>
      <c r="CJ24" s="653"/>
      <c r="CK24" s="653"/>
      <c r="CL24" s="653"/>
      <c r="CM24" s="653"/>
      <c r="CN24" s="653"/>
      <c r="CO24" s="653"/>
      <c r="CP24" s="653"/>
      <c r="CQ24" s="654"/>
      <c r="CR24" s="630">
        <v>9589789</v>
      </c>
      <c r="CS24" s="631"/>
      <c r="CT24" s="631"/>
      <c r="CU24" s="631"/>
      <c r="CV24" s="631"/>
      <c r="CW24" s="631"/>
      <c r="CX24" s="631"/>
      <c r="CY24" s="632"/>
      <c r="CZ24" s="635">
        <v>48.2</v>
      </c>
      <c r="DA24" s="636"/>
      <c r="DB24" s="636"/>
      <c r="DC24" s="655"/>
      <c r="DD24" s="674">
        <v>6910916</v>
      </c>
      <c r="DE24" s="631"/>
      <c r="DF24" s="631"/>
      <c r="DG24" s="631"/>
      <c r="DH24" s="631"/>
      <c r="DI24" s="631"/>
      <c r="DJ24" s="631"/>
      <c r="DK24" s="632"/>
      <c r="DL24" s="674">
        <v>6849071</v>
      </c>
      <c r="DM24" s="631"/>
      <c r="DN24" s="631"/>
      <c r="DO24" s="631"/>
      <c r="DP24" s="631"/>
      <c r="DQ24" s="631"/>
      <c r="DR24" s="631"/>
      <c r="DS24" s="631"/>
      <c r="DT24" s="631"/>
      <c r="DU24" s="631"/>
      <c r="DV24" s="632"/>
      <c r="DW24" s="635">
        <v>54.6</v>
      </c>
      <c r="DX24" s="636"/>
      <c r="DY24" s="636"/>
      <c r="DZ24" s="636"/>
      <c r="EA24" s="636"/>
      <c r="EB24" s="636"/>
      <c r="EC24" s="637"/>
    </row>
    <row r="25" spans="2:133" ht="11.25" customHeight="1" x14ac:dyDescent="0.15">
      <c r="B25" s="638" t="s">
        <v>286</v>
      </c>
      <c r="C25" s="639"/>
      <c r="D25" s="639"/>
      <c r="E25" s="639"/>
      <c r="F25" s="639"/>
      <c r="G25" s="639"/>
      <c r="H25" s="639"/>
      <c r="I25" s="639"/>
      <c r="J25" s="639"/>
      <c r="K25" s="639"/>
      <c r="L25" s="639"/>
      <c r="M25" s="639"/>
      <c r="N25" s="639"/>
      <c r="O25" s="639"/>
      <c r="P25" s="639"/>
      <c r="Q25" s="640"/>
      <c r="R25" s="641">
        <v>147414</v>
      </c>
      <c r="S25" s="642"/>
      <c r="T25" s="642"/>
      <c r="U25" s="642"/>
      <c r="V25" s="642"/>
      <c r="W25" s="642"/>
      <c r="X25" s="642"/>
      <c r="Y25" s="643"/>
      <c r="Z25" s="644">
        <v>0.7</v>
      </c>
      <c r="AA25" s="644"/>
      <c r="AB25" s="644"/>
      <c r="AC25" s="644"/>
      <c r="AD25" s="645">
        <v>40609</v>
      </c>
      <c r="AE25" s="645"/>
      <c r="AF25" s="645"/>
      <c r="AG25" s="645"/>
      <c r="AH25" s="645"/>
      <c r="AI25" s="645"/>
      <c r="AJ25" s="645"/>
      <c r="AK25" s="645"/>
      <c r="AL25" s="646">
        <v>0.3</v>
      </c>
      <c r="AM25" s="647"/>
      <c r="AN25" s="647"/>
      <c r="AO25" s="648"/>
      <c r="AP25" s="659" t="s">
        <v>287</v>
      </c>
      <c r="AQ25" s="660"/>
      <c r="AR25" s="660"/>
      <c r="AS25" s="660"/>
      <c r="AT25" s="660"/>
      <c r="AU25" s="660"/>
      <c r="AV25" s="660"/>
      <c r="AW25" s="660"/>
      <c r="AX25" s="660"/>
      <c r="AY25" s="660"/>
      <c r="AZ25" s="660"/>
      <c r="BA25" s="660"/>
      <c r="BB25" s="660"/>
      <c r="BC25" s="660"/>
      <c r="BD25" s="660"/>
      <c r="BE25" s="660"/>
      <c r="BF25" s="661"/>
      <c r="BG25" s="641" t="s">
        <v>228</v>
      </c>
      <c r="BH25" s="642"/>
      <c r="BI25" s="642"/>
      <c r="BJ25" s="642"/>
      <c r="BK25" s="642"/>
      <c r="BL25" s="642"/>
      <c r="BM25" s="642"/>
      <c r="BN25" s="643"/>
      <c r="BO25" s="644" t="s">
        <v>228</v>
      </c>
      <c r="BP25" s="644"/>
      <c r="BQ25" s="644"/>
      <c r="BR25" s="644"/>
      <c r="BS25" s="650" t="s">
        <v>228</v>
      </c>
      <c r="BT25" s="642"/>
      <c r="BU25" s="642"/>
      <c r="BV25" s="642"/>
      <c r="BW25" s="642"/>
      <c r="BX25" s="642"/>
      <c r="BY25" s="642"/>
      <c r="BZ25" s="642"/>
      <c r="CA25" s="642"/>
      <c r="CB25" s="651"/>
      <c r="CD25" s="656" t="s">
        <v>288</v>
      </c>
      <c r="CE25" s="657"/>
      <c r="CF25" s="657"/>
      <c r="CG25" s="657"/>
      <c r="CH25" s="657"/>
      <c r="CI25" s="657"/>
      <c r="CJ25" s="657"/>
      <c r="CK25" s="657"/>
      <c r="CL25" s="657"/>
      <c r="CM25" s="657"/>
      <c r="CN25" s="657"/>
      <c r="CO25" s="657"/>
      <c r="CP25" s="657"/>
      <c r="CQ25" s="658"/>
      <c r="CR25" s="641">
        <v>3602220</v>
      </c>
      <c r="CS25" s="677"/>
      <c r="CT25" s="677"/>
      <c r="CU25" s="677"/>
      <c r="CV25" s="677"/>
      <c r="CW25" s="677"/>
      <c r="CX25" s="677"/>
      <c r="CY25" s="678"/>
      <c r="CZ25" s="646">
        <v>18.100000000000001</v>
      </c>
      <c r="DA25" s="675"/>
      <c r="DB25" s="675"/>
      <c r="DC25" s="679"/>
      <c r="DD25" s="650">
        <v>3542621</v>
      </c>
      <c r="DE25" s="677"/>
      <c r="DF25" s="677"/>
      <c r="DG25" s="677"/>
      <c r="DH25" s="677"/>
      <c r="DI25" s="677"/>
      <c r="DJ25" s="677"/>
      <c r="DK25" s="678"/>
      <c r="DL25" s="650">
        <v>3524585</v>
      </c>
      <c r="DM25" s="677"/>
      <c r="DN25" s="677"/>
      <c r="DO25" s="677"/>
      <c r="DP25" s="677"/>
      <c r="DQ25" s="677"/>
      <c r="DR25" s="677"/>
      <c r="DS25" s="677"/>
      <c r="DT25" s="677"/>
      <c r="DU25" s="677"/>
      <c r="DV25" s="678"/>
      <c r="DW25" s="646">
        <v>28.1</v>
      </c>
      <c r="DX25" s="675"/>
      <c r="DY25" s="675"/>
      <c r="DZ25" s="675"/>
      <c r="EA25" s="675"/>
      <c r="EB25" s="675"/>
      <c r="EC25" s="676"/>
    </row>
    <row r="26" spans="2:133" ht="11.25" customHeight="1" x14ac:dyDescent="0.15">
      <c r="B26" s="638" t="s">
        <v>289</v>
      </c>
      <c r="C26" s="639"/>
      <c r="D26" s="639"/>
      <c r="E26" s="639"/>
      <c r="F26" s="639"/>
      <c r="G26" s="639"/>
      <c r="H26" s="639"/>
      <c r="I26" s="639"/>
      <c r="J26" s="639"/>
      <c r="K26" s="639"/>
      <c r="L26" s="639"/>
      <c r="M26" s="639"/>
      <c r="N26" s="639"/>
      <c r="O26" s="639"/>
      <c r="P26" s="639"/>
      <c r="Q26" s="640"/>
      <c r="R26" s="641">
        <v>135906</v>
      </c>
      <c r="S26" s="642"/>
      <c r="T26" s="642"/>
      <c r="U26" s="642"/>
      <c r="V26" s="642"/>
      <c r="W26" s="642"/>
      <c r="X26" s="642"/>
      <c r="Y26" s="643"/>
      <c r="Z26" s="644">
        <v>0.6</v>
      </c>
      <c r="AA26" s="644"/>
      <c r="AB26" s="644"/>
      <c r="AC26" s="644"/>
      <c r="AD26" s="645" t="s">
        <v>228</v>
      </c>
      <c r="AE26" s="645"/>
      <c r="AF26" s="645"/>
      <c r="AG26" s="645"/>
      <c r="AH26" s="645"/>
      <c r="AI26" s="645"/>
      <c r="AJ26" s="645"/>
      <c r="AK26" s="645"/>
      <c r="AL26" s="646" t="s">
        <v>128</v>
      </c>
      <c r="AM26" s="647"/>
      <c r="AN26" s="647"/>
      <c r="AO26" s="648"/>
      <c r="AP26" s="659" t="s">
        <v>290</v>
      </c>
      <c r="AQ26" s="680"/>
      <c r="AR26" s="680"/>
      <c r="AS26" s="680"/>
      <c r="AT26" s="680"/>
      <c r="AU26" s="680"/>
      <c r="AV26" s="680"/>
      <c r="AW26" s="680"/>
      <c r="AX26" s="680"/>
      <c r="AY26" s="680"/>
      <c r="AZ26" s="680"/>
      <c r="BA26" s="680"/>
      <c r="BB26" s="680"/>
      <c r="BC26" s="680"/>
      <c r="BD26" s="680"/>
      <c r="BE26" s="680"/>
      <c r="BF26" s="661"/>
      <c r="BG26" s="641" t="s">
        <v>228</v>
      </c>
      <c r="BH26" s="642"/>
      <c r="BI26" s="642"/>
      <c r="BJ26" s="642"/>
      <c r="BK26" s="642"/>
      <c r="BL26" s="642"/>
      <c r="BM26" s="642"/>
      <c r="BN26" s="643"/>
      <c r="BO26" s="644" t="s">
        <v>228</v>
      </c>
      <c r="BP26" s="644"/>
      <c r="BQ26" s="644"/>
      <c r="BR26" s="644"/>
      <c r="BS26" s="650" t="s">
        <v>136</v>
      </c>
      <c r="BT26" s="642"/>
      <c r="BU26" s="642"/>
      <c r="BV26" s="642"/>
      <c r="BW26" s="642"/>
      <c r="BX26" s="642"/>
      <c r="BY26" s="642"/>
      <c r="BZ26" s="642"/>
      <c r="CA26" s="642"/>
      <c r="CB26" s="651"/>
      <c r="CD26" s="656" t="s">
        <v>291</v>
      </c>
      <c r="CE26" s="657"/>
      <c r="CF26" s="657"/>
      <c r="CG26" s="657"/>
      <c r="CH26" s="657"/>
      <c r="CI26" s="657"/>
      <c r="CJ26" s="657"/>
      <c r="CK26" s="657"/>
      <c r="CL26" s="657"/>
      <c r="CM26" s="657"/>
      <c r="CN26" s="657"/>
      <c r="CO26" s="657"/>
      <c r="CP26" s="657"/>
      <c r="CQ26" s="658"/>
      <c r="CR26" s="641">
        <v>2456542</v>
      </c>
      <c r="CS26" s="642"/>
      <c r="CT26" s="642"/>
      <c r="CU26" s="642"/>
      <c r="CV26" s="642"/>
      <c r="CW26" s="642"/>
      <c r="CX26" s="642"/>
      <c r="CY26" s="643"/>
      <c r="CZ26" s="646">
        <v>12.3</v>
      </c>
      <c r="DA26" s="675"/>
      <c r="DB26" s="675"/>
      <c r="DC26" s="679"/>
      <c r="DD26" s="650">
        <v>2410791</v>
      </c>
      <c r="DE26" s="642"/>
      <c r="DF26" s="642"/>
      <c r="DG26" s="642"/>
      <c r="DH26" s="642"/>
      <c r="DI26" s="642"/>
      <c r="DJ26" s="642"/>
      <c r="DK26" s="643"/>
      <c r="DL26" s="650" t="s">
        <v>228</v>
      </c>
      <c r="DM26" s="642"/>
      <c r="DN26" s="642"/>
      <c r="DO26" s="642"/>
      <c r="DP26" s="642"/>
      <c r="DQ26" s="642"/>
      <c r="DR26" s="642"/>
      <c r="DS26" s="642"/>
      <c r="DT26" s="642"/>
      <c r="DU26" s="642"/>
      <c r="DV26" s="643"/>
      <c r="DW26" s="646" t="s">
        <v>128</v>
      </c>
      <c r="DX26" s="675"/>
      <c r="DY26" s="675"/>
      <c r="DZ26" s="675"/>
      <c r="EA26" s="675"/>
      <c r="EB26" s="675"/>
      <c r="EC26" s="676"/>
    </row>
    <row r="27" spans="2:133" ht="11.25" customHeight="1" x14ac:dyDescent="0.15">
      <c r="B27" s="638" t="s">
        <v>292</v>
      </c>
      <c r="C27" s="639"/>
      <c r="D27" s="639"/>
      <c r="E27" s="639"/>
      <c r="F27" s="639"/>
      <c r="G27" s="639"/>
      <c r="H27" s="639"/>
      <c r="I27" s="639"/>
      <c r="J27" s="639"/>
      <c r="K27" s="639"/>
      <c r="L27" s="639"/>
      <c r="M27" s="639"/>
      <c r="N27" s="639"/>
      <c r="O27" s="639"/>
      <c r="P27" s="639"/>
      <c r="Q27" s="640"/>
      <c r="R27" s="641">
        <v>2112743</v>
      </c>
      <c r="S27" s="642"/>
      <c r="T27" s="642"/>
      <c r="U27" s="642"/>
      <c r="V27" s="642"/>
      <c r="W27" s="642"/>
      <c r="X27" s="642"/>
      <c r="Y27" s="643"/>
      <c r="Z27" s="644">
        <v>9.8000000000000007</v>
      </c>
      <c r="AA27" s="644"/>
      <c r="AB27" s="644"/>
      <c r="AC27" s="644"/>
      <c r="AD27" s="645" t="s">
        <v>228</v>
      </c>
      <c r="AE27" s="645"/>
      <c r="AF27" s="645"/>
      <c r="AG27" s="645"/>
      <c r="AH27" s="645"/>
      <c r="AI27" s="645"/>
      <c r="AJ27" s="645"/>
      <c r="AK27" s="645"/>
      <c r="AL27" s="646" t="s">
        <v>128</v>
      </c>
      <c r="AM27" s="647"/>
      <c r="AN27" s="647"/>
      <c r="AO27" s="648"/>
      <c r="AP27" s="638" t="s">
        <v>293</v>
      </c>
      <c r="AQ27" s="639"/>
      <c r="AR27" s="639"/>
      <c r="AS27" s="639"/>
      <c r="AT27" s="639"/>
      <c r="AU27" s="639"/>
      <c r="AV27" s="639"/>
      <c r="AW27" s="639"/>
      <c r="AX27" s="639"/>
      <c r="AY27" s="639"/>
      <c r="AZ27" s="639"/>
      <c r="BA27" s="639"/>
      <c r="BB27" s="639"/>
      <c r="BC27" s="639"/>
      <c r="BD27" s="639"/>
      <c r="BE27" s="639"/>
      <c r="BF27" s="640"/>
      <c r="BG27" s="641">
        <v>4855975</v>
      </c>
      <c r="BH27" s="642"/>
      <c r="BI27" s="642"/>
      <c r="BJ27" s="642"/>
      <c r="BK27" s="642"/>
      <c r="BL27" s="642"/>
      <c r="BM27" s="642"/>
      <c r="BN27" s="643"/>
      <c r="BO27" s="644">
        <v>100</v>
      </c>
      <c r="BP27" s="644"/>
      <c r="BQ27" s="644"/>
      <c r="BR27" s="644"/>
      <c r="BS27" s="650">
        <v>58238</v>
      </c>
      <c r="BT27" s="642"/>
      <c r="BU27" s="642"/>
      <c r="BV27" s="642"/>
      <c r="BW27" s="642"/>
      <c r="BX27" s="642"/>
      <c r="BY27" s="642"/>
      <c r="BZ27" s="642"/>
      <c r="CA27" s="642"/>
      <c r="CB27" s="651"/>
      <c r="CD27" s="656" t="s">
        <v>294</v>
      </c>
      <c r="CE27" s="657"/>
      <c r="CF27" s="657"/>
      <c r="CG27" s="657"/>
      <c r="CH27" s="657"/>
      <c r="CI27" s="657"/>
      <c r="CJ27" s="657"/>
      <c r="CK27" s="657"/>
      <c r="CL27" s="657"/>
      <c r="CM27" s="657"/>
      <c r="CN27" s="657"/>
      <c r="CO27" s="657"/>
      <c r="CP27" s="657"/>
      <c r="CQ27" s="658"/>
      <c r="CR27" s="641">
        <v>3877542</v>
      </c>
      <c r="CS27" s="677"/>
      <c r="CT27" s="677"/>
      <c r="CU27" s="677"/>
      <c r="CV27" s="677"/>
      <c r="CW27" s="677"/>
      <c r="CX27" s="677"/>
      <c r="CY27" s="678"/>
      <c r="CZ27" s="646">
        <v>19.5</v>
      </c>
      <c r="DA27" s="675"/>
      <c r="DB27" s="675"/>
      <c r="DC27" s="679"/>
      <c r="DD27" s="650">
        <v>1258959</v>
      </c>
      <c r="DE27" s="677"/>
      <c r="DF27" s="677"/>
      <c r="DG27" s="677"/>
      <c r="DH27" s="677"/>
      <c r="DI27" s="677"/>
      <c r="DJ27" s="677"/>
      <c r="DK27" s="678"/>
      <c r="DL27" s="650">
        <v>1215150</v>
      </c>
      <c r="DM27" s="677"/>
      <c r="DN27" s="677"/>
      <c r="DO27" s="677"/>
      <c r="DP27" s="677"/>
      <c r="DQ27" s="677"/>
      <c r="DR27" s="677"/>
      <c r="DS27" s="677"/>
      <c r="DT27" s="677"/>
      <c r="DU27" s="677"/>
      <c r="DV27" s="678"/>
      <c r="DW27" s="646">
        <v>9.6999999999999993</v>
      </c>
      <c r="DX27" s="675"/>
      <c r="DY27" s="675"/>
      <c r="DZ27" s="675"/>
      <c r="EA27" s="675"/>
      <c r="EB27" s="675"/>
      <c r="EC27" s="676"/>
    </row>
    <row r="28" spans="2:133" ht="11.25" customHeight="1" x14ac:dyDescent="0.15">
      <c r="B28" s="683" t="s">
        <v>295</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228</v>
      </c>
      <c r="AA28" s="644"/>
      <c r="AB28" s="644"/>
      <c r="AC28" s="644"/>
      <c r="AD28" s="645" t="s">
        <v>136</v>
      </c>
      <c r="AE28" s="645"/>
      <c r="AF28" s="645"/>
      <c r="AG28" s="645"/>
      <c r="AH28" s="645"/>
      <c r="AI28" s="645"/>
      <c r="AJ28" s="645"/>
      <c r="AK28" s="645"/>
      <c r="AL28" s="646" t="s">
        <v>228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296</v>
      </c>
      <c r="CE28" s="657"/>
      <c r="CF28" s="657"/>
      <c r="CG28" s="657"/>
      <c r="CH28" s="657"/>
      <c r="CI28" s="657"/>
      <c r="CJ28" s="657"/>
      <c r="CK28" s="657"/>
      <c r="CL28" s="657"/>
      <c r="CM28" s="657"/>
      <c r="CN28" s="657"/>
      <c r="CO28" s="657"/>
      <c r="CP28" s="657"/>
      <c r="CQ28" s="658"/>
      <c r="CR28" s="641">
        <v>2110027</v>
      </c>
      <c r="CS28" s="642"/>
      <c r="CT28" s="642"/>
      <c r="CU28" s="642"/>
      <c r="CV28" s="642"/>
      <c r="CW28" s="642"/>
      <c r="CX28" s="642"/>
      <c r="CY28" s="643"/>
      <c r="CZ28" s="646">
        <v>10.6</v>
      </c>
      <c r="DA28" s="675"/>
      <c r="DB28" s="675"/>
      <c r="DC28" s="679"/>
      <c r="DD28" s="650">
        <v>2109336</v>
      </c>
      <c r="DE28" s="642"/>
      <c r="DF28" s="642"/>
      <c r="DG28" s="642"/>
      <c r="DH28" s="642"/>
      <c r="DI28" s="642"/>
      <c r="DJ28" s="642"/>
      <c r="DK28" s="643"/>
      <c r="DL28" s="650">
        <v>2109336</v>
      </c>
      <c r="DM28" s="642"/>
      <c r="DN28" s="642"/>
      <c r="DO28" s="642"/>
      <c r="DP28" s="642"/>
      <c r="DQ28" s="642"/>
      <c r="DR28" s="642"/>
      <c r="DS28" s="642"/>
      <c r="DT28" s="642"/>
      <c r="DU28" s="642"/>
      <c r="DV28" s="643"/>
      <c r="DW28" s="646">
        <v>16.8</v>
      </c>
      <c r="DX28" s="675"/>
      <c r="DY28" s="675"/>
      <c r="DZ28" s="675"/>
      <c r="EA28" s="675"/>
      <c r="EB28" s="675"/>
      <c r="EC28" s="676"/>
    </row>
    <row r="29" spans="2:133" ht="11.25" customHeight="1" x14ac:dyDescent="0.15">
      <c r="B29" s="638" t="s">
        <v>297</v>
      </c>
      <c r="C29" s="639"/>
      <c r="D29" s="639"/>
      <c r="E29" s="639"/>
      <c r="F29" s="639"/>
      <c r="G29" s="639"/>
      <c r="H29" s="639"/>
      <c r="I29" s="639"/>
      <c r="J29" s="639"/>
      <c r="K29" s="639"/>
      <c r="L29" s="639"/>
      <c r="M29" s="639"/>
      <c r="N29" s="639"/>
      <c r="O29" s="639"/>
      <c r="P29" s="639"/>
      <c r="Q29" s="640"/>
      <c r="R29" s="641">
        <v>1398962</v>
      </c>
      <c r="S29" s="642"/>
      <c r="T29" s="642"/>
      <c r="U29" s="642"/>
      <c r="V29" s="642"/>
      <c r="W29" s="642"/>
      <c r="X29" s="642"/>
      <c r="Y29" s="643"/>
      <c r="Z29" s="644">
        <v>6.5</v>
      </c>
      <c r="AA29" s="644"/>
      <c r="AB29" s="644"/>
      <c r="AC29" s="644"/>
      <c r="AD29" s="645" t="s">
        <v>128</v>
      </c>
      <c r="AE29" s="645"/>
      <c r="AF29" s="645"/>
      <c r="AG29" s="645"/>
      <c r="AH29" s="645"/>
      <c r="AI29" s="645"/>
      <c r="AJ29" s="645"/>
      <c r="AK29" s="645"/>
      <c r="AL29" s="646" t="s">
        <v>128</v>
      </c>
      <c r="AM29" s="647"/>
      <c r="AN29" s="647"/>
      <c r="AO29" s="648"/>
      <c r="AP29" s="620" t="s">
        <v>216</v>
      </c>
      <c r="AQ29" s="621"/>
      <c r="AR29" s="621"/>
      <c r="AS29" s="621"/>
      <c r="AT29" s="621"/>
      <c r="AU29" s="621"/>
      <c r="AV29" s="621"/>
      <c r="AW29" s="621"/>
      <c r="AX29" s="621"/>
      <c r="AY29" s="621"/>
      <c r="AZ29" s="621"/>
      <c r="BA29" s="621"/>
      <c r="BB29" s="621"/>
      <c r="BC29" s="621"/>
      <c r="BD29" s="621"/>
      <c r="BE29" s="621"/>
      <c r="BF29" s="622"/>
      <c r="BG29" s="620" t="s">
        <v>298</v>
      </c>
      <c r="BH29" s="681"/>
      <c r="BI29" s="681"/>
      <c r="BJ29" s="681"/>
      <c r="BK29" s="681"/>
      <c r="BL29" s="681"/>
      <c r="BM29" s="681"/>
      <c r="BN29" s="681"/>
      <c r="BO29" s="681"/>
      <c r="BP29" s="681"/>
      <c r="BQ29" s="682"/>
      <c r="BR29" s="620" t="s">
        <v>299</v>
      </c>
      <c r="BS29" s="681"/>
      <c r="BT29" s="681"/>
      <c r="BU29" s="681"/>
      <c r="BV29" s="681"/>
      <c r="BW29" s="681"/>
      <c r="BX29" s="681"/>
      <c r="BY29" s="681"/>
      <c r="BZ29" s="681"/>
      <c r="CA29" s="681"/>
      <c r="CB29" s="682"/>
      <c r="CD29" s="704" t="s">
        <v>300</v>
      </c>
      <c r="CE29" s="705"/>
      <c r="CF29" s="656" t="s">
        <v>301</v>
      </c>
      <c r="CG29" s="657"/>
      <c r="CH29" s="657"/>
      <c r="CI29" s="657"/>
      <c r="CJ29" s="657"/>
      <c r="CK29" s="657"/>
      <c r="CL29" s="657"/>
      <c r="CM29" s="657"/>
      <c r="CN29" s="657"/>
      <c r="CO29" s="657"/>
      <c r="CP29" s="657"/>
      <c r="CQ29" s="658"/>
      <c r="CR29" s="641">
        <v>2109974</v>
      </c>
      <c r="CS29" s="677"/>
      <c r="CT29" s="677"/>
      <c r="CU29" s="677"/>
      <c r="CV29" s="677"/>
      <c r="CW29" s="677"/>
      <c r="CX29" s="677"/>
      <c r="CY29" s="678"/>
      <c r="CZ29" s="646">
        <v>10.6</v>
      </c>
      <c r="DA29" s="675"/>
      <c r="DB29" s="675"/>
      <c r="DC29" s="679"/>
      <c r="DD29" s="650">
        <v>2109283</v>
      </c>
      <c r="DE29" s="677"/>
      <c r="DF29" s="677"/>
      <c r="DG29" s="677"/>
      <c r="DH29" s="677"/>
      <c r="DI29" s="677"/>
      <c r="DJ29" s="677"/>
      <c r="DK29" s="678"/>
      <c r="DL29" s="650">
        <v>2109283</v>
      </c>
      <c r="DM29" s="677"/>
      <c r="DN29" s="677"/>
      <c r="DO29" s="677"/>
      <c r="DP29" s="677"/>
      <c r="DQ29" s="677"/>
      <c r="DR29" s="677"/>
      <c r="DS29" s="677"/>
      <c r="DT29" s="677"/>
      <c r="DU29" s="677"/>
      <c r="DV29" s="678"/>
      <c r="DW29" s="646">
        <v>16.8</v>
      </c>
      <c r="DX29" s="675"/>
      <c r="DY29" s="675"/>
      <c r="DZ29" s="675"/>
      <c r="EA29" s="675"/>
      <c r="EB29" s="675"/>
      <c r="EC29" s="676"/>
    </row>
    <row r="30" spans="2:133" ht="11.25" customHeight="1" x14ac:dyDescent="0.15">
      <c r="B30" s="638" t="s">
        <v>302</v>
      </c>
      <c r="C30" s="639"/>
      <c r="D30" s="639"/>
      <c r="E30" s="639"/>
      <c r="F30" s="639"/>
      <c r="G30" s="639"/>
      <c r="H30" s="639"/>
      <c r="I30" s="639"/>
      <c r="J30" s="639"/>
      <c r="K30" s="639"/>
      <c r="L30" s="639"/>
      <c r="M30" s="639"/>
      <c r="N30" s="639"/>
      <c r="O30" s="639"/>
      <c r="P30" s="639"/>
      <c r="Q30" s="640"/>
      <c r="R30" s="641">
        <v>49531</v>
      </c>
      <c r="S30" s="642"/>
      <c r="T30" s="642"/>
      <c r="U30" s="642"/>
      <c r="V30" s="642"/>
      <c r="W30" s="642"/>
      <c r="X30" s="642"/>
      <c r="Y30" s="643"/>
      <c r="Z30" s="644">
        <v>0.2</v>
      </c>
      <c r="AA30" s="644"/>
      <c r="AB30" s="644"/>
      <c r="AC30" s="644"/>
      <c r="AD30" s="645">
        <v>3160</v>
      </c>
      <c r="AE30" s="645"/>
      <c r="AF30" s="645"/>
      <c r="AG30" s="645"/>
      <c r="AH30" s="645"/>
      <c r="AI30" s="645"/>
      <c r="AJ30" s="645"/>
      <c r="AK30" s="645"/>
      <c r="AL30" s="646">
        <v>0</v>
      </c>
      <c r="AM30" s="647"/>
      <c r="AN30" s="647"/>
      <c r="AO30" s="648"/>
      <c r="AP30" s="689" t="s">
        <v>303</v>
      </c>
      <c r="AQ30" s="690"/>
      <c r="AR30" s="690"/>
      <c r="AS30" s="690"/>
      <c r="AT30" s="695" t="s">
        <v>304</v>
      </c>
      <c r="AU30" s="230"/>
      <c r="AV30" s="230"/>
      <c r="AW30" s="230"/>
      <c r="AX30" s="627" t="s">
        <v>183</v>
      </c>
      <c r="AY30" s="628"/>
      <c r="AZ30" s="628"/>
      <c r="BA30" s="628"/>
      <c r="BB30" s="628"/>
      <c r="BC30" s="628"/>
      <c r="BD30" s="628"/>
      <c r="BE30" s="628"/>
      <c r="BF30" s="629"/>
      <c r="BG30" s="701">
        <v>99.1</v>
      </c>
      <c r="BH30" s="702"/>
      <c r="BI30" s="702"/>
      <c r="BJ30" s="702"/>
      <c r="BK30" s="702"/>
      <c r="BL30" s="702"/>
      <c r="BM30" s="636">
        <v>96.7</v>
      </c>
      <c r="BN30" s="702"/>
      <c r="BO30" s="702"/>
      <c r="BP30" s="702"/>
      <c r="BQ30" s="703"/>
      <c r="BR30" s="701">
        <v>99.1</v>
      </c>
      <c r="BS30" s="702"/>
      <c r="BT30" s="702"/>
      <c r="BU30" s="702"/>
      <c r="BV30" s="702"/>
      <c r="BW30" s="702"/>
      <c r="BX30" s="636">
        <v>96.6</v>
      </c>
      <c r="BY30" s="702"/>
      <c r="BZ30" s="702"/>
      <c r="CA30" s="702"/>
      <c r="CB30" s="703"/>
      <c r="CD30" s="706"/>
      <c r="CE30" s="707"/>
      <c r="CF30" s="656" t="s">
        <v>305</v>
      </c>
      <c r="CG30" s="657"/>
      <c r="CH30" s="657"/>
      <c r="CI30" s="657"/>
      <c r="CJ30" s="657"/>
      <c r="CK30" s="657"/>
      <c r="CL30" s="657"/>
      <c r="CM30" s="657"/>
      <c r="CN30" s="657"/>
      <c r="CO30" s="657"/>
      <c r="CP30" s="657"/>
      <c r="CQ30" s="658"/>
      <c r="CR30" s="641">
        <v>1960550</v>
      </c>
      <c r="CS30" s="642"/>
      <c r="CT30" s="642"/>
      <c r="CU30" s="642"/>
      <c r="CV30" s="642"/>
      <c r="CW30" s="642"/>
      <c r="CX30" s="642"/>
      <c r="CY30" s="643"/>
      <c r="CZ30" s="646">
        <v>9.8000000000000007</v>
      </c>
      <c r="DA30" s="675"/>
      <c r="DB30" s="675"/>
      <c r="DC30" s="679"/>
      <c r="DD30" s="650">
        <v>1959901</v>
      </c>
      <c r="DE30" s="642"/>
      <c r="DF30" s="642"/>
      <c r="DG30" s="642"/>
      <c r="DH30" s="642"/>
      <c r="DI30" s="642"/>
      <c r="DJ30" s="642"/>
      <c r="DK30" s="643"/>
      <c r="DL30" s="650">
        <v>1959901</v>
      </c>
      <c r="DM30" s="642"/>
      <c r="DN30" s="642"/>
      <c r="DO30" s="642"/>
      <c r="DP30" s="642"/>
      <c r="DQ30" s="642"/>
      <c r="DR30" s="642"/>
      <c r="DS30" s="642"/>
      <c r="DT30" s="642"/>
      <c r="DU30" s="642"/>
      <c r="DV30" s="643"/>
      <c r="DW30" s="646">
        <v>15.6</v>
      </c>
      <c r="DX30" s="675"/>
      <c r="DY30" s="675"/>
      <c r="DZ30" s="675"/>
      <c r="EA30" s="675"/>
      <c r="EB30" s="675"/>
      <c r="EC30" s="676"/>
    </row>
    <row r="31" spans="2:133" ht="11.25" customHeight="1" x14ac:dyDescent="0.15">
      <c r="B31" s="638" t="s">
        <v>306</v>
      </c>
      <c r="C31" s="639"/>
      <c r="D31" s="639"/>
      <c r="E31" s="639"/>
      <c r="F31" s="639"/>
      <c r="G31" s="639"/>
      <c r="H31" s="639"/>
      <c r="I31" s="639"/>
      <c r="J31" s="639"/>
      <c r="K31" s="639"/>
      <c r="L31" s="639"/>
      <c r="M31" s="639"/>
      <c r="N31" s="639"/>
      <c r="O31" s="639"/>
      <c r="P31" s="639"/>
      <c r="Q31" s="640"/>
      <c r="R31" s="641">
        <v>65282</v>
      </c>
      <c r="S31" s="642"/>
      <c r="T31" s="642"/>
      <c r="U31" s="642"/>
      <c r="V31" s="642"/>
      <c r="W31" s="642"/>
      <c r="X31" s="642"/>
      <c r="Y31" s="643"/>
      <c r="Z31" s="644">
        <v>0.3</v>
      </c>
      <c r="AA31" s="644"/>
      <c r="AB31" s="644"/>
      <c r="AC31" s="644"/>
      <c r="AD31" s="645" t="s">
        <v>128</v>
      </c>
      <c r="AE31" s="645"/>
      <c r="AF31" s="645"/>
      <c r="AG31" s="645"/>
      <c r="AH31" s="645"/>
      <c r="AI31" s="645"/>
      <c r="AJ31" s="645"/>
      <c r="AK31" s="645"/>
      <c r="AL31" s="646" t="s">
        <v>128</v>
      </c>
      <c r="AM31" s="647"/>
      <c r="AN31" s="647"/>
      <c r="AO31" s="648"/>
      <c r="AP31" s="691"/>
      <c r="AQ31" s="692"/>
      <c r="AR31" s="692"/>
      <c r="AS31" s="692"/>
      <c r="AT31" s="696"/>
      <c r="AU31" s="229" t="s">
        <v>307</v>
      </c>
      <c r="AV31" s="229"/>
      <c r="AW31" s="229"/>
      <c r="AX31" s="638" t="s">
        <v>308</v>
      </c>
      <c r="AY31" s="639"/>
      <c r="AZ31" s="639"/>
      <c r="BA31" s="639"/>
      <c r="BB31" s="639"/>
      <c r="BC31" s="639"/>
      <c r="BD31" s="639"/>
      <c r="BE31" s="639"/>
      <c r="BF31" s="640"/>
      <c r="BG31" s="698">
        <v>99.2</v>
      </c>
      <c r="BH31" s="677"/>
      <c r="BI31" s="677"/>
      <c r="BJ31" s="677"/>
      <c r="BK31" s="677"/>
      <c r="BL31" s="677"/>
      <c r="BM31" s="647">
        <v>97.8</v>
      </c>
      <c r="BN31" s="699"/>
      <c r="BO31" s="699"/>
      <c r="BP31" s="699"/>
      <c r="BQ31" s="700"/>
      <c r="BR31" s="698">
        <v>99.3</v>
      </c>
      <c r="BS31" s="677"/>
      <c r="BT31" s="677"/>
      <c r="BU31" s="677"/>
      <c r="BV31" s="677"/>
      <c r="BW31" s="677"/>
      <c r="BX31" s="647">
        <v>97.8</v>
      </c>
      <c r="BY31" s="699"/>
      <c r="BZ31" s="699"/>
      <c r="CA31" s="699"/>
      <c r="CB31" s="700"/>
      <c r="CD31" s="706"/>
      <c r="CE31" s="707"/>
      <c r="CF31" s="656" t="s">
        <v>309</v>
      </c>
      <c r="CG31" s="657"/>
      <c r="CH31" s="657"/>
      <c r="CI31" s="657"/>
      <c r="CJ31" s="657"/>
      <c r="CK31" s="657"/>
      <c r="CL31" s="657"/>
      <c r="CM31" s="657"/>
      <c r="CN31" s="657"/>
      <c r="CO31" s="657"/>
      <c r="CP31" s="657"/>
      <c r="CQ31" s="658"/>
      <c r="CR31" s="641">
        <v>149424</v>
      </c>
      <c r="CS31" s="677"/>
      <c r="CT31" s="677"/>
      <c r="CU31" s="677"/>
      <c r="CV31" s="677"/>
      <c r="CW31" s="677"/>
      <c r="CX31" s="677"/>
      <c r="CY31" s="678"/>
      <c r="CZ31" s="646">
        <v>0.8</v>
      </c>
      <c r="DA31" s="675"/>
      <c r="DB31" s="675"/>
      <c r="DC31" s="679"/>
      <c r="DD31" s="650">
        <v>149382</v>
      </c>
      <c r="DE31" s="677"/>
      <c r="DF31" s="677"/>
      <c r="DG31" s="677"/>
      <c r="DH31" s="677"/>
      <c r="DI31" s="677"/>
      <c r="DJ31" s="677"/>
      <c r="DK31" s="678"/>
      <c r="DL31" s="650">
        <v>149382</v>
      </c>
      <c r="DM31" s="677"/>
      <c r="DN31" s="677"/>
      <c r="DO31" s="677"/>
      <c r="DP31" s="677"/>
      <c r="DQ31" s="677"/>
      <c r="DR31" s="677"/>
      <c r="DS31" s="677"/>
      <c r="DT31" s="677"/>
      <c r="DU31" s="677"/>
      <c r="DV31" s="678"/>
      <c r="DW31" s="646">
        <v>1.2</v>
      </c>
      <c r="DX31" s="675"/>
      <c r="DY31" s="675"/>
      <c r="DZ31" s="675"/>
      <c r="EA31" s="675"/>
      <c r="EB31" s="675"/>
      <c r="EC31" s="676"/>
    </row>
    <row r="32" spans="2:133" ht="11.25" customHeight="1" x14ac:dyDescent="0.15">
      <c r="B32" s="638" t="s">
        <v>310</v>
      </c>
      <c r="C32" s="639"/>
      <c r="D32" s="639"/>
      <c r="E32" s="639"/>
      <c r="F32" s="639"/>
      <c r="G32" s="639"/>
      <c r="H32" s="639"/>
      <c r="I32" s="639"/>
      <c r="J32" s="639"/>
      <c r="K32" s="639"/>
      <c r="L32" s="639"/>
      <c r="M32" s="639"/>
      <c r="N32" s="639"/>
      <c r="O32" s="639"/>
      <c r="P32" s="639"/>
      <c r="Q32" s="640"/>
      <c r="R32" s="641">
        <v>1673952</v>
      </c>
      <c r="S32" s="642"/>
      <c r="T32" s="642"/>
      <c r="U32" s="642"/>
      <c r="V32" s="642"/>
      <c r="W32" s="642"/>
      <c r="X32" s="642"/>
      <c r="Y32" s="643"/>
      <c r="Z32" s="644">
        <v>7.8</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311</v>
      </c>
      <c r="AY32" s="687"/>
      <c r="AZ32" s="687"/>
      <c r="BA32" s="687"/>
      <c r="BB32" s="687"/>
      <c r="BC32" s="687"/>
      <c r="BD32" s="687"/>
      <c r="BE32" s="687"/>
      <c r="BF32" s="688"/>
      <c r="BG32" s="710">
        <v>99</v>
      </c>
      <c r="BH32" s="711"/>
      <c r="BI32" s="711"/>
      <c r="BJ32" s="711"/>
      <c r="BK32" s="711"/>
      <c r="BL32" s="711"/>
      <c r="BM32" s="712">
        <v>95.7</v>
      </c>
      <c r="BN32" s="711"/>
      <c r="BO32" s="711"/>
      <c r="BP32" s="711"/>
      <c r="BQ32" s="713"/>
      <c r="BR32" s="710">
        <v>98.9</v>
      </c>
      <c r="BS32" s="711"/>
      <c r="BT32" s="711"/>
      <c r="BU32" s="711"/>
      <c r="BV32" s="711"/>
      <c r="BW32" s="711"/>
      <c r="BX32" s="712">
        <v>95.5</v>
      </c>
      <c r="BY32" s="711"/>
      <c r="BZ32" s="711"/>
      <c r="CA32" s="711"/>
      <c r="CB32" s="713"/>
      <c r="CD32" s="708"/>
      <c r="CE32" s="709"/>
      <c r="CF32" s="656" t="s">
        <v>312</v>
      </c>
      <c r="CG32" s="657"/>
      <c r="CH32" s="657"/>
      <c r="CI32" s="657"/>
      <c r="CJ32" s="657"/>
      <c r="CK32" s="657"/>
      <c r="CL32" s="657"/>
      <c r="CM32" s="657"/>
      <c r="CN32" s="657"/>
      <c r="CO32" s="657"/>
      <c r="CP32" s="657"/>
      <c r="CQ32" s="658"/>
      <c r="CR32" s="641">
        <v>53</v>
      </c>
      <c r="CS32" s="642"/>
      <c r="CT32" s="642"/>
      <c r="CU32" s="642"/>
      <c r="CV32" s="642"/>
      <c r="CW32" s="642"/>
      <c r="CX32" s="642"/>
      <c r="CY32" s="643"/>
      <c r="CZ32" s="646">
        <v>0</v>
      </c>
      <c r="DA32" s="675"/>
      <c r="DB32" s="675"/>
      <c r="DC32" s="679"/>
      <c r="DD32" s="650">
        <v>53</v>
      </c>
      <c r="DE32" s="642"/>
      <c r="DF32" s="642"/>
      <c r="DG32" s="642"/>
      <c r="DH32" s="642"/>
      <c r="DI32" s="642"/>
      <c r="DJ32" s="642"/>
      <c r="DK32" s="643"/>
      <c r="DL32" s="650">
        <v>53</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313</v>
      </c>
      <c r="C33" s="639"/>
      <c r="D33" s="639"/>
      <c r="E33" s="639"/>
      <c r="F33" s="639"/>
      <c r="G33" s="639"/>
      <c r="H33" s="639"/>
      <c r="I33" s="639"/>
      <c r="J33" s="639"/>
      <c r="K33" s="639"/>
      <c r="L33" s="639"/>
      <c r="M33" s="639"/>
      <c r="N33" s="639"/>
      <c r="O33" s="639"/>
      <c r="P33" s="639"/>
      <c r="Q33" s="640"/>
      <c r="R33" s="641">
        <v>488985</v>
      </c>
      <c r="S33" s="642"/>
      <c r="T33" s="642"/>
      <c r="U33" s="642"/>
      <c r="V33" s="642"/>
      <c r="W33" s="642"/>
      <c r="X33" s="642"/>
      <c r="Y33" s="643"/>
      <c r="Z33" s="644">
        <v>2.2999999999999998</v>
      </c>
      <c r="AA33" s="644"/>
      <c r="AB33" s="644"/>
      <c r="AC33" s="644"/>
      <c r="AD33" s="645" t="s">
        <v>128</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314</v>
      </c>
      <c r="CE33" s="657"/>
      <c r="CF33" s="657"/>
      <c r="CG33" s="657"/>
      <c r="CH33" s="657"/>
      <c r="CI33" s="657"/>
      <c r="CJ33" s="657"/>
      <c r="CK33" s="657"/>
      <c r="CL33" s="657"/>
      <c r="CM33" s="657"/>
      <c r="CN33" s="657"/>
      <c r="CO33" s="657"/>
      <c r="CP33" s="657"/>
      <c r="CQ33" s="658"/>
      <c r="CR33" s="641">
        <v>7239062</v>
      </c>
      <c r="CS33" s="677"/>
      <c r="CT33" s="677"/>
      <c r="CU33" s="677"/>
      <c r="CV33" s="677"/>
      <c r="CW33" s="677"/>
      <c r="CX33" s="677"/>
      <c r="CY33" s="678"/>
      <c r="CZ33" s="646">
        <v>36.299999999999997</v>
      </c>
      <c r="DA33" s="675"/>
      <c r="DB33" s="675"/>
      <c r="DC33" s="679"/>
      <c r="DD33" s="650">
        <v>5971365</v>
      </c>
      <c r="DE33" s="677"/>
      <c r="DF33" s="677"/>
      <c r="DG33" s="677"/>
      <c r="DH33" s="677"/>
      <c r="DI33" s="677"/>
      <c r="DJ33" s="677"/>
      <c r="DK33" s="678"/>
      <c r="DL33" s="650">
        <v>4697089</v>
      </c>
      <c r="DM33" s="677"/>
      <c r="DN33" s="677"/>
      <c r="DO33" s="677"/>
      <c r="DP33" s="677"/>
      <c r="DQ33" s="677"/>
      <c r="DR33" s="677"/>
      <c r="DS33" s="677"/>
      <c r="DT33" s="677"/>
      <c r="DU33" s="677"/>
      <c r="DV33" s="678"/>
      <c r="DW33" s="646">
        <v>37.4</v>
      </c>
      <c r="DX33" s="675"/>
      <c r="DY33" s="675"/>
      <c r="DZ33" s="675"/>
      <c r="EA33" s="675"/>
      <c r="EB33" s="675"/>
      <c r="EC33" s="676"/>
    </row>
    <row r="34" spans="2:133" ht="11.25" customHeight="1" x14ac:dyDescent="0.15">
      <c r="B34" s="638" t="s">
        <v>315</v>
      </c>
      <c r="C34" s="639"/>
      <c r="D34" s="639"/>
      <c r="E34" s="639"/>
      <c r="F34" s="639"/>
      <c r="G34" s="639"/>
      <c r="H34" s="639"/>
      <c r="I34" s="639"/>
      <c r="J34" s="639"/>
      <c r="K34" s="639"/>
      <c r="L34" s="639"/>
      <c r="M34" s="639"/>
      <c r="N34" s="639"/>
      <c r="O34" s="639"/>
      <c r="P34" s="639"/>
      <c r="Q34" s="640"/>
      <c r="R34" s="641">
        <v>206247</v>
      </c>
      <c r="S34" s="642"/>
      <c r="T34" s="642"/>
      <c r="U34" s="642"/>
      <c r="V34" s="642"/>
      <c r="W34" s="642"/>
      <c r="X34" s="642"/>
      <c r="Y34" s="643"/>
      <c r="Z34" s="644">
        <v>1</v>
      </c>
      <c r="AA34" s="644"/>
      <c r="AB34" s="644"/>
      <c r="AC34" s="644"/>
      <c r="AD34" s="645">
        <v>1536</v>
      </c>
      <c r="AE34" s="645"/>
      <c r="AF34" s="645"/>
      <c r="AG34" s="645"/>
      <c r="AH34" s="645"/>
      <c r="AI34" s="645"/>
      <c r="AJ34" s="645"/>
      <c r="AK34" s="645"/>
      <c r="AL34" s="646">
        <v>0</v>
      </c>
      <c r="AM34" s="647"/>
      <c r="AN34" s="647"/>
      <c r="AO34" s="648"/>
      <c r="AP34" s="234"/>
      <c r="AQ34" s="620" t="s">
        <v>316</v>
      </c>
      <c r="AR34" s="621"/>
      <c r="AS34" s="621"/>
      <c r="AT34" s="621"/>
      <c r="AU34" s="621"/>
      <c r="AV34" s="621"/>
      <c r="AW34" s="621"/>
      <c r="AX34" s="621"/>
      <c r="AY34" s="621"/>
      <c r="AZ34" s="621"/>
      <c r="BA34" s="621"/>
      <c r="BB34" s="621"/>
      <c r="BC34" s="621"/>
      <c r="BD34" s="621"/>
      <c r="BE34" s="621"/>
      <c r="BF34" s="622"/>
      <c r="BG34" s="620" t="s">
        <v>317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318</v>
      </c>
      <c r="CE34" s="657"/>
      <c r="CF34" s="657"/>
      <c r="CG34" s="657"/>
      <c r="CH34" s="657"/>
      <c r="CI34" s="657"/>
      <c r="CJ34" s="657"/>
      <c r="CK34" s="657"/>
      <c r="CL34" s="657"/>
      <c r="CM34" s="657"/>
      <c r="CN34" s="657"/>
      <c r="CO34" s="657"/>
      <c r="CP34" s="657"/>
      <c r="CQ34" s="658"/>
      <c r="CR34" s="641">
        <v>2927724</v>
      </c>
      <c r="CS34" s="642"/>
      <c r="CT34" s="642"/>
      <c r="CU34" s="642"/>
      <c r="CV34" s="642"/>
      <c r="CW34" s="642"/>
      <c r="CX34" s="642"/>
      <c r="CY34" s="643"/>
      <c r="CZ34" s="646">
        <v>14.7</v>
      </c>
      <c r="DA34" s="675"/>
      <c r="DB34" s="675"/>
      <c r="DC34" s="679"/>
      <c r="DD34" s="650">
        <v>2418063</v>
      </c>
      <c r="DE34" s="642"/>
      <c r="DF34" s="642"/>
      <c r="DG34" s="642"/>
      <c r="DH34" s="642"/>
      <c r="DI34" s="642"/>
      <c r="DJ34" s="642"/>
      <c r="DK34" s="643"/>
      <c r="DL34" s="650">
        <v>1891331</v>
      </c>
      <c r="DM34" s="642"/>
      <c r="DN34" s="642"/>
      <c r="DO34" s="642"/>
      <c r="DP34" s="642"/>
      <c r="DQ34" s="642"/>
      <c r="DR34" s="642"/>
      <c r="DS34" s="642"/>
      <c r="DT34" s="642"/>
      <c r="DU34" s="642"/>
      <c r="DV34" s="643"/>
      <c r="DW34" s="646">
        <v>15.1</v>
      </c>
      <c r="DX34" s="675"/>
      <c r="DY34" s="675"/>
      <c r="DZ34" s="675"/>
      <c r="EA34" s="675"/>
      <c r="EB34" s="675"/>
      <c r="EC34" s="676"/>
    </row>
    <row r="35" spans="2:133" ht="11.25" customHeight="1" x14ac:dyDescent="0.15">
      <c r="B35" s="638" t="s">
        <v>319</v>
      </c>
      <c r="C35" s="639"/>
      <c r="D35" s="639"/>
      <c r="E35" s="639"/>
      <c r="F35" s="639"/>
      <c r="G35" s="639"/>
      <c r="H35" s="639"/>
      <c r="I35" s="639"/>
      <c r="J35" s="639"/>
      <c r="K35" s="639"/>
      <c r="L35" s="639"/>
      <c r="M35" s="639"/>
      <c r="N35" s="639"/>
      <c r="O35" s="639"/>
      <c r="P35" s="639"/>
      <c r="Q35" s="640"/>
      <c r="R35" s="641">
        <v>2365847</v>
      </c>
      <c r="S35" s="642"/>
      <c r="T35" s="642"/>
      <c r="U35" s="642"/>
      <c r="V35" s="642"/>
      <c r="W35" s="642"/>
      <c r="X35" s="642"/>
      <c r="Y35" s="643"/>
      <c r="Z35" s="644">
        <v>11</v>
      </c>
      <c r="AA35" s="644"/>
      <c r="AB35" s="644"/>
      <c r="AC35" s="644"/>
      <c r="AD35" s="645" t="s">
        <v>228</v>
      </c>
      <c r="AE35" s="645"/>
      <c r="AF35" s="645"/>
      <c r="AG35" s="645"/>
      <c r="AH35" s="645"/>
      <c r="AI35" s="645"/>
      <c r="AJ35" s="645"/>
      <c r="AK35" s="645"/>
      <c r="AL35" s="646" t="s">
        <v>228</v>
      </c>
      <c r="AM35" s="647"/>
      <c r="AN35" s="647"/>
      <c r="AO35" s="648"/>
      <c r="AP35" s="234"/>
      <c r="AQ35" s="714" t="s">
        <v>320</v>
      </c>
      <c r="AR35" s="715"/>
      <c r="AS35" s="715"/>
      <c r="AT35" s="715"/>
      <c r="AU35" s="715"/>
      <c r="AV35" s="715"/>
      <c r="AW35" s="715"/>
      <c r="AX35" s="715"/>
      <c r="AY35" s="716"/>
      <c r="AZ35" s="630">
        <v>2781124</v>
      </c>
      <c r="BA35" s="631"/>
      <c r="BB35" s="631"/>
      <c r="BC35" s="631"/>
      <c r="BD35" s="631"/>
      <c r="BE35" s="631"/>
      <c r="BF35" s="717"/>
      <c r="BG35" s="652" t="s">
        <v>321</v>
      </c>
      <c r="BH35" s="653"/>
      <c r="BI35" s="653"/>
      <c r="BJ35" s="653"/>
      <c r="BK35" s="653"/>
      <c r="BL35" s="653"/>
      <c r="BM35" s="653"/>
      <c r="BN35" s="653"/>
      <c r="BO35" s="653"/>
      <c r="BP35" s="653"/>
      <c r="BQ35" s="653"/>
      <c r="BR35" s="653"/>
      <c r="BS35" s="653"/>
      <c r="BT35" s="653"/>
      <c r="BU35" s="654"/>
      <c r="BV35" s="630">
        <v>280197</v>
      </c>
      <c r="BW35" s="631"/>
      <c r="BX35" s="631"/>
      <c r="BY35" s="631"/>
      <c r="BZ35" s="631"/>
      <c r="CA35" s="631"/>
      <c r="CB35" s="717"/>
      <c r="CD35" s="656" t="s">
        <v>322</v>
      </c>
      <c r="CE35" s="657"/>
      <c r="CF35" s="657"/>
      <c r="CG35" s="657"/>
      <c r="CH35" s="657"/>
      <c r="CI35" s="657"/>
      <c r="CJ35" s="657"/>
      <c r="CK35" s="657"/>
      <c r="CL35" s="657"/>
      <c r="CM35" s="657"/>
      <c r="CN35" s="657"/>
      <c r="CO35" s="657"/>
      <c r="CP35" s="657"/>
      <c r="CQ35" s="658"/>
      <c r="CR35" s="641">
        <v>188398</v>
      </c>
      <c r="CS35" s="677"/>
      <c r="CT35" s="677"/>
      <c r="CU35" s="677"/>
      <c r="CV35" s="677"/>
      <c r="CW35" s="677"/>
      <c r="CX35" s="677"/>
      <c r="CY35" s="678"/>
      <c r="CZ35" s="646">
        <v>0.9</v>
      </c>
      <c r="DA35" s="675"/>
      <c r="DB35" s="675"/>
      <c r="DC35" s="679"/>
      <c r="DD35" s="650">
        <v>178305</v>
      </c>
      <c r="DE35" s="677"/>
      <c r="DF35" s="677"/>
      <c r="DG35" s="677"/>
      <c r="DH35" s="677"/>
      <c r="DI35" s="677"/>
      <c r="DJ35" s="677"/>
      <c r="DK35" s="678"/>
      <c r="DL35" s="650">
        <v>174811</v>
      </c>
      <c r="DM35" s="677"/>
      <c r="DN35" s="677"/>
      <c r="DO35" s="677"/>
      <c r="DP35" s="677"/>
      <c r="DQ35" s="677"/>
      <c r="DR35" s="677"/>
      <c r="DS35" s="677"/>
      <c r="DT35" s="677"/>
      <c r="DU35" s="677"/>
      <c r="DV35" s="678"/>
      <c r="DW35" s="646">
        <v>1.4</v>
      </c>
      <c r="DX35" s="675"/>
      <c r="DY35" s="675"/>
      <c r="DZ35" s="675"/>
      <c r="EA35" s="675"/>
      <c r="EB35" s="675"/>
      <c r="EC35" s="676"/>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228</v>
      </c>
      <c r="S36" s="642"/>
      <c r="T36" s="642"/>
      <c r="U36" s="642"/>
      <c r="V36" s="642"/>
      <c r="W36" s="642"/>
      <c r="X36" s="642"/>
      <c r="Y36" s="643"/>
      <c r="Z36" s="644" t="s">
        <v>228</v>
      </c>
      <c r="AA36" s="644"/>
      <c r="AB36" s="644"/>
      <c r="AC36" s="644"/>
      <c r="AD36" s="645" t="s">
        <v>228</v>
      </c>
      <c r="AE36" s="645"/>
      <c r="AF36" s="645"/>
      <c r="AG36" s="645"/>
      <c r="AH36" s="645"/>
      <c r="AI36" s="645"/>
      <c r="AJ36" s="645"/>
      <c r="AK36" s="645"/>
      <c r="AL36" s="646" t="s">
        <v>136</v>
      </c>
      <c r="AM36" s="647"/>
      <c r="AN36" s="647"/>
      <c r="AO36" s="648"/>
      <c r="AQ36" s="718" t="s">
        <v>324</v>
      </c>
      <c r="AR36" s="719"/>
      <c r="AS36" s="719"/>
      <c r="AT36" s="719"/>
      <c r="AU36" s="719"/>
      <c r="AV36" s="719"/>
      <c r="AW36" s="719"/>
      <c r="AX36" s="719"/>
      <c r="AY36" s="720"/>
      <c r="AZ36" s="641">
        <v>884137</v>
      </c>
      <c r="BA36" s="642"/>
      <c r="BB36" s="642"/>
      <c r="BC36" s="642"/>
      <c r="BD36" s="677"/>
      <c r="BE36" s="677"/>
      <c r="BF36" s="700"/>
      <c r="BG36" s="656" t="s">
        <v>325</v>
      </c>
      <c r="BH36" s="657"/>
      <c r="BI36" s="657"/>
      <c r="BJ36" s="657"/>
      <c r="BK36" s="657"/>
      <c r="BL36" s="657"/>
      <c r="BM36" s="657"/>
      <c r="BN36" s="657"/>
      <c r="BO36" s="657"/>
      <c r="BP36" s="657"/>
      <c r="BQ36" s="657"/>
      <c r="BR36" s="657"/>
      <c r="BS36" s="657"/>
      <c r="BT36" s="657"/>
      <c r="BU36" s="658"/>
      <c r="BV36" s="641">
        <v>280130</v>
      </c>
      <c r="BW36" s="642"/>
      <c r="BX36" s="642"/>
      <c r="BY36" s="642"/>
      <c r="BZ36" s="642"/>
      <c r="CA36" s="642"/>
      <c r="CB36" s="651"/>
      <c r="CD36" s="656" t="s">
        <v>326</v>
      </c>
      <c r="CE36" s="657"/>
      <c r="CF36" s="657"/>
      <c r="CG36" s="657"/>
      <c r="CH36" s="657"/>
      <c r="CI36" s="657"/>
      <c r="CJ36" s="657"/>
      <c r="CK36" s="657"/>
      <c r="CL36" s="657"/>
      <c r="CM36" s="657"/>
      <c r="CN36" s="657"/>
      <c r="CO36" s="657"/>
      <c r="CP36" s="657"/>
      <c r="CQ36" s="658"/>
      <c r="CR36" s="641">
        <v>1388964</v>
      </c>
      <c r="CS36" s="642"/>
      <c r="CT36" s="642"/>
      <c r="CU36" s="642"/>
      <c r="CV36" s="642"/>
      <c r="CW36" s="642"/>
      <c r="CX36" s="642"/>
      <c r="CY36" s="643"/>
      <c r="CZ36" s="646">
        <v>7</v>
      </c>
      <c r="DA36" s="675"/>
      <c r="DB36" s="675"/>
      <c r="DC36" s="679"/>
      <c r="DD36" s="650">
        <v>967739</v>
      </c>
      <c r="DE36" s="642"/>
      <c r="DF36" s="642"/>
      <c r="DG36" s="642"/>
      <c r="DH36" s="642"/>
      <c r="DI36" s="642"/>
      <c r="DJ36" s="642"/>
      <c r="DK36" s="643"/>
      <c r="DL36" s="650">
        <v>824072</v>
      </c>
      <c r="DM36" s="642"/>
      <c r="DN36" s="642"/>
      <c r="DO36" s="642"/>
      <c r="DP36" s="642"/>
      <c r="DQ36" s="642"/>
      <c r="DR36" s="642"/>
      <c r="DS36" s="642"/>
      <c r="DT36" s="642"/>
      <c r="DU36" s="642"/>
      <c r="DV36" s="643"/>
      <c r="DW36" s="646">
        <v>6.6</v>
      </c>
      <c r="DX36" s="675"/>
      <c r="DY36" s="675"/>
      <c r="DZ36" s="675"/>
      <c r="EA36" s="675"/>
      <c r="EB36" s="675"/>
      <c r="EC36" s="676"/>
    </row>
    <row r="37" spans="2:133" ht="11.25" customHeight="1" x14ac:dyDescent="0.15">
      <c r="B37" s="638" t="s">
        <v>327</v>
      </c>
      <c r="C37" s="639"/>
      <c r="D37" s="639"/>
      <c r="E37" s="639"/>
      <c r="F37" s="639"/>
      <c r="G37" s="639"/>
      <c r="H37" s="639"/>
      <c r="I37" s="639"/>
      <c r="J37" s="639"/>
      <c r="K37" s="639"/>
      <c r="L37" s="639"/>
      <c r="M37" s="639"/>
      <c r="N37" s="639"/>
      <c r="O37" s="639"/>
      <c r="P37" s="639"/>
      <c r="Q37" s="640"/>
      <c r="R37" s="641">
        <v>611347</v>
      </c>
      <c r="S37" s="642"/>
      <c r="T37" s="642"/>
      <c r="U37" s="642"/>
      <c r="V37" s="642"/>
      <c r="W37" s="642"/>
      <c r="X37" s="642"/>
      <c r="Y37" s="643"/>
      <c r="Z37" s="644">
        <v>2.8</v>
      </c>
      <c r="AA37" s="644"/>
      <c r="AB37" s="644"/>
      <c r="AC37" s="644"/>
      <c r="AD37" s="645" t="s">
        <v>228</v>
      </c>
      <c r="AE37" s="645"/>
      <c r="AF37" s="645"/>
      <c r="AG37" s="645"/>
      <c r="AH37" s="645"/>
      <c r="AI37" s="645"/>
      <c r="AJ37" s="645"/>
      <c r="AK37" s="645"/>
      <c r="AL37" s="646" t="s">
        <v>128</v>
      </c>
      <c r="AM37" s="647"/>
      <c r="AN37" s="647"/>
      <c r="AO37" s="648"/>
      <c r="AQ37" s="718" t="s">
        <v>328</v>
      </c>
      <c r="AR37" s="719"/>
      <c r="AS37" s="719"/>
      <c r="AT37" s="719"/>
      <c r="AU37" s="719"/>
      <c r="AV37" s="719"/>
      <c r="AW37" s="719"/>
      <c r="AX37" s="719"/>
      <c r="AY37" s="720"/>
      <c r="AZ37" s="641">
        <v>85111</v>
      </c>
      <c r="BA37" s="642"/>
      <c r="BB37" s="642"/>
      <c r="BC37" s="642"/>
      <c r="BD37" s="677"/>
      <c r="BE37" s="677"/>
      <c r="BF37" s="700"/>
      <c r="BG37" s="656" t="s">
        <v>329</v>
      </c>
      <c r="BH37" s="657"/>
      <c r="BI37" s="657"/>
      <c r="BJ37" s="657"/>
      <c r="BK37" s="657"/>
      <c r="BL37" s="657"/>
      <c r="BM37" s="657"/>
      <c r="BN37" s="657"/>
      <c r="BO37" s="657"/>
      <c r="BP37" s="657"/>
      <c r="BQ37" s="657"/>
      <c r="BR37" s="657"/>
      <c r="BS37" s="657"/>
      <c r="BT37" s="657"/>
      <c r="BU37" s="658"/>
      <c r="BV37" s="641">
        <v>6053</v>
      </c>
      <c r="BW37" s="642"/>
      <c r="BX37" s="642"/>
      <c r="BY37" s="642"/>
      <c r="BZ37" s="642"/>
      <c r="CA37" s="642"/>
      <c r="CB37" s="651"/>
      <c r="CD37" s="656" t="s">
        <v>330</v>
      </c>
      <c r="CE37" s="657"/>
      <c r="CF37" s="657"/>
      <c r="CG37" s="657"/>
      <c r="CH37" s="657"/>
      <c r="CI37" s="657"/>
      <c r="CJ37" s="657"/>
      <c r="CK37" s="657"/>
      <c r="CL37" s="657"/>
      <c r="CM37" s="657"/>
      <c r="CN37" s="657"/>
      <c r="CO37" s="657"/>
      <c r="CP37" s="657"/>
      <c r="CQ37" s="658"/>
      <c r="CR37" s="641">
        <v>208498</v>
      </c>
      <c r="CS37" s="677"/>
      <c r="CT37" s="677"/>
      <c r="CU37" s="677"/>
      <c r="CV37" s="677"/>
      <c r="CW37" s="677"/>
      <c r="CX37" s="677"/>
      <c r="CY37" s="678"/>
      <c r="CZ37" s="646">
        <v>1</v>
      </c>
      <c r="DA37" s="675"/>
      <c r="DB37" s="675"/>
      <c r="DC37" s="679"/>
      <c r="DD37" s="650">
        <v>205774</v>
      </c>
      <c r="DE37" s="677"/>
      <c r="DF37" s="677"/>
      <c r="DG37" s="677"/>
      <c r="DH37" s="677"/>
      <c r="DI37" s="677"/>
      <c r="DJ37" s="677"/>
      <c r="DK37" s="678"/>
      <c r="DL37" s="650">
        <v>205222</v>
      </c>
      <c r="DM37" s="677"/>
      <c r="DN37" s="677"/>
      <c r="DO37" s="677"/>
      <c r="DP37" s="677"/>
      <c r="DQ37" s="677"/>
      <c r="DR37" s="677"/>
      <c r="DS37" s="677"/>
      <c r="DT37" s="677"/>
      <c r="DU37" s="677"/>
      <c r="DV37" s="678"/>
      <c r="DW37" s="646">
        <v>1.6</v>
      </c>
      <c r="DX37" s="675"/>
      <c r="DY37" s="675"/>
      <c r="DZ37" s="675"/>
      <c r="EA37" s="675"/>
      <c r="EB37" s="675"/>
      <c r="EC37" s="676"/>
    </row>
    <row r="38" spans="2:133" ht="11.25" customHeight="1" x14ac:dyDescent="0.15">
      <c r="B38" s="686" t="s">
        <v>331</v>
      </c>
      <c r="C38" s="687"/>
      <c r="D38" s="687"/>
      <c r="E38" s="687"/>
      <c r="F38" s="687"/>
      <c r="G38" s="687"/>
      <c r="H38" s="687"/>
      <c r="I38" s="687"/>
      <c r="J38" s="687"/>
      <c r="K38" s="687"/>
      <c r="L38" s="687"/>
      <c r="M38" s="687"/>
      <c r="N38" s="687"/>
      <c r="O38" s="687"/>
      <c r="P38" s="687"/>
      <c r="Q38" s="688"/>
      <c r="R38" s="721">
        <v>21548618</v>
      </c>
      <c r="S38" s="722"/>
      <c r="T38" s="722"/>
      <c r="U38" s="722"/>
      <c r="V38" s="722"/>
      <c r="W38" s="722"/>
      <c r="X38" s="722"/>
      <c r="Y38" s="723"/>
      <c r="Z38" s="724">
        <v>100</v>
      </c>
      <c r="AA38" s="724"/>
      <c r="AB38" s="724"/>
      <c r="AC38" s="724"/>
      <c r="AD38" s="725">
        <v>11939775</v>
      </c>
      <c r="AE38" s="725"/>
      <c r="AF38" s="725"/>
      <c r="AG38" s="725"/>
      <c r="AH38" s="725"/>
      <c r="AI38" s="725"/>
      <c r="AJ38" s="725"/>
      <c r="AK38" s="725"/>
      <c r="AL38" s="726">
        <v>100</v>
      </c>
      <c r="AM38" s="712"/>
      <c r="AN38" s="712"/>
      <c r="AO38" s="727"/>
      <c r="AQ38" s="718" t="s">
        <v>332</v>
      </c>
      <c r="AR38" s="719"/>
      <c r="AS38" s="719"/>
      <c r="AT38" s="719"/>
      <c r="AU38" s="719"/>
      <c r="AV38" s="719"/>
      <c r="AW38" s="719"/>
      <c r="AX38" s="719"/>
      <c r="AY38" s="720"/>
      <c r="AZ38" s="641">
        <v>36258</v>
      </c>
      <c r="BA38" s="642"/>
      <c r="BB38" s="642"/>
      <c r="BC38" s="642"/>
      <c r="BD38" s="677"/>
      <c r="BE38" s="677"/>
      <c r="BF38" s="700"/>
      <c r="BG38" s="656" t="s">
        <v>333</v>
      </c>
      <c r="BH38" s="657"/>
      <c r="BI38" s="657"/>
      <c r="BJ38" s="657"/>
      <c r="BK38" s="657"/>
      <c r="BL38" s="657"/>
      <c r="BM38" s="657"/>
      <c r="BN38" s="657"/>
      <c r="BO38" s="657"/>
      <c r="BP38" s="657"/>
      <c r="BQ38" s="657"/>
      <c r="BR38" s="657"/>
      <c r="BS38" s="657"/>
      <c r="BT38" s="657"/>
      <c r="BU38" s="658"/>
      <c r="BV38" s="641">
        <v>9706</v>
      </c>
      <c r="BW38" s="642"/>
      <c r="BX38" s="642"/>
      <c r="BY38" s="642"/>
      <c r="BZ38" s="642"/>
      <c r="CA38" s="642"/>
      <c r="CB38" s="651"/>
      <c r="CD38" s="656" t="s">
        <v>334</v>
      </c>
      <c r="CE38" s="657"/>
      <c r="CF38" s="657"/>
      <c r="CG38" s="657"/>
      <c r="CH38" s="657"/>
      <c r="CI38" s="657"/>
      <c r="CJ38" s="657"/>
      <c r="CK38" s="657"/>
      <c r="CL38" s="657"/>
      <c r="CM38" s="657"/>
      <c r="CN38" s="657"/>
      <c r="CO38" s="657"/>
      <c r="CP38" s="657"/>
      <c r="CQ38" s="658"/>
      <c r="CR38" s="641">
        <v>2669972</v>
      </c>
      <c r="CS38" s="642"/>
      <c r="CT38" s="642"/>
      <c r="CU38" s="642"/>
      <c r="CV38" s="642"/>
      <c r="CW38" s="642"/>
      <c r="CX38" s="642"/>
      <c r="CY38" s="643"/>
      <c r="CZ38" s="646">
        <v>13.4</v>
      </c>
      <c r="DA38" s="675"/>
      <c r="DB38" s="675"/>
      <c r="DC38" s="679"/>
      <c r="DD38" s="650">
        <v>2399173</v>
      </c>
      <c r="DE38" s="642"/>
      <c r="DF38" s="642"/>
      <c r="DG38" s="642"/>
      <c r="DH38" s="642"/>
      <c r="DI38" s="642"/>
      <c r="DJ38" s="642"/>
      <c r="DK38" s="643"/>
      <c r="DL38" s="650">
        <v>1806875</v>
      </c>
      <c r="DM38" s="642"/>
      <c r="DN38" s="642"/>
      <c r="DO38" s="642"/>
      <c r="DP38" s="642"/>
      <c r="DQ38" s="642"/>
      <c r="DR38" s="642"/>
      <c r="DS38" s="642"/>
      <c r="DT38" s="642"/>
      <c r="DU38" s="642"/>
      <c r="DV38" s="643"/>
      <c r="DW38" s="646">
        <v>14.4</v>
      </c>
      <c r="DX38" s="675"/>
      <c r="DY38" s="675"/>
      <c r="DZ38" s="675"/>
      <c r="EA38" s="675"/>
      <c r="EB38" s="675"/>
      <c r="EC38" s="676"/>
    </row>
    <row r="39" spans="2:133" ht="11.25" customHeight="1" x14ac:dyDescent="0.15">
      <c r="AQ39" s="718" t="s">
        <v>335</v>
      </c>
      <c r="AR39" s="719"/>
      <c r="AS39" s="719"/>
      <c r="AT39" s="719"/>
      <c r="AU39" s="719"/>
      <c r="AV39" s="719"/>
      <c r="AW39" s="719"/>
      <c r="AX39" s="719"/>
      <c r="AY39" s="720"/>
      <c r="AZ39" s="641">
        <v>22268</v>
      </c>
      <c r="BA39" s="642"/>
      <c r="BB39" s="642"/>
      <c r="BC39" s="642"/>
      <c r="BD39" s="677"/>
      <c r="BE39" s="677"/>
      <c r="BF39" s="700"/>
      <c r="BG39" s="732" t="s">
        <v>336</v>
      </c>
      <c r="BH39" s="733"/>
      <c r="BI39" s="733"/>
      <c r="BJ39" s="733"/>
      <c r="BK39" s="733"/>
      <c r="BL39" s="235"/>
      <c r="BM39" s="657" t="s">
        <v>337</v>
      </c>
      <c r="BN39" s="657"/>
      <c r="BO39" s="657"/>
      <c r="BP39" s="657"/>
      <c r="BQ39" s="657"/>
      <c r="BR39" s="657"/>
      <c r="BS39" s="657"/>
      <c r="BT39" s="657"/>
      <c r="BU39" s="658"/>
      <c r="BV39" s="641">
        <v>91</v>
      </c>
      <c r="BW39" s="642"/>
      <c r="BX39" s="642"/>
      <c r="BY39" s="642"/>
      <c r="BZ39" s="642"/>
      <c r="CA39" s="642"/>
      <c r="CB39" s="651"/>
      <c r="CD39" s="656" t="s">
        <v>338</v>
      </c>
      <c r="CE39" s="657"/>
      <c r="CF39" s="657"/>
      <c r="CG39" s="657"/>
      <c r="CH39" s="657"/>
      <c r="CI39" s="657"/>
      <c r="CJ39" s="657"/>
      <c r="CK39" s="657"/>
      <c r="CL39" s="657"/>
      <c r="CM39" s="657"/>
      <c r="CN39" s="657"/>
      <c r="CO39" s="657"/>
      <c r="CP39" s="657"/>
      <c r="CQ39" s="658"/>
      <c r="CR39" s="641">
        <v>53020</v>
      </c>
      <c r="CS39" s="677"/>
      <c r="CT39" s="677"/>
      <c r="CU39" s="677"/>
      <c r="CV39" s="677"/>
      <c r="CW39" s="677"/>
      <c r="CX39" s="677"/>
      <c r="CY39" s="678"/>
      <c r="CZ39" s="646">
        <v>0.3</v>
      </c>
      <c r="DA39" s="675"/>
      <c r="DB39" s="675"/>
      <c r="DC39" s="679"/>
      <c r="DD39" s="650">
        <v>1</v>
      </c>
      <c r="DE39" s="677"/>
      <c r="DF39" s="677"/>
      <c r="DG39" s="677"/>
      <c r="DH39" s="677"/>
      <c r="DI39" s="677"/>
      <c r="DJ39" s="677"/>
      <c r="DK39" s="678"/>
      <c r="DL39" s="650" t="s">
        <v>128</v>
      </c>
      <c r="DM39" s="677"/>
      <c r="DN39" s="677"/>
      <c r="DO39" s="677"/>
      <c r="DP39" s="677"/>
      <c r="DQ39" s="677"/>
      <c r="DR39" s="677"/>
      <c r="DS39" s="677"/>
      <c r="DT39" s="677"/>
      <c r="DU39" s="677"/>
      <c r="DV39" s="678"/>
      <c r="DW39" s="646" t="s">
        <v>228</v>
      </c>
      <c r="DX39" s="675"/>
      <c r="DY39" s="675"/>
      <c r="DZ39" s="675"/>
      <c r="EA39" s="675"/>
      <c r="EB39" s="675"/>
      <c r="EC39" s="676"/>
    </row>
    <row r="40" spans="2:133" ht="11.25" customHeight="1" x14ac:dyDescent="0.15">
      <c r="AQ40" s="718" t="s">
        <v>339</v>
      </c>
      <c r="AR40" s="719"/>
      <c r="AS40" s="719"/>
      <c r="AT40" s="719"/>
      <c r="AU40" s="719"/>
      <c r="AV40" s="719"/>
      <c r="AW40" s="719"/>
      <c r="AX40" s="719"/>
      <c r="AY40" s="720"/>
      <c r="AZ40" s="641">
        <v>508791</v>
      </c>
      <c r="BA40" s="642"/>
      <c r="BB40" s="642"/>
      <c r="BC40" s="642"/>
      <c r="BD40" s="677"/>
      <c r="BE40" s="677"/>
      <c r="BF40" s="700"/>
      <c r="BG40" s="732"/>
      <c r="BH40" s="733"/>
      <c r="BI40" s="733"/>
      <c r="BJ40" s="733"/>
      <c r="BK40" s="733"/>
      <c r="BL40" s="235"/>
      <c r="BM40" s="657" t="s">
        <v>340</v>
      </c>
      <c r="BN40" s="657"/>
      <c r="BO40" s="657"/>
      <c r="BP40" s="657"/>
      <c r="BQ40" s="657"/>
      <c r="BR40" s="657"/>
      <c r="BS40" s="657"/>
      <c r="BT40" s="657"/>
      <c r="BU40" s="658"/>
      <c r="BV40" s="641" t="s">
        <v>128</v>
      </c>
      <c r="BW40" s="642"/>
      <c r="BX40" s="642"/>
      <c r="BY40" s="642"/>
      <c r="BZ40" s="642"/>
      <c r="CA40" s="642"/>
      <c r="CB40" s="651"/>
      <c r="CD40" s="656" t="s">
        <v>341</v>
      </c>
      <c r="CE40" s="657"/>
      <c r="CF40" s="657"/>
      <c r="CG40" s="657"/>
      <c r="CH40" s="657"/>
      <c r="CI40" s="657"/>
      <c r="CJ40" s="657"/>
      <c r="CK40" s="657"/>
      <c r="CL40" s="657"/>
      <c r="CM40" s="657"/>
      <c r="CN40" s="657"/>
      <c r="CO40" s="657"/>
      <c r="CP40" s="657"/>
      <c r="CQ40" s="658"/>
      <c r="CR40" s="641">
        <v>10984</v>
      </c>
      <c r="CS40" s="642"/>
      <c r="CT40" s="642"/>
      <c r="CU40" s="642"/>
      <c r="CV40" s="642"/>
      <c r="CW40" s="642"/>
      <c r="CX40" s="642"/>
      <c r="CY40" s="643"/>
      <c r="CZ40" s="646">
        <v>0.1</v>
      </c>
      <c r="DA40" s="675"/>
      <c r="DB40" s="675"/>
      <c r="DC40" s="679"/>
      <c r="DD40" s="650">
        <v>8084</v>
      </c>
      <c r="DE40" s="642"/>
      <c r="DF40" s="642"/>
      <c r="DG40" s="642"/>
      <c r="DH40" s="642"/>
      <c r="DI40" s="642"/>
      <c r="DJ40" s="642"/>
      <c r="DK40" s="643"/>
      <c r="DL40" s="650" t="s">
        <v>228</v>
      </c>
      <c r="DM40" s="642"/>
      <c r="DN40" s="642"/>
      <c r="DO40" s="642"/>
      <c r="DP40" s="642"/>
      <c r="DQ40" s="642"/>
      <c r="DR40" s="642"/>
      <c r="DS40" s="642"/>
      <c r="DT40" s="642"/>
      <c r="DU40" s="642"/>
      <c r="DV40" s="643"/>
      <c r="DW40" s="646" t="s">
        <v>128</v>
      </c>
      <c r="DX40" s="675"/>
      <c r="DY40" s="675"/>
      <c r="DZ40" s="675"/>
      <c r="EA40" s="675"/>
      <c r="EB40" s="675"/>
      <c r="EC40" s="676"/>
    </row>
    <row r="41" spans="2:133" ht="11.25" customHeight="1" x14ac:dyDescent="0.15">
      <c r="AQ41" s="728" t="s">
        <v>342</v>
      </c>
      <c r="AR41" s="729"/>
      <c r="AS41" s="729"/>
      <c r="AT41" s="729"/>
      <c r="AU41" s="729"/>
      <c r="AV41" s="729"/>
      <c r="AW41" s="729"/>
      <c r="AX41" s="729"/>
      <c r="AY41" s="730"/>
      <c r="AZ41" s="721">
        <v>1244559</v>
      </c>
      <c r="BA41" s="722"/>
      <c r="BB41" s="722"/>
      <c r="BC41" s="722"/>
      <c r="BD41" s="711"/>
      <c r="BE41" s="711"/>
      <c r="BF41" s="713"/>
      <c r="BG41" s="734"/>
      <c r="BH41" s="735"/>
      <c r="BI41" s="735"/>
      <c r="BJ41" s="735"/>
      <c r="BK41" s="735"/>
      <c r="BL41" s="236"/>
      <c r="BM41" s="666" t="s">
        <v>343</v>
      </c>
      <c r="BN41" s="666"/>
      <c r="BO41" s="666"/>
      <c r="BP41" s="666"/>
      <c r="BQ41" s="666"/>
      <c r="BR41" s="666"/>
      <c r="BS41" s="666"/>
      <c r="BT41" s="666"/>
      <c r="BU41" s="667"/>
      <c r="BV41" s="721">
        <v>381</v>
      </c>
      <c r="BW41" s="722"/>
      <c r="BX41" s="722"/>
      <c r="BY41" s="722"/>
      <c r="BZ41" s="722"/>
      <c r="CA41" s="722"/>
      <c r="CB41" s="731"/>
      <c r="CD41" s="656" t="s">
        <v>344</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128</v>
      </c>
      <c r="DA41" s="675"/>
      <c r="DB41" s="675"/>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346</v>
      </c>
      <c r="CE42" s="639"/>
      <c r="CF42" s="639"/>
      <c r="CG42" s="639"/>
      <c r="CH42" s="639"/>
      <c r="CI42" s="639"/>
      <c r="CJ42" s="639"/>
      <c r="CK42" s="639"/>
      <c r="CL42" s="639"/>
      <c r="CM42" s="639"/>
      <c r="CN42" s="639"/>
      <c r="CO42" s="639"/>
      <c r="CP42" s="639"/>
      <c r="CQ42" s="640"/>
      <c r="CR42" s="641">
        <v>3086427</v>
      </c>
      <c r="CS42" s="642"/>
      <c r="CT42" s="642"/>
      <c r="CU42" s="642"/>
      <c r="CV42" s="642"/>
      <c r="CW42" s="642"/>
      <c r="CX42" s="642"/>
      <c r="CY42" s="643"/>
      <c r="CZ42" s="646">
        <v>15.5</v>
      </c>
      <c r="DA42" s="647"/>
      <c r="DB42" s="647"/>
      <c r="DC42" s="742"/>
      <c r="DD42" s="650">
        <v>848867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348</v>
      </c>
      <c r="CE43" s="639"/>
      <c r="CF43" s="639"/>
      <c r="CG43" s="639"/>
      <c r="CH43" s="639"/>
      <c r="CI43" s="639"/>
      <c r="CJ43" s="639"/>
      <c r="CK43" s="639"/>
      <c r="CL43" s="639"/>
      <c r="CM43" s="639"/>
      <c r="CN43" s="639"/>
      <c r="CO43" s="639"/>
      <c r="CP43" s="639"/>
      <c r="CQ43" s="640"/>
      <c r="CR43" s="641">
        <v>56372</v>
      </c>
      <c r="CS43" s="677"/>
      <c r="CT43" s="677"/>
      <c r="CU43" s="677"/>
      <c r="CV43" s="677"/>
      <c r="CW43" s="677"/>
      <c r="CX43" s="677"/>
      <c r="CY43" s="678"/>
      <c r="CZ43" s="646">
        <v>0.3</v>
      </c>
      <c r="DA43" s="675"/>
      <c r="DB43" s="675"/>
      <c r="DC43" s="679"/>
      <c r="DD43" s="650">
        <v>56372</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349</v>
      </c>
      <c r="CD44" s="753" t="s">
        <v>300</v>
      </c>
      <c r="CE44" s="754"/>
      <c r="CF44" s="638" t="s">
        <v>350</v>
      </c>
      <c r="CG44" s="639"/>
      <c r="CH44" s="639"/>
      <c r="CI44" s="639"/>
      <c r="CJ44" s="639"/>
      <c r="CK44" s="639"/>
      <c r="CL44" s="639"/>
      <c r="CM44" s="639"/>
      <c r="CN44" s="639"/>
      <c r="CO44" s="639"/>
      <c r="CP44" s="639"/>
      <c r="CQ44" s="640"/>
      <c r="CR44" s="641">
        <v>2714629</v>
      </c>
      <c r="CS44" s="642"/>
      <c r="CT44" s="642"/>
      <c r="CU44" s="642"/>
      <c r="CV44" s="642"/>
      <c r="CW44" s="642"/>
      <c r="CX44" s="642"/>
      <c r="CY44" s="643"/>
      <c r="CZ44" s="646">
        <v>13.6</v>
      </c>
      <c r="DA44" s="647"/>
      <c r="DB44" s="647"/>
      <c r="DC44" s="742"/>
      <c r="DD44" s="650">
        <v>645431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351</v>
      </c>
      <c r="CG45" s="639"/>
      <c r="CH45" s="639"/>
      <c r="CI45" s="639"/>
      <c r="CJ45" s="639"/>
      <c r="CK45" s="639"/>
      <c r="CL45" s="639"/>
      <c r="CM45" s="639"/>
      <c r="CN45" s="639"/>
      <c r="CO45" s="639"/>
      <c r="CP45" s="639"/>
      <c r="CQ45" s="640"/>
      <c r="CR45" s="641">
        <v>209343</v>
      </c>
      <c r="CS45" s="677"/>
      <c r="CT45" s="677"/>
      <c r="CU45" s="677"/>
      <c r="CV45" s="677"/>
      <c r="CW45" s="677"/>
      <c r="CX45" s="677"/>
      <c r="CY45" s="678"/>
      <c r="CZ45" s="646">
        <v>1.1000000000000001</v>
      </c>
      <c r="DA45" s="675"/>
      <c r="DB45" s="675"/>
      <c r="DC45" s="679"/>
      <c r="DD45" s="650">
        <v>52367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352</v>
      </c>
      <c r="CG46" s="639"/>
      <c r="CH46" s="639"/>
      <c r="CI46" s="639"/>
      <c r="CJ46" s="639"/>
      <c r="CK46" s="639"/>
      <c r="CL46" s="639"/>
      <c r="CM46" s="639"/>
      <c r="CN46" s="639"/>
      <c r="CO46" s="639"/>
      <c r="CP46" s="639"/>
      <c r="CQ46" s="640"/>
      <c r="CR46" s="641">
        <v>2359002</v>
      </c>
      <c r="CS46" s="642"/>
      <c r="CT46" s="642"/>
      <c r="CU46" s="642"/>
      <c r="CV46" s="642"/>
      <c r="CW46" s="642"/>
      <c r="CX46" s="642"/>
      <c r="CY46" s="643"/>
      <c r="CZ46" s="646">
        <v>11.8</v>
      </c>
      <c r="DA46" s="647"/>
      <c r="DB46" s="647"/>
      <c r="DC46" s="742"/>
      <c r="DD46" s="650">
        <v>534859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353</v>
      </c>
      <c r="CG47" s="639"/>
      <c r="CH47" s="639"/>
      <c r="CI47" s="639"/>
      <c r="CJ47" s="639"/>
      <c r="CK47" s="639"/>
      <c r="CL47" s="639"/>
      <c r="CM47" s="639"/>
      <c r="CN47" s="639"/>
      <c r="CO47" s="639"/>
      <c r="CP47" s="639"/>
      <c r="CQ47" s="640"/>
      <c r="CR47" s="641">
        <v>371798</v>
      </c>
      <c r="CS47" s="677"/>
      <c r="CT47" s="677"/>
      <c r="CU47" s="677"/>
      <c r="CV47" s="677"/>
      <c r="CW47" s="677"/>
      <c r="CX47" s="677"/>
      <c r="CY47" s="678"/>
      <c r="CZ47" s="646">
        <v>1.9</v>
      </c>
      <c r="DA47" s="675"/>
      <c r="DB47" s="675"/>
      <c r="DC47" s="679"/>
      <c r="DD47" s="650">
        <v>203436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354</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355</v>
      </c>
      <c r="CE49" s="687"/>
      <c r="CF49" s="687"/>
      <c r="CG49" s="687"/>
      <c r="CH49" s="687"/>
      <c r="CI49" s="687"/>
      <c r="CJ49" s="687"/>
      <c r="CK49" s="687"/>
      <c r="CL49" s="687"/>
      <c r="CM49" s="687"/>
      <c r="CN49" s="687"/>
      <c r="CO49" s="687"/>
      <c r="CP49" s="687"/>
      <c r="CQ49" s="688"/>
      <c r="CR49" s="721">
        <v>19915278</v>
      </c>
      <c r="CS49" s="711"/>
      <c r="CT49" s="711"/>
      <c r="CU49" s="711"/>
      <c r="CV49" s="711"/>
      <c r="CW49" s="711"/>
      <c r="CX49" s="711"/>
      <c r="CY49" s="743"/>
      <c r="CZ49" s="726">
        <v>100</v>
      </c>
      <c r="DA49" s="744"/>
      <c r="DB49" s="744"/>
      <c r="DC49" s="745"/>
      <c r="DD49" s="746">
        <v>13731148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otps1/3342ZVJeSfJtEY22wXCbvuSUkGOLAwIOcjc3sDM0ngurrW1FXt7OJVB+E+6f4P9ZtYdCUIeCqofnMXxQ==" saltValue="UAThanAuBpmwTcL1pCfIM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topLeftCell="A58" zoomScale="60" zoomScaleNormal="60" zoomScaleSheetLayoutView="70" workbookViewId="0">
      <selection activeCell="Q13" sqref="Q13:U1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357</v>
      </c>
      <c r="DK2" s="789"/>
      <c r="DL2" s="789"/>
      <c r="DM2" s="789"/>
      <c r="DN2" s="789"/>
      <c r="DO2" s="790"/>
      <c r="DP2" s="249"/>
      <c r="DQ2" s="788" t="s">
        <v>358</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359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361</v>
      </c>
      <c r="B5" s="783"/>
      <c r="C5" s="783"/>
      <c r="D5" s="783"/>
      <c r="E5" s="783"/>
      <c r="F5" s="783"/>
      <c r="G5" s="783"/>
      <c r="H5" s="783"/>
      <c r="I5" s="783"/>
      <c r="J5" s="783"/>
      <c r="K5" s="783"/>
      <c r="L5" s="783"/>
      <c r="M5" s="783"/>
      <c r="N5" s="783"/>
      <c r="O5" s="783"/>
      <c r="P5" s="784"/>
      <c r="Q5" s="759" t="s">
        <v>362</v>
      </c>
      <c r="R5" s="760"/>
      <c r="S5" s="760"/>
      <c r="T5" s="760"/>
      <c r="U5" s="761"/>
      <c r="V5" s="759" t="s">
        <v>363</v>
      </c>
      <c r="W5" s="760"/>
      <c r="X5" s="760"/>
      <c r="Y5" s="760"/>
      <c r="Z5" s="761"/>
      <c r="AA5" s="759" t="s">
        <v>364</v>
      </c>
      <c r="AB5" s="760"/>
      <c r="AC5" s="760"/>
      <c r="AD5" s="760"/>
      <c r="AE5" s="760"/>
      <c r="AF5" s="792" t="s">
        <v>365</v>
      </c>
      <c r="AG5" s="760"/>
      <c r="AH5" s="760"/>
      <c r="AI5" s="760"/>
      <c r="AJ5" s="771"/>
      <c r="AK5" s="760" t="s">
        <v>366</v>
      </c>
      <c r="AL5" s="760"/>
      <c r="AM5" s="760"/>
      <c r="AN5" s="760"/>
      <c r="AO5" s="761"/>
      <c r="AP5" s="759" t="s">
        <v>367</v>
      </c>
      <c r="AQ5" s="760"/>
      <c r="AR5" s="760"/>
      <c r="AS5" s="760"/>
      <c r="AT5" s="761"/>
      <c r="AU5" s="759" t="s">
        <v>368</v>
      </c>
      <c r="AV5" s="760"/>
      <c r="AW5" s="760"/>
      <c r="AX5" s="760"/>
      <c r="AY5" s="771"/>
      <c r="AZ5" s="256"/>
      <c r="BA5" s="256"/>
      <c r="BB5" s="256"/>
      <c r="BC5" s="256"/>
      <c r="BD5" s="256"/>
      <c r="BE5" s="257"/>
      <c r="BF5" s="257"/>
      <c r="BG5" s="257"/>
      <c r="BH5" s="257"/>
      <c r="BI5" s="257"/>
      <c r="BJ5" s="257"/>
      <c r="BK5" s="257"/>
      <c r="BL5" s="257"/>
      <c r="BM5" s="257"/>
      <c r="BN5" s="257"/>
      <c r="BO5" s="257"/>
      <c r="BP5" s="257"/>
      <c r="BQ5" s="782" t="s">
        <v>369</v>
      </c>
      <c r="BR5" s="783"/>
      <c r="BS5" s="783"/>
      <c r="BT5" s="783"/>
      <c r="BU5" s="783"/>
      <c r="BV5" s="783"/>
      <c r="BW5" s="783"/>
      <c r="BX5" s="783"/>
      <c r="BY5" s="783"/>
      <c r="BZ5" s="783"/>
      <c r="CA5" s="783"/>
      <c r="CB5" s="783"/>
      <c r="CC5" s="783"/>
      <c r="CD5" s="783"/>
      <c r="CE5" s="783"/>
      <c r="CF5" s="783"/>
      <c r="CG5" s="784"/>
      <c r="CH5" s="759" t="s">
        <v>370</v>
      </c>
      <c r="CI5" s="760"/>
      <c r="CJ5" s="760"/>
      <c r="CK5" s="760"/>
      <c r="CL5" s="761"/>
      <c r="CM5" s="759" t="s">
        <v>371</v>
      </c>
      <c r="CN5" s="760"/>
      <c r="CO5" s="760"/>
      <c r="CP5" s="760"/>
      <c r="CQ5" s="761"/>
      <c r="CR5" s="759" t="s">
        <v>372</v>
      </c>
      <c r="CS5" s="760"/>
      <c r="CT5" s="760"/>
      <c r="CU5" s="760"/>
      <c r="CV5" s="761"/>
      <c r="CW5" s="759" t="s">
        <v>373</v>
      </c>
      <c r="CX5" s="760"/>
      <c r="CY5" s="760"/>
      <c r="CZ5" s="760"/>
      <c r="DA5" s="761"/>
      <c r="DB5" s="759" t="s">
        <v>374</v>
      </c>
      <c r="DC5" s="760"/>
      <c r="DD5" s="760"/>
      <c r="DE5" s="760"/>
      <c r="DF5" s="761"/>
      <c r="DG5" s="765" t="s">
        <v>375</v>
      </c>
      <c r="DH5" s="766"/>
      <c r="DI5" s="766"/>
      <c r="DJ5" s="766"/>
      <c r="DK5" s="767"/>
      <c r="DL5" s="765" t="s">
        <v>376</v>
      </c>
      <c r="DM5" s="766"/>
      <c r="DN5" s="766"/>
      <c r="DO5" s="766"/>
      <c r="DP5" s="767"/>
      <c r="DQ5" s="759" t="s">
        <v>377</v>
      </c>
      <c r="DR5" s="760"/>
      <c r="DS5" s="760"/>
      <c r="DT5" s="760"/>
      <c r="DU5" s="761"/>
      <c r="DV5" s="759" t="s">
        <v>368</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378</v>
      </c>
      <c r="C7" s="774"/>
      <c r="D7" s="774"/>
      <c r="E7" s="774"/>
      <c r="F7" s="774"/>
      <c r="G7" s="774"/>
      <c r="H7" s="774"/>
      <c r="I7" s="774"/>
      <c r="J7" s="774"/>
      <c r="K7" s="774"/>
      <c r="L7" s="774"/>
      <c r="M7" s="774"/>
      <c r="N7" s="774"/>
      <c r="O7" s="774"/>
      <c r="P7" s="775"/>
      <c r="Q7" s="776">
        <v>21540</v>
      </c>
      <c r="R7" s="777"/>
      <c r="S7" s="777"/>
      <c r="T7" s="777"/>
      <c r="U7" s="777"/>
      <c r="V7" s="777">
        <v>19908</v>
      </c>
      <c r="W7" s="777"/>
      <c r="X7" s="777"/>
      <c r="Y7" s="777"/>
      <c r="Z7" s="777"/>
      <c r="AA7" s="777">
        <v>1632</v>
      </c>
      <c r="AB7" s="777"/>
      <c r="AC7" s="777"/>
      <c r="AD7" s="777"/>
      <c r="AE7" s="778"/>
      <c r="AF7" s="779">
        <v>1063</v>
      </c>
      <c r="AG7" s="780"/>
      <c r="AH7" s="780"/>
      <c r="AI7" s="780"/>
      <c r="AJ7" s="781"/>
      <c r="AK7" s="816">
        <v>1674</v>
      </c>
      <c r="AL7" s="817"/>
      <c r="AM7" s="817"/>
      <c r="AN7" s="817"/>
      <c r="AO7" s="817"/>
      <c r="AP7" s="817">
        <v>20507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592</v>
      </c>
      <c r="BT7" s="821"/>
      <c r="BU7" s="821"/>
      <c r="BV7" s="821"/>
      <c r="BW7" s="821"/>
      <c r="BX7" s="821"/>
      <c r="BY7" s="821"/>
      <c r="BZ7" s="821"/>
      <c r="CA7" s="821"/>
      <c r="CB7" s="821"/>
      <c r="CC7" s="821"/>
      <c r="CD7" s="821"/>
      <c r="CE7" s="821"/>
      <c r="CF7" s="821"/>
      <c r="CG7" s="822"/>
      <c r="CH7" s="813">
        <v>0</v>
      </c>
      <c r="CI7" s="814"/>
      <c r="CJ7" s="814"/>
      <c r="CK7" s="814"/>
      <c r="CL7" s="815"/>
      <c r="CM7" s="813">
        <v>40</v>
      </c>
      <c r="CN7" s="814"/>
      <c r="CO7" s="814"/>
      <c r="CP7" s="814"/>
      <c r="CQ7" s="815"/>
      <c r="CR7" s="813">
        <v>10</v>
      </c>
      <c r="CS7" s="814"/>
      <c r="CT7" s="814"/>
      <c r="CU7" s="814"/>
      <c r="CV7" s="815"/>
      <c r="CW7" s="813" t="s">
        <v>602</v>
      </c>
      <c r="CX7" s="814"/>
      <c r="CY7" s="814"/>
      <c r="CZ7" s="814"/>
      <c r="DA7" s="815"/>
      <c r="DB7" s="813" t="s">
        <v>602</v>
      </c>
      <c r="DC7" s="814"/>
      <c r="DD7" s="814"/>
      <c r="DE7" s="814"/>
      <c r="DF7" s="815"/>
      <c r="DG7" s="813" t="s">
        <v>602</v>
      </c>
      <c r="DH7" s="814"/>
      <c r="DI7" s="814"/>
      <c r="DJ7" s="814"/>
      <c r="DK7" s="815"/>
      <c r="DL7" s="813" t="s">
        <v>602</v>
      </c>
      <c r="DM7" s="814"/>
      <c r="DN7" s="814"/>
      <c r="DO7" s="814"/>
      <c r="DP7" s="815"/>
      <c r="DQ7" s="813" t="s">
        <v>602</v>
      </c>
      <c r="DR7" s="814"/>
      <c r="DS7" s="814"/>
      <c r="DT7" s="814"/>
      <c r="DU7" s="815"/>
      <c r="DV7" s="794"/>
      <c r="DW7" s="795"/>
      <c r="DX7" s="795"/>
      <c r="DY7" s="795"/>
      <c r="DZ7" s="796"/>
      <c r="EA7" s="254"/>
    </row>
    <row r="8" spans="1:131" s="255" customFormat="1" ht="26.25" customHeight="1" x14ac:dyDescent="0.15">
      <c r="A8" s="261">
        <v>2</v>
      </c>
      <c r="B8" s="797" t="s">
        <v>379</v>
      </c>
      <c r="C8" s="798"/>
      <c r="D8" s="798"/>
      <c r="E8" s="798"/>
      <c r="F8" s="798"/>
      <c r="G8" s="798"/>
      <c r="H8" s="798"/>
      <c r="I8" s="798"/>
      <c r="J8" s="798"/>
      <c r="K8" s="798"/>
      <c r="L8" s="798"/>
      <c r="M8" s="798"/>
      <c r="N8" s="798"/>
      <c r="O8" s="798"/>
      <c r="P8" s="799"/>
      <c r="Q8" s="800">
        <v>17</v>
      </c>
      <c r="R8" s="801"/>
      <c r="S8" s="801"/>
      <c r="T8" s="801"/>
      <c r="U8" s="801"/>
      <c r="V8" s="801">
        <v>15</v>
      </c>
      <c r="W8" s="801"/>
      <c r="X8" s="801"/>
      <c r="Y8" s="801"/>
      <c r="Z8" s="801"/>
      <c r="AA8" s="801">
        <v>1</v>
      </c>
      <c r="AB8" s="801"/>
      <c r="AC8" s="801"/>
      <c r="AD8" s="801"/>
      <c r="AE8" s="802"/>
      <c r="AF8" s="803">
        <v>1</v>
      </c>
      <c r="AG8" s="804"/>
      <c r="AH8" s="804"/>
      <c r="AI8" s="804"/>
      <c r="AJ8" s="805"/>
      <c r="AK8" s="806" t="s">
        <v>600</v>
      </c>
      <c r="AL8" s="807"/>
      <c r="AM8" s="807"/>
      <c r="AN8" s="807"/>
      <c r="AO8" s="807"/>
      <c r="AP8" s="807" t="s">
        <v>600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591</v>
      </c>
      <c r="BT8" s="811"/>
      <c r="BU8" s="811"/>
      <c r="BV8" s="811"/>
      <c r="BW8" s="811"/>
      <c r="BX8" s="811"/>
      <c r="BY8" s="811"/>
      <c r="BZ8" s="811"/>
      <c r="CA8" s="811"/>
      <c r="CB8" s="811"/>
      <c r="CC8" s="811"/>
      <c r="CD8" s="811"/>
      <c r="CE8" s="811"/>
      <c r="CF8" s="811"/>
      <c r="CG8" s="812"/>
      <c r="CH8" s="823">
        <v>0</v>
      </c>
      <c r="CI8" s="824"/>
      <c r="CJ8" s="824"/>
      <c r="CK8" s="824"/>
      <c r="CL8" s="825"/>
      <c r="CM8" s="823">
        <v>11</v>
      </c>
      <c r="CN8" s="824"/>
      <c r="CO8" s="824"/>
      <c r="CP8" s="824"/>
      <c r="CQ8" s="825"/>
      <c r="CR8" s="823">
        <v>8</v>
      </c>
      <c r="CS8" s="824"/>
      <c r="CT8" s="824"/>
      <c r="CU8" s="824"/>
      <c r="CV8" s="825"/>
      <c r="CW8" s="823" t="s">
        <v>602</v>
      </c>
      <c r="CX8" s="824"/>
      <c r="CY8" s="824"/>
      <c r="CZ8" s="824"/>
      <c r="DA8" s="825"/>
      <c r="DB8" s="823" t="s">
        <v>602</v>
      </c>
      <c r="DC8" s="824"/>
      <c r="DD8" s="824"/>
      <c r="DE8" s="824"/>
      <c r="DF8" s="825"/>
      <c r="DG8" s="823" t="s">
        <v>602</v>
      </c>
      <c r="DH8" s="824"/>
      <c r="DI8" s="824"/>
      <c r="DJ8" s="824"/>
      <c r="DK8" s="825"/>
      <c r="DL8" s="823" t="s">
        <v>602</v>
      </c>
      <c r="DM8" s="824"/>
      <c r="DN8" s="824"/>
      <c r="DO8" s="824"/>
      <c r="DP8" s="825"/>
      <c r="DQ8" s="823" t="s">
        <v>602</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380</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381</v>
      </c>
      <c r="B23" s="832" t="s">
        <v>382</v>
      </c>
      <c r="C23" s="833"/>
      <c r="D23" s="833"/>
      <c r="E23" s="833"/>
      <c r="F23" s="833"/>
      <c r="G23" s="833"/>
      <c r="H23" s="833"/>
      <c r="I23" s="833"/>
      <c r="J23" s="833"/>
      <c r="K23" s="833"/>
      <c r="L23" s="833"/>
      <c r="M23" s="833"/>
      <c r="N23" s="833"/>
      <c r="O23" s="833"/>
      <c r="P23" s="834"/>
      <c r="Q23" s="835">
        <v>21557</v>
      </c>
      <c r="R23" s="836"/>
      <c r="S23" s="836"/>
      <c r="T23" s="836"/>
      <c r="U23" s="836"/>
      <c r="V23" s="836">
        <v>19924</v>
      </c>
      <c r="W23" s="836"/>
      <c r="X23" s="836"/>
      <c r="Y23" s="836"/>
      <c r="Z23" s="836"/>
      <c r="AA23" s="836">
        <v>1633</v>
      </c>
      <c r="AB23" s="836"/>
      <c r="AC23" s="836"/>
      <c r="AD23" s="836"/>
      <c r="AE23" s="837"/>
      <c r="AF23" s="838">
        <v>1064</v>
      </c>
      <c r="AG23" s="836"/>
      <c r="AH23" s="836"/>
      <c r="AI23" s="836"/>
      <c r="AJ23" s="839"/>
      <c r="AK23" s="840"/>
      <c r="AL23" s="841"/>
      <c r="AM23" s="841"/>
      <c r="AN23" s="841"/>
      <c r="AO23" s="841"/>
      <c r="AP23" s="836">
        <v>20507</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383</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361</v>
      </c>
      <c r="B26" s="783"/>
      <c r="C26" s="783"/>
      <c r="D26" s="783"/>
      <c r="E26" s="783"/>
      <c r="F26" s="783"/>
      <c r="G26" s="783"/>
      <c r="H26" s="783"/>
      <c r="I26" s="783"/>
      <c r="J26" s="783"/>
      <c r="K26" s="783"/>
      <c r="L26" s="783"/>
      <c r="M26" s="783"/>
      <c r="N26" s="783"/>
      <c r="O26" s="783"/>
      <c r="P26" s="784"/>
      <c r="Q26" s="759" t="s">
        <v>385</v>
      </c>
      <c r="R26" s="760"/>
      <c r="S26" s="760"/>
      <c r="T26" s="760"/>
      <c r="U26" s="761"/>
      <c r="V26" s="759" t="s">
        <v>386</v>
      </c>
      <c r="W26" s="760"/>
      <c r="X26" s="760"/>
      <c r="Y26" s="760"/>
      <c r="Z26" s="761"/>
      <c r="AA26" s="759" t="s">
        <v>387</v>
      </c>
      <c r="AB26" s="760"/>
      <c r="AC26" s="760"/>
      <c r="AD26" s="760"/>
      <c r="AE26" s="760"/>
      <c r="AF26" s="854" t="s">
        <v>388</v>
      </c>
      <c r="AG26" s="855"/>
      <c r="AH26" s="855"/>
      <c r="AI26" s="855"/>
      <c r="AJ26" s="856"/>
      <c r="AK26" s="760" t="s">
        <v>389</v>
      </c>
      <c r="AL26" s="760"/>
      <c r="AM26" s="760"/>
      <c r="AN26" s="760"/>
      <c r="AO26" s="761"/>
      <c r="AP26" s="759" t="s">
        <v>390</v>
      </c>
      <c r="AQ26" s="760"/>
      <c r="AR26" s="760"/>
      <c r="AS26" s="760"/>
      <c r="AT26" s="761"/>
      <c r="AU26" s="759" t="s">
        <v>391</v>
      </c>
      <c r="AV26" s="760"/>
      <c r="AW26" s="760"/>
      <c r="AX26" s="760"/>
      <c r="AY26" s="761"/>
      <c r="AZ26" s="759" t="s">
        <v>392</v>
      </c>
      <c r="BA26" s="760"/>
      <c r="BB26" s="760"/>
      <c r="BC26" s="760"/>
      <c r="BD26" s="761"/>
      <c r="BE26" s="759" t="s">
        <v>368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393</v>
      </c>
      <c r="C28" s="774"/>
      <c r="D28" s="774"/>
      <c r="E28" s="774"/>
      <c r="F28" s="774"/>
      <c r="G28" s="774"/>
      <c r="H28" s="774"/>
      <c r="I28" s="774"/>
      <c r="J28" s="774"/>
      <c r="K28" s="774"/>
      <c r="L28" s="774"/>
      <c r="M28" s="774"/>
      <c r="N28" s="774"/>
      <c r="O28" s="774"/>
      <c r="P28" s="775"/>
      <c r="Q28" s="864">
        <v>6143</v>
      </c>
      <c r="R28" s="865"/>
      <c r="S28" s="865"/>
      <c r="T28" s="865"/>
      <c r="U28" s="865"/>
      <c r="V28" s="865">
        <v>5804</v>
      </c>
      <c r="W28" s="865"/>
      <c r="X28" s="865"/>
      <c r="Y28" s="865"/>
      <c r="Z28" s="865"/>
      <c r="AA28" s="865">
        <v>339</v>
      </c>
      <c r="AB28" s="865"/>
      <c r="AC28" s="865"/>
      <c r="AD28" s="865"/>
      <c r="AE28" s="866"/>
      <c r="AF28" s="867">
        <v>339</v>
      </c>
      <c r="AG28" s="865"/>
      <c r="AH28" s="865"/>
      <c r="AI28" s="865"/>
      <c r="AJ28" s="868"/>
      <c r="AK28" s="869">
        <v>530</v>
      </c>
      <c r="AL28" s="860"/>
      <c r="AM28" s="860"/>
      <c r="AN28" s="860"/>
      <c r="AO28" s="860"/>
      <c r="AP28" s="860">
        <v>100</v>
      </c>
      <c r="AQ28" s="860"/>
      <c r="AR28" s="860"/>
      <c r="AS28" s="860"/>
      <c r="AT28" s="860"/>
      <c r="AU28" s="860">
        <v>100</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394</v>
      </c>
      <c r="C29" s="798"/>
      <c r="D29" s="798"/>
      <c r="E29" s="798"/>
      <c r="F29" s="798"/>
      <c r="G29" s="798"/>
      <c r="H29" s="798"/>
      <c r="I29" s="798"/>
      <c r="J29" s="798"/>
      <c r="K29" s="798"/>
      <c r="L29" s="798"/>
      <c r="M29" s="798"/>
      <c r="N29" s="798"/>
      <c r="O29" s="798"/>
      <c r="P29" s="799"/>
      <c r="Q29" s="800">
        <v>4161</v>
      </c>
      <c r="R29" s="801"/>
      <c r="S29" s="801"/>
      <c r="T29" s="801"/>
      <c r="U29" s="801"/>
      <c r="V29" s="801">
        <v>4019</v>
      </c>
      <c r="W29" s="801"/>
      <c r="X29" s="801"/>
      <c r="Y29" s="801"/>
      <c r="Z29" s="801"/>
      <c r="AA29" s="801">
        <v>143</v>
      </c>
      <c r="AB29" s="801"/>
      <c r="AC29" s="801"/>
      <c r="AD29" s="801"/>
      <c r="AE29" s="802"/>
      <c r="AF29" s="803">
        <v>143</v>
      </c>
      <c r="AG29" s="804"/>
      <c r="AH29" s="804"/>
      <c r="AI29" s="804"/>
      <c r="AJ29" s="805"/>
      <c r="AK29" s="872">
        <v>594</v>
      </c>
      <c r="AL29" s="873"/>
      <c r="AM29" s="873"/>
      <c r="AN29" s="873"/>
      <c r="AO29" s="873"/>
      <c r="AP29" s="873" t="s">
        <v>600</v>
      </c>
      <c r="AQ29" s="873"/>
      <c r="AR29" s="873"/>
      <c r="AS29" s="873"/>
      <c r="AT29" s="873"/>
      <c r="AU29" s="873" t="s">
        <v>600</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395</v>
      </c>
      <c r="C30" s="798"/>
      <c r="D30" s="798"/>
      <c r="E30" s="798"/>
      <c r="F30" s="798"/>
      <c r="G30" s="798"/>
      <c r="H30" s="798"/>
      <c r="I30" s="798"/>
      <c r="J30" s="798"/>
      <c r="K30" s="798"/>
      <c r="L30" s="798"/>
      <c r="M30" s="798"/>
      <c r="N30" s="798"/>
      <c r="O30" s="798"/>
      <c r="P30" s="799"/>
      <c r="Q30" s="800">
        <v>609</v>
      </c>
      <c r="R30" s="801"/>
      <c r="S30" s="801"/>
      <c r="T30" s="801"/>
      <c r="U30" s="801"/>
      <c r="V30" s="801">
        <v>603</v>
      </c>
      <c r="W30" s="801"/>
      <c r="X30" s="801"/>
      <c r="Y30" s="801"/>
      <c r="Z30" s="801"/>
      <c r="AA30" s="801">
        <v>5</v>
      </c>
      <c r="AB30" s="801"/>
      <c r="AC30" s="801"/>
      <c r="AD30" s="801"/>
      <c r="AE30" s="802"/>
      <c r="AF30" s="803">
        <v>5</v>
      </c>
      <c r="AG30" s="804"/>
      <c r="AH30" s="804"/>
      <c r="AI30" s="804"/>
      <c r="AJ30" s="805"/>
      <c r="AK30" s="872">
        <v>130</v>
      </c>
      <c r="AL30" s="873"/>
      <c r="AM30" s="873"/>
      <c r="AN30" s="873"/>
      <c r="AO30" s="873"/>
      <c r="AP30" s="873" t="s">
        <v>600</v>
      </c>
      <c r="AQ30" s="873"/>
      <c r="AR30" s="873"/>
      <c r="AS30" s="873"/>
      <c r="AT30" s="873"/>
      <c r="AU30" s="873" t="s">
        <v>600</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396</v>
      </c>
      <c r="C31" s="798"/>
      <c r="D31" s="798"/>
      <c r="E31" s="798"/>
      <c r="F31" s="798"/>
      <c r="G31" s="798"/>
      <c r="H31" s="798"/>
      <c r="I31" s="798"/>
      <c r="J31" s="798"/>
      <c r="K31" s="798"/>
      <c r="L31" s="798"/>
      <c r="M31" s="798"/>
      <c r="N31" s="798"/>
      <c r="O31" s="798"/>
      <c r="P31" s="799"/>
      <c r="Q31" s="800">
        <v>53</v>
      </c>
      <c r="R31" s="801"/>
      <c r="S31" s="801"/>
      <c r="T31" s="801"/>
      <c r="U31" s="801"/>
      <c r="V31" s="801">
        <v>48</v>
      </c>
      <c r="W31" s="801"/>
      <c r="X31" s="801"/>
      <c r="Y31" s="801"/>
      <c r="Z31" s="801"/>
      <c r="AA31" s="801">
        <v>5</v>
      </c>
      <c r="AB31" s="801"/>
      <c r="AC31" s="801"/>
      <c r="AD31" s="801"/>
      <c r="AE31" s="802"/>
      <c r="AF31" s="803">
        <v>5</v>
      </c>
      <c r="AG31" s="804"/>
      <c r="AH31" s="804"/>
      <c r="AI31" s="804"/>
      <c r="AJ31" s="805"/>
      <c r="AK31" s="872">
        <v>20</v>
      </c>
      <c r="AL31" s="873"/>
      <c r="AM31" s="873"/>
      <c r="AN31" s="873"/>
      <c r="AO31" s="873"/>
      <c r="AP31" s="873" t="s">
        <v>600</v>
      </c>
      <c r="AQ31" s="873"/>
      <c r="AR31" s="873"/>
      <c r="AS31" s="873"/>
      <c r="AT31" s="873"/>
      <c r="AU31" s="873" t="s">
        <v>600</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397</v>
      </c>
      <c r="C32" s="798"/>
      <c r="D32" s="798"/>
      <c r="E32" s="798"/>
      <c r="F32" s="798"/>
      <c r="G32" s="798"/>
      <c r="H32" s="798"/>
      <c r="I32" s="798"/>
      <c r="J32" s="798"/>
      <c r="K32" s="798"/>
      <c r="L32" s="798"/>
      <c r="M32" s="798"/>
      <c r="N32" s="798"/>
      <c r="O32" s="798"/>
      <c r="P32" s="799"/>
      <c r="Q32" s="800">
        <v>1043</v>
      </c>
      <c r="R32" s="801"/>
      <c r="S32" s="801"/>
      <c r="T32" s="801"/>
      <c r="U32" s="801"/>
      <c r="V32" s="801">
        <v>960</v>
      </c>
      <c r="W32" s="801"/>
      <c r="X32" s="801"/>
      <c r="Y32" s="801"/>
      <c r="Z32" s="801"/>
      <c r="AA32" s="801">
        <v>84</v>
      </c>
      <c r="AB32" s="801"/>
      <c r="AC32" s="801"/>
      <c r="AD32" s="801"/>
      <c r="AE32" s="802"/>
      <c r="AF32" s="803">
        <v>2565</v>
      </c>
      <c r="AG32" s="804"/>
      <c r="AH32" s="804"/>
      <c r="AI32" s="804"/>
      <c r="AJ32" s="805"/>
      <c r="AK32" s="872">
        <v>74</v>
      </c>
      <c r="AL32" s="873"/>
      <c r="AM32" s="873"/>
      <c r="AN32" s="873"/>
      <c r="AO32" s="873"/>
      <c r="AP32" s="873">
        <v>1033</v>
      </c>
      <c r="AQ32" s="873"/>
      <c r="AR32" s="873"/>
      <c r="AS32" s="873"/>
      <c r="AT32" s="873"/>
      <c r="AU32" s="873">
        <v>1233</v>
      </c>
      <c r="AV32" s="873"/>
      <c r="AW32" s="873"/>
      <c r="AX32" s="873"/>
      <c r="AY32" s="873"/>
      <c r="AZ32" s="874"/>
      <c r="BA32" s="874"/>
      <c r="BB32" s="874"/>
      <c r="BC32" s="874"/>
      <c r="BD32" s="874"/>
      <c r="BE32" s="870" t="s">
        <v>398</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399</v>
      </c>
      <c r="C33" s="798"/>
      <c r="D33" s="798"/>
      <c r="E33" s="798"/>
      <c r="F33" s="798"/>
      <c r="G33" s="798"/>
      <c r="H33" s="798"/>
      <c r="I33" s="798"/>
      <c r="J33" s="798"/>
      <c r="K33" s="798"/>
      <c r="L33" s="798"/>
      <c r="M33" s="798"/>
      <c r="N33" s="798"/>
      <c r="O33" s="798"/>
      <c r="P33" s="799"/>
      <c r="Q33" s="800">
        <v>2045</v>
      </c>
      <c r="R33" s="801"/>
      <c r="S33" s="801"/>
      <c r="T33" s="801"/>
      <c r="U33" s="801"/>
      <c r="V33" s="801">
        <v>1954</v>
      </c>
      <c r="W33" s="801"/>
      <c r="X33" s="801"/>
      <c r="Y33" s="801"/>
      <c r="Z33" s="801"/>
      <c r="AA33" s="801">
        <v>90</v>
      </c>
      <c r="AB33" s="801"/>
      <c r="AC33" s="801"/>
      <c r="AD33" s="801"/>
      <c r="AE33" s="802"/>
      <c r="AF33" s="803">
        <v>61</v>
      </c>
      <c r="AG33" s="804"/>
      <c r="AH33" s="804"/>
      <c r="AI33" s="804"/>
      <c r="AJ33" s="805"/>
      <c r="AK33" s="872">
        <v>884</v>
      </c>
      <c r="AL33" s="873"/>
      <c r="AM33" s="873"/>
      <c r="AN33" s="873"/>
      <c r="AO33" s="873"/>
      <c r="AP33" s="873">
        <v>14073</v>
      </c>
      <c r="AQ33" s="873"/>
      <c r="AR33" s="873"/>
      <c r="AS33" s="873"/>
      <c r="AT33" s="873"/>
      <c r="AU33" s="873">
        <v>12638</v>
      </c>
      <c r="AV33" s="873"/>
      <c r="AW33" s="873"/>
      <c r="AX33" s="873"/>
      <c r="AY33" s="873"/>
      <c r="AZ33" s="874"/>
      <c r="BA33" s="874"/>
      <c r="BB33" s="874"/>
      <c r="BC33" s="874"/>
      <c r="BD33" s="874"/>
      <c r="BE33" s="870" t="s">
        <v>400</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401</v>
      </c>
      <c r="C34" s="798"/>
      <c r="D34" s="798"/>
      <c r="E34" s="798"/>
      <c r="F34" s="798"/>
      <c r="G34" s="798"/>
      <c r="H34" s="798"/>
      <c r="I34" s="798"/>
      <c r="J34" s="798"/>
      <c r="K34" s="798"/>
      <c r="L34" s="798"/>
      <c r="M34" s="798"/>
      <c r="N34" s="798"/>
      <c r="O34" s="798"/>
      <c r="P34" s="799"/>
      <c r="Q34" s="800">
        <v>225</v>
      </c>
      <c r="R34" s="801"/>
      <c r="S34" s="801"/>
      <c r="T34" s="801"/>
      <c r="U34" s="801"/>
      <c r="V34" s="801">
        <v>188</v>
      </c>
      <c r="W34" s="801"/>
      <c r="X34" s="801"/>
      <c r="Y34" s="801"/>
      <c r="Z34" s="801"/>
      <c r="AA34" s="801">
        <v>37</v>
      </c>
      <c r="AB34" s="801"/>
      <c r="AC34" s="801"/>
      <c r="AD34" s="801"/>
      <c r="AE34" s="802"/>
      <c r="AF34" s="803">
        <v>84</v>
      </c>
      <c r="AG34" s="804"/>
      <c r="AH34" s="804"/>
      <c r="AI34" s="804"/>
      <c r="AJ34" s="805"/>
      <c r="AK34" s="872">
        <v>22</v>
      </c>
      <c r="AL34" s="873"/>
      <c r="AM34" s="873"/>
      <c r="AN34" s="873"/>
      <c r="AO34" s="873"/>
      <c r="AP34" s="873">
        <v>389</v>
      </c>
      <c r="AQ34" s="873"/>
      <c r="AR34" s="873"/>
      <c r="AS34" s="873"/>
      <c r="AT34" s="873"/>
      <c r="AU34" s="873" t="s">
        <v>600</v>
      </c>
      <c r="AV34" s="873"/>
      <c r="AW34" s="873"/>
      <c r="AX34" s="873"/>
      <c r="AY34" s="873"/>
      <c r="AZ34" s="874"/>
      <c r="BA34" s="874"/>
      <c r="BB34" s="874"/>
      <c r="BC34" s="874"/>
      <c r="BD34" s="874"/>
      <c r="BE34" s="870" t="s">
        <v>400</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381</v>
      </c>
      <c r="B63" s="832" t="s">
        <v>403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3203</v>
      </c>
      <c r="AG63" s="884"/>
      <c r="AH63" s="884"/>
      <c r="AI63" s="884"/>
      <c r="AJ63" s="885"/>
      <c r="AK63" s="886"/>
      <c r="AL63" s="881"/>
      <c r="AM63" s="881"/>
      <c r="AN63" s="881"/>
      <c r="AO63" s="881"/>
      <c r="AP63" s="884">
        <v>15595</v>
      </c>
      <c r="AQ63" s="884"/>
      <c r="AR63" s="884"/>
      <c r="AS63" s="884"/>
      <c r="AT63" s="884"/>
      <c r="AU63" s="884">
        <v>13971</v>
      </c>
      <c r="AV63" s="884"/>
      <c r="AW63" s="884"/>
      <c r="AX63" s="884"/>
      <c r="AY63" s="884"/>
      <c r="AZ63" s="888"/>
      <c r="BA63" s="888"/>
      <c r="BB63" s="888"/>
      <c r="BC63" s="888"/>
      <c r="BD63" s="888"/>
      <c r="BE63" s="889"/>
      <c r="BF63" s="889"/>
      <c r="BG63" s="889"/>
      <c r="BH63" s="889"/>
      <c r="BI63" s="890"/>
      <c r="BJ63" s="891" t="s">
        <v>404</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406</v>
      </c>
      <c r="B66" s="783"/>
      <c r="C66" s="783"/>
      <c r="D66" s="783"/>
      <c r="E66" s="783"/>
      <c r="F66" s="783"/>
      <c r="G66" s="783"/>
      <c r="H66" s="783"/>
      <c r="I66" s="783"/>
      <c r="J66" s="783"/>
      <c r="K66" s="783"/>
      <c r="L66" s="783"/>
      <c r="M66" s="783"/>
      <c r="N66" s="783"/>
      <c r="O66" s="783"/>
      <c r="P66" s="784"/>
      <c r="Q66" s="759" t="s">
        <v>407</v>
      </c>
      <c r="R66" s="760"/>
      <c r="S66" s="760"/>
      <c r="T66" s="760"/>
      <c r="U66" s="761"/>
      <c r="V66" s="759" t="s">
        <v>408</v>
      </c>
      <c r="W66" s="760"/>
      <c r="X66" s="760"/>
      <c r="Y66" s="760"/>
      <c r="Z66" s="761"/>
      <c r="AA66" s="759" t="s">
        <v>409</v>
      </c>
      <c r="AB66" s="760"/>
      <c r="AC66" s="760"/>
      <c r="AD66" s="760"/>
      <c r="AE66" s="761"/>
      <c r="AF66" s="894" t="s">
        <v>410</v>
      </c>
      <c r="AG66" s="855"/>
      <c r="AH66" s="855"/>
      <c r="AI66" s="855"/>
      <c r="AJ66" s="895"/>
      <c r="AK66" s="759" t="s">
        <v>411</v>
      </c>
      <c r="AL66" s="783"/>
      <c r="AM66" s="783"/>
      <c r="AN66" s="783"/>
      <c r="AO66" s="784"/>
      <c r="AP66" s="759" t="s">
        <v>412</v>
      </c>
      <c r="AQ66" s="760"/>
      <c r="AR66" s="760"/>
      <c r="AS66" s="760"/>
      <c r="AT66" s="761"/>
      <c r="AU66" s="759" t="s">
        <v>413</v>
      </c>
      <c r="AV66" s="760"/>
      <c r="AW66" s="760"/>
      <c r="AX66" s="760"/>
      <c r="AY66" s="761"/>
      <c r="AZ66" s="759" t="s">
        <v>368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576</v>
      </c>
      <c r="C68" s="912"/>
      <c r="D68" s="912"/>
      <c r="E68" s="912"/>
      <c r="F68" s="912"/>
      <c r="G68" s="912"/>
      <c r="H68" s="912"/>
      <c r="I68" s="912"/>
      <c r="J68" s="912"/>
      <c r="K68" s="912"/>
      <c r="L68" s="912"/>
      <c r="M68" s="912"/>
      <c r="N68" s="912"/>
      <c r="O68" s="912"/>
      <c r="P68" s="913"/>
      <c r="Q68" s="914">
        <v>6895</v>
      </c>
      <c r="R68" s="908"/>
      <c r="S68" s="908"/>
      <c r="T68" s="908"/>
      <c r="U68" s="908"/>
      <c r="V68" s="908">
        <v>6736</v>
      </c>
      <c r="W68" s="908"/>
      <c r="X68" s="908"/>
      <c r="Y68" s="908"/>
      <c r="Z68" s="908"/>
      <c r="AA68" s="908">
        <v>159</v>
      </c>
      <c r="AB68" s="908"/>
      <c r="AC68" s="908"/>
      <c r="AD68" s="908"/>
      <c r="AE68" s="908"/>
      <c r="AF68" s="908">
        <v>159</v>
      </c>
      <c r="AG68" s="908"/>
      <c r="AH68" s="908"/>
      <c r="AI68" s="908"/>
      <c r="AJ68" s="908"/>
      <c r="AK68" s="908">
        <v>859</v>
      </c>
      <c r="AL68" s="908"/>
      <c r="AM68" s="908"/>
      <c r="AN68" s="908"/>
      <c r="AO68" s="908"/>
      <c r="AP68" s="908">
        <v>0</v>
      </c>
      <c r="AQ68" s="908"/>
      <c r="AR68" s="908"/>
      <c r="AS68" s="908"/>
      <c r="AT68" s="908"/>
      <c r="AU68" s="908">
        <v>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577</v>
      </c>
      <c r="C69" s="916"/>
      <c r="D69" s="916"/>
      <c r="E69" s="916"/>
      <c r="F69" s="916"/>
      <c r="G69" s="916"/>
      <c r="H69" s="916"/>
      <c r="I69" s="916"/>
      <c r="J69" s="916"/>
      <c r="K69" s="916"/>
      <c r="L69" s="916"/>
      <c r="M69" s="916"/>
      <c r="N69" s="916"/>
      <c r="O69" s="916"/>
      <c r="P69" s="917"/>
      <c r="Q69" s="918">
        <v>819</v>
      </c>
      <c r="R69" s="873"/>
      <c r="S69" s="873"/>
      <c r="T69" s="873"/>
      <c r="U69" s="873"/>
      <c r="V69" s="873">
        <v>671</v>
      </c>
      <c r="W69" s="873"/>
      <c r="X69" s="873"/>
      <c r="Y69" s="873"/>
      <c r="Z69" s="873"/>
      <c r="AA69" s="873">
        <v>149</v>
      </c>
      <c r="AB69" s="873"/>
      <c r="AC69" s="873"/>
      <c r="AD69" s="873"/>
      <c r="AE69" s="873"/>
      <c r="AF69" s="873">
        <v>149</v>
      </c>
      <c r="AG69" s="873"/>
      <c r="AH69" s="873"/>
      <c r="AI69" s="873"/>
      <c r="AJ69" s="873"/>
      <c r="AK69" s="873">
        <v>0</v>
      </c>
      <c r="AL69" s="873"/>
      <c r="AM69" s="873"/>
      <c r="AN69" s="873"/>
      <c r="AO69" s="873"/>
      <c r="AP69" s="873">
        <v>0</v>
      </c>
      <c r="AQ69" s="873"/>
      <c r="AR69" s="873"/>
      <c r="AS69" s="873"/>
      <c r="AT69" s="873"/>
      <c r="AU69" s="873">
        <v>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578</v>
      </c>
      <c r="C70" s="916"/>
      <c r="D70" s="916"/>
      <c r="E70" s="916"/>
      <c r="F70" s="916"/>
      <c r="G70" s="916"/>
      <c r="H70" s="916"/>
      <c r="I70" s="916"/>
      <c r="J70" s="916"/>
      <c r="K70" s="916"/>
      <c r="L70" s="916"/>
      <c r="M70" s="916"/>
      <c r="N70" s="916"/>
      <c r="O70" s="916"/>
      <c r="P70" s="917"/>
      <c r="Q70" s="918">
        <v>228</v>
      </c>
      <c r="R70" s="873"/>
      <c r="S70" s="873"/>
      <c r="T70" s="873"/>
      <c r="U70" s="873"/>
      <c r="V70" s="873">
        <v>221</v>
      </c>
      <c r="W70" s="873"/>
      <c r="X70" s="873"/>
      <c r="Y70" s="873"/>
      <c r="Z70" s="873"/>
      <c r="AA70" s="873">
        <v>7</v>
      </c>
      <c r="AB70" s="873"/>
      <c r="AC70" s="873"/>
      <c r="AD70" s="873"/>
      <c r="AE70" s="873"/>
      <c r="AF70" s="873">
        <v>7</v>
      </c>
      <c r="AG70" s="873"/>
      <c r="AH70" s="873"/>
      <c r="AI70" s="873"/>
      <c r="AJ70" s="873"/>
      <c r="AK70" s="873">
        <v>221</v>
      </c>
      <c r="AL70" s="873"/>
      <c r="AM70" s="873"/>
      <c r="AN70" s="873"/>
      <c r="AO70" s="873"/>
      <c r="AP70" s="873">
        <v>0</v>
      </c>
      <c r="AQ70" s="873"/>
      <c r="AR70" s="873"/>
      <c r="AS70" s="873"/>
      <c r="AT70" s="873"/>
      <c r="AU70" s="873">
        <v>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579</v>
      </c>
      <c r="C71" s="916"/>
      <c r="D71" s="916"/>
      <c r="E71" s="916"/>
      <c r="F71" s="916"/>
      <c r="G71" s="916"/>
      <c r="H71" s="916"/>
      <c r="I71" s="916"/>
      <c r="J71" s="916"/>
      <c r="K71" s="916"/>
      <c r="L71" s="916"/>
      <c r="M71" s="916"/>
      <c r="N71" s="916"/>
      <c r="O71" s="916"/>
      <c r="P71" s="917"/>
      <c r="Q71" s="918">
        <v>6</v>
      </c>
      <c r="R71" s="873"/>
      <c r="S71" s="873"/>
      <c r="T71" s="873"/>
      <c r="U71" s="873"/>
      <c r="V71" s="873">
        <v>3</v>
      </c>
      <c r="W71" s="873"/>
      <c r="X71" s="873"/>
      <c r="Y71" s="873"/>
      <c r="Z71" s="873"/>
      <c r="AA71" s="873">
        <v>3</v>
      </c>
      <c r="AB71" s="873"/>
      <c r="AC71" s="873"/>
      <c r="AD71" s="873"/>
      <c r="AE71" s="873"/>
      <c r="AF71" s="873">
        <v>3</v>
      </c>
      <c r="AG71" s="873"/>
      <c r="AH71" s="873"/>
      <c r="AI71" s="873"/>
      <c r="AJ71" s="873"/>
      <c r="AK71" s="873">
        <v>0</v>
      </c>
      <c r="AL71" s="873"/>
      <c r="AM71" s="873"/>
      <c r="AN71" s="873"/>
      <c r="AO71" s="873"/>
      <c r="AP71" s="873">
        <v>0</v>
      </c>
      <c r="AQ71" s="873"/>
      <c r="AR71" s="873"/>
      <c r="AS71" s="873"/>
      <c r="AT71" s="873"/>
      <c r="AU71" s="873">
        <v>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580</v>
      </c>
      <c r="C72" s="916"/>
      <c r="D72" s="916"/>
      <c r="E72" s="916"/>
      <c r="F72" s="916"/>
      <c r="G72" s="916"/>
      <c r="H72" s="916"/>
      <c r="I72" s="916"/>
      <c r="J72" s="916"/>
      <c r="K72" s="916"/>
      <c r="L72" s="916"/>
      <c r="M72" s="916"/>
      <c r="N72" s="916"/>
      <c r="O72" s="916"/>
      <c r="P72" s="917"/>
      <c r="Q72" s="918">
        <v>108</v>
      </c>
      <c r="R72" s="873"/>
      <c r="S72" s="873"/>
      <c r="T72" s="873"/>
      <c r="U72" s="873"/>
      <c r="V72" s="873">
        <v>84</v>
      </c>
      <c r="W72" s="873"/>
      <c r="X72" s="873"/>
      <c r="Y72" s="873"/>
      <c r="Z72" s="873"/>
      <c r="AA72" s="873">
        <v>24</v>
      </c>
      <c r="AB72" s="873"/>
      <c r="AC72" s="873"/>
      <c r="AD72" s="873"/>
      <c r="AE72" s="873"/>
      <c r="AF72" s="873">
        <v>24</v>
      </c>
      <c r="AG72" s="873"/>
      <c r="AH72" s="873"/>
      <c r="AI72" s="873"/>
      <c r="AJ72" s="873"/>
      <c r="AK72" s="873">
        <v>23</v>
      </c>
      <c r="AL72" s="873"/>
      <c r="AM72" s="873"/>
      <c r="AN72" s="873"/>
      <c r="AO72" s="873"/>
      <c r="AP72" s="873">
        <v>0</v>
      </c>
      <c r="AQ72" s="873"/>
      <c r="AR72" s="873"/>
      <c r="AS72" s="873"/>
      <c r="AT72" s="873"/>
      <c r="AU72" s="873">
        <v>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581</v>
      </c>
      <c r="C73" s="916"/>
      <c r="D73" s="916"/>
      <c r="E73" s="916"/>
      <c r="F73" s="916"/>
      <c r="G73" s="916"/>
      <c r="H73" s="916"/>
      <c r="I73" s="916"/>
      <c r="J73" s="916"/>
      <c r="K73" s="916"/>
      <c r="L73" s="916"/>
      <c r="M73" s="916"/>
      <c r="N73" s="916"/>
      <c r="O73" s="916"/>
      <c r="P73" s="917"/>
      <c r="Q73" s="918">
        <v>77</v>
      </c>
      <c r="R73" s="873"/>
      <c r="S73" s="873"/>
      <c r="T73" s="873"/>
      <c r="U73" s="873"/>
      <c r="V73" s="873">
        <v>77</v>
      </c>
      <c r="W73" s="873"/>
      <c r="X73" s="873"/>
      <c r="Y73" s="873"/>
      <c r="Z73" s="873"/>
      <c r="AA73" s="873">
        <v>0</v>
      </c>
      <c r="AB73" s="873"/>
      <c r="AC73" s="873"/>
      <c r="AD73" s="873"/>
      <c r="AE73" s="873"/>
      <c r="AF73" s="873">
        <v>0</v>
      </c>
      <c r="AG73" s="873"/>
      <c r="AH73" s="873"/>
      <c r="AI73" s="873"/>
      <c r="AJ73" s="873"/>
      <c r="AK73" s="873">
        <v>10</v>
      </c>
      <c r="AL73" s="873"/>
      <c r="AM73" s="873"/>
      <c r="AN73" s="873"/>
      <c r="AO73" s="873"/>
      <c r="AP73" s="873">
        <v>0</v>
      </c>
      <c r="AQ73" s="873"/>
      <c r="AR73" s="873"/>
      <c r="AS73" s="873"/>
      <c r="AT73" s="873"/>
      <c r="AU73" s="873">
        <v>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582</v>
      </c>
      <c r="C74" s="916"/>
      <c r="D74" s="916"/>
      <c r="E74" s="916"/>
      <c r="F74" s="916"/>
      <c r="G74" s="916"/>
      <c r="H74" s="916"/>
      <c r="I74" s="916"/>
      <c r="J74" s="916"/>
      <c r="K74" s="916"/>
      <c r="L74" s="916"/>
      <c r="M74" s="916"/>
      <c r="N74" s="916"/>
      <c r="O74" s="916"/>
      <c r="P74" s="917"/>
      <c r="Q74" s="918">
        <v>275563</v>
      </c>
      <c r="R74" s="873"/>
      <c r="S74" s="873"/>
      <c r="T74" s="873"/>
      <c r="U74" s="873"/>
      <c r="V74" s="873">
        <v>275535</v>
      </c>
      <c r="W74" s="873"/>
      <c r="X74" s="873"/>
      <c r="Y74" s="873"/>
      <c r="Z74" s="873"/>
      <c r="AA74" s="873">
        <v>28</v>
      </c>
      <c r="AB74" s="873"/>
      <c r="AC74" s="873"/>
      <c r="AD74" s="873"/>
      <c r="AE74" s="873"/>
      <c r="AF74" s="873">
        <v>28</v>
      </c>
      <c r="AG74" s="873"/>
      <c r="AH74" s="873"/>
      <c r="AI74" s="873"/>
      <c r="AJ74" s="873"/>
      <c r="AK74" s="873">
        <v>8608</v>
      </c>
      <c r="AL74" s="873"/>
      <c r="AM74" s="873"/>
      <c r="AN74" s="873"/>
      <c r="AO74" s="873"/>
      <c r="AP74" s="873">
        <v>0</v>
      </c>
      <c r="AQ74" s="873"/>
      <c r="AR74" s="873"/>
      <c r="AS74" s="873"/>
      <c r="AT74" s="873"/>
      <c r="AU74" s="873">
        <v>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583</v>
      </c>
      <c r="C75" s="916"/>
      <c r="D75" s="916"/>
      <c r="E75" s="916"/>
      <c r="F75" s="916"/>
      <c r="G75" s="916"/>
      <c r="H75" s="916"/>
      <c r="I75" s="916"/>
      <c r="J75" s="916"/>
      <c r="K75" s="916"/>
      <c r="L75" s="916"/>
      <c r="M75" s="916"/>
      <c r="N75" s="916"/>
      <c r="O75" s="916"/>
      <c r="P75" s="917"/>
      <c r="Q75" s="921">
        <v>17</v>
      </c>
      <c r="R75" s="922"/>
      <c r="S75" s="922"/>
      <c r="T75" s="922"/>
      <c r="U75" s="872"/>
      <c r="V75" s="923">
        <v>16</v>
      </c>
      <c r="W75" s="922"/>
      <c r="X75" s="922"/>
      <c r="Y75" s="922"/>
      <c r="Z75" s="872"/>
      <c r="AA75" s="923">
        <v>1</v>
      </c>
      <c r="AB75" s="922"/>
      <c r="AC75" s="922"/>
      <c r="AD75" s="922"/>
      <c r="AE75" s="872"/>
      <c r="AF75" s="923">
        <v>1</v>
      </c>
      <c r="AG75" s="922"/>
      <c r="AH75" s="922"/>
      <c r="AI75" s="922"/>
      <c r="AJ75" s="872"/>
      <c r="AK75" s="923" t="s">
        <v>600</v>
      </c>
      <c r="AL75" s="922"/>
      <c r="AM75" s="922"/>
      <c r="AN75" s="922"/>
      <c r="AO75" s="872"/>
      <c r="AP75" s="923" t="s">
        <v>600</v>
      </c>
      <c r="AQ75" s="922"/>
      <c r="AR75" s="922"/>
      <c r="AS75" s="922"/>
      <c r="AT75" s="872"/>
      <c r="AU75" s="923" t="s">
        <v>600</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584</v>
      </c>
      <c r="C76" s="916"/>
      <c r="D76" s="916"/>
      <c r="E76" s="916"/>
      <c r="F76" s="916"/>
      <c r="G76" s="916"/>
      <c r="H76" s="916"/>
      <c r="I76" s="916"/>
      <c r="J76" s="916"/>
      <c r="K76" s="916"/>
      <c r="L76" s="916"/>
      <c r="M76" s="916"/>
      <c r="N76" s="916"/>
      <c r="O76" s="916"/>
      <c r="P76" s="917"/>
      <c r="Q76" s="921">
        <v>16</v>
      </c>
      <c r="R76" s="922"/>
      <c r="S76" s="922"/>
      <c r="T76" s="922"/>
      <c r="U76" s="872"/>
      <c r="V76" s="923">
        <v>12</v>
      </c>
      <c r="W76" s="922"/>
      <c r="X76" s="922"/>
      <c r="Y76" s="922"/>
      <c r="Z76" s="872"/>
      <c r="AA76" s="923">
        <v>4</v>
      </c>
      <c r="AB76" s="922"/>
      <c r="AC76" s="922"/>
      <c r="AD76" s="922"/>
      <c r="AE76" s="872"/>
      <c r="AF76" s="923">
        <v>4</v>
      </c>
      <c r="AG76" s="922"/>
      <c r="AH76" s="922"/>
      <c r="AI76" s="922"/>
      <c r="AJ76" s="872"/>
      <c r="AK76" s="923" t="s">
        <v>600</v>
      </c>
      <c r="AL76" s="922"/>
      <c r="AM76" s="922"/>
      <c r="AN76" s="922"/>
      <c r="AO76" s="872"/>
      <c r="AP76" s="923" t="s">
        <v>601</v>
      </c>
      <c r="AQ76" s="922"/>
      <c r="AR76" s="922"/>
      <c r="AS76" s="922"/>
      <c r="AT76" s="872"/>
      <c r="AU76" s="923" t="s">
        <v>600</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585</v>
      </c>
      <c r="C77" s="916"/>
      <c r="D77" s="916"/>
      <c r="E77" s="916"/>
      <c r="F77" s="916"/>
      <c r="G77" s="916"/>
      <c r="H77" s="916"/>
      <c r="I77" s="916"/>
      <c r="J77" s="916"/>
      <c r="K77" s="916"/>
      <c r="L77" s="916"/>
      <c r="M77" s="916"/>
      <c r="N77" s="916"/>
      <c r="O77" s="916"/>
      <c r="P77" s="917"/>
      <c r="Q77" s="921">
        <v>95</v>
      </c>
      <c r="R77" s="922"/>
      <c r="S77" s="922"/>
      <c r="T77" s="922"/>
      <c r="U77" s="872"/>
      <c r="V77" s="923">
        <v>95</v>
      </c>
      <c r="W77" s="922"/>
      <c r="X77" s="922"/>
      <c r="Y77" s="922"/>
      <c r="Z77" s="872"/>
      <c r="AA77" s="923">
        <v>0</v>
      </c>
      <c r="AB77" s="922"/>
      <c r="AC77" s="922"/>
      <c r="AD77" s="922"/>
      <c r="AE77" s="872"/>
      <c r="AF77" s="923">
        <v>171</v>
      </c>
      <c r="AG77" s="922"/>
      <c r="AH77" s="922"/>
      <c r="AI77" s="922"/>
      <c r="AJ77" s="872"/>
      <c r="AK77" s="923" t="s">
        <v>603</v>
      </c>
      <c r="AL77" s="922"/>
      <c r="AM77" s="922"/>
      <c r="AN77" s="922"/>
      <c r="AO77" s="872"/>
      <c r="AP77" s="923" t="s">
        <v>603</v>
      </c>
      <c r="AQ77" s="922"/>
      <c r="AR77" s="922"/>
      <c r="AS77" s="922"/>
      <c r="AT77" s="872"/>
      <c r="AU77" s="923" t="s">
        <v>603</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586</v>
      </c>
      <c r="C78" s="916"/>
      <c r="D78" s="916"/>
      <c r="E78" s="916"/>
      <c r="F78" s="916"/>
      <c r="G78" s="916"/>
      <c r="H78" s="916"/>
      <c r="I78" s="916"/>
      <c r="J78" s="916"/>
      <c r="K78" s="916"/>
      <c r="L78" s="916"/>
      <c r="M78" s="916"/>
      <c r="N78" s="916"/>
      <c r="O78" s="916"/>
      <c r="P78" s="917"/>
      <c r="Q78" s="918">
        <v>40</v>
      </c>
      <c r="R78" s="873"/>
      <c r="S78" s="873"/>
      <c r="T78" s="873"/>
      <c r="U78" s="873"/>
      <c r="V78" s="873">
        <v>36</v>
      </c>
      <c r="W78" s="873"/>
      <c r="X78" s="873"/>
      <c r="Y78" s="873"/>
      <c r="Z78" s="873"/>
      <c r="AA78" s="873">
        <v>4</v>
      </c>
      <c r="AB78" s="873"/>
      <c r="AC78" s="873"/>
      <c r="AD78" s="873"/>
      <c r="AE78" s="873"/>
      <c r="AF78" s="873">
        <v>4</v>
      </c>
      <c r="AG78" s="873"/>
      <c r="AH78" s="873"/>
      <c r="AI78" s="873"/>
      <c r="AJ78" s="873"/>
      <c r="AK78" s="873" t="s">
        <v>600</v>
      </c>
      <c r="AL78" s="873"/>
      <c r="AM78" s="873"/>
      <c r="AN78" s="873"/>
      <c r="AO78" s="873"/>
      <c r="AP78" s="873" t="s">
        <v>600</v>
      </c>
      <c r="AQ78" s="873"/>
      <c r="AR78" s="873"/>
      <c r="AS78" s="873"/>
      <c r="AT78" s="873"/>
      <c r="AU78" s="873" t="s">
        <v>600</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587</v>
      </c>
      <c r="C79" s="916"/>
      <c r="D79" s="916"/>
      <c r="E79" s="916"/>
      <c r="F79" s="916"/>
      <c r="G79" s="916"/>
      <c r="H79" s="916"/>
      <c r="I79" s="916"/>
      <c r="J79" s="916"/>
      <c r="K79" s="916"/>
      <c r="L79" s="916"/>
      <c r="M79" s="916"/>
      <c r="N79" s="916"/>
      <c r="O79" s="916"/>
      <c r="P79" s="917"/>
      <c r="Q79" s="918">
        <v>245</v>
      </c>
      <c r="R79" s="873"/>
      <c r="S79" s="873"/>
      <c r="T79" s="873"/>
      <c r="U79" s="873"/>
      <c r="V79" s="873">
        <v>218</v>
      </c>
      <c r="W79" s="873"/>
      <c r="X79" s="873"/>
      <c r="Y79" s="873"/>
      <c r="Z79" s="873"/>
      <c r="AA79" s="873">
        <v>27</v>
      </c>
      <c r="AB79" s="873"/>
      <c r="AC79" s="873"/>
      <c r="AD79" s="873"/>
      <c r="AE79" s="873"/>
      <c r="AF79" s="873">
        <v>27</v>
      </c>
      <c r="AG79" s="873"/>
      <c r="AH79" s="873"/>
      <c r="AI79" s="873"/>
      <c r="AJ79" s="873"/>
      <c r="AK79" s="873" t="s">
        <v>600</v>
      </c>
      <c r="AL79" s="873"/>
      <c r="AM79" s="873"/>
      <c r="AN79" s="873"/>
      <c r="AO79" s="873"/>
      <c r="AP79" s="873" t="s">
        <v>600</v>
      </c>
      <c r="AQ79" s="873"/>
      <c r="AR79" s="873"/>
      <c r="AS79" s="873"/>
      <c r="AT79" s="873"/>
      <c r="AU79" s="873" t="s">
        <v>600</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588</v>
      </c>
      <c r="C80" s="916"/>
      <c r="D80" s="916"/>
      <c r="E80" s="916"/>
      <c r="F80" s="916"/>
      <c r="G80" s="916"/>
      <c r="H80" s="916"/>
      <c r="I80" s="916"/>
      <c r="J80" s="916"/>
      <c r="K80" s="916"/>
      <c r="L80" s="916"/>
      <c r="M80" s="916"/>
      <c r="N80" s="916"/>
      <c r="O80" s="916"/>
      <c r="P80" s="917"/>
      <c r="Q80" s="918">
        <v>141</v>
      </c>
      <c r="R80" s="873"/>
      <c r="S80" s="873"/>
      <c r="T80" s="873"/>
      <c r="U80" s="873"/>
      <c r="V80" s="873">
        <v>136</v>
      </c>
      <c r="W80" s="873"/>
      <c r="X80" s="873"/>
      <c r="Y80" s="873"/>
      <c r="Z80" s="873"/>
      <c r="AA80" s="873">
        <v>5</v>
      </c>
      <c r="AB80" s="873"/>
      <c r="AC80" s="873"/>
      <c r="AD80" s="873"/>
      <c r="AE80" s="873"/>
      <c r="AF80" s="873">
        <v>5</v>
      </c>
      <c r="AG80" s="873"/>
      <c r="AH80" s="873"/>
      <c r="AI80" s="873"/>
      <c r="AJ80" s="873"/>
      <c r="AK80" s="873" t="s">
        <v>600</v>
      </c>
      <c r="AL80" s="873"/>
      <c r="AM80" s="873"/>
      <c r="AN80" s="873"/>
      <c r="AO80" s="873"/>
      <c r="AP80" s="873">
        <v>29</v>
      </c>
      <c r="AQ80" s="873"/>
      <c r="AR80" s="873"/>
      <c r="AS80" s="873"/>
      <c r="AT80" s="873"/>
      <c r="AU80" s="873">
        <v>3</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t="s">
        <v>589</v>
      </c>
      <c r="C81" s="916"/>
      <c r="D81" s="916"/>
      <c r="E81" s="916"/>
      <c r="F81" s="916"/>
      <c r="G81" s="916"/>
      <c r="H81" s="916"/>
      <c r="I81" s="916"/>
      <c r="J81" s="916"/>
      <c r="K81" s="916"/>
      <c r="L81" s="916"/>
      <c r="M81" s="916"/>
      <c r="N81" s="916"/>
      <c r="O81" s="916"/>
      <c r="P81" s="917"/>
      <c r="Q81" s="918">
        <v>382</v>
      </c>
      <c r="R81" s="873"/>
      <c r="S81" s="873"/>
      <c r="T81" s="873"/>
      <c r="U81" s="873"/>
      <c r="V81" s="873">
        <v>338</v>
      </c>
      <c r="W81" s="873"/>
      <c r="X81" s="873"/>
      <c r="Y81" s="873"/>
      <c r="Z81" s="873"/>
      <c r="AA81" s="873">
        <v>44</v>
      </c>
      <c r="AB81" s="873"/>
      <c r="AC81" s="873"/>
      <c r="AD81" s="873"/>
      <c r="AE81" s="873"/>
      <c r="AF81" s="873">
        <v>44</v>
      </c>
      <c r="AG81" s="873"/>
      <c r="AH81" s="873"/>
      <c r="AI81" s="873"/>
      <c r="AJ81" s="873"/>
      <c r="AK81" s="873" t="s">
        <v>600</v>
      </c>
      <c r="AL81" s="873"/>
      <c r="AM81" s="873"/>
      <c r="AN81" s="873"/>
      <c r="AO81" s="873"/>
      <c r="AP81" s="873">
        <v>103</v>
      </c>
      <c r="AQ81" s="873"/>
      <c r="AR81" s="873"/>
      <c r="AS81" s="873"/>
      <c r="AT81" s="873"/>
      <c r="AU81" s="873">
        <v>48</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t="s">
        <v>590</v>
      </c>
      <c r="C82" s="916"/>
      <c r="D82" s="916"/>
      <c r="E82" s="916"/>
      <c r="F82" s="916"/>
      <c r="G82" s="916"/>
      <c r="H82" s="916"/>
      <c r="I82" s="916"/>
      <c r="J82" s="916"/>
      <c r="K82" s="916"/>
      <c r="L82" s="916"/>
      <c r="M82" s="916"/>
      <c r="N82" s="916"/>
      <c r="O82" s="916"/>
      <c r="P82" s="917"/>
      <c r="Q82" s="918">
        <v>6526</v>
      </c>
      <c r="R82" s="873"/>
      <c r="S82" s="873"/>
      <c r="T82" s="873"/>
      <c r="U82" s="873"/>
      <c r="V82" s="873">
        <v>7535</v>
      </c>
      <c r="W82" s="873"/>
      <c r="X82" s="873"/>
      <c r="Y82" s="873"/>
      <c r="Z82" s="873"/>
      <c r="AA82" s="873">
        <v>-1008</v>
      </c>
      <c r="AB82" s="873"/>
      <c r="AC82" s="873"/>
      <c r="AD82" s="873"/>
      <c r="AE82" s="873"/>
      <c r="AF82" s="873">
        <v>3663</v>
      </c>
      <c r="AG82" s="873"/>
      <c r="AH82" s="873"/>
      <c r="AI82" s="873"/>
      <c r="AJ82" s="873"/>
      <c r="AK82" s="873">
        <v>0</v>
      </c>
      <c r="AL82" s="873"/>
      <c r="AM82" s="873"/>
      <c r="AN82" s="873"/>
      <c r="AO82" s="873"/>
      <c r="AP82" s="873">
        <v>26113</v>
      </c>
      <c r="AQ82" s="873"/>
      <c r="AR82" s="873"/>
      <c r="AS82" s="873"/>
      <c r="AT82" s="873"/>
      <c r="AU82" s="873">
        <v>158</v>
      </c>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381</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4289</v>
      </c>
      <c r="AG88" s="884"/>
      <c r="AH88" s="884"/>
      <c r="AI88" s="884"/>
      <c r="AJ88" s="884"/>
      <c r="AK88" s="881"/>
      <c r="AL88" s="881"/>
      <c r="AM88" s="881"/>
      <c r="AN88" s="881"/>
      <c r="AO88" s="881"/>
      <c r="AP88" s="884">
        <v>26245</v>
      </c>
      <c r="AQ88" s="884"/>
      <c r="AR88" s="884"/>
      <c r="AS88" s="884"/>
      <c r="AT88" s="884"/>
      <c r="AU88" s="884">
        <v>209</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832" t="s">
        <v>415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18</v>
      </c>
      <c r="CS102" s="892"/>
      <c r="CT102" s="892"/>
      <c r="CU102" s="892"/>
      <c r="CV102" s="935"/>
      <c r="CW102" s="934" t="s">
        <v>603</v>
      </c>
      <c r="CX102" s="892"/>
      <c r="CY102" s="892"/>
      <c r="CZ102" s="892"/>
      <c r="DA102" s="935"/>
      <c r="DB102" s="934" t="s">
        <v>603</v>
      </c>
      <c r="DC102" s="892"/>
      <c r="DD102" s="892"/>
      <c r="DE102" s="892"/>
      <c r="DF102" s="935"/>
      <c r="DG102" s="934" t="s">
        <v>603</v>
      </c>
      <c r="DH102" s="892"/>
      <c r="DI102" s="892"/>
      <c r="DJ102" s="892"/>
      <c r="DK102" s="935"/>
      <c r="DL102" s="934" t="s">
        <v>603</v>
      </c>
      <c r="DM102" s="892"/>
      <c r="DN102" s="892"/>
      <c r="DO102" s="892"/>
      <c r="DP102" s="935"/>
      <c r="DQ102" s="934" t="s">
        <v>603</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423</v>
      </c>
      <c r="AB109" s="937"/>
      <c r="AC109" s="937"/>
      <c r="AD109" s="937"/>
      <c r="AE109" s="938"/>
      <c r="AF109" s="936" t="s">
        <v>299</v>
      </c>
      <c r="AG109" s="937"/>
      <c r="AH109" s="937"/>
      <c r="AI109" s="937"/>
      <c r="AJ109" s="938"/>
      <c r="AK109" s="936" t="s">
        <v>298</v>
      </c>
      <c r="AL109" s="937"/>
      <c r="AM109" s="937"/>
      <c r="AN109" s="937"/>
      <c r="AO109" s="938"/>
      <c r="AP109" s="936" t="s">
        <v>424</v>
      </c>
      <c r="AQ109" s="937"/>
      <c r="AR109" s="937"/>
      <c r="AS109" s="937"/>
      <c r="AT109" s="939"/>
      <c r="AU109" s="956" t="s">
        <v>422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423</v>
      </c>
      <c r="BR109" s="937"/>
      <c r="BS109" s="937"/>
      <c r="BT109" s="937"/>
      <c r="BU109" s="938"/>
      <c r="BV109" s="936" t="s">
        <v>299</v>
      </c>
      <c r="BW109" s="937"/>
      <c r="BX109" s="937"/>
      <c r="BY109" s="937"/>
      <c r="BZ109" s="938"/>
      <c r="CA109" s="936" t="s">
        <v>298</v>
      </c>
      <c r="CB109" s="937"/>
      <c r="CC109" s="937"/>
      <c r="CD109" s="937"/>
      <c r="CE109" s="938"/>
      <c r="CF109" s="957" t="s">
        <v>424</v>
      </c>
      <c r="CG109" s="957"/>
      <c r="CH109" s="957"/>
      <c r="CI109" s="957"/>
      <c r="CJ109" s="957"/>
      <c r="CK109" s="936" t="s">
        <v>425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423</v>
      </c>
      <c r="DH109" s="937"/>
      <c r="DI109" s="937"/>
      <c r="DJ109" s="937"/>
      <c r="DK109" s="938"/>
      <c r="DL109" s="936" t="s">
        <v>299</v>
      </c>
      <c r="DM109" s="937"/>
      <c r="DN109" s="937"/>
      <c r="DO109" s="937"/>
      <c r="DP109" s="938"/>
      <c r="DQ109" s="936" t="s">
        <v>298</v>
      </c>
      <c r="DR109" s="937"/>
      <c r="DS109" s="937"/>
      <c r="DT109" s="937"/>
      <c r="DU109" s="938"/>
      <c r="DV109" s="936" t="s">
        <v>424</v>
      </c>
      <c r="DW109" s="937"/>
      <c r="DX109" s="937"/>
      <c r="DY109" s="937"/>
      <c r="DZ109" s="939"/>
    </row>
    <row r="110" spans="1:131" s="246" customFormat="1" ht="26.25" customHeight="1" x14ac:dyDescent="0.15">
      <c r="A110" s="940" t="s">
        <v>426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2226693</v>
      </c>
      <c r="AB110" s="944"/>
      <c r="AC110" s="944"/>
      <c r="AD110" s="944"/>
      <c r="AE110" s="945"/>
      <c r="AF110" s="946">
        <v>2270697</v>
      </c>
      <c r="AG110" s="944"/>
      <c r="AH110" s="944"/>
      <c r="AI110" s="944"/>
      <c r="AJ110" s="945"/>
      <c r="AK110" s="946">
        <v>2109974</v>
      </c>
      <c r="AL110" s="944"/>
      <c r="AM110" s="944"/>
      <c r="AN110" s="944"/>
      <c r="AO110" s="945"/>
      <c r="AP110" s="947">
        <v>20.7</v>
      </c>
      <c r="AQ110" s="948"/>
      <c r="AR110" s="948"/>
      <c r="AS110" s="948"/>
      <c r="AT110" s="949"/>
      <c r="AU110" s="950" t="s">
        <v>73</v>
      </c>
      <c r="AV110" s="951"/>
      <c r="AW110" s="951"/>
      <c r="AX110" s="951"/>
      <c r="AY110" s="951"/>
      <c r="AZ110" s="992" t="s">
        <v>427</v>
      </c>
      <c r="BA110" s="941"/>
      <c r="BB110" s="941"/>
      <c r="BC110" s="941"/>
      <c r="BD110" s="941"/>
      <c r="BE110" s="941"/>
      <c r="BF110" s="941"/>
      <c r="BG110" s="941"/>
      <c r="BH110" s="941"/>
      <c r="BI110" s="941"/>
      <c r="BJ110" s="941"/>
      <c r="BK110" s="941"/>
      <c r="BL110" s="941"/>
      <c r="BM110" s="941"/>
      <c r="BN110" s="941"/>
      <c r="BO110" s="941"/>
      <c r="BP110" s="942"/>
      <c r="BQ110" s="978">
        <v>21019534</v>
      </c>
      <c r="BR110" s="979"/>
      <c r="BS110" s="979"/>
      <c r="BT110" s="979"/>
      <c r="BU110" s="979"/>
      <c r="BV110" s="979">
        <v>20101532</v>
      </c>
      <c r="BW110" s="979"/>
      <c r="BX110" s="979"/>
      <c r="BY110" s="979"/>
      <c r="BZ110" s="979"/>
      <c r="CA110" s="979">
        <v>20506829</v>
      </c>
      <c r="CB110" s="979"/>
      <c r="CC110" s="979"/>
      <c r="CD110" s="979"/>
      <c r="CE110" s="979"/>
      <c r="CF110" s="993">
        <v>201.3</v>
      </c>
      <c r="CG110" s="994"/>
      <c r="CH110" s="994"/>
      <c r="CI110" s="994"/>
      <c r="CJ110" s="994"/>
      <c r="CK110" s="995" t="s">
        <v>428</v>
      </c>
      <c r="CL110" s="996"/>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430</v>
      </c>
      <c r="DH110" s="979"/>
      <c r="DI110" s="979"/>
      <c r="DJ110" s="979"/>
      <c r="DK110" s="979"/>
      <c r="DL110" s="979" t="s">
        <v>430</v>
      </c>
      <c r="DM110" s="979"/>
      <c r="DN110" s="979"/>
      <c r="DO110" s="979"/>
      <c r="DP110" s="979"/>
      <c r="DQ110" s="979" t="s">
        <v>430</v>
      </c>
      <c r="DR110" s="979"/>
      <c r="DS110" s="979"/>
      <c r="DT110" s="979"/>
      <c r="DU110" s="979"/>
      <c r="DV110" s="980" t="s">
        <v>430</v>
      </c>
      <c r="DW110" s="980"/>
      <c r="DX110" s="980"/>
      <c r="DY110" s="980"/>
      <c r="DZ110" s="981"/>
    </row>
    <row r="111" spans="1:131" s="246" customFormat="1" ht="26.25" customHeight="1" x14ac:dyDescent="0.15">
      <c r="A111" s="982" t="s">
        <v>431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432</v>
      </c>
      <c r="AB111" s="986"/>
      <c r="AC111" s="986"/>
      <c r="AD111" s="986"/>
      <c r="AE111" s="987"/>
      <c r="AF111" s="988" t="s">
        <v>432</v>
      </c>
      <c r="AG111" s="986"/>
      <c r="AH111" s="986"/>
      <c r="AI111" s="986"/>
      <c r="AJ111" s="987"/>
      <c r="AK111" s="988" t="s">
        <v>432</v>
      </c>
      <c r="AL111" s="986"/>
      <c r="AM111" s="986"/>
      <c r="AN111" s="986"/>
      <c r="AO111" s="987"/>
      <c r="AP111" s="989" t="s">
        <v>432</v>
      </c>
      <c r="AQ111" s="990"/>
      <c r="AR111" s="990"/>
      <c r="AS111" s="990"/>
      <c r="AT111" s="991"/>
      <c r="AU111" s="952"/>
      <c r="AV111" s="953"/>
      <c r="AW111" s="953"/>
      <c r="AX111" s="953"/>
      <c r="AY111" s="953"/>
      <c r="AZ111" s="1001" t="s">
        <v>433</v>
      </c>
      <c r="BA111" s="1002"/>
      <c r="BB111" s="1002"/>
      <c r="BC111" s="1002"/>
      <c r="BD111" s="1002"/>
      <c r="BE111" s="1002"/>
      <c r="BF111" s="1002"/>
      <c r="BG111" s="1002"/>
      <c r="BH111" s="1002"/>
      <c r="BI111" s="1002"/>
      <c r="BJ111" s="1002"/>
      <c r="BK111" s="1002"/>
      <c r="BL111" s="1002"/>
      <c r="BM111" s="1002"/>
      <c r="BN111" s="1002"/>
      <c r="BO111" s="1002"/>
      <c r="BP111" s="1003"/>
      <c r="BQ111" s="971">
        <v>873956</v>
      </c>
      <c r="BR111" s="972"/>
      <c r="BS111" s="972"/>
      <c r="BT111" s="972"/>
      <c r="BU111" s="972"/>
      <c r="BV111" s="972">
        <v>826739</v>
      </c>
      <c r="BW111" s="972"/>
      <c r="BX111" s="972"/>
      <c r="BY111" s="972"/>
      <c r="BZ111" s="972"/>
      <c r="CA111" s="972">
        <v>780006</v>
      </c>
      <c r="CB111" s="972"/>
      <c r="CC111" s="972"/>
      <c r="CD111" s="972"/>
      <c r="CE111" s="972"/>
      <c r="CF111" s="966">
        <v>7.7</v>
      </c>
      <c r="CG111" s="967"/>
      <c r="CH111" s="967"/>
      <c r="CI111" s="967"/>
      <c r="CJ111" s="967"/>
      <c r="CK111" s="997"/>
      <c r="CL111" s="998"/>
      <c r="CM111" s="968" t="s">
        <v>434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435</v>
      </c>
      <c r="DH111" s="972"/>
      <c r="DI111" s="972"/>
      <c r="DJ111" s="972"/>
      <c r="DK111" s="972"/>
      <c r="DL111" s="972" t="s">
        <v>435</v>
      </c>
      <c r="DM111" s="972"/>
      <c r="DN111" s="972"/>
      <c r="DO111" s="972"/>
      <c r="DP111" s="972"/>
      <c r="DQ111" s="972" t="s">
        <v>435</v>
      </c>
      <c r="DR111" s="972"/>
      <c r="DS111" s="972"/>
      <c r="DT111" s="972"/>
      <c r="DU111" s="972"/>
      <c r="DV111" s="973" t="s">
        <v>435</v>
      </c>
      <c r="DW111" s="973"/>
      <c r="DX111" s="973"/>
      <c r="DY111" s="973"/>
      <c r="DZ111" s="974"/>
    </row>
    <row r="112" spans="1:131" s="246" customFormat="1" ht="26.25" customHeight="1" x14ac:dyDescent="0.15">
      <c r="A112" s="1004" t="s">
        <v>436</v>
      </c>
      <c r="B112" s="1005"/>
      <c r="C112" s="1002" t="s">
        <v>437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438</v>
      </c>
      <c r="AB112" s="1011"/>
      <c r="AC112" s="1011"/>
      <c r="AD112" s="1011"/>
      <c r="AE112" s="1012"/>
      <c r="AF112" s="1013" t="s">
        <v>438</v>
      </c>
      <c r="AG112" s="1011"/>
      <c r="AH112" s="1011"/>
      <c r="AI112" s="1011"/>
      <c r="AJ112" s="1012"/>
      <c r="AK112" s="1013" t="s">
        <v>430</v>
      </c>
      <c r="AL112" s="1011"/>
      <c r="AM112" s="1011"/>
      <c r="AN112" s="1011"/>
      <c r="AO112" s="1012"/>
      <c r="AP112" s="1014" t="s">
        <v>438</v>
      </c>
      <c r="AQ112" s="1015"/>
      <c r="AR112" s="1015"/>
      <c r="AS112" s="1015"/>
      <c r="AT112" s="1016"/>
      <c r="AU112" s="952"/>
      <c r="AV112" s="953"/>
      <c r="AW112" s="953"/>
      <c r="AX112" s="953"/>
      <c r="AY112" s="953"/>
      <c r="AZ112" s="1001" t="s">
        <v>439</v>
      </c>
      <c r="BA112" s="1002"/>
      <c r="BB112" s="1002"/>
      <c r="BC112" s="1002"/>
      <c r="BD112" s="1002"/>
      <c r="BE112" s="1002"/>
      <c r="BF112" s="1002"/>
      <c r="BG112" s="1002"/>
      <c r="BH112" s="1002"/>
      <c r="BI112" s="1002"/>
      <c r="BJ112" s="1002"/>
      <c r="BK112" s="1002"/>
      <c r="BL112" s="1002"/>
      <c r="BM112" s="1002"/>
      <c r="BN112" s="1002"/>
      <c r="BO112" s="1002"/>
      <c r="BP112" s="1003"/>
      <c r="BQ112" s="971">
        <v>13447075</v>
      </c>
      <c r="BR112" s="972"/>
      <c r="BS112" s="972"/>
      <c r="BT112" s="972"/>
      <c r="BU112" s="972"/>
      <c r="BV112" s="972">
        <v>13602994</v>
      </c>
      <c r="BW112" s="972"/>
      <c r="BX112" s="972"/>
      <c r="BY112" s="972"/>
      <c r="BZ112" s="972"/>
      <c r="CA112" s="972">
        <v>13971043</v>
      </c>
      <c r="CB112" s="972"/>
      <c r="CC112" s="972"/>
      <c r="CD112" s="972"/>
      <c r="CE112" s="972"/>
      <c r="CF112" s="966">
        <v>137.1</v>
      </c>
      <c r="CG112" s="967"/>
      <c r="CH112" s="967"/>
      <c r="CI112" s="967"/>
      <c r="CJ112" s="967"/>
      <c r="CK112" s="997"/>
      <c r="CL112" s="998"/>
      <c r="CM112" s="968" t="s">
        <v>440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438</v>
      </c>
      <c r="DH112" s="972"/>
      <c r="DI112" s="972"/>
      <c r="DJ112" s="972"/>
      <c r="DK112" s="972"/>
      <c r="DL112" s="972" t="s">
        <v>128</v>
      </c>
      <c r="DM112" s="972"/>
      <c r="DN112" s="972"/>
      <c r="DO112" s="972"/>
      <c r="DP112" s="972"/>
      <c r="DQ112" s="972" t="s">
        <v>441</v>
      </c>
      <c r="DR112" s="972"/>
      <c r="DS112" s="972"/>
      <c r="DT112" s="972"/>
      <c r="DU112" s="972"/>
      <c r="DV112" s="973" t="s">
        <v>430</v>
      </c>
      <c r="DW112" s="973"/>
      <c r="DX112" s="973"/>
      <c r="DY112" s="973"/>
      <c r="DZ112" s="974"/>
    </row>
    <row r="113" spans="1:130" s="246" customFormat="1" ht="26.25" customHeight="1" x14ac:dyDescent="0.15">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812374</v>
      </c>
      <c r="AB113" s="986"/>
      <c r="AC113" s="986"/>
      <c r="AD113" s="986"/>
      <c r="AE113" s="987"/>
      <c r="AF113" s="988">
        <v>799781</v>
      </c>
      <c r="AG113" s="986"/>
      <c r="AH113" s="986"/>
      <c r="AI113" s="986"/>
      <c r="AJ113" s="987"/>
      <c r="AK113" s="988">
        <v>802010</v>
      </c>
      <c r="AL113" s="986"/>
      <c r="AM113" s="986"/>
      <c r="AN113" s="986"/>
      <c r="AO113" s="987"/>
      <c r="AP113" s="989">
        <v>7.9</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v>285506</v>
      </c>
      <c r="BR113" s="972"/>
      <c r="BS113" s="972"/>
      <c r="BT113" s="972"/>
      <c r="BU113" s="972"/>
      <c r="BV113" s="972">
        <v>247990</v>
      </c>
      <c r="BW113" s="972"/>
      <c r="BX113" s="972"/>
      <c r="BY113" s="972"/>
      <c r="BZ113" s="972"/>
      <c r="CA113" s="972">
        <v>209794</v>
      </c>
      <c r="CB113" s="972"/>
      <c r="CC113" s="972"/>
      <c r="CD113" s="972"/>
      <c r="CE113" s="972"/>
      <c r="CF113" s="966">
        <v>2.1</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438</v>
      </c>
      <c r="DH113" s="1011"/>
      <c r="DI113" s="1011"/>
      <c r="DJ113" s="1011"/>
      <c r="DK113" s="1012"/>
      <c r="DL113" s="1013" t="s">
        <v>438</v>
      </c>
      <c r="DM113" s="1011"/>
      <c r="DN113" s="1011"/>
      <c r="DO113" s="1011"/>
      <c r="DP113" s="1012"/>
      <c r="DQ113" s="1013" t="s">
        <v>430</v>
      </c>
      <c r="DR113" s="1011"/>
      <c r="DS113" s="1011"/>
      <c r="DT113" s="1011"/>
      <c r="DU113" s="1012"/>
      <c r="DV113" s="1014" t="s">
        <v>430</v>
      </c>
      <c r="DW113" s="1015"/>
      <c r="DX113" s="1015"/>
      <c r="DY113" s="1015"/>
      <c r="DZ113" s="1016"/>
    </row>
    <row r="114" spans="1:130" s="246" customFormat="1" ht="26.25" customHeight="1" x14ac:dyDescent="0.15">
      <c r="A114" s="1006"/>
      <c r="B114" s="1007"/>
      <c r="C114" s="1002" t="s">
        <v>445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91641</v>
      </c>
      <c r="AB114" s="1011"/>
      <c r="AC114" s="1011"/>
      <c r="AD114" s="1011"/>
      <c r="AE114" s="1012"/>
      <c r="AF114" s="1013">
        <v>42432</v>
      </c>
      <c r="AG114" s="1011"/>
      <c r="AH114" s="1011"/>
      <c r="AI114" s="1011"/>
      <c r="AJ114" s="1012"/>
      <c r="AK114" s="1013">
        <v>45165</v>
      </c>
      <c r="AL114" s="1011"/>
      <c r="AM114" s="1011"/>
      <c r="AN114" s="1011"/>
      <c r="AO114" s="1012"/>
      <c r="AP114" s="1014">
        <v>0.4</v>
      </c>
      <c r="AQ114" s="1015"/>
      <c r="AR114" s="1015"/>
      <c r="AS114" s="1015"/>
      <c r="AT114" s="1016"/>
      <c r="AU114" s="952"/>
      <c r="AV114" s="953"/>
      <c r="AW114" s="953"/>
      <c r="AX114" s="953"/>
      <c r="AY114" s="953"/>
      <c r="AZ114" s="1001" t="s">
        <v>446</v>
      </c>
      <c r="BA114" s="1002"/>
      <c r="BB114" s="1002"/>
      <c r="BC114" s="1002"/>
      <c r="BD114" s="1002"/>
      <c r="BE114" s="1002"/>
      <c r="BF114" s="1002"/>
      <c r="BG114" s="1002"/>
      <c r="BH114" s="1002"/>
      <c r="BI114" s="1002"/>
      <c r="BJ114" s="1002"/>
      <c r="BK114" s="1002"/>
      <c r="BL114" s="1002"/>
      <c r="BM114" s="1002"/>
      <c r="BN114" s="1002"/>
      <c r="BO114" s="1002"/>
      <c r="BP114" s="1003"/>
      <c r="BQ114" s="971">
        <v>836751</v>
      </c>
      <c r="BR114" s="972"/>
      <c r="BS114" s="972"/>
      <c r="BT114" s="972"/>
      <c r="BU114" s="972"/>
      <c r="BV114" s="972">
        <v>911258</v>
      </c>
      <c r="BW114" s="972"/>
      <c r="BX114" s="972"/>
      <c r="BY114" s="972"/>
      <c r="BZ114" s="972"/>
      <c r="CA114" s="972">
        <v>705848</v>
      </c>
      <c r="CB114" s="972"/>
      <c r="CC114" s="972"/>
      <c r="CD114" s="972"/>
      <c r="CE114" s="972"/>
      <c r="CF114" s="966">
        <v>6.9</v>
      </c>
      <c r="CG114" s="967"/>
      <c r="CH114" s="967"/>
      <c r="CI114" s="967"/>
      <c r="CJ114" s="967"/>
      <c r="CK114" s="997"/>
      <c r="CL114" s="998"/>
      <c r="CM114" s="968" t="s">
        <v>447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438</v>
      </c>
      <c r="DH114" s="1011"/>
      <c r="DI114" s="1011"/>
      <c r="DJ114" s="1011"/>
      <c r="DK114" s="1012"/>
      <c r="DL114" s="1013" t="s">
        <v>128</v>
      </c>
      <c r="DM114" s="1011"/>
      <c r="DN114" s="1011"/>
      <c r="DO114" s="1011"/>
      <c r="DP114" s="1012"/>
      <c r="DQ114" s="1013" t="s">
        <v>430</v>
      </c>
      <c r="DR114" s="1011"/>
      <c r="DS114" s="1011"/>
      <c r="DT114" s="1011"/>
      <c r="DU114" s="1012"/>
      <c r="DV114" s="1014" t="s">
        <v>128</v>
      </c>
      <c r="DW114" s="1015"/>
      <c r="DX114" s="1015"/>
      <c r="DY114" s="1015"/>
      <c r="DZ114" s="1016"/>
    </row>
    <row r="115" spans="1:130" s="246" customFormat="1" ht="26.25" customHeight="1" x14ac:dyDescent="0.15">
      <c r="A115" s="1006"/>
      <c r="B115" s="1007"/>
      <c r="C115" s="1002" t="s">
        <v>448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121724</v>
      </c>
      <c r="AB115" s="986"/>
      <c r="AC115" s="986"/>
      <c r="AD115" s="986"/>
      <c r="AE115" s="987"/>
      <c r="AF115" s="988">
        <v>50411</v>
      </c>
      <c r="AG115" s="986"/>
      <c r="AH115" s="986"/>
      <c r="AI115" s="986"/>
      <c r="AJ115" s="987"/>
      <c r="AK115" s="988">
        <v>37010</v>
      </c>
      <c r="AL115" s="986"/>
      <c r="AM115" s="986"/>
      <c r="AN115" s="986"/>
      <c r="AO115" s="987"/>
      <c r="AP115" s="989">
        <v>0.4</v>
      </c>
      <c r="AQ115" s="990"/>
      <c r="AR115" s="990"/>
      <c r="AS115" s="990"/>
      <c r="AT115" s="991"/>
      <c r="AU115" s="952"/>
      <c r="AV115" s="953"/>
      <c r="AW115" s="953"/>
      <c r="AX115" s="953"/>
      <c r="AY115" s="953"/>
      <c r="AZ115" s="1001" t="s">
        <v>449</v>
      </c>
      <c r="BA115" s="1002"/>
      <c r="BB115" s="1002"/>
      <c r="BC115" s="1002"/>
      <c r="BD115" s="1002"/>
      <c r="BE115" s="1002"/>
      <c r="BF115" s="1002"/>
      <c r="BG115" s="1002"/>
      <c r="BH115" s="1002"/>
      <c r="BI115" s="1002"/>
      <c r="BJ115" s="1002"/>
      <c r="BK115" s="1002"/>
      <c r="BL115" s="1002"/>
      <c r="BM115" s="1002"/>
      <c r="BN115" s="1002"/>
      <c r="BO115" s="1002"/>
      <c r="BP115" s="1003"/>
      <c r="BQ115" s="971" t="s">
        <v>438</v>
      </c>
      <c r="BR115" s="972"/>
      <c r="BS115" s="972"/>
      <c r="BT115" s="972"/>
      <c r="BU115" s="972"/>
      <c r="BV115" s="972" t="s">
        <v>441</v>
      </c>
      <c r="BW115" s="972"/>
      <c r="BX115" s="972"/>
      <c r="BY115" s="972"/>
      <c r="BZ115" s="972"/>
      <c r="CA115" s="972" t="s">
        <v>441</v>
      </c>
      <c r="CB115" s="972"/>
      <c r="CC115" s="972"/>
      <c r="CD115" s="972"/>
      <c r="CE115" s="972"/>
      <c r="CF115" s="966" t="s">
        <v>438</v>
      </c>
      <c r="CG115" s="967"/>
      <c r="CH115" s="967"/>
      <c r="CI115" s="967"/>
      <c r="CJ115" s="967"/>
      <c r="CK115" s="997"/>
      <c r="CL115" s="998"/>
      <c r="CM115" s="1001" t="s">
        <v>450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438</v>
      </c>
      <c r="DH115" s="1011"/>
      <c r="DI115" s="1011"/>
      <c r="DJ115" s="1011"/>
      <c r="DK115" s="1012"/>
      <c r="DL115" s="1013" t="s">
        <v>430</v>
      </c>
      <c r="DM115" s="1011"/>
      <c r="DN115" s="1011"/>
      <c r="DO115" s="1011"/>
      <c r="DP115" s="1012"/>
      <c r="DQ115" s="1013" t="s">
        <v>441</v>
      </c>
      <c r="DR115" s="1011"/>
      <c r="DS115" s="1011"/>
      <c r="DT115" s="1011"/>
      <c r="DU115" s="1012"/>
      <c r="DV115" s="1014" t="s">
        <v>128</v>
      </c>
      <c r="DW115" s="1015"/>
      <c r="DX115" s="1015"/>
      <c r="DY115" s="1015"/>
      <c r="DZ115" s="1016"/>
    </row>
    <row r="116" spans="1:130" s="246" customFormat="1" ht="26.25" customHeight="1" x14ac:dyDescent="0.15">
      <c r="A116" s="1008"/>
      <c r="B116" s="1009"/>
      <c r="C116" s="1017" t="s">
        <v>451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441</v>
      </c>
      <c r="AB116" s="1011"/>
      <c r="AC116" s="1011"/>
      <c r="AD116" s="1011"/>
      <c r="AE116" s="1012"/>
      <c r="AF116" s="1013" t="s">
        <v>441</v>
      </c>
      <c r="AG116" s="1011"/>
      <c r="AH116" s="1011"/>
      <c r="AI116" s="1011"/>
      <c r="AJ116" s="1012"/>
      <c r="AK116" s="1013" t="s">
        <v>430</v>
      </c>
      <c r="AL116" s="1011"/>
      <c r="AM116" s="1011"/>
      <c r="AN116" s="1011"/>
      <c r="AO116" s="1012"/>
      <c r="AP116" s="1014" t="s">
        <v>128</v>
      </c>
      <c r="AQ116" s="1015"/>
      <c r="AR116" s="1015"/>
      <c r="AS116" s="1015"/>
      <c r="AT116" s="1016"/>
      <c r="AU116" s="952"/>
      <c r="AV116" s="953"/>
      <c r="AW116" s="953"/>
      <c r="AX116" s="953"/>
      <c r="AY116" s="953"/>
      <c r="AZ116" s="1019" t="s">
        <v>452</v>
      </c>
      <c r="BA116" s="1020"/>
      <c r="BB116" s="1020"/>
      <c r="BC116" s="1020"/>
      <c r="BD116" s="1020"/>
      <c r="BE116" s="1020"/>
      <c r="BF116" s="1020"/>
      <c r="BG116" s="1020"/>
      <c r="BH116" s="1020"/>
      <c r="BI116" s="1020"/>
      <c r="BJ116" s="1020"/>
      <c r="BK116" s="1020"/>
      <c r="BL116" s="1020"/>
      <c r="BM116" s="1020"/>
      <c r="BN116" s="1020"/>
      <c r="BO116" s="1020"/>
      <c r="BP116" s="1021"/>
      <c r="BQ116" s="971" t="s">
        <v>441</v>
      </c>
      <c r="BR116" s="972"/>
      <c r="BS116" s="972"/>
      <c r="BT116" s="972"/>
      <c r="BU116" s="972"/>
      <c r="BV116" s="972" t="s">
        <v>430</v>
      </c>
      <c r="BW116" s="972"/>
      <c r="BX116" s="972"/>
      <c r="BY116" s="972"/>
      <c r="BZ116" s="972"/>
      <c r="CA116" s="972" t="s">
        <v>430</v>
      </c>
      <c r="CB116" s="972"/>
      <c r="CC116" s="972"/>
      <c r="CD116" s="972"/>
      <c r="CE116" s="972"/>
      <c r="CF116" s="966" t="s">
        <v>438</v>
      </c>
      <c r="CG116" s="967"/>
      <c r="CH116" s="967"/>
      <c r="CI116" s="967"/>
      <c r="CJ116" s="967"/>
      <c r="CK116" s="997"/>
      <c r="CL116" s="998"/>
      <c r="CM116" s="968" t="s">
        <v>453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9800</v>
      </c>
      <c r="DH116" s="1011"/>
      <c r="DI116" s="1011"/>
      <c r="DJ116" s="1011"/>
      <c r="DK116" s="1012"/>
      <c r="DL116" s="1013" t="s">
        <v>430</v>
      </c>
      <c r="DM116" s="1011"/>
      <c r="DN116" s="1011"/>
      <c r="DO116" s="1011"/>
      <c r="DP116" s="1012"/>
      <c r="DQ116" s="1013" t="s">
        <v>438</v>
      </c>
      <c r="DR116" s="1011"/>
      <c r="DS116" s="1011"/>
      <c r="DT116" s="1011"/>
      <c r="DU116" s="1012"/>
      <c r="DV116" s="1014" t="s">
        <v>430</v>
      </c>
      <c r="DW116" s="1015"/>
      <c r="DX116" s="1015"/>
      <c r="DY116" s="1015"/>
      <c r="DZ116" s="1016"/>
    </row>
    <row r="117" spans="1:130" s="246" customFormat="1" ht="26.25" customHeight="1" x14ac:dyDescent="0.15">
      <c r="A117" s="956" t="s">
        <v>183</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454</v>
      </c>
      <c r="Z117" s="938"/>
      <c r="AA117" s="1028">
        <v>3252432</v>
      </c>
      <c r="AB117" s="1029"/>
      <c r="AC117" s="1029"/>
      <c r="AD117" s="1029"/>
      <c r="AE117" s="1030"/>
      <c r="AF117" s="1031">
        <v>3163321</v>
      </c>
      <c r="AG117" s="1029"/>
      <c r="AH117" s="1029"/>
      <c r="AI117" s="1029"/>
      <c r="AJ117" s="1030"/>
      <c r="AK117" s="1031">
        <v>2994159</v>
      </c>
      <c r="AL117" s="1029"/>
      <c r="AM117" s="1029"/>
      <c r="AN117" s="1029"/>
      <c r="AO117" s="1030"/>
      <c r="AP117" s="1032"/>
      <c r="AQ117" s="1033"/>
      <c r="AR117" s="1033"/>
      <c r="AS117" s="1033"/>
      <c r="AT117" s="1034"/>
      <c r="AU117" s="952"/>
      <c r="AV117" s="953"/>
      <c r="AW117" s="953"/>
      <c r="AX117" s="953"/>
      <c r="AY117" s="953"/>
      <c r="AZ117" s="1019" t="s">
        <v>455</v>
      </c>
      <c r="BA117" s="1020"/>
      <c r="BB117" s="1020"/>
      <c r="BC117" s="1020"/>
      <c r="BD117" s="1020"/>
      <c r="BE117" s="1020"/>
      <c r="BF117" s="1020"/>
      <c r="BG117" s="1020"/>
      <c r="BH117" s="1020"/>
      <c r="BI117" s="1020"/>
      <c r="BJ117" s="1020"/>
      <c r="BK117" s="1020"/>
      <c r="BL117" s="1020"/>
      <c r="BM117" s="1020"/>
      <c r="BN117" s="1020"/>
      <c r="BO117" s="1020"/>
      <c r="BP117" s="1021"/>
      <c r="BQ117" s="971" t="s">
        <v>430</v>
      </c>
      <c r="BR117" s="972"/>
      <c r="BS117" s="972"/>
      <c r="BT117" s="972"/>
      <c r="BU117" s="972"/>
      <c r="BV117" s="972" t="s">
        <v>430</v>
      </c>
      <c r="BW117" s="972"/>
      <c r="BX117" s="972"/>
      <c r="BY117" s="972"/>
      <c r="BZ117" s="972"/>
      <c r="CA117" s="972" t="s">
        <v>128</v>
      </c>
      <c r="CB117" s="972"/>
      <c r="CC117" s="972"/>
      <c r="CD117" s="972"/>
      <c r="CE117" s="972"/>
      <c r="CF117" s="966" t="s">
        <v>441</v>
      </c>
      <c r="CG117" s="967"/>
      <c r="CH117" s="967"/>
      <c r="CI117" s="967"/>
      <c r="CJ117" s="967"/>
      <c r="CK117" s="997"/>
      <c r="CL117" s="998"/>
      <c r="CM117" s="968" t="s">
        <v>456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441</v>
      </c>
      <c r="DH117" s="1011"/>
      <c r="DI117" s="1011"/>
      <c r="DJ117" s="1011"/>
      <c r="DK117" s="1012"/>
      <c r="DL117" s="1013" t="s">
        <v>128</v>
      </c>
      <c r="DM117" s="1011"/>
      <c r="DN117" s="1011"/>
      <c r="DO117" s="1011"/>
      <c r="DP117" s="1012"/>
      <c r="DQ117" s="1013" t="s">
        <v>438</v>
      </c>
      <c r="DR117" s="1011"/>
      <c r="DS117" s="1011"/>
      <c r="DT117" s="1011"/>
      <c r="DU117" s="1012"/>
      <c r="DV117" s="1014" t="s">
        <v>128</v>
      </c>
      <c r="DW117" s="1015"/>
      <c r="DX117" s="1015"/>
      <c r="DY117" s="1015"/>
      <c r="DZ117" s="1016"/>
    </row>
    <row r="118" spans="1:130" s="246" customFormat="1" ht="26.25" customHeight="1" x14ac:dyDescent="0.15">
      <c r="A118" s="956" t="s">
        <v>425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423</v>
      </c>
      <c r="AB118" s="937"/>
      <c r="AC118" s="937"/>
      <c r="AD118" s="937"/>
      <c r="AE118" s="938"/>
      <c r="AF118" s="936" t="s">
        <v>299</v>
      </c>
      <c r="AG118" s="937"/>
      <c r="AH118" s="937"/>
      <c r="AI118" s="937"/>
      <c r="AJ118" s="938"/>
      <c r="AK118" s="936" t="s">
        <v>298</v>
      </c>
      <c r="AL118" s="937"/>
      <c r="AM118" s="937"/>
      <c r="AN118" s="937"/>
      <c r="AO118" s="938"/>
      <c r="AP118" s="1023" t="s">
        <v>424</v>
      </c>
      <c r="AQ118" s="1024"/>
      <c r="AR118" s="1024"/>
      <c r="AS118" s="1024"/>
      <c r="AT118" s="1025"/>
      <c r="AU118" s="952"/>
      <c r="AV118" s="953"/>
      <c r="AW118" s="953"/>
      <c r="AX118" s="953"/>
      <c r="AY118" s="953"/>
      <c r="AZ118" s="1026" t="s">
        <v>457</v>
      </c>
      <c r="BA118" s="1017"/>
      <c r="BB118" s="1017"/>
      <c r="BC118" s="1017"/>
      <c r="BD118" s="1017"/>
      <c r="BE118" s="1017"/>
      <c r="BF118" s="1017"/>
      <c r="BG118" s="1017"/>
      <c r="BH118" s="1017"/>
      <c r="BI118" s="1017"/>
      <c r="BJ118" s="1017"/>
      <c r="BK118" s="1017"/>
      <c r="BL118" s="1017"/>
      <c r="BM118" s="1017"/>
      <c r="BN118" s="1017"/>
      <c r="BO118" s="1017"/>
      <c r="BP118" s="1018"/>
      <c r="BQ118" s="1049" t="s">
        <v>430</v>
      </c>
      <c r="BR118" s="1050"/>
      <c r="BS118" s="1050"/>
      <c r="BT118" s="1050"/>
      <c r="BU118" s="1050"/>
      <c r="BV118" s="1050" t="s">
        <v>438</v>
      </c>
      <c r="BW118" s="1050"/>
      <c r="BX118" s="1050"/>
      <c r="BY118" s="1050"/>
      <c r="BZ118" s="1050"/>
      <c r="CA118" s="1050" t="s">
        <v>128</v>
      </c>
      <c r="CB118" s="1050"/>
      <c r="CC118" s="1050"/>
      <c r="CD118" s="1050"/>
      <c r="CE118" s="1050"/>
      <c r="CF118" s="966" t="s">
        <v>458</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458</v>
      </c>
      <c r="DH118" s="1011"/>
      <c r="DI118" s="1011"/>
      <c r="DJ118" s="1011"/>
      <c r="DK118" s="1012"/>
      <c r="DL118" s="1013" t="s">
        <v>458</v>
      </c>
      <c r="DM118" s="1011"/>
      <c r="DN118" s="1011"/>
      <c r="DO118" s="1011"/>
      <c r="DP118" s="1012"/>
      <c r="DQ118" s="1013" t="s">
        <v>430</v>
      </c>
      <c r="DR118" s="1011"/>
      <c r="DS118" s="1011"/>
      <c r="DT118" s="1011"/>
      <c r="DU118" s="1012"/>
      <c r="DV118" s="1014" t="s">
        <v>430</v>
      </c>
      <c r="DW118" s="1015"/>
      <c r="DX118" s="1015"/>
      <c r="DY118" s="1015"/>
      <c r="DZ118" s="1016"/>
    </row>
    <row r="119" spans="1:130" s="246" customFormat="1" ht="26.25" customHeight="1" x14ac:dyDescent="0.15">
      <c r="A119" s="1110" t="s">
        <v>428</v>
      </c>
      <c r="B119" s="996"/>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438</v>
      </c>
      <c r="AB119" s="944"/>
      <c r="AC119" s="944"/>
      <c r="AD119" s="944"/>
      <c r="AE119" s="945"/>
      <c r="AF119" s="946" t="s">
        <v>430</v>
      </c>
      <c r="AG119" s="944"/>
      <c r="AH119" s="944"/>
      <c r="AI119" s="944"/>
      <c r="AJ119" s="945"/>
      <c r="AK119" s="946" t="s">
        <v>128</v>
      </c>
      <c r="AL119" s="944"/>
      <c r="AM119" s="944"/>
      <c r="AN119" s="944"/>
      <c r="AO119" s="945"/>
      <c r="AP119" s="947" t="s">
        <v>430</v>
      </c>
      <c r="AQ119" s="948"/>
      <c r="AR119" s="948"/>
      <c r="AS119" s="948"/>
      <c r="AT119" s="949"/>
      <c r="AU119" s="954"/>
      <c r="AV119" s="955"/>
      <c r="AW119" s="955"/>
      <c r="AX119" s="955"/>
      <c r="AY119" s="955"/>
      <c r="AZ119" s="277" t="s">
        <v>183</v>
      </c>
      <c r="BA119" s="277"/>
      <c r="BB119" s="277"/>
      <c r="BC119" s="277"/>
      <c r="BD119" s="277"/>
      <c r="BE119" s="277"/>
      <c r="BF119" s="277"/>
      <c r="BG119" s="277"/>
      <c r="BH119" s="277"/>
      <c r="BI119" s="277"/>
      <c r="BJ119" s="277"/>
      <c r="BK119" s="277"/>
      <c r="BL119" s="277"/>
      <c r="BM119" s="277"/>
      <c r="BN119" s="277"/>
      <c r="BO119" s="1027" t="s">
        <v>460</v>
      </c>
      <c r="BP119" s="1058"/>
      <c r="BQ119" s="1049">
        <v>36462822</v>
      </c>
      <c r="BR119" s="1050"/>
      <c r="BS119" s="1050"/>
      <c r="BT119" s="1050"/>
      <c r="BU119" s="1050"/>
      <c r="BV119" s="1050">
        <v>35690513</v>
      </c>
      <c r="BW119" s="1050"/>
      <c r="BX119" s="1050"/>
      <c r="BY119" s="1050"/>
      <c r="BZ119" s="1050"/>
      <c r="CA119" s="1050">
        <v>36173520</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864156</v>
      </c>
      <c r="DH119" s="1036"/>
      <c r="DI119" s="1036"/>
      <c r="DJ119" s="1036"/>
      <c r="DK119" s="1037"/>
      <c r="DL119" s="1035">
        <v>826739</v>
      </c>
      <c r="DM119" s="1036"/>
      <c r="DN119" s="1036"/>
      <c r="DO119" s="1036"/>
      <c r="DP119" s="1037"/>
      <c r="DQ119" s="1035">
        <v>780006</v>
      </c>
      <c r="DR119" s="1036"/>
      <c r="DS119" s="1036"/>
      <c r="DT119" s="1036"/>
      <c r="DU119" s="1037"/>
      <c r="DV119" s="1038">
        <v>7.7</v>
      </c>
      <c r="DW119" s="1039"/>
      <c r="DX119" s="1039"/>
      <c r="DY119" s="1039"/>
      <c r="DZ119" s="1040"/>
    </row>
    <row r="120" spans="1:130" s="246" customFormat="1" ht="26.25" customHeight="1" x14ac:dyDescent="0.15">
      <c r="A120" s="1111"/>
      <c r="B120" s="998"/>
      <c r="C120" s="968" t="s">
        <v>434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438</v>
      </c>
      <c r="AB120" s="1011"/>
      <c r="AC120" s="1011"/>
      <c r="AD120" s="1011"/>
      <c r="AE120" s="1012"/>
      <c r="AF120" s="1013" t="s">
        <v>438</v>
      </c>
      <c r="AG120" s="1011"/>
      <c r="AH120" s="1011"/>
      <c r="AI120" s="1011"/>
      <c r="AJ120" s="1012"/>
      <c r="AK120" s="1013" t="s">
        <v>441</v>
      </c>
      <c r="AL120" s="1011"/>
      <c r="AM120" s="1011"/>
      <c r="AN120" s="1011"/>
      <c r="AO120" s="1012"/>
      <c r="AP120" s="1014" t="s">
        <v>128</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9710859</v>
      </c>
      <c r="BR120" s="979"/>
      <c r="BS120" s="979"/>
      <c r="BT120" s="979"/>
      <c r="BU120" s="979"/>
      <c r="BV120" s="979">
        <v>9913693</v>
      </c>
      <c r="BW120" s="979"/>
      <c r="BX120" s="979"/>
      <c r="BY120" s="979"/>
      <c r="BZ120" s="979"/>
      <c r="CA120" s="979">
        <v>9160712</v>
      </c>
      <c r="CB120" s="979"/>
      <c r="CC120" s="979"/>
      <c r="CD120" s="979"/>
      <c r="CE120" s="979"/>
      <c r="CF120" s="993">
        <v>89.9</v>
      </c>
      <c r="CG120" s="994"/>
      <c r="CH120" s="994"/>
      <c r="CI120" s="994"/>
      <c r="CJ120" s="994"/>
      <c r="CK120" s="1059" t="s">
        <v>464</v>
      </c>
      <c r="CL120" s="1060"/>
      <c r="CM120" s="1060"/>
      <c r="CN120" s="1060"/>
      <c r="CO120" s="1061"/>
      <c r="CP120" s="1067" t="s">
        <v>465</v>
      </c>
      <c r="CQ120" s="1068"/>
      <c r="CR120" s="1068"/>
      <c r="CS120" s="1068"/>
      <c r="CT120" s="1068"/>
      <c r="CU120" s="1068"/>
      <c r="CV120" s="1068"/>
      <c r="CW120" s="1068"/>
      <c r="CX120" s="1068"/>
      <c r="CY120" s="1068"/>
      <c r="CZ120" s="1068"/>
      <c r="DA120" s="1068"/>
      <c r="DB120" s="1068"/>
      <c r="DC120" s="1068"/>
      <c r="DD120" s="1068"/>
      <c r="DE120" s="1068"/>
      <c r="DF120" s="1069"/>
      <c r="DG120" s="978">
        <v>12267289</v>
      </c>
      <c r="DH120" s="979"/>
      <c r="DI120" s="979"/>
      <c r="DJ120" s="979"/>
      <c r="DK120" s="979"/>
      <c r="DL120" s="979">
        <v>12401626</v>
      </c>
      <c r="DM120" s="979"/>
      <c r="DN120" s="979"/>
      <c r="DO120" s="979"/>
      <c r="DP120" s="979"/>
      <c r="DQ120" s="979">
        <v>12637763</v>
      </c>
      <c r="DR120" s="979"/>
      <c r="DS120" s="979"/>
      <c r="DT120" s="979"/>
      <c r="DU120" s="979"/>
      <c r="DV120" s="980">
        <v>124</v>
      </c>
      <c r="DW120" s="980"/>
      <c r="DX120" s="980"/>
      <c r="DY120" s="980"/>
      <c r="DZ120" s="981"/>
    </row>
    <row r="121" spans="1:130" s="246" customFormat="1" ht="26.25" customHeight="1" x14ac:dyDescent="0.15">
      <c r="A121" s="1111"/>
      <c r="B121" s="998"/>
      <c r="C121" s="1019" t="s">
        <v>466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438</v>
      </c>
      <c r="AB121" s="1011"/>
      <c r="AC121" s="1011"/>
      <c r="AD121" s="1011"/>
      <c r="AE121" s="1012"/>
      <c r="AF121" s="1013" t="s">
        <v>128</v>
      </c>
      <c r="AG121" s="1011"/>
      <c r="AH121" s="1011"/>
      <c r="AI121" s="1011"/>
      <c r="AJ121" s="1012"/>
      <c r="AK121" s="1013" t="s">
        <v>430</v>
      </c>
      <c r="AL121" s="1011"/>
      <c r="AM121" s="1011"/>
      <c r="AN121" s="1011"/>
      <c r="AO121" s="1012"/>
      <c r="AP121" s="1014" t="s">
        <v>128</v>
      </c>
      <c r="AQ121" s="1015"/>
      <c r="AR121" s="1015"/>
      <c r="AS121" s="1015"/>
      <c r="AT121" s="1016"/>
      <c r="AU121" s="1044"/>
      <c r="AV121" s="1045"/>
      <c r="AW121" s="1045"/>
      <c r="AX121" s="1045"/>
      <c r="AY121" s="1046"/>
      <c r="AZ121" s="1001" t="s">
        <v>467</v>
      </c>
      <c r="BA121" s="1002"/>
      <c r="BB121" s="1002"/>
      <c r="BC121" s="1002"/>
      <c r="BD121" s="1002"/>
      <c r="BE121" s="1002"/>
      <c r="BF121" s="1002"/>
      <c r="BG121" s="1002"/>
      <c r="BH121" s="1002"/>
      <c r="BI121" s="1002"/>
      <c r="BJ121" s="1002"/>
      <c r="BK121" s="1002"/>
      <c r="BL121" s="1002"/>
      <c r="BM121" s="1002"/>
      <c r="BN121" s="1002"/>
      <c r="BO121" s="1002"/>
      <c r="BP121" s="1003"/>
      <c r="BQ121" s="971">
        <v>606316</v>
      </c>
      <c r="BR121" s="972"/>
      <c r="BS121" s="972"/>
      <c r="BT121" s="972"/>
      <c r="BU121" s="972"/>
      <c r="BV121" s="972">
        <v>407543</v>
      </c>
      <c r="BW121" s="972"/>
      <c r="BX121" s="972"/>
      <c r="BY121" s="972"/>
      <c r="BZ121" s="972"/>
      <c r="CA121" s="972">
        <v>368757</v>
      </c>
      <c r="CB121" s="972"/>
      <c r="CC121" s="972"/>
      <c r="CD121" s="972"/>
      <c r="CE121" s="972"/>
      <c r="CF121" s="966">
        <v>3.6</v>
      </c>
      <c r="CG121" s="967"/>
      <c r="CH121" s="967"/>
      <c r="CI121" s="967"/>
      <c r="CJ121" s="967"/>
      <c r="CK121" s="1062"/>
      <c r="CL121" s="1063"/>
      <c r="CM121" s="1063"/>
      <c r="CN121" s="1063"/>
      <c r="CO121" s="1064"/>
      <c r="CP121" s="1072" t="s">
        <v>468</v>
      </c>
      <c r="CQ121" s="1073"/>
      <c r="CR121" s="1073"/>
      <c r="CS121" s="1073"/>
      <c r="CT121" s="1073"/>
      <c r="CU121" s="1073"/>
      <c r="CV121" s="1073"/>
      <c r="CW121" s="1073"/>
      <c r="CX121" s="1073"/>
      <c r="CY121" s="1073"/>
      <c r="CZ121" s="1073"/>
      <c r="DA121" s="1073"/>
      <c r="DB121" s="1073"/>
      <c r="DC121" s="1073"/>
      <c r="DD121" s="1073"/>
      <c r="DE121" s="1073"/>
      <c r="DF121" s="1074"/>
      <c r="DG121" s="971">
        <v>500000</v>
      </c>
      <c r="DH121" s="972"/>
      <c r="DI121" s="972"/>
      <c r="DJ121" s="972"/>
      <c r="DK121" s="972"/>
      <c r="DL121" s="972">
        <v>1128489</v>
      </c>
      <c r="DM121" s="972"/>
      <c r="DN121" s="972"/>
      <c r="DO121" s="972"/>
      <c r="DP121" s="972"/>
      <c r="DQ121" s="972">
        <v>1233381</v>
      </c>
      <c r="DR121" s="972"/>
      <c r="DS121" s="972"/>
      <c r="DT121" s="972"/>
      <c r="DU121" s="972"/>
      <c r="DV121" s="973">
        <v>12.1</v>
      </c>
      <c r="DW121" s="973"/>
      <c r="DX121" s="973"/>
      <c r="DY121" s="973"/>
      <c r="DZ121" s="974"/>
    </row>
    <row r="122" spans="1:130" s="246" customFormat="1" ht="26.25" customHeight="1" x14ac:dyDescent="0.15">
      <c r="A122" s="1111"/>
      <c r="B122" s="998"/>
      <c r="C122" s="968" t="s">
        <v>447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430</v>
      </c>
      <c r="AB122" s="1011"/>
      <c r="AC122" s="1011"/>
      <c r="AD122" s="1011"/>
      <c r="AE122" s="1012"/>
      <c r="AF122" s="1013" t="s">
        <v>430</v>
      </c>
      <c r="AG122" s="1011"/>
      <c r="AH122" s="1011"/>
      <c r="AI122" s="1011"/>
      <c r="AJ122" s="1012"/>
      <c r="AK122" s="1013" t="s">
        <v>128</v>
      </c>
      <c r="AL122" s="1011"/>
      <c r="AM122" s="1011"/>
      <c r="AN122" s="1011"/>
      <c r="AO122" s="1012"/>
      <c r="AP122" s="1014" t="s">
        <v>441</v>
      </c>
      <c r="AQ122" s="1015"/>
      <c r="AR122" s="1015"/>
      <c r="AS122" s="1015"/>
      <c r="AT122" s="1016"/>
      <c r="AU122" s="1044"/>
      <c r="AV122" s="1045"/>
      <c r="AW122" s="1045"/>
      <c r="AX122" s="1045"/>
      <c r="AY122" s="1046"/>
      <c r="AZ122" s="1026" t="s">
        <v>469</v>
      </c>
      <c r="BA122" s="1017"/>
      <c r="BB122" s="1017"/>
      <c r="BC122" s="1017"/>
      <c r="BD122" s="1017"/>
      <c r="BE122" s="1017"/>
      <c r="BF122" s="1017"/>
      <c r="BG122" s="1017"/>
      <c r="BH122" s="1017"/>
      <c r="BI122" s="1017"/>
      <c r="BJ122" s="1017"/>
      <c r="BK122" s="1017"/>
      <c r="BL122" s="1017"/>
      <c r="BM122" s="1017"/>
      <c r="BN122" s="1017"/>
      <c r="BO122" s="1017"/>
      <c r="BP122" s="1018"/>
      <c r="BQ122" s="1049">
        <v>23895536</v>
      </c>
      <c r="BR122" s="1050"/>
      <c r="BS122" s="1050"/>
      <c r="BT122" s="1050"/>
      <c r="BU122" s="1050"/>
      <c r="BV122" s="1050">
        <v>22881280</v>
      </c>
      <c r="BW122" s="1050"/>
      <c r="BX122" s="1050"/>
      <c r="BY122" s="1050"/>
      <c r="BZ122" s="1050"/>
      <c r="CA122" s="1050">
        <v>22818577</v>
      </c>
      <c r="CB122" s="1050"/>
      <c r="CC122" s="1050"/>
      <c r="CD122" s="1050"/>
      <c r="CE122" s="1050"/>
      <c r="CF122" s="1070">
        <v>224</v>
      </c>
      <c r="CG122" s="1071"/>
      <c r="CH122" s="1071"/>
      <c r="CI122" s="1071"/>
      <c r="CJ122" s="1071"/>
      <c r="CK122" s="1062"/>
      <c r="CL122" s="1063"/>
      <c r="CM122" s="1063"/>
      <c r="CN122" s="1063"/>
      <c r="CO122" s="1064"/>
      <c r="CP122" s="1072" t="s">
        <v>470</v>
      </c>
      <c r="CQ122" s="1073"/>
      <c r="CR122" s="1073"/>
      <c r="CS122" s="1073"/>
      <c r="CT122" s="1073"/>
      <c r="CU122" s="1073"/>
      <c r="CV122" s="1073"/>
      <c r="CW122" s="1073"/>
      <c r="CX122" s="1073"/>
      <c r="CY122" s="1073"/>
      <c r="CZ122" s="1073"/>
      <c r="DA122" s="1073"/>
      <c r="DB122" s="1073"/>
      <c r="DC122" s="1073"/>
      <c r="DD122" s="1073"/>
      <c r="DE122" s="1073"/>
      <c r="DF122" s="1074"/>
      <c r="DG122" s="971">
        <v>31241</v>
      </c>
      <c r="DH122" s="972"/>
      <c r="DI122" s="972"/>
      <c r="DJ122" s="972"/>
      <c r="DK122" s="972"/>
      <c r="DL122" s="972">
        <v>72879</v>
      </c>
      <c r="DM122" s="972"/>
      <c r="DN122" s="972"/>
      <c r="DO122" s="972"/>
      <c r="DP122" s="972"/>
      <c r="DQ122" s="972">
        <v>99899</v>
      </c>
      <c r="DR122" s="972"/>
      <c r="DS122" s="972"/>
      <c r="DT122" s="972"/>
      <c r="DU122" s="972"/>
      <c r="DV122" s="973">
        <v>1</v>
      </c>
      <c r="DW122" s="973"/>
      <c r="DX122" s="973"/>
      <c r="DY122" s="973"/>
      <c r="DZ122" s="974"/>
    </row>
    <row r="123" spans="1:130" s="246" customFormat="1" ht="26.25" customHeight="1" x14ac:dyDescent="0.15">
      <c r="A123" s="1111"/>
      <c r="B123" s="998"/>
      <c r="C123" s="968" t="s">
        <v>453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430</v>
      </c>
      <c r="AB123" s="1011"/>
      <c r="AC123" s="1011"/>
      <c r="AD123" s="1011"/>
      <c r="AE123" s="1012"/>
      <c r="AF123" s="1013" t="s">
        <v>438</v>
      </c>
      <c r="AG123" s="1011"/>
      <c r="AH123" s="1011"/>
      <c r="AI123" s="1011"/>
      <c r="AJ123" s="1012"/>
      <c r="AK123" s="1013" t="s">
        <v>458</v>
      </c>
      <c r="AL123" s="1011"/>
      <c r="AM123" s="1011"/>
      <c r="AN123" s="1011"/>
      <c r="AO123" s="1012"/>
      <c r="AP123" s="1014" t="s">
        <v>441</v>
      </c>
      <c r="AQ123" s="1015"/>
      <c r="AR123" s="1015"/>
      <c r="AS123" s="1015"/>
      <c r="AT123" s="1016"/>
      <c r="AU123" s="1047"/>
      <c r="AV123" s="1048"/>
      <c r="AW123" s="1048"/>
      <c r="AX123" s="1048"/>
      <c r="AY123" s="1048"/>
      <c r="AZ123" s="277" t="s">
        <v>183</v>
      </c>
      <c r="BA123" s="277"/>
      <c r="BB123" s="277"/>
      <c r="BC123" s="277"/>
      <c r="BD123" s="277"/>
      <c r="BE123" s="277"/>
      <c r="BF123" s="277"/>
      <c r="BG123" s="277"/>
      <c r="BH123" s="277"/>
      <c r="BI123" s="277"/>
      <c r="BJ123" s="277"/>
      <c r="BK123" s="277"/>
      <c r="BL123" s="277"/>
      <c r="BM123" s="277"/>
      <c r="BN123" s="277"/>
      <c r="BO123" s="1027" t="s">
        <v>471</v>
      </c>
      <c r="BP123" s="1058"/>
      <c r="BQ123" s="1117">
        <v>34212711</v>
      </c>
      <c r="BR123" s="1118"/>
      <c r="BS123" s="1118"/>
      <c r="BT123" s="1118"/>
      <c r="BU123" s="1118"/>
      <c r="BV123" s="1118">
        <v>33202516</v>
      </c>
      <c r="BW123" s="1118"/>
      <c r="BX123" s="1118"/>
      <c r="BY123" s="1118"/>
      <c r="BZ123" s="1118"/>
      <c r="CA123" s="1118">
        <v>32348046</v>
      </c>
      <c r="CB123" s="1118"/>
      <c r="CC123" s="1118"/>
      <c r="CD123" s="1118"/>
      <c r="CE123" s="1118"/>
      <c r="CF123" s="1051"/>
      <c r="CG123" s="1052"/>
      <c r="CH123" s="1052"/>
      <c r="CI123" s="1052"/>
      <c r="CJ123" s="1053"/>
      <c r="CK123" s="1062"/>
      <c r="CL123" s="1063"/>
      <c r="CM123" s="1063"/>
      <c r="CN123" s="1063"/>
      <c r="CO123" s="1064"/>
      <c r="CP123" s="1072" t="s">
        <v>472</v>
      </c>
      <c r="CQ123" s="1073"/>
      <c r="CR123" s="1073"/>
      <c r="CS123" s="1073"/>
      <c r="CT123" s="1073"/>
      <c r="CU123" s="1073"/>
      <c r="CV123" s="1073"/>
      <c r="CW123" s="1073"/>
      <c r="CX123" s="1073"/>
      <c r="CY123" s="1073"/>
      <c r="CZ123" s="1073"/>
      <c r="DA123" s="1073"/>
      <c r="DB123" s="1073"/>
      <c r="DC123" s="1073"/>
      <c r="DD123" s="1073"/>
      <c r="DE123" s="1073"/>
      <c r="DF123" s="1074"/>
      <c r="DG123" s="1010" t="s">
        <v>438</v>
      </c>
      <c r="DH123" s="1011"/>
      <c r="DI123" s="1011"/>
      <c r="DJ123" s="1011"/>
      <c r="DK123" s="1012"/>
      <c r="DL123" s="1013" t="s">
        <v>438</v>
      </c>
      <c r="DM123" s="1011"/>
      <c r="DN123" s="1011"/>
      <c r="DO123" s="1011"/>
      <c r="DP123" s="1012"/>
      <c r="DQ123" s="1013" t="s">
        <v>438</v>
      </c>
      <c r="DR123" s="1011"/>
      <c r="DS123" s="1011"/>
      <c r="DT123" s="1011"/>
      <c r="DU123" s="1012"/>
      <c r="DV123" s="1014" t="s">
        <v>438</v>
      </c>
      <c r="DW123" s="1015"/>
      <c r="DX123" s="1015"/>
      <c r="DY123" s="1015"/>
      <c r="DZ123" s="1016"/>
    </row>
    <row r="124" spans="1:130" s="246" customFormat="1" ht="26.25" customHeight="1" thickBot="1" x14ac:dyDescent="0.2">
      <c r="A124" s="1111"/>
      <c r="B124" s="998"/>
      <c r="C124" s="968" t="s">
        <v>456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438</v>
      </c>
      <c r="AB124" s="1011"/>
      <c r="AC124" s="1011"/>
      <c r="AD124" s="1011"/>
      <c r="AE124" s="1012"/>
      <c r="AF124" s="1013" t="s">
        <v>438</v>
      </c>
      <c r="AG124" s="1011"/>
      <c r="AH124" s="1011"/>
      <c r="AI124" s="1011"/>
      <c r="AJ124" s="1012"/>
      <c r="AK124" s="1013" t="s">
        <v>438</v>
      </c>
      <c r="AL124" s="1011"/>
      <c r="AM124" s="1011"/>
      <c r="AN124" s="1011"/>
      <c r="AO124" s="1012"/>
      <c r="AP124" s="1014" t="s">
        <v>438</v>
      </c>
      <c r="AQ124" s="1015"/>
      <c r="AR124" s="1015"/>
      <c r="AS124" s="1015"/>
      <c r="AT124" s="1016"/>
      <c r="AU124" s="1113" t="s">
        <v>473</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21.7</v>
      </c>
      <c r="BR124" s="1080"/>
      <c r="BS124" s="1080"/>
      <c r="BT124" s="1080"/>
      <c r="BU124" s="1080"/>
      <c r="BV124" s="1080">
        <v>24.5</v>
      </c>
      <c r="BW124" s="1080"/>
      <c r="BX124" s="1080"/>
      <c r="BY124" s="1080"/>
      <c r="BZ124" s="1080"/>
      <c r="CA124" s="1080">
        <v>37.5</v>
      </c>
      <c r="CB124" s="1080"/>
      <c r="CC124" s="1080"/>
      <c r="CD124" s="1080"/>
      <c r="CE124" s="1080"/>
      <c r="CF124" s="1081"/>
      <c r="CG124" s="1082"/>
      <c r="CH124" s="1082"/>
      <c r="CI124" s="1082"/>
      <c r="CJ124" s="1083"/>
      <c r="CK124" s="1065"/>
      <c r="CL124" s="1065"/>
      <c r="CM124" s="1065"/>
      <c r="CN124" s="1065"/>
      <c r="CO124" s="1066"/>
      <c r="CP124" s="1072" t="s">
        <v>474</v>
      </c>
      <c r="CQ124" s="1073"/>
      <c r="CR124" s="1073"/>
      <c r="CS124" s="1073"/>
      <c r="CT124" s="1073"/>
      <c r="CU124" s="1073"/>
      <c r="CV124" s="1073"/>
      <c r="CW124" s="1073"/>
      <c r="CX124" s="1073"/>
      <c r="CY124" s="1073"/>
      <c r="CZ124" s="1073"/>
      <c r="DA124" s="1073"/>
      <c r="DB124" s="1073"/>
      <c r="DC124" s="1073"/>
      <c r="DD124" s="1073"/>
      <c r="DE124" s="1073"/>
      <c r="DF124" s="1074"/>
      <c r="DG124" s="1057">
        <v>648545</v>
      </c>
      <c r="DH124" s="1036"/>
      <c r="DI124" s="1036"/>
      <c r="DJ124" s="1036"/>
      <c r="DK124" s="1037"/>
      <c r="DL124" s="1035" t="s">
        <v>128</v>
      </c>
      <c r="DM124" s="1036"/>
      <c r="DN124" s="1036"/>
      <c r="DO124" s="1036"/>
      <c r="DP124" s="1037"/>
      <c r="DQ124" s="1035" t="s">
        <v>128</v>
      </c>
      <c r="DR124" s="1036"/>
      <c r="DS124" s="1036"/>
      <c r="DT124" s="1036"/>
      <c r="DU124" s="1037"/>
      <c r="DV124" s="1038" t="s">
        <v>128</v>
      </c>
      <c r="DW124" s="1039"/>
      <c r="DX124" s="1039"/>
      <c r="DY124" s="1039"/>
      <c r="DZ124" s="1040"/>
    </row>
    <row r="125" spans="1:130" s="246" customFormat="1" ht="26.25" customHeight="1" x14ac:dyDescent="0.15">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128</v>
      </c>
      <c r="AB125" s="1011"/>
      <c r="AC125" s="1011"/>
      <c r="AD125" s="1011"/>
      <c r="AE125" s="1012"/>
      <c r="AF125" s="1013" t="s">
        <v>128</v>
      </c>
      <c r="AG125" s="1011"/>
      <c r="AH125" s="1011"/>
      <c r="AI125" s="1011"/>
      <c r="AJ125" s="1012"/>
      <c r="AK125" s="1013" t="s">
        <v>128</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475</v>
      </c>
      <c r="CL125" s="1060"/>
      <c r="CM125" s="1060"/>
      <c r="CN125" s="1060"/>
      <c r="CO125" s="1061"/>
      <c r="CP125" s="992" t="s">
        <v>476</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128</v>
      </c>
      <c r="DM125" s="979"/>
      <c r="DN125" s="979"/>
      <c r="DO125" s="979"/>
      <c r="DP125" s="979"/>
      <c r="DQ125" s="979" t="s">
        <v>128</v>
      </c>
      <c r="DR125" s="979"/>
      <c r="DS125" s="979"/>
      <c r="DT125" s="979"/>
      <c r="DU125" s="979"/>
      <c r="DV125" s="980" t="s">
        <v>128</v>
      </c>
      <c r="DW125" s="980"/>
      <c r="DX125" s="980"/>
      <c r="DY125" s="980"/>
      <c r="DZ125" s="981"/>
    </row>
    <row r="126" spans="1:130" s="246" customFormat="1" ht="26.25" customHeight="1" thickBot="1" x14ac:dyDescent="0.2">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128</v>
      </c>
      <c r="AB126" s="1011"/>
      <c r="AC126" s="1011"/>
      <c r="AD126" s="1011"/>
      <c r="AE126" s="1012"/>
      <c r="AF126" s="1013" t="s">
        <v>128</v>
      </c>
      <c r="AG126" s="1011"/>
      <c r="AH126" s="1011"/>
      <c r="AI126" s="1011"/>
      <c r="AJ126" s="1012"/>
      <c r="AK126" s="1013" t="s">
        <v>128</v>
      </c>
      <c r="AL126" s="1011"/>
      <c r="AM126" s="1011"/>
      <c r="AN126" s="1011"/>
      <c r="AO126" s="1012"/>
      <c r="AP126" s="1014" t="s">
        <v>128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477</v>
      </c>
      <c r="CQ126" s="1002"/>
      <c r="CR126" s="1002"/>
      <c r="CS126" s="1002"/>
      <c r="CT126" s="1002"/>
      <c r="CU126" s="1002"/>
      <c r="CV126" s="1002"/>
      <c r="CW126" s="1002"/>
      <c r="CX126" s="1002"/>
      <c r="CY126" s="1002"/>
      <c r="CZ126" s="1002"/>
      <c r="DA126" s="1002"/>
      <c r="DB126" s="1002"/>
      <c r="DC126" s="1002"/>
      <c r="DD126" s="1002"/>
      <c r="DE126" s="1002"/>
      <c r="DF126" s="1003"/>
      <c r="DG126" s="971" t="s">
        <v>128</v>
      </c>
      <c r="DH126" s="972"/>
      <c r="DI126" s="972"/>
      <c r="DJ126" s="972"/>
      <c r="DK126" s="972"/>
      <c r="DL126" s="972" t="s">
        <v>128</v>
      </c>
      <c r="DM126" s="972"/>
      <c r="DN126" s="972"/>
      <c r="DO126" s="972"/>
      <c r="DP126" s="972"/>
      <c r="DQ126" s="972" t="s">
        <v>128</v>
      </c>
      <c r="DR126" s="972"/>
      <c r="DS126" s="972"/>
      <c r="DT126" s="972"/>
      <c r="DU126" s="972"/>
      <c r="DV126" s="973" t="s">
        <v>128</v>
      </c>
      <c r="DW126" s="973"/>
      <c r="DX126" s="973"/>
      <c r="DY126" s="973"/>
      <c r="DZ126" s="974"/>
    </row>
    <row r="127" spans="1:130" s="246" customFormat="1" ht="26.25" customHeight="1" x14ac:dyDescent="0.15">
      <c r="A127" s="1112"/>
      <c r="B127" s="1000"/>
      <c r="C127" s="1054" t="s">
        <v>478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121724</v>
      </c>
      <c r="AB127" s="1011"/>
      <c r="AC127" s="1011"/>
      <c r="AD127" s="1011"/>
      <c r="AE127" s="1012"/>
      <c r="AF127" s="1013">
        <v>50411</v>
      </c>
      <c r="AG127" s="1011"/>
      <c r="AH127" s="1011"/>
      <c r="AI127" s="1011"/>
      <c r="AJ127" s="1012"/>
      <c r="AK127" s="1013">
        <v>37010</v>
      </c>
      <c r="AL127" s="1011"/>
      <c r="AM127" s="1011"/>
      <c r="AN127" s="1011"/>
      <c r="AO127" s="1012"/>
      <c r="AP127" s="1014">
        <v>0.4</v>
      </c>
      <c r="AQ127" s="1015"/>
      <c r="AR127" s="1015"/>
      <c r="AS127" s="1015"/>
      <c r="AT127" s="1016"/>
      <c r="AU127" s="282"/>
      <c r="AV127" s="282"/>
      <c r="AW127" s="282"/>
      <c r="AX127" s="1084" t="s">
        <v>479</v>
      </c>
      <c r="AY127" s="1085"/>
      <c r="AZ127" s="1085"/>
      <c r="BA127" s="1085"/>
      <c r="BB127" s="1085"/>
      <c r="BC127" s="1085"/>
      <c r="BD127" s="1085"/>
      <c r="BE127" s="1086"/>
      <c r="BF127" s="1087" t="s">
        <v>480</v>
      </c>
      <c r="BG127" s="1085"/>
      <c r="BH127" s="1085"/>
      <c r="BI127" s="1085"/>
      <c r="BJ127" s="1085"/>
      <c r="BK127" s="1085"/>
      <c r="BL127" s="1086"/>
      <c r="BM127" s="1087" t="s">
        <v>481</v>
      </c>
      <c r="BN127" s="1085"/>
      <c r="BO127" s="1085"/>
      <c r="BP127" s="1085"/>
      <c r="BQ127" s="1085"/>
      <c r="BR127" s="1085"/>
      <c r="BS127" s="1086"/>
      <c r="BT127" s="1087" t="s">
        <v>482</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483</v>
      </c>
      <c r="CQ127" s="1002"/>
      <c r="CR127" s="1002"/>
      <c r="CS127" s="1002"/>
      <c r="CT127" s="1002"/>
      <c r="CU127" s="1002"/>
      <c r="CV127" s="1002"/>
      <c r="CW127" s="1002"/>
      <c r="CX127" s="1002"/>
      <c r="CY127" s="1002"/>
      <c r="CZ127" s="1002"/>
      <c r="DA127" s="1002"/>
      <c r="DB127" s="1002"/>
      <c r="DC127" s="1002"/>
      <c r="DD127" s="1002"/>
      <c r="DE127" s="1002"/>
      <c r="DF127" s="1003"/>
      <c r="DG127" s="971" t="s">
        <v>128</v>
      </c>
      <c r="DH127" s="972"/>
      <c r="DI127" s="972"/>
      <c r="DJ127" s="972"/>
      <c r="DK127" s="972"/>
      <c r="DL127" s="972" t="s">
        <v>128</v>
      </c>
      <c r="DM127" s="972"/>
      <c r="DN127" s="972"/>
      <c r="DO127" s="972"/>
      <c r="DP127" s="972"/>
      <c r="DQ127" s="972" t="s">
        <v>128</v>
      </c>
      <c r="DR127" s="972"/>
      <c r="DS127" s="972"/>
      <c r="DT127" s="972"/>
      <c r="DU127" s="972"/>
      <c r="DV127" s="973" t="s">
        <v>128</v>
      </c>
      <c r="DW127" s="973"/>
      <c r="DX127" s="973"/>
      <c r="DY127" s="973"/>
      <c r="DZ127" s="974"/>
    </row>
    <row r="128" spans="1:130" s="246" customFormat="1" ht="26.25" customHeight="1" thickBot="1" x14ac:dyDescent="0.2">
      <c r="A128" s="1095" t="s">
        <v>484</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485</v>
      </c>
      <c r="X128" s="1097"/>
      <c r="Y128" s="1097"/>
      <c r="Z128" s="1098"/>
      <c r="AA128" s="1099">
        <v>4533</v>
      </c>
      <c r="AB128" s="1100"/>
      <c r="AC128" s="1100"/>
      <c r="AD128" s="1100"/>
      <c r="AE128" s="1101"/>
      <c r="AF128" s="1102">
        <v>3248</v>
      </c>
      <c r="AG128" s="1100"/>
      <c r="AH128" s="1100"/>
      <c r="AI128" s="1100"/>
      <c r="AJ128" s="1101"/>
      <c r="AK128" s="1102">
        <v>691</v>
      </c>
      <c r="AL128" s="1100"/>
      <c r="AM128" s="1100"/>
      <c r="AN128" s="1100"/>
      <c r="AO128" s="1101"/>
      <c r="AP128" s="1103"/>
      <c r="AQ128" s="1104"/>
      <c r="AR128" s="1104"/>
      <c r="AS128" s="1104"/>
      <c r="AT128" s="1105"/>
      <c r="AU128" s="282"/>
      <c r="AV128" s="282"/>
      <c r="AW128" s="282"/>
      <c r="AX128" s="940" t="s">
        <v>486</v>
      </c>
      <c r="AY128" s="941"/>
      <c r="AZ128" s="941"/>
      <c r="BA128" s="941"/>
      <c r="BB128" s="941"/>
      <c r="BC128" s="941"/>
      <c r="BD128" s="941"/>
      <c r="BE128" s="942"/>
      <c r="BF128" s="1106" t="s">
        <v>128</v>
      </c>
      <c r="BG128" s="1107"/>
      <c r="BH128" s="1107"/>
      <c r="BI128" s="1107"/>
      <c r="BJ128" s="1107"/>
      <c r="BK128" s="1107"/>
      <c r="BL128" s="1108"/>
      <c r="BM128" s="1106">
        <v>13.01</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487</v>
      </c>
      <c r="CQ128" s="1089"/>
      <c r="CR128" s="1089"/>
      <c r="CS128" s="1089"/>
      <c r="CT128" s="1089"/>
      <c r="CU128" s="1089"/>
      <c r="CV128" s="1089"/>
      <c r="CW128" s="1089"/>
      <c r="CX128" s="1089"/>
      <c r="CY128" s="1089"/>
      <c r="CZ128" s="1089"/>
      <c r="DA128" s="1089"/>
      <c r="DB128" s="1089"/>
      <c r="DC128" s="1089"/>
      <c r="DD128" s="1089"/>
      <c r="DE128" s="1089"/>
      <c r="DF128" s="1090"/>
      <c r="DG128" s="1091" t="s">
        <v>128</v>
      </c>
      <c r="DH128" s="1092"/>
      <c r="DI128" s="1092"/>
      <c r="DJ128" s="1092"/>
      <c r="DK128" s="1092"/>
      <c r="DL128" s="1092" t="s">
        <v>128</v>
      </c>
      <c r="DM128" s="1092"/>
      <c r="DN128" s="1092"/>
      <c r="DO128" s="1092"/>
      <c r="DP128" s="1092"/>
      <c r="DQ128" s="1092" t="s">
        <v>128</v>
      </c>
      <c r="DR128" s="1092"/>
      <c r="DS128" s="1092"/>
      <c r="DT128" s="1092"/>
      <c r="DU128" s="1092"/>
      <c r="DV128" s="1093" t="s">
        <v>128</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488</v>
      </c>
      <c r="X129" s="1126"/>
      <c r="Y129" s="1126"/>
      <c r="Z129" s="1127"/>
      <c r="AA129" s="1010">
        <v>12686888</v>
      </c>
      <c r="AB129" s="1011"/>
      <c r="AC129" s="1011"/>
      <c r="AD129" s="1011"/>
      <c r="AE129" s="1012"/>
      <c r="AF129" s="1013">
        <v>12534450</v>
      </c>
      <c r="AG129" s="1011"/>
      <c r="AH129" s="1011"/>
      <c r="AI129" s="1011"/>
      <c r="AJ129" s="1012"/>
      <c r="AK129" s="1013">
        <v>12437812</v>
      </c>
      <c r="AL129" s="1011"/>
      <c r="AM129" s="1011"/>
      <c r="AN129" s="1011"/>
      <c r="AO129" s="1012"/>
      <c r="AP129" s="1128"/>
      <c r="AQ129" s="1129"/>
      <c r="AR129" s="1129"/>
      <c r="AS129" s="1129"/>
      <c r="AT129" s="1130"/>
      <c r="AU129" s="284"/>
      <c r="AV129" s="284"/>
      <c r="AW129" s="284"/>
      <c r="AX129" s="1119" t="s">
        <v>489</v>
      </c>
      <c r="AY129" s="1002"/>
      <c r="AZ129" s="1002"/>
      <c r="BA129" s="1002"/>
      <c r="BB129" s="1002"/>
      <c r="BC129" s="1002"/>
      <c r="BD129" s="1002"/>
      <c r="BE129" s="1003"/>
      <c r="BF129" s="1120" t="s">
        <v>128</v>
      </c>
      <c r="BG129" s="1121"/>
      <c r="BH129" s="1121"/>
      <c r="BI129" s="1121"/>
      <c r="BJ129" s="1121"/>
      <c r="BK129" s="1121"/>
      <c r="BL129" s="1122"/>
      <c r="BM129" s="1120">
        <v>18.010000000000002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491</v>
      </c>
      <c r="X130" s="1126"/>
      <c r="Y130" s="1126"/>
      <c r="Z130" s="1127"/>
      <c r="AA130" s="1010">
        <v>2358997</v>
      </c>
      <c r="AB130" s="1011"/>
      <c r="AC130" s="1011"/>
      <c r="AD130" s="1011"/>
      <c r="AE130" s="1012"/>
      <c r="AF130" s="1013">
        <v>2379815</v>
      </c>
      <c r="AG130" s="1011"/>
      <c r="AH130" s="1011"/>
      <c r="AI130" s="1011"/>
      <c r="AJ130" s="1012"/>
      <c r="AK130" s="1013">
        <v>2249852</v>
      </c>
      <c r="AL130" s="1011"/>
      <c r="AM130" s="1011"/>
      <c r="AN130" s="1011"/>
      <c r="AO130" s="1012"/>
      <c r="AP130" s="1128"/>
      <c r="AQ130" s="1129"/>
      <c r="AR130" s="1129"/>
      <c r="AS130" s="1129"/>
      <c r="AT130" s="1130"/>
      <c r="AU130" s="284"/>
      <c r="AV130" s="284"/>
      <c r="AW130" s="284"/>
      <c r="AX130" s="1119" t="s">
        <v>492</v>
      </c>
      <c r="AY130" s="1002"/>
      <c r="AZ130" s="1002"/>
      <c r="BA130" s="1002"/>
      <c r="BB130" s="1002"/>
      <c r="BC130" s="1002"/>
      <c r="BD130" s="1002"/>
      <c r="BE130" s="1003"/>
      <c r="BF130" s="1156">
        <v>7.8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493</v>
      </c>
      <c r="X131" s="1164"/>
      <c r="Y131" s="1164"/>
      <c r="Z131" s="1165"/>
      <c r="AA131" s="1057">
        <v>10327891</v>
      </c>
      <c r="AB131" s="1036"/>
      <c r="AC131" s="1036"/>
      <c r="AD131" s="1036"/>
      <c r="AE131" s="1037"/>
      <c r="AF131" s="1035">
        <v>10154635</v>
      </c>
      <c r="AG131" s="1036"/>
      <c r="AH131" s="1036"/>
      <c r="AI131" s="1036"/>
      <c r="AJ131" s="1037"/>
      <c r="AK131" s="1035">
        <v>10187960</v>
      </c>
      <c r="AL131" s="1036"/>
      <c r="AM131" s="1036"/>
      <c r="AN131" s="1036"/>
      <c r="AO131" s="1037"/>
      <c r="AP131" s="1166"/>
      <c r="AQ131" s="1167"/>
      <c r="AR131" s="1167"/>
      <c r="AS131" s="1167"/>
      <c r="AT131" s="1168"/>
      <c r="AU131" s="284"/>
      <c r="AV131" s="284"/>
      <c r="AW131" s="284"/>
      <c r="AX131" s="1138" t="s">
        <v>494</v>
      </c>
      <c r="AY131" s="1089"/>
      <c r="AZ131" s="1089"/>
      <c r="BA131" s="1089"/>
      <c r="BB131" s="1089"/>
      <c r="BC131" s="1089"/>
      <c r="BD131" s="1089"/>
      <c r="BE131" s="1090"/>
      <c r="BF131" s="1139">
        <v>37.5</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496</v>
      </c>
      <c r="W132" s="1149"/>
      <c r="X132" s="1149"/>
      <c r="Y132" s="1149"/>
      <c r="Z132" s="1150"/>
      <c r="AA132" s="1151">
        <v>8.6068104319999996</v>
      </c>
      <c r="AB132" s="1152"/>
      <c r="AC132" s="1152"/>
      <c r="AD132" s="1152"/>
      <c r="AE132" s="1153"/>
      <c r="AF132" s="1154">
        <v>7.6837621440000001</v>
      </c>
      <c r="AG132" s="1152"/>
      <c r="AH132" s="1152"/>
      <c r="AI132" s="1152"/>
      <c r="AJ132" s="1153"/>
      <c r="AK132" s="1154">
        <v>7.298968586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497</v>
      </c>
      <c r="W133" s="1132"/>
      <c r="X133" s="1132"/>
      <c r="Y133" s="1132"/>
      <c r="Z133" s="1133"/>
      <c r="AA133" s="1134">
        <v>8</v>
      </c>
      <c r="AB133" s="1135"/>
      <c r="AC133" s="1135"/>
      <c r="AD133" s="1135"/>
      <c r="AE133" s="1136"/>
      <c r="AF133" s="1134">
        <v>8</v>
      </c>
      <c r="AG133" s="1135"/>
      <c r="AH133" s="1135"/>
      <c r="AI133" s="1135"/>
      <c r="AJ133" s="1136"/>
      <c r="AK133" s="1134">
        <v>7.8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8zwplJY48mz/o+2Cz/KtxuYBR7N+/b0sFfyKEKmaZa7Ui5K9W8wuJuVpcQbiTODaVNzRXHAr+YjejVOjlMljw==" saltValue="OIB5XUcXGauz5j+l0fFI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3" zoomScaleNormal="85" zoomScaleSheetLayoutView="100" workbookViewId="0">
      <selection activeCell="CJ50" sqref="CJ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4sJZfDHnkExJt4rnZfYK6UrWcMCMO12nXWBjVidiRQbisjZLXyaHZQToUuE+lCXvIUy63ULG7ZhaOhT4O9CfQ==" saltValue="HC2u/Hq9D8MPco2DUyrP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103"/>
  <sheetViews>
    <sheetView showGridLines="0" topLeftCell="A4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nr1nPZz73ZlU+QjK/nFXes1/3KQosRUg0Az+jmiybFO0bDg8UQqmbCrtGufTbCRCQt4pyr0cJXO0GOLWv00cQ==" saltValue="sLJUMDD2MX4Bz17mHaGIVQ=="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506</v>
      </c>
      <c r="AL9" s="1175"/>
      <c r="AM9" s="1175"/>
      <c r="AN9" s="1176"/>
      <c r="AO9" s="312">
        <v>3602220</v>
      </c>
      <c r="AP9" s="312">
        <v>81309</v>
      </c>
      <c r="AQ9" s="313">
        <v>90414</v>
      </c>
      <c r="AR9" s="314">
        <v>-10.1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507</v>
      </c>
      <c r="AL10" s="1175"/>
      <c r="AM10" s="1175"/>
      <c r="AN10" s="1176"/>
      <c r="AO10" s="315">
        <v>304308</v>
      </c>
      <c r="AP10" s="315">
        <v>6869</v>
      </c>
      <c r="AQ10" s="316">
        <v>7325</v>
      </c>
      <c r="AR10" s="317">
        <v>-6.2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508</v>
      </c>
      <c r="AL11" s="1175"/>
      <c r="AM11" s="1175"/>
      <c r="AN11" s="1176"/>
      <c r="AO11" s="315">
        <v>61413</v>
      </c>
      <c r="AP11" s="315">
        <v>1386</v>
      </c>
      <c r="AQ11" s="316">
        <v>9426</v>
      </c>
      <c r="AR11" s="317">
        <v>-85.3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509</v>
      </c>
      <c r="AL12" s="1175"/>
      <c r="AM12" s="1175"/>
      <c r="AN12" s="1176"/>
      <c r="AO12" s="315">
        <v>18309</v>
      </c>
      <c r="AP12" s="315">
        <v>413</v>
      </c>
      <c r="AQ12" s="316">
        <v>1167</v>
      </c>
      <c r="AR12" s="317">
        <v>-64.599999999999994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510</v>
      </c>
      <c r="AL13" s="1175"/>
      <c r="AM13" s="1175"/>
      <c r="AN13" s="1176"/>
      <c r="AO13" s="315" t="s">
        <v>511</v>
      </c>
      <c r="AP13" s="315" t="s">
        <v>511</v>
      </c>
      <c r="AQ13" s="316">
        <v>3</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512</v>
      </c>
      <c r="AL14" s="1175"/>
      <c r="AM14" s="1175"/>
      <c r="AN14" s="1176"/>
      <c r="AO14" s="315">
        <v>345007</v>
      </c>
      <c r="AP14" s="315">
        <v>7787</v>
      </c>
      <c r="AQ14" s="316">
        <v>4078</v>
      </c>
      <c r="AR14" s="317">
        <v>91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513</v>
      </c>
      <c r="AL15" s="1175"/>
      <c r="AM15" s="1175"/>
      <c r="AN15" s="1176"/>
      <c r="AO15" s="315">
        <v>56372</v>
      </c>
      <c r="AP15" s="315">
        <v>1272</v>
      </c>
      <c r="AQ15" s="316">
        <v>2195</v>
      </c>
      <c r="AR15" s="317">
        <v>-42.1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514</v>
      </c>
      <c r="AL16" s="1178"/>
      <c r="AM16" s="1178"/>
      <c r="AN16" s="1179"/>
      <c r="AO16" s="315">
        <v>-298030</v>
      </c>
      <c r="AP16" s="315">
        <v>-6727</v>
      </c>
      <c r="AQ16" s="316">
        <v>-8893</v>
      </c>
      <c r="AR16" s="317">
        <v>-24.4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183</v>
      </c>
      <c r="AL17" s="1178"/>
      <c r="AM17" s="1178"/>
      <c r="AN17" s="1179"/>
      <c r="AO17" s="315">
        <v>4089599</v>
      </c>
      <c r="AP17" s="315">
        <v>92310</v>
      </c>
      <c r="AQ17" s="316">
        <v>105714</v>
      </c>
      <c r="AR17" s="317">
        <v>-12.7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519</v>
      </c>
      <c r="AL21" s="1170"/>
      <c r="AM21" s="1170"/>
      <c r="AN21" s="1171"/>
      <c r="AO21" s="327">
        <v>9.2799999999999994</v>
      </c>
      <c r="AP21" s="328">
        <v>10.07</v>
      </c>
      <c r="AQ21" s="329">
        <v>-0.79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520</v>
      </c>
      <c r="AL22" s="1170"/>
      <c r="AM22" s="1170"/>
      <c r="AN22" s="1171"/>
      <c r="AO22" s="332">
        <v>96.1</v>
      </c>
      <c r="AP22" s="333">
        <v>97.6</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524</v>
      </c>
      <c r="AL32" s="1186"/>
      <c r="AM32" s="1186"/>
      <c r="AN32" s="1187"/>
      <c r="AO32" s="342">
        <v>2109974</v>
      </c>
      <c r="AP32" s="342">
        <v>47626</v>
      </c>
      <c r="AQ32" s="343">
        <v>67110</v>
      </c>
      <c r="AR32" s="344">
        <v>-29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525</v>
      </c>
      <c r="AL33" s="1186"/>
      <c r="AM33" s="1186"/>
      <c r="AN33" s="1187"/>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526</v>
      </c>
      <c r="AL34" s="1186"/>
      <c r="AM34" s="1186"/>
      <c r="AN34" s="1187"/>
      <c r="AO34" s="342" t="s">
        <v>511</v>
      </c>
      <c r="AP34" s="342" t="s">
        <v>511</v>
      </c>
      <c r="AQ34" s="343">
        <v>6</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527</v>
      </c>
      <c r="AL35" s="1186"/>
      <c r="AM35" s="1186"/>
      <c r="AN35" s="1187"/>
      <c r="AO35" s="342">
        <v>802010</v>
      </c>
      <c r="AP35" s="342">
        <v>18103</v>
      </c>
      <c r="AQ35" s="343">
        <v>17795</v>
      </c>
      <c r="AR35" s="344">
        <v>1.7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528</v>
      </c>
      <c r="AL36" s="1186"/>
      <c r="AM36" s="1186"/>
      <c r="AN36" s="1187"/>
      <c r="AO36" s="342">
        <v>45165</v>
      </c>
      <c r="AP36" s="342">
        <v>1019</v>
      </c>
      <c r="AQ36" s="343">
        <v>2500</v>
      </c>
      <c r="AR36" s="344">
        <v>-59.2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529</v>
      </c>
      <c r="AL37" s="1186"/>
      <c r="AM37" s="1186"/>
      <c r="AN37" s="1187"/>
      <c r="AO37" s="342">
        <v>37010</v>
      </c>
      <c r="AP37" s="342">
        <v>835</v>
      </c>
      <c r="AQ37" s="343">
        <v>1001</v>
      </c>
      <c r="AR37" s="344">
        <v>-16.600000000000001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530</v>
      </c>
      <c r="AL38" s="1189"/>
      <c r="AM38" s="1189"/>
      <c r="AN38" s="1190"/>
      <c r="AO38" s="345" t="s">
        <v>511</v>
      </c>
      <c r="AP38" s="345" t="s">
        <v>511</v>
      </c>
      <c r="AQ38" s="346">
        <v>4</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531</v>
      </c>
      <c r="AL39" s="1189"/>
      <c r="AM39" s="1189"/>
      <c r="AN39" s="1190"/>
      <c r="AO39" s="342">
        <v>-691</v>
      </c>
      <c r="AP39" s="342">
        <v>-16</v>
      </c>
      <c r="AQ39" s="343">
        <v>-3748</v>
      </c>
      <c r="AR39" s="344">
        <v>-99.6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532</v>
      </c>
      <c r="AL40" s="1186"/>
      <c r="AM40" s="1186"/>
      <c r="AN40" s="1187"/>
      <c r="AO40" s="342">
        <v>-2249852</v>
      </c>
      <c r="AP40" s="342">
        <v>-50783</v>
      </c>
      <c r="AQ40" s="343">
        <v>-58908</v>
      </c>
      <c r="AR40" s="344">
        <v>-13.8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293</v>
      </c>
      <c r="AL41" s="1192"/>
      <c r="AM41" s="1192"/>
      <c r="AN41" s="1193"/>
      <c r="AO41" s="342">
        <v>743616</v>
      </c>
      <c r="AP41" s="342">
        <v>16785</v>
      </c>
      <c r="AQ41" s="343">
        <v>25761</v>
      </c>
      <c r="AR41" s="344">
        <v>-34.799999999999997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501</v>
      </c>
      <c r="AN49" s="1182" t="s">
        <v>536</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1896591</v>
      </c>
      <c r="AN51" s="364">
        <v>42309</v>
      </c>
      <c r="AO51" s="365">
        <v>-65.599999999999994</v>
      </c>
      <c r="AP51" s="366">
        <v>106614</v>
      </c>
      <c r="AQ51" s="367">
        <v>17.2</v>
      </c>
      <c r="AR51" s="368">
        <v>-82.8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1323181</v>
      </c>
      <c r="AN52" s="372">
        <v>29518</v>
      </c>
      <c r="AO52" s="373">
        <v>-59.2</v>
      </c>
      <c r="AP52" s="374">
        <v>45545</v>
      </c>
      <c r="AQ52" s="375">
        <v>20.7</v>
      </c>
      <c r="AR52" s="376">
        <v>-79.900000000000006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1444790</v>
      </c>
      <c r="AN53" s="364">
        <v>32263</v>
      </c>
      <c r="AO53" s="365">
        <v>-23.7</v>
      </c>
      <c r="AP53" s="366">
        <v>85459</v>
      </c>
      <c r="AQ53" s="367">
        <v>-19.8</v>
      </c>
      <c r="AR53" s="368">
        <v>-3.9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1028671</v>
      </c>
      <c r="AN54" s="372">
        <v>22971</v>
      </c>
      <c r="AO54" s="373">
        <v>-22.2</v>
      </c>
      <c r="AP54" s="374">
        <v>44378</v>
      </c>
      <c r="AQ54" s="375">
        <v>-2.6</v>
      </c>
      <c r="AR54" s="376">
        <v>-19.600000000000001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1597358</v>
      </c>
      <c r="AN55" s="364">
        <v>35816</v>
      </c>
      <c r="AO55" s="365">
        <v>11</v>
      </c>
      <c r="AP55" s="366">
        <v>83280</v>
      </c>
      <c r="AQ55" s="367">
        <v>-2.5</v>
      </c>
      <c r="AR55" s="368">
        <v>13.5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1046094</v>
      </c>
      <c r="AN56" s="372">
        <v>23456</v>
      </c>
      <c r="AO56" s="373">
        <v>2.1</v>
      </c>
      <c r="AP56" s="374">
        <v>43123</v>
      </c>
      <c r="AQ56" s="375">
        <v>-2.8</v>
      </c>
      <c r="AR56" s="376">
        <v>4.9000000000000004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1386260</v>
      </c>
      <c r="AN57" s="364">
        <v>31179</v>
      </c>
      <c r="AO57" s="365">
        <v>-12.9</v>
      </c>
      <c r="AP57" s="366">
        <v>88968</v>
      </c>
      <c r="AQ57" s="367">
        <v>6.8</v>
      </c>
      <c r="AR57" s="368">
        <v>-19.7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943058</v>
      </c>
      <c r="AN58" s="372">
        <v>21211</v>
      </c>
      <c r="AO58" s="373">
        <v>-9.6</v>
      </c>
      <c r="AP58" s="374">
        <v>45482</v>
      </c>
      <c r="AQ58" s="375">
        <v>5.5</v>
      </c>
      <c r="AR58" s="376">
        <v>-15.1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2714629</v>
      </c>
      <c r="AN59" s="364">
        <v>61274</v>
      </c>
      <c r="AO59" s="365">
        <v>96.5</v>
      </c>
      <c r="AP59" s="366">
        <v>85173</v>
      </c>
      <c r="AQ59" s="367">
        <v>-4.3</v>
      </c>
      <c r="AR59" s="368">
        <v>100.8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2359002</v>
      </c>
      <c r="AN60" s="372">
        <v>53247</v>
      </c>
      <c r="AO60" s="373">
        <v>151</v>
      </c>
      <c r="AP60" s="374">
        <v>43913</v>
      </c>
      <c r="AQ60" s="375">
        <v>-3.4</v>
      </c>
      <c r="AR60" s="376">
        <v>154.4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1807926</v>
      </c>
      <c r="AN61" s="379">
        <v>40568</v>
      </c>
      <c r="AO61" s="380">
        <v>1.1000000000000001</v>
      </c>
      <c r="AP61" s="381">
        <v>89899</v>
      </c>
      <c r="AQ61" s="382">
        <v>-0.5</v>
      </c>
      <c r="AR61" s="368">
        <v>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1340001</v>
      </c>
      <c r="AN62" s="372">
        <v>30081</v>
      </c>
      <c r="AO62" s="373">
        <v>12.4</v>
      </c>
      <c r="AP62" s="374">
        <v>44488</v>
      </c>
      <c r="AQ62" s="375">
        <v>3.5</v>
      </c>
      <c r="AR62" s="376">
        <v>8.9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79HUgcKjVWqgVqOk+9R5p3ewEdGE47DTSo7j+KQIjD+KMcDOC0+HyVsqwK5mmZICKYeSg8e1PtRuOvKVFPxzQ==" saltValue="zl9Vz2dR7TZZptN5wR5J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1" zoomScale="80" zoomScaleNormal="80" zoomScaleSheetLayoutView="55" workbookViewId="0">
      <selection activeCell="BJ97" sqref="BJ97"/>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0gOwfxtLSJfrNrslpI0kTsIedlznNg3SqORukTW8qRuDzAluapzD0Hb5WP4wjxKKcuJKuqkAoPY1sf6OVh4BA==" saltValue="Ku1llXLOTT9pGivoeNgs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election activeCell="AD102" sqref="AD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Bc8lGcfHCr8FPnE1EsSxsC427yM2+xDUaWEVsu0r0W2NWUPyLk8qRTcYzQ99Tr/U4WLR9lW3ydi/qE9mjR4rg==" saltValue="p7Av0gdi6KUPH93BZNK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topLeftCell="C40" zoomScale="80" zoomScaleNormal="80" zoomScaleSheetLayoutView="100" workbookViewId="0">
      <selection activeCell="M50" sqref="M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4" t="s">
        <v>3</v>
      </c>
      <c r="D47" s="1194"/>
      <c r="E47" s="1195"/>
      <c r="F47" s="11">
        <v>52.28</v>
      </c>
      <c r="G47" s="12">
        <v>56.99</v>
      </c>
      <c r="H47" s="12">
        <v>58.62</v>
      </c>
      <c r="I47" s="12">
        <v>59.67</v>
      </c>
      <c r="J47" s="13">
        <v>50.38</v>
      </c>
    </row>
    <row r="48" spans="2:10" ht="57.75" customHeight="1" x14ac:dyDescent="0.15">
      <c r="B48" s="14"/>
      <c r="C48" s="1196" t="s">
        <v>4</v>
      </c>
      <c r="D48" s="1196"/>
      <c r="E48" s="1197"/>
      <c r="F48" s="15">
        <v>6.82</v>
      </c>
      <c r="G48" s="16">
        <v>6.05</v>
      </c>
      <c r="H48" s="16">
        <v>6.6</v>
      </c>
      <c r="I48" s="16">
        <v>5.97</v>
      </c>
      <c r="J48" s="17">
        <v>8.56</v>
      </c>
    </row>
    <row r="49" spans="2:10" ht="57.75" customHeight="1" thickBot="1" x14ac:dyDescent="0.2">
      <c r="B49" s="18"/>
      <c r="C49" s="1198" t="s">
        <v>5</v>
      </c>
      <c r="D49" s="1198"/>
      <c r="E49" s="1199"/>
      <c r="F49" s="19">
        <v>6.81</v>
      </c>
      <c r="G49" s="20" t="s">
        <v>557</v>
      </c>
      <c r="H49" s="20" t="s">
        <v>558</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YEQaFS+djb14919FRogu4WwdAn1WDKkKVzHavvELoYYVHgwZ9fEmXmDzmkHTZGOBmrbg4MeJ+93mp31RioCLg==" saltValue="lYrCB7uzgkND57nx6IKt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06" t="s">
        <v>561</v>
      </c>
      <c r="D34" s="1206"/>
      <c r="E34" s="1207"/>
      <c r="F34" s="32">
        <v>18.75</v>
      </c>
      <c r="G34" s="33">
        <v>17.88</v>
      </c>
      <c r="H34" s="33">
        <v>18.809999999999999</v>
      </c>
      <c r="I34" s="33">
        <v>19.68</v>
      </c>
      <c r="J34" s="34">
        <v>20.62</v>
      </c>
      <c r="K34" s="22"/>
      <c r="L34" s="22"/>
      <c r="M34" s="22"/>
      <c r="N34" s="22"/>
      <c r="O34" s="22"/>
      <c r="P34" s="22"/>
    </row>
    <row r="35" spans="1:16" ht="39" customHeight="1" x14ac:dyDescent="0.15">
      <c r="A35" s="22"/>
      <c r="B35" s="35"/>
      <c r="C35" s="1200" t="s">
        <v>562</v>
      </c>
      <c r="D35" s="1201"/>
      <c r="E35" s="1202"/>
      <c r="F35" s="36">
        <v>6.72</v>
      </c>
      <c r="G35" s="37">
        <v>6.03</v>
      </c>
      <c r="H35" s="37">
        <v>6.57</v>
      </c>
      <c r="I35" s="37">
        <v>5.94</v>
      </c>
      <c r="J35" s="38">
        <v>8.5399999999999991</v>
      </c>
      <c r="K35" s="22"/>
      <c r="L35" s="22"/>
      <c r="M35" s="22"/>
      <c r="N35" s="22"/>
      <c r="O35" s="22"/>
      <c r="P35" s="22"/>
    </row>
    <row r="36" spans="1:16" ht="39" customHeight="1" x14ac:dyDescent="0.15">
      <c r="A36" s="22"/>
      <c r="B36" s="35"/>
      <c r="C36" s="1200" t="s">
        <v>563</v>
      </c>
      <c r="D36" s="1201"/>
      <c r="E36" s="1202"/>
      <c r="F36" s="36">
        <v>1.83</v>
      </c>
      <c r="G36" s="37">
        <v>1.44</v>
      </c>
      <c r="H36" s="37">
        <v>2.11</v>
      </c>
      <c r="I36" s="37">
        <v>4.24</v>
      </c>
      <c r="J36" s="38">
        <v>2.72</v>
      </c>
      <c r="K36" s="22"/>
      <c r="L36" s="22"/>
      <c r="M36" s="22"/>
      <c r="N36" s="22"/>
      <c r="O36" s="22"/>
      <c r="P36" s="22"/>
    </row>
    <row r="37" spans="1:16" ht="39" customHeight="1" x14ac:dyDescent="0.15">
      <c r="A37" s="22"/>
      <c r="B37" s="35"/>
      <c r="C37" s="1200" t="s">
        <v>564</v>
      </c>
      <c r="D37" s="1201"/>
      <c r="E37" s="1202"/>
      <c r="F37" s="36">
        <v>0.72</v>
      </c>
      <c r="G37" s="37">
        <v>0.96</v>
      </c>
      <c r="H37" s="37">
        <v>1.2</v>
      </c>
      <c r="I37" s="37">
        <v>1.34</v>
      </c>
      <c r="J37" s="38">
        <v>1.1399999999999999</v>
      </c>
      <c r="K37" s="22"/>
      <c r="L37" s="22"/>
      <c r="M37" s="22"/>
      <c r="N37" s="22"/>
      <c r="O37" s="22"/>
      <c r="P37" s="22"/>
    </row>
    <row r="38" spans="1:16" ht="39" customHeight="1" x14ac:dyDescent="0.15">
      <c r="A38" s="22"/>
      <c r="B38" s="35"/>
      <c r="C38" s="1200" t="s">
        <v>565</v>
      </c>
      <c r="D38" s="1201"/>
      <c r="E38" s="1202"/>
      <c r="F38" s="36">
        <v>0.82</v>
      </c>
      <c r="G38" s="37">
        <v>0.78</v>
      </c>
      <c r="H38" s="37">
        <v>0</v>
      </c>
      <c r="I38" s="37">
        <v>0</v>
      </c>
      <c r="J38" s="38">
        <v>0.67</v>
      </c>
      <c r="K38" s="22"/>
      <c r="L38" s="22"/>
      <c r="M38" s="22"/>
      <c r="N38" s="22"/>
      <c r="O38" s="22"/>
      <c r="P38" s="22"/>
    </row>
    <row r="39" spans="1:16" ht="39" customHeight="1" x14ac:dyDescent="0.15">
      <c r="A39" s="22"/>
      <c r="B39" s="35"/>
      <c r="C39" s="1200" t="s">
        <v>566</v>
      </c>
      <c r="D39" s="1201"/>
      <c r="E39" s="1202"/>
      <c r="F39" s="36">
        <v>0.26</v>
      </c>
      <c r="G39" s="37">
        <v>0.38</v>
      </c>
      <c r="H39" s="37">
        <v>0.91</v>
      </c>
      <c r="I39" s="37">
        <v>0.57999999999999996</v>
      </c>
      <c r="J39" s="38">
        <v>0.48</v>
      </c>
      <c r="K39" s="22"/>
      <c r="L39" s="22"/>
      <c r="M39" s="22"/>
      <c r="N39" s="22"/>
      <c r="O39" s="22"/>
      <c r="P39" s="22"/>
    </row>
    <row r="40" spans="1:16" ht="39" customHeight="1" x14ac:dyDescent="0.15">
      <c r="A40" s="22"/>
      <c r="B40" s="35"/>
      <c r="C40" s="1200" t="s">
        <v>567</v>
      </c>
      <c r="D40" s="1201"/>
      <c r="E40" s="1202"/>
      <c r="F40" s="36">
        <v>0.03</v>
      </c>
      <c r="G40" s="37">
        <v>0.03</v>
      </c>
      <c r="H40" s="37">
        <v>0.03</v>
      </c>
      <c r="I40" s="37">
        <v>0.04</v>
      </c>
      <c r="J40" s="38">
        <v>0.04</v>
      </c>
      <c r="K40" s="22"/>
      <c r="L40" s="22"/>
      <c r="M40" s="22"/>
      <c r="N40" s="22"/>
      <c r="O40" s="22"/>
      <c r="P40" s="22"/>
    </row>
    <row r="41" spans="1:16" ht="39" customHeight="1" x14ac:dyDescent="0.15">
      <c r="A41" s="22"/>
      <c r="B41" s="35"/>
      <c r="C41" s="1200" t="s">
        <v>568</v>
      </c>
      <c r="D41" s="1201"/>
      <c r="E41" s="1202"/>
      <c r="F41" s="36">
        <v>0.02</v>
      </c>
      <c r="G41" s="37">
        <v>0.03</v>
      </c>
      <c r="H41" s="37">
        <v>0.08</v>
      </c>
      <c r="I41" s="37">
        <v>0.05</v>
      </c>
      <c r="J41" s="38">
        <v>0.04</v>
      </c>
      <c r="K41" s="22"/>
      <c r="L41" s="22"/>
      <c r="M41" s="22"/>
      <c r="N41" s="22"/>
      <c r="O41" s="22"/>
      <c r="P41" s="22"/>
    </row>
    <row r="42" spans="1:16" ht="39" customHeight="1" x14ac:dyDescent="0.15">
      <c r="A42" s="22"/>
      <c r="B42" s="39"/>
      <c r="C42" s="1200" t="s">
        <v>569</v>
      </c>
      <c r="D42" s="1201"/>
      <c r="E42" s="1202"/>
      <c r="F42" s="36" t="s">
        <v>511</v>
      </c>
      <c r="G42" s="37" t="s">
        <v>511</v>
      </c>
      <c r="H42" s="37" t="s">
        <v>511</v>
      </c>
      <c r="I42" s="37" t="s">
        <v>511</v>
      </c>
      <c r="J42" s="38" t="s">
        <v>511</v>
      </c>
      <c r="K42" s="22"/>
      <c r="L42" s="22"/>
      <c r="M42" s="22"/>
      <c r="N42" s="22"/>
      <c r="O42" s="22"/>
      <c r="P42" s="22"/>
    </row>
    <row r="43" spans="1:16" ht="39" customHeight="1" thickBot="1" x14ac:dyDescent="0.2">
      <c r="A43" s="22"/>
      <c r="B43" s="40"/>
      <c r="C43" s="1203" t="s">
        <v>570</v>
      </c>
      <c r="D43" s="1204"/>
      <c r="E43" s="1205"/>
      <c r="F43" s="41">
        <v>0.18</v>
      </c>
      <c r="G43" s="42">
        <v>0.08</v>
      </c>
      <c r="H43" s="42">
        <v>0.12</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kQlDXOhyhTwQ2otf3zngNgsmDLIdsx7TYPQ91Oei1lg0bJi92P7kFkIdRiXeNGOIXf5gOA1uvLLj10yAhXw1w==" saltValue="cY/ICDX3SGbGSsF0UVrR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2174</v>
      </c>
      <c r="L45" s="60">
        <v>2183</v>
      </c>
      <c r="M45" s="60">
        <v>2227</v>
      </c>
      <c r="N45" s="60">
        <v>2271</v>
      </c>
      <c r="O45" s="61">
        <v>2110</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511</v>
      </c>
      <c r="L46" s="64" t="s">
        <v>511</v>
      </c>
      <c r="M46" s="64" t="s">
        <v>511</v>
      </c>
      <c r="N46" s="64" t="s">
        <v>511</v>
      </c>
      <c r="O46" s="65" t="s">
        <v>511</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511</v>
      </c>
      <c r="L47" s="64" t="s">
        <v>511</v>
      </c>
      <c r="M47" s="64" t="s">
        <v>511</v>
      </c>
      <c r="N47" s="64" t="s">
        <v>511</v>
      </c>
      <c r="O47" s="65" t="s">
        <v>511</v>
      </c>
      <c r="P47" s="48"/>
      <c r="Q47" s="48"/>
      <c r="R47" s="48"/>
      <c r="S47" s="48"/>
      <c r="T47" s="48"/>
      <c r="U47" s="48"/>
    </row>
    <row r="48" spans="1:21" ht="30.75" customHeight="1" x14ac:dyDescent="0.15">
      <c r="A48" s="48"/>
      <c r="B48" s="1210"/>
      <c r="C48" s="1211"/>
      <c r="D48" s="62"/>
      <c r="E48" s="1216" t="s">
        <v>15</v>
      </c>
      <c r="F48" s="1216"/>
      <c r="G48" s="1216"/>
      <c r="H48" s="1216"/>
      <c r="I48" s="1216"/>
      <c r="J48" s="1217"/>
      <c r="K48" s="63">
        <v>860</v>
      </c>
      <c r="L48" s="64">
        <v>827</v>
      </c>
      <c r="M48" s="64">
        <v>812</v>
      </c>
      <c r="N48" s="64">
        <v>800</v>
      </c>
      <c r="O48" s="65">
        <v>802</v>
      </c>
      <c r="P48" s="48"/>
      <c r="Q48" s="48"/>
      <c r="R48" s="48"/>
      <c r="S48" s="48"/>
      <c r="T48" s="48"/>
      <c r="U48" s="48"/>
    </row>
    <row r="49" spans="1:21" ht="30.75" customHeight="1" x14ac:dyDescent="0.15">
      <c r="A49" s="48"/>
      <c r="B49" s="1210"/>
      <c r="C49" s="1211"/>
      <c r="D49" s="62"/>
      <c r="E49" s="1216" t="s">
        <v>16</v>
      </c>
      <c r="F49" s="1216"/>
      <c r="G49" s="1216"/>
      <c r="H49" s="1216"/>
      <c r="I49" s="1216"/>
      <c r="J49" s="1217"/>
      <c r="K49" s="63">
        <v>108</v>
      </c>
      <c r="L49" s="64">
        <v>108</v>
      </c>
      <c r="M49" s="64">
        <v>92</v>
      </c>
      <c r="N49" s="64">
        <v>42</v>
      </c>
      <c r="O49" s="65">
        <v>45</v>
      </c>
      <c r="P49" s="48"/>
      <c r="Q49" s="48"/>
      <c r="R49" s="48"/>
      <c r="S49" s="48"/>
      <c r="T49" s="48"/>
      <c r="U49" s="48"/>
    </row>
    <row r="50" spans="1:21" ht="30.75" customHeight="1" x14ac:dyDescent="0.15">
      <c r="A50" s="48"/>
      <c r="B50" s="1210"/>
      <c r="C50" s="1211"/>
      <c r="D50" s="62"/>
      <c r="E50" s="1216" t="s">
        <v>17</v>
      </c>
      <c r="F50" s="1216"/>
      <c r="G50" s="1216"/>
      <c r="H50" s="1216"/>
      <c r="I50" s="1216"/>
      <c r="J50" s="1217"/>
      <c r="K50" s="63">
        <v>61</v>
      </c>
      <c r="L50" s="64">
        <v>58</v>
      </c>
      <c r="M50" s="64">
        <v>122</v>
      </c>
      <c r="N50" s="64">
        <v>50</v>
      </c>
      <c r="O50" s="65">
        <v>37</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511</v>
      </c>
      <c r="L51" s="64" t="s">
        <v>511</v>
      </c>
      <c r="M51" s="64" t="s">
        <v>511</v>
      </c>
      <c r="N51" s="64" t="s">
        <v>511</v>
      </c>
      <c r="O51" s="65" t="s">
        <v>511</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2354</v>
      </c>
      <c r="L52" s="64">
        <v>2340</v>
      </c>
      <c r="M52" s="64">
        <v>2364</v>
      </c>
      <c r="N52" s="64">
        <v>2383</v>
      </c>
      <c r="O52" s="65">
        <v>2250</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849</v>
      </c>
      <c r="L53" s="69">
        <v>836</v>
      </c>
      <c r="M53" s="69">
        <v>889</v>
      </c>
      <c r="N53" s="69">
        <v>780</v>
      </c>
      <c r="O53" s="70">
        <v>744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599</v>
      </c>
      <c r="L57" s="83" t="s">
        <v>599</v>
      </c>
      <c r="M57" s="83" t="s">
        <v>599</v>
      </c>
      <c r="N57" s="83" t="s">
        <v>599</v>
      </c>
      <c r="O57" s="84" t="s">
        <v>599</v>
      </c>
    </row>
    <row r="58" spans="1:21" ht="31.5" customHeight="1" thickBot="1" x14ac:dyDescent="0.2">
      <c r="B58" s="1226"/>
      <c r="C58" s="1227"/>
      <c r="D58" s="1231" t="s">
        <v>27</v>
      </c>
      <c r="E58" s="1232"/>
      <c r="F58" s="1232"/>
      <c r="G58" s="1232"/>
      <c r="H58" s="1232"/>
      <c r="I58" s="1232"/>
      <c r="J58" s="1233"/>
      <c r="K58" s="85" t="s">
        <v>599</v>
      </c>
      <c r="L58" s="86" t="s">
        <v>599</v>
      </c>
      <c r="M58" s="86" t="s">
        <v>599</v>
      </c>
      <c r="N58" s="86" t="s">
        <v>599</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614tO7fJhVQKJYcA0m3RmwcJ12zZK2VNn8AfjMjy/Il/DtYzRjIrQbkpWD0qexOtoLGoSS7SxOPEWSuwaGEjg==" saltValue="hgTyyWv1jF1yQKTJD7hQ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M50" sqref="M50:M5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34" t="s">
        <v>30</v>
      </c>
      <c r="C41" s="1235"/>
      <c r="D41" s="101"/>
      <c r="E41" s="1240" t="s">
        <v>31</v>
      </c>
      <c r="F41" s="1240"/>
      <c r="G41" s="1240"/>
      <c r="H41" s="1241"/>
      <c r="I41" s="102">
        <v>22371</v>
      </c>
      <c r="J41" s="103">
        <v>21678</v>
      </c>
      <c r="K41" s="103">
        <v>21020</v>
      </c>
      <c r="L41" s="103">
        <v>20102</v>
      </c>
      <c r="M41" s="104">
        <v>20507</v>
      </c>
    </row>
    <row r="42" spans="2:13" ht="27.75" customHeight="1" x14ac:dyDescent="0.15">
      <c r="B42" s="1236"/>
      <c r="C42" s="1237"/>
      <c r="D42" s="105"/>
      <c r="E42" s="1242" t="s">
        <v>32</v>
      </c>
      <c r="F42" s="1242"/>
      <c r="G42" s="1242"/>
      <c r="H42" s="1243"/>
      <c r="I42" s="106">
        <v>1088</v>
      </c>
      <c r="J42" s="107">
        <v>1073</v>
      </c>
      <c r="K42" s="107">
        <v>874</v>
      </c>
      <c r="L42" s="107">
        <v>827</v>
      </c>
      <c r="M42" s="108">
        <v>780</v>
      </c>
    </row>
    <row r="43" spans="2:13" ht="27.75" customHeight="1" x14ac:dyDescent="0.15">
      <c r="B43" s="1236"/>
      <c r="C43" s="1237"/>
      <c r="D43" s="105"/>
      <c r="E43" s="1242" t="s">
        <v>33</v>
      </c>
      <c r="F43" s="1242"/>
      <c r="G43" s="1242"/>
      <c r="H43" s="1243"/>
      <c r="I43" s="106">
        <v>12846</v>
      </c>
      <c r="J43" s="107">
        <v>12603</v>
      </c>
      <c r="K43" s="107">
        <v>13447</v>
      </c>
      <c r="L43" s="107">
        <v>13603</v>
      </c>
      <c r="M43" s="108">
        <v>13971</v>
      </c>
    </row>
    <row r="44" spans="2:13" ht="27.75" customHeight="1" x14ac:dyDescent="0.15">
      <c r="B44" s="1236"/>
      <c r="C44" s="1237"/>
      <c r="D44" s="105"/>
      <c r="E44" s="1242" t="s">
        <v>34</v>
      </c>
      <c r="F44" s="1242"/>
      <c r="G44" s="1242"/>
      <c r="H44" s="1243"/>
      <c r="I44" s="106">
        <v>583</v>
      </c>
      <c r="J44" s="107">
        <v>420</v>
      </c>
      <c r="K44" s="107">
        <v>286</v>
      </c>
      <c r="L44" s="107">
        <v>248</v>
      </c>
      <c r="M44" s="108">
        <v>210</v>
      </c>
    </row>
    <row r="45" spans="2:13" ht="27.75" customHeight="1" x14ac:dyDescent="0.15">
      <c r="B45" s="1236"/>
      <c r="C45" s="1237"/>
      <c r="D45" s="105"/>
      <c r="E45" s="1242" t="s">
        <v>35</v>
      </c>
      <c r="F45" s="1242"/>
      <c r="G45" s="1242"/>
      <c r="H45" s="1243"/>
      <c r="I45" s="106">
        <v>1212</v>
      </c>
      <c r="J45" s="107">
        <v>971</v>
      </c>
      <c r="K45" s="107">
        <v>837</v>
      </c>
      <c r="L45" s="107">
        <v>911</v>
      </c>
      <c r="M45" s="108">
        <v>706</v>
      </c>
    </row>
    <row r="46" spans="2:13" ht="27.75" customHeight="1" x14ac:dyDescent="0.15">
      <c r="B46" s="1236"/>
      <c r="C46" s="1237"/>
      <c r="D46" s="109"/>
      <c r="E46" s="1242" t="s">
        <v>36</v>
      </c>
      <c r="F46" s="1242"/>
      <c r="G46" s="1242"/>
      <c r="H46" s="1243"/>
      <c r="I46" s="106" t="s">
        <v>511</v>
      </c>
      <c r="J46" s="107" t="s">
        <v>511</v>
      </c>
      <c r="K46" s="107" t="s">
        <v>511</v>
      </c>
      <c r="L46" s="107" t="s">
        <v>511</v>
      </c>
      <c r="M46" s="108" t="s">
        <v>511</v>
      </c>
    </row>
    <row r="47" spans="2:13" ht="27.75" customHeight="1" x14ac:dyDescent="0.15">
      <c r="B47" s="1236"/>
      <c r="C47" s="1237"/>
      <c r="D47" s="110"/>
      <c r="E47" s="1244" t="s">
        <v>37</v>
      </c>
      <c r="F47" s="1245"/>
      <c r="G47" s="1245"/>
      <c r="H47" s="1246"/>
      <c r="I47" s="106" t="s">
        <v>511</v>
      </c>
      <c r="J47" s="107" t="s">
        <v>511</v>
      </c>
      <c r="K47" s="107" t="s">
        <v>511</v>
      </c>
      <c r="L47" s="107" t="s">
        <v>511</v>
      </c>
      <c r="M47" s="108" t="s">
        <v>511</v>
      </c>
    </row>
    <row r="48" spans="2:13" ht="27.75" customHeight="1" x14ac:dyDescent="0.15">
      <c r="B48" s="1236"/>
      <c r="C48" s="1237"/>
      <c r="D48" s="105"/>
      <c r="E48" s="1242" t="s">
        <v>38</v>
      </c>
      <c r="F48" s="1242"/>
      <c r="G48" s="1242"/>
      <c r="H48" s="1243"/>
      <c r="I48" s="106" t="s">
        <v>511</v>
      </c>
      <c r="J48" s="107" t="s">
        <v>511</v>
      </c>
      <c r="K48" s="107" t="s">
        <v>511</v>
      </c>
      <c r="L48" s="107" t="s">
        <v>511</v>
      </c>
      <c r="M48" s="108" t="s">
        <v>511</v>
      </c>
    </row>
    <row r="49" spans="2:13" ht="27.75" customHeight="1" x14ac:dyDescent="0.15">
      <c r="B49" s="1238"/>
      <c r="C49" s="1239"/>
      <c r="D49" s="105"/>
      <c r="E49" s="1242" t="s">
        <v>39</v>
      </c>
      <c r="F49" s="1242"/>
      <c r="G49" s="1242"/>
      <c r="H49" s="1243"/>
      <c r="I49" s="106" t="s">
        <v>511</v>
      </c>
      <c r="J49" s="107" t="s">
        <v>511</v>
      </c>
      <c r="K49" s="107" t="s">
        <v>511</v>
      </c>
      <c r="L49" s="107" t="s">
        <v>511</v>
      </c>
      <c r="M49" s="108" t="s">
        <v>511</v>
      </c>
    </row>
    <row r="50" spans="2:13" ht="27.75" customHeight="1" x14ac:dyDescent="0.15">
      <c r="B50" s="1247" t="s">
        <v>40</v>
      </c>
      <c r="C50" s="1248"/>
      <c r="D50" s="111"/>
      <c r="E50" s="1242" t="s">
        <v>41</v>
      </c>
      <c r="F50" s="1242"/>
      <c r="G50" s="1242"/>
      <c r="H50" s="1243"/>
      <c r="I50" s="106">
        <v>9230</v>
      </c>
      <c r="J50" s="107">
        <v>9906</v>
      </c>
      <c r="K50" s="107">
        <v>9711</v>
      </c>
      <c r="L50" s="107">
        <v>9914</v>
      </c>
      <c r="M50" s="108">
        <v>9161</v>
      </c>
    </row>
    <row r="51" spans="2:13" ht="27.75" customHeight="1" x14ac:dyDescent="0.15">
      <c r="B51" s="1236"/>
      <c r="C51" s="1237"/>
      <c r="D51" s="105"/>
      <c r="E51" s="1242" t="s">
        <v>42</v>
      </c>
      <c r="F51" s="1242"/>
      <c r="G51" s="1242"/>
      <c r="H51" s="1243"/>
      <c r="I51" s="106">
        <v>716</v>
      </c>
      <c r="J51" s="107">
        <v>659</v>
      </c>
      <c r="K51" s="107">
        <v>606</v>
      </c>
      <c r="L51" s="107">
        <v>408</v>
      </c>
      <c r="M51" s="108">
        <v>369</v>
      </c>
    </row>
    <row r="52" spans="2:13" ht="27.75" customHeight="1" x14ac:dyDescent="0.15">
      <c r="B52" s="1238"/>
      <c r="C52" s="1239"/>
      <c r="D52" s="105"/>
      <c r="E52" s="1242" t="s">
        <v>43</v>
      </c>
      <c r="F52" s="1242"/>
      <c r="G52" s="1242"/>
      <c r="H52" s="1243"/>
      <c r="I52" s="106">
        <v>25408</v>
      </c>
      <c r="J52" s="107">
        <v>24552</v>
      </c>
      <c r="K52" s="107">
        <v>23896</v>
      </c>
      <c r="L52" s="107">
        <v>22881</v>
      </c>
      <c r="M52" s="108">
        <v>22819</v>
      </c>
    </row>
    <row r="53" spans="2:13" ht="27.75" customHeight="1" thickBot="1" x14ac:dyDescent="0.2">
      <c r="B53" s="1249" t="s">
        <v>44</v>
      </c>
      <c r="C53" s="1250"/>
      <c r="D53" s="112"/>
      <c r="E53" s="1251" t="s">
        <v>45</v>
      </c>
      <c r="F53" s="1251"/>
      <c r="G53" s="1251"/>
      <c r="H53" s="1252"/>
      <c r="I53" s="113">
        <v>2746</v>
      </c>
      <c r="J53" s="114">
        <v>1628</v>
      </c>
      <c r="K53" s="114">
        <v>2250</v>
      </c>
      <c r="L53" s="114">
        <v>2488</v>
      </c>
      <c r="M53" s="115">
        <v>3825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UvnSOdjlRII+t7Rc4hs8Vh+kjnvIq0ae1l7Ww0qIogjywo5CnxPL8bMGH7P2c8/dPweaaAoILSOQRmRpS2fdA==" saltValue="FRmYssN7pXCVAI0eAcLD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60" zoomScaleNormal="60" zoomScaleSheetLayoutView="100" workbookViewId="0">
      <selection activeCell="J6" sqref="J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61" t="s">
        <v>48</v>
      </c>
      <c r="D55" s="1261"/>
      <c r="E55" s="1262"/>
      <c r="F55" s="127">
        <v>7438</v>
      </c>
      <c r="G55" s="127">
        <v>7479</v>
      </c>
      <c r="H55" s="128">
        <v>6266</v>
      </c>
    </row>
    <row r="56" spans="2:8" ht="52.5" customHeight="1" x14ac:dyDescent="0.15">
      <c r="B56" s="129"/>
      <c r="C56" s="1263" t="s">
        <v>49</v>
      </c>
      <c r="D56" s="1263"/>
      <c r="E56" s="1264"/>
      <c r="F56" s="130">
        <v>110</v>
      </c>
      <c r="G56" s="130">
        <v>110</v>
      </c>
      <c r="H56" s="131">
        <v>111</v>
      </c>
    </row>
    <row r="57" spans="2:8" ht="53.25" customHeight="1" x14ac:dyDescent="0.15">
      <c r="B57" s="129"/>
      <c r="C57" s="1265" t="s">
        <v>50</v>
      </c>
      <c r="D57" s="1265"/>
      <c r="E57" s="1266"/>
      <c r="F57" s="132">
        <v>4055</v>
      </c>
      <c r="G57" s="132">
        <v>4049</v>
      </c>
      <c r="H57" s="133">
        <v>4088</v>
      </c>
    </row>
    <row r="58" spans="2:8" ht="45.75" customHeight="1" x14ac:dyDescent="0.15">
      <c r="B58" s="134"/>
      <c r="C58" s="1253" t="s">
        <v>593</v>
      </c>
      <c r="D58" s="1254"/>
      <c r="E58" s="1255"/>
      <c r="F58" s="135">
        <v>2007</v>
      </c>
      <c r="G58" s="135">
        <v>2444</v>
      </c>
      <c r="H58" s="136">
        <v>2444</v>
      </c>
    </row>
    <row r="59" spans="2:8" ht="45.75" customHeight="1" x14ac:dyDescent="0.15">
      <c r="B59" s="134"/>
      <c r="C59" s="1253" t="s">
        <v>594</v>
      </c>
      <c r="D59" s="1254"/>
      <c r="E59" s="1255"/>
      <c r="F59" s="135" t="s">
        <v>598</v>
      </c>
      <c r="G59" s="135">
        <v>890</v>
      </c>
      <c r="H59" s="136">
        <v>890</v>
      </c>
    </row>
    <row r="60" spans="2:8" ht="45.75" customHeight="1" x14ac:dyDescent="0.15">
      <c r="B60" s="134"/>
      <c r="C60" s="1253" t="s">
        <v>595</v>
      </c>
      <c r="D60" s="1254"/>
      <c r="E60" s="1255"/>
      <c r="F60" s="135">
        <v>353</v>
      </c>
      <c r="G60" s="135">
        <v>353</v>
      </c>
      <c r="H60" s="136">
        <v>353</v>
      </c>
    </row>
    <row r="61" spans="2:8" ht="45.75" customHeight="1" x14ac:dyDescent="0.15">
      <c r="B61" s="134"/>
      <c r="C61" s="1253" t="s">
        <v>596</v>
      </c>
      <c r="D61" s="1254"/>
      <c r="E61" s="1255"/>
      <c r="F61" s="135">
        <v>139</v>
      </c>
      <c r="G61" s="135">
        <v>139</v>
      </c>
      <c r="H61" s="136">
        <v>139</v>
      </c>
    </row>
    <row r="62" spans="2:8" ht="45.75" customHeight="1" thickBot="1" x14ac:dyDescent="0.2">
      <c r="B62" s="137"/>
      <c r="C62" s="1256" t="s">
        <v>597</v>
      </c>
      <c r="D62" s="1257"/>
      <c r="E62" s="1258"/>
      <c r="F62" s="138">
        <v>86</v>
      </c>
      <c r="G62" s="138">
        <v>85</v>
      </c>
      <c r="H62" s="139">
        <v>84</v>
      </c>
    </row>
    <row r="63" spans="2:8" ht="52.5" customHeight="1" thickBot="1" x14ac:dyDescent="0.2">
      <c r="B63" s="140"/>
      <c r="C63" s="1259" t="s">
        <v>51</v>
      </c>
      <c r="D63" s="1259"/>
      <c r="E63" s="1260"/>
      <c r="F63" s="141">
        <v>11603</v>
      </c>
      <c r="G63" s="141">
        <v>11638</v>
      </c>
      <c r="H63" s="142">
        <v>10465</v>
      </c>
    </row>
    <row r="64" spans="2:8" ht="15" customHeight="1" x14ac:dyDescent="0.15"/>
    <row r="65" ht="0" hidden="1" customHeight="1" x14ac:dyDescent="0.15"/>
    <row r="66" ht="0" hidden="1" customHeight="1" x14ac:dyDescent="0.15"/>
  </sheetData>
  <sheetProtection algorithmName="SHA-512" hashValue="boOM9a7Ecal09SYEkCtP8fzsrmA0nj21KPUuNftinW2H7BihihbWOyDCdPwO49JIh4yUUnDM7fE9HplwIfEEgg==" saltValue="iZYi4TZ2NhdFEzl77pk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2" zoomScaleNormal="100"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608</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552</v>
      </c>
      <c r="BQ50" s="1301"/>
      <c r="BR50" s="1301"/>
      <c r="BS50" s="1301"/>
      <c r="BT50" s="1301"/>
      <c r="BU50" s="1301"/>
      <c r="BV50" s="1301"/>
      <c r="BW50" s="1301"/>
      <c r="BX50" s="1301" t="s">
        <v>553</v>
      </c>
      <c r="BY50" s="1301"/>
      <c r="BZ50" s="1301"/>
      <c r="CA50" s="1301"/>
      <c r="CB50" s="1301"/>
      <c r="CC50" s="1301"/>
      <c r="CD50" s="1301"/>
      <c r="CE50" s="1301"/>
      <c r="CF50" s="1301" t="s">
        <v>554</v>
      </c>
      <c r="CG50" s="1301"/>
      <c r="CH50" s="1301"/>
      <c r="CI50" s="1301"/>
      <c r="CJ50" s="1301"/>
      <c r="CK50" s="1301"/>
      <c r="CL50" s="1301"/>
      <c r="CM50" s="1301"/>
      <c r="CN50" s="1301" t="s">
        <v>555</v>
      </c>
      <c r="CO50" s="1301"/>
      <c r="CP50" s="1301"/>
      <c r="CQ50" s="1301"/>
      <c r="CR50" s="1301"/>
      <c r="CS50" s="1301"/>
      <c r="CT50" s="1301"/>
      <c r="CU50" s="1301"/>
      <c r="CV50" s="1301" t="s">
        <v>556</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609</v>
      </c>
      <c r="AO51" s="1305"/>
      <c r="AP51" s="1305"/>
      <c r="AQ51" s="1305"/>
      <c r="AR51" s="1305"/>
      <c r="AS51" s="1305"/>
      <c r="AT51" s="1305"/>
      <c r="AU51" s="1305"/>
      <c r="AV51" s="1305"/>
      <c r="AW51" s="1305"/>
      <c r="AX51" s="1305"/>
      <c r="AY51" s="1305"/>
      <c r="AZ51" s="1305"/>
      <c r="BA51" s="1305"/>
      <c r="BB51" s="1305" t="s">
        <v>610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15.4</v>
      </c>
      <c r="BY51" s="1307"/>
      <c r="BZ51" s="1307"/>
      <c r="CA51" s="1307"/>
      <c r="CB51" s="1307"/>
      <c r="CC51" s="1307"/>
      <c r="CD51" s="1307"/>
      <c r="CE51" s="1307"/>
      <c r="CF51" s="1307">
        <v>21.7</v>
      </c>
      <c r="CG51" s="1307"/>
      <c r="CH51" s="1307"/>
      <c r="CI51" s="1307"/>
      <c r="CJ51" s="1307"/>
      <c r="CK51" s="1307"/>
      <c r="CL51" s="1307"/>
      <c r="CM51" s="1307"/>
      <c r="CN51" s="1307">
        <v>24.5</v>
      </c>
      <c r="CO51" s="1307"/>
      <c r="CP51" s="1307"/>
      <c r="CQ51" s="1307"/>
      <c r="CR51" s="1307"/>
      <c r="CS51" s="1307"/>
      <c r="CT51" s="1307"/>
      <c r="CU51" s="1307"/>
      <c r="CV51" s="1307">
        <v>37.5</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58.4</v>
      </c>
      <c r="BY53" s="1307"/>
      <c r="BZ53" s="1307"/>
      <c r="CA53" s="1307"/>
      <c r="CB53" s="1307"/>
      <c r="CC53" s="1307"/>
      <c r="CD53" s="1307"/>
      <c r="CE53" s="1307"/>
      <c r="CF53" s="1307">
        <v>60.2</v>
      </c>
      <c r="CG53" s="1307"/>
      <c r="CH53" s="1307"/>
      <c r="CI53" s="1307"/>
      <c r="CJ53" s="1307"/>
      <c r="CK53" s="1307"/>
      <c r="CL53" s="1307"/>
      <c r="CM53" s="1307"/>
      <c r="CN53" s="1307">
        <v>61.5</v>
      </c>
      <c r="CO53" s="1307"/>
      <c r="CP53" s="1307"/>
      <c r="CQ53" s="1307"/>
      <c r="CR53" s="1307"/>
      <c r="CS53" s="1307"/>
      <c r="CT53" s="1307"/>
      <c r="CU53" s="1307"/>
      <c r="CV53" s="1307">
        <v>61.5</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612</v>
      </c>
      <c r="AO55" s="1301"/>
      <c r="AP55" s="1301"/>
      <c r="AQ55" s="1301"/>
      <c r="AR55" s="1301"/>
      <c r="AS55" s="1301"/>
      <c r="AT55" s="1301"/>
      <c r="AU55" s="1301"/>
      <c r="AV55" s="1301"/>
      <c r="AW55" s="1301"/>
      <c r="AX55" s="1301"/>
      <c r="AY55" s="1301"/>
      <c r="AZ55" s="1301"/>
      <c r="BA55" s="1301"/>
      <c r="BB55" s="1305" t="s">
        <v>610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58.5</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52.9</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613</v>
      </c>
    </row>
    <row r="64" spans="1:109" x14ac:dyDescent="0.15">
      <c r="B64" s="1276"/>
      <c r="G64" s="1283"/>
      <c r="I64" s="1317"/>
      <c r="J64" s="1317"/>
      <c r="K64" s="1317"/>
      <c r="L64" s="1317"/>
      <c r="M64" s="1317"/>
      <c r="N64" s="1318"/>
      <c r="AM64" s="1283"/>
      <c r="AN64" s="1283" t="s">
        <v>606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608</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552</v>
      </c>
      <c r="BQ72" s="1301"/>
      <c r="BR72" s="1301"/>
      <c r="BS72" s="1301"/>
      <c r="BT72" s="1301"/>
      <c r="BU72" s="1301"/>
      <c r="BV72" s="1301"/>
      <c r="BW72" s="1301"/>
      <c r="BX72" s="1301" t="s">
        <v>553</v>
      </c>
      <c r="BY72" s="1301"/>
      <c r="BZ72" s="1301"/>
      <c r="CA72" s="1301"/>
      <c r="CB72" s="1301"/>
      <c r="CC72" s="1301"/>
      <c r="CD72" s="1301"/>
      <c r="CE72" s="1301"/>
      <c r="CF72" s="1301" t="s">
        <v>554</v>
      </c>
      <c r="CG72" s="1301"/>
      <c r="CH72" s="1301"/>
      <c r="CI72" s="1301"/>
      <c r="CJ72" s="1301"/>
      <c r="CK72" s="1301"/>
      <c r="CL72" s="1301"/>
      <c r="CM72" s="1301"/>
      <c r="CN72" s="1301" t="s">
        <v>555</v>
      </c>
      <c r="CO72" s="1301"/>
      <c r="CP72" s="1301"/>
      <c r="CQ72" s="1301"/>
      <c r="CR72" s="1301"/>
      <c r="CS72" s="1301"/>
      <c r="CT72" s="1301"/>
      <c r="CU72" s="1301"/>
      <c r="CV72" s="1301" t="s">
        <v>556</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609</v>
      </c>
      <c r="AO73" s="1305"/>
      <c r="AP73" s="1305"/>
      <c r="AQ73" s="1305"/>
      <c r="AR73" s="1305"/>
      <c r="AS73" s="1305"/>
      <c r="AT73" s="1305"/>
      <c r="AU73" s="1305"/>
      <c r="AV73" s="1305"/>
      <c r="AW73" s="1305"/>
      <c r="AX73" s="1305"/>
      <c r="AY73" s="1305"/>
      <c r="AZ73" s="1305"/>
      <c r="BA73" s="1305"/>
      <c r="BB73" s="1305" t="s">
        <v>610</v>
      </c>
      <c r="BC73" s="1305"/>
      <c r="BD73" s="1305"/>
      <c r="BE73" s="1305"/>
      <c r="BF73" s="1305"/>
      <c r="BG73" s="1305"/>
      <c r="BH73" s="1305"/>
      <c r="BI73" s="1305"/>
      <c r="BJ73" s="1305"/>
      <c r="BK73" s="1305"/>
      <c r="BL73" s="1305"/>
      <c r="BM73" s="1305"/>
      <c r="BN73" s="1305"/>
      <c r="BO73" s="1305"/>
      <c r="BP73" s="1307">
        <v>25.8</v>
      </c>
      <c r="BQ73" s="1307"/>
      <c r="BR73" s="1307"/>
      <c r="BS73" s="1307"/>
      <c r="BT73" s="1307"/>
      <c r="BU73" s="1307"/>
      <c r="BV73" s="1307"/>
      <c r="BW73" s="1307"/>
      <c r="BX73" s="1307">
        <v>15.4</v>
      </c>
      <c r="BY73" s="1307"/>
      <c r="BZ73" s="1307"/>
      <c r="CA73" s="1307"/>
      <c r="CB73" s="1307"/>
      <c r="CC73" s="1307"/>
      <c r="CD73" s="1307"/>
      <c r="CE73" s="1307"/>
      <c r="CF73" s="1307">
        <v>21.7</v>
      </c>
      <c r="CG73" s="1307"/>
      <c r="CH73" s="1307"/>
      <c r="CI73" s="1307"/>
      <c r="CJ73" s="1307"/>
      <c r="CK73" s="1307"/>
      <c r="CL73" s="1307"/>
      <c r="CM73" s="1307"/>
      <c r="CN73" s="1307">
        <v>24.5</v>
      </c>
      <c r="CO73" s="1307"/>
      <c r="CP73" s="1307"/>
      <c r="CQ73" s="1307"/>
      <c r="CR73" s="1307"/>
      <c r="CS73" s="1307"/>
      <c r="CT73" s="1307"/>
      <c r="CU73" s="1307"/>
      <c r="CV73" s="1307">
        <v>37.5</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615</v>
      </c>
      <c r="BC75" s="1305"/>
      <c r="BD75" s="1305"/>
      <c r="BE75" s="1305"/>
      <c r="BF75" s="1305"/>
      <c r="BG75" s="1305"/>
      <c r="BH75" s="1305"/>
      <c r="BI75" s="1305"/>
      <c r="BJ75" s="1305"/>
      <c r="BK75" s="1305"/>
      <c r="BL75" s="1305"/>
      <c r="BM75" s="1305"/>
      <c r="BN75" s="1305"/>
      <c r="BO75" s="1305"/>
      <c r="BP75" s="1307">
        <v>9.1999999999999993</v>
      </c>
      <c r="BQ75" s="1307"/>
      <c r="BR75" s="1307"/>
      <c r="BS75" s="1307"/>
      <c r="BT75" s="1307"/>
      <c r="BU75" s="1307"/>
      <c r="BV75" s="1307"/>
      <c r="BW75" s="1307"/>
      <c r="BX75" s="1307">
        <v>8.1</v>
      </c>
      <c r="BY75" s="1307"/>
      <c r="BZ75" s="1307"/>
      <c r="CA75" s="1307"/>
      <c r="CB75" s="1307"/>
      <c r="CC75" s="1307"/>
      <c r="CD75" s="1307"/>
      <c r="CE75" s="1307"/>
      <c r="CF75" s="1307">
        <v>8</v>
      </c>
      <c r="CG75" s="1307"/>
      <c r="CH75" s="1307"/>
      <c r="CI75" s="1307"/>
      <c r="CJ75" s="1307"/>
      <c r="CK75" s="1307"/>
      <c r="CL75" s="1307"/>
      <c r="CM75" s="1307"/>
      <c r="CN75" s="1307">
        <v>8</v>
      </c>
      <c r="CO75" s="1307"/>
      <c r="CP75" s="1307"/>
      <c r="CQ75" s="1307"/>
      <c r="CR75" s="1307"/>
      <c r="CS75" s="1307"/>
      <c r="CT75" s="1307"/>
      <c r="CU75" s="1307"/>
      <c r="CV75" s="1307">
        <v>7.8</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612</v>
      </c>
      <c r="AO77" s="1301"/>
      <c r="AP77" s="1301"/>
      <c r="AQ77" s="1301"/>
      <c r="AR77" s="1301"/>
      <c r="AS77" s="1301"/>
      <c r="AT77" s="1301"/>
      <c r="AU77" s="1301"/>
      <c r="AV77" s="1301"/>
      <c r="AW77" s="1301"/>
      <c r="AX77" s="1301"/>
      <c r="AY77" s="1301"/>
      <c r="AZ77" s="1301"/>
      <c r="BA77" s="1301"/>
      <c r="BB77" s="1305" t="s">
        <v>610</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615</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IoR+toVptQjeG8Xd+c1I8XGO9n5OfDA7h8YP3hZnhjG6gu17HPBj/KR5pAvLSD+9d1ygAIs8747ZIxJdc4IxQ==" saltValue="SwE/R3UhY/46F2tyaC/3u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5" zoomScaleNormal="75"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S/XLcS2rWDnCGM00T7R10jYpNxB1u7Zbl/5Z2TjgOC+deSxtS5atp3QgU9AyIg1L/GONHwPHCsKHU4pjjyqxA==" saltValue="iAeVNNs+QZzKTzZ7xxtC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94" zoomScale="70" zoomScaleNormal="7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tGswEoxFRyYzd7yXQ8DLlsdcn38JRZFjvduKR6tarKY1vHRuHHTPPEkZ7bWF8nGQl9rc+wcIIhQGny5EG3mtQ==" saltValue="OferlCKtnSxPcMjBOO1Y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42309</v>
      </c>
      <c r="E3" s="161"/>
      <c r="F3" s="162">
        <v>106614</v>
      </c>
      <c r="G3" s="163"/>
      <c r="H3" s="164"/>
    </row>
    <row r="4" spans="1:8" x14ac:dyDescent="0.15">
      <c r="A4" s="165"/>
      <c r="B4" s="166"/>
      <c r="C4" s="167"/>
      <c r="D4" s="168">
        <v>29518</v>
      </c>
      <c r="E4" s="169"/>
      <c r="F4" s="170">
        <v>45545</v>
      </c>
      <c r="G4" s="171"/>
      <c r="H4" s="172"/>
    </row>
    <row r="5" spans="1:8" x14ac:dyDescent="0.15">
      <c r="A5" s="153" t="s">
        <v>544</v>
      </c>
      <c r="B5" s="158"/>
      <c r="C5" s="159"/>
      <c r="D5" s="160">
        <v>32263</v>
      </c>
      <c r="E5" s="161"/>
      <c r="F5" s="162">
        <v>85459</v>
      </c>
      <c r="G5" s="163"/>
      <c r="H5" s="164"/>
    </row>
    <row r="6" spans="1:8" x14ac:dyDescent="0.15">
      <c r="A6" s="165"/>
      <c r="B6" s="166"/>
      <c r="C6" s="167"/>
      <c r="D6" s="168">
        <v>22971</v>
      </c>
      <c r="E6" s="169"/>
      <c r="F6" s="170">
        <v>44378</v>
      </c>
      <c r="G6" s="171"/>
      <c r="H6" s="172"/>
    </row>
    <row r="7" spans="1:8" x14ac:dyDescent="0.15">
      <c r="A7" s="153" t="s">
        <v>545</v>
      </c>
      <c r="B7" s="158"/>
      <c r="C7" s="159"/>
      <c r="D7" s="160">
        <v>35816</v>
      </c>
      <c r="E7" s="161"/>
      <c r="F7" s="162">
        <v>83280</v>
      </c>
      <c r="G7" s="163"/>
      <c r="H7" s="164"/>
    </row>
    <row r="8" spans="1:8" x14ac:dyDescent="0.15">
      <c r="A8" s="165"/>
      <c r="B8" s="166"/>
      <c r="C8" s="167"/>
      <c r="D8" s="168">
        <v>23456</v>
      </c>
      <c r="E8" s="169"/>
      <c r="F8" s="170">
        <v>43123</v>
      </c>
      <c r="G8" s="171"/>
      <c r="H8" s="172"/>
    </row>
    <row r="9" spans="1:8" x14ac:dyDescent="0.15">
      <c r="A9" s="153" t="s">
        <v>546</v>
      </c>
      <c r="B9" s="158"/>
      <c r="C9" s="159"/>
      <c r="D9" s="160">
        <v>31179</v>
      </c>
      <c r="E9" s="161"/>
      <c r="F9" s="162">
        <v>88968</v>
      </c>
      <c r="G9" s="163"/>
      <c r="H9" s="164"/>
    </row>
    <row r="10" spans="1:8" x14ac:dyDescent="0.15">
      <c r="A10" s="165"/>
      <c r="B10" s="166"/>
      <c r="C10" s="167"/>
      <c r="D10" s="168">
        <v>21211</v>
      </c>
      <c r="E10" s="169"/>
      <c r="F10" s="170">
        <v>45482</v>
      </c>
      <c r="G10" s="171"/>
      <c r="H10" s="172"/>
    </row>
    <row r="11" spans="1:8" x14ac:dyDescent="0.15">
      <c r="A11" s="153" t="s">
        <v>547</v>
      </c>
      <c r="B11" s="158"/>
      <c r="C11" s="159"/>
      <c r="D11" s="160">
        <v>61274</v>
      </c>
      <c r="E11" s="161"/>
      <c r="F11" s="162">
        <v>85173</v>
      </c>
      <c r="G11" s="163"/>
      <c r="H11" s="164"/>
    </row>
    <row r="12" spans="1:8" x14ac:dyDescent="0.15">
      <c r="A12" s="165"/>
      <c r="B12" s="166"/>
      <c r="C12" s="173"/>
      <c r="D12" s="168">
        <v>53247</v>
      </c>
      <c r="E12" s="169"/>
      <c r="F12" s="170">
        <v>43913</v>
      </c>
      <c r="G12" s="171"/>
      <c r="H12" s="172"/>
    </row>
    <row r="13" spans="1:8" x14ac:dyDescent="0.15">
      <c r="A13" s="153"/>
      <c r="B13" s="158"/>
      <c r="C13" s="174"/>
      <c r="D13" s="175">
        <v>40568</v>
      </c>
      <c r="E13" s="176"/>
      <c r="F13" s="177">
        <v>89899</v>
      </c>
      <c r="G13" s="178"/>
      <c r="H13" s="164"/>
    </row>
    <row r="14" spans="1:8" x14ac:dyDescent="0.15">
      <c r="A14" s="165"/>
      <c r="B14" s="166"/>
      <c r="C14" s="167"/>
      <c r="D14" s="168">
        <v>30081</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6.82</v>
      </c>
      <c r="C19" s="179">
        <f>ROUND(VALUE(SUBSTITUTE(実質収支比率等に係る経年分析!G$48,"▲","-")),2)</f>
        <v>6.05</v>
      </c>
      <c r="D19" s="179">
        <f>ROUND(VALUE(SUBSTITUTE(実質収支比率等に係る経年分析!H$48,"▲","-")),2)</f>
        <v>6.6</v>
      </c>
      <c r="E19" s="179">
        <f>ROUND(VALUE(SUBSTITUTE(実質収支比率等に係る経年分析!I$48,"▲","-")),2)</f>
        <v>5.97</v>
      </c>
      <c r="F19" s="179">
        <f>ROUND(VALUE(SUBSTITUTE(実質収支比率等に係る経年分析!J$48,"▲","-")),2)</f>
        <v>8.56</v>
      </c>
    </row>
    <row r="20" spans="1:11" x14ac:dyDescent="0.15">
      <c r="A20" s="179" t="s">
        <v>55</v>
      </c>
      <c r="B20" s="179">
        <f>ROUND(VALUE(SUBSTITUTE(実質収支比率等に係る経年分析!F$47,"▲","-")),2)</f>
        <v>52.28</v>
      </c>
      <c r="C20" s="179">
        <f>ROUND(VALUE(SUBSTITUTE(実質収支比率等に係る経年分析!G$47,"▲","-")),2)</f>
        <v>56.99</v>
      </c>
      <c r="D20" s="179">
        <f>ROUND(VALUE(SUBSTITUTE(実質収支比率等に係る経年分析!H$47,"▲","-")),2)</f>
        <v>58.62</v>
      </c>
      <c r="E20" s="179">
        <f>ROUND(VALUE(SUBSTITUTE(実質収支比率等に係る経年分析!I$47,"▲","-")),2)</f>
        <v>59.67</v>
      </c>
      <c r="F20" s="179">
        <f>ROUND(VALUE(SUBSTITUTE(実質収支比率等に係る経年分析!J$47,"▲","-")),2)</f>
        <v>50.38</v>
      </c>
    </row>
    <row r="21" spans="1:11" x14ac:dyDescent="0.15">
      <c r="A21" s="179" t="s">
        <v>56</v>
      </c>
      <c r="B21" s="179">
        <f>IF(ISNUMBER(VALUE(SUBSTITUTE(実質収支比率等に係る経年分析!F$49,"▲","-"))),ROUND(VALUE(SUBSTITUTE(実質収支比率等に係る経年分析!F$49,"▲","-")),2),NA())</f>
        <v>6.81</v>
      </c>
      <c r="C21" s="179">
        <f>IF(ISNUMBER(VALUE(SUBSTITUTE(実質収支比率等に係る経年分析!G$49,"▲","-"))),ROUND(VALUE(SUBSTITUTE(実質収支比率等に係る経年分析!G$49,"▲","-")),2),NA())</f>
        <v>-0.78</v>
      </c>
      <c r="D21" s="179">
        <f>IF(ISNUMBER(VALUE(SUBSTITUTE(実質収支比率等に係る経年分析!H$49,"▲","-"))),ROUND(VALUE(SUBSTITUTE(実質収支比率等に係る経年分析!H$49,"▲","-")),2),NA())</f>
        <v>-2.57</v>
      </c>
      <c r="E21" s="179">
        <f>IF(ISNUMBER(VALUE(SUBSTITUTE(実質収支比率等に係る経年分析!I$49,"▲","-"))),ROUND(VALUE(SUBSTITUTE(実質収支比率等に係る経年分析!I$49,"▲","-")),2),NA())</f>
        <v>-4.6399999999999997</v>
      </c>
      <c r="F21" s="179">
        <f>IF(ISNUMBER(VALUE(SUBSTITUTE(実質収支比率等に係る経年分析!J$49,"▲","-"))),ROUND(VALUE(SUBSTITUTE(実質収支比率等に係る経年分析!J$49,"▲","-")),2),NA())</f>
        <v>-10.79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赤磐市訪問看護ステーション事業特別会計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赤磐市後期高齢者医療特別会計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赤磐市下水道事業特別会計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0.57999999999999996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0.48</v>
      </c>
    </row>
    <row r="32" spans="1:11" x14ac:dyDescent="0.15">
      <c r="A32" s="180" t="str">
        <f>IF(連結実質赤字比率に係る赤字・黒字の構成分析!C$38="",NA(),連結実質赤字比率に係る赤字・黒字の構成分析!C$38)</f>
        <v>赤磐市宅地等開発事業特別会計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0.67</v>
      </c>
    </row>
    <row r="33" spans="1:16" x14ac:dyDescent="0.15">
      <c r="A33" s="180" t="str">
        <f>IF(連結実質赤字比率に係る赤字・黒字の構成分析!C$37="",NA(),連結実質赤字比率に係る赤字・黒字の構成分析!C$37)</f>
        <v>赤磐市介護保険特別会計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1.1399999999999999</v>
      </c>
    </row>
    <row r="34" spans="1:16" x14ac:dyDescent="0.15">
      <c r="A34" s="180" t="str">
        <f>IF(連結実質赤字比率に係る赤字・黒字の構成分析!C$36="",NA(),連結実質赤字比率に係る赤字・黒字の構成分析!C$36)</f>
        <v>赤磐市国民健康保険特別会計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6.72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6.57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5.94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8.5399999999999991</v>
      </c>
    </row>
    <row r="36" spans="1:16" x14ac:dyDescent="0.15">
      <c r="A36" s="180" t="str">
        <f>IF(連結実質赤字比率に係る赤字・黒字の構成分析!C$34="",NA(),連結実質赤字比率に係る赤字・黒字の構成分析!C$34)</f>
        <v>赤磐市水道事業会計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18.75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17.88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18.809999999999999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19.68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20.62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2354</v>
      </c>
      <c r="E42" s="181"/>
      <c r="F42" s="181"/>
      <c r="G42" s="181">
        <f>'実質公債費比率（分子）の構造'!L$52</f>
        <v>2340</v>
      </c>
      <c r="H42" s="181"/>
      <c r="I42" s="181"/>
      <c r="J42" s="181">
        <f>'実質公債費比率（分子）の構造'!M$52</f>
        <v>2364</v>
      </c>
      <c r="K42" s="181"/>
      <c r="L42" s="181"/>
      <c r="M42" s="181">
        <f>'実質公債費比率（分子）の構造'!N$52</f>
        <v>2383</v>
      </c>
      <c r="N42" s="181"/>
      <c r="O42" s="181"/>
      <c r="P42" s="181">
        <f>'実質公債費比率（分子）の構造'!O$52</f>
        <v>2250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61</v>
      </c>
      <c r="C44" s="181"/>
      <c r="D44" s="181"/>
      <c r="E44" s="181">
        <f>'実質公債費比率（分子）の構造'!L$50</f>
        <v>58</v>
      </c>
      <c r="F44" s="181"/>
      <c r="G44" s="181"/>
      <c r="H44" s="181">
        <f>'実質公債費比率（分子）の構造'!M$50</f>
        <v>122</v>
      </c>
      <c r="I44" s="181"/>
      <c r="J44" s="181"/>
      <c r="K44" s="181">
        <f>'実質公債費比率（分子）の構造'!N$50</f>
        <v>50</v>
      </c>
      <c r="L44" s="181"/>
      <c r="M44" s="181"/>
      <c r="N44" s="181">
        <f>'実質公債費比率（分子）の構造'!O$50</f>
        <v>37</v>
      </c>
      <c r="O44" s="181"/>
      <c r="P44" s="181"/>
    </row>
    <row r="45" spans="1:16" x14ac:dyDescent="0.15">
      <c r="A45" s="181" t="s">
        <v>66</v>
      </c>
      <c r="B45" s="181">
        <f>'実質公債費比率（分子）の構造'!K$49</f>
        <v>108</v>
      </c>
      <c r="C45" s="181"/>
      <c r="D45" s="181"/>
      <c r="E45" s="181">
        <f>'実質公債費比率（分子）の構造'!L$49</f>
        <v>108</v>
      </c>
      <c r="F45" s="181"/>
      <c r="G45" s="181"/>
      <c r="H45" s="181">
        <f>'実質公債費比率（分子）の構造'!M$49</f>
        <v>92</v>
      </c>
      <c r="I45" s="181"/>
      <c r="J45" s="181"/>
      <c r="K45" s="181">
        <f>'実質公債費比率（分子）の構造'!N$49</f>
        <v>42</v>
      </c>
      <c r="L45" s="181"/>
      <c r="M45" s="181"/>
      <c r="N45" s="181">
        <f>'実質公債費比率（分子）の構造'!O$49</f>
        <v>45</v>
      </c>
      <c r="O45" s="181"/>
      <c r="P45" s="181"/>
    </row>
    <row r="46" spans="1:16" x14ac:dyDescent="0.15">
      <c r="A46" s="181" t="s">
        <v>67</v>
      </c>
      <c r="B46" s="181">
        <f>'実質公債費比率（分子）の構造'!K$48</f>
        <v>860</v>
      </c>
      <c r="C46" s="181"/>
      <c r="D46" s="181"/>
      <c r="E46" s="181">
        <f>'実質公債費比率（分子）の構造'!L$48</f>
        <v>827</v>
      </c>
      <c r="F46" s="181"/>
      <c r="G46" s="181"/>
      <c r="H46" s="181">
        <f>'実質公債費比率（分子）の構造'!M$48</f>
        <v>812</v>
      </c>
      <c r="I46" s="181"/>
      <c r="J46" s="181"/>
      <c r="K46" s="181">
        <f>'実質公債費比率（分子）の構造'!N$48</f>
        <v>800</v>
      </c>
      <c r="L46" s="181"/>
      <c r="M46" s="181"/>
      <c r="N46" s="181">
        <f>'実質公債費比率（分子）の構造'!O$48</f>
        <v>802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2174</v>
      </c>
      <c r="C49" s="181"/>
      <c r="D49" s="181"/>
      <c r="E49" s="181">
        <f>'実質公債費比率（分子）の構造'!L$45</f>
        <v>2183</v>
      </c>
      <c r="F49" s="181"/>
      <c r="G49" s="181"/>
      <c r="H49" s="181">
        <f>'実質公債費比率（分子）の構造'!M$45</f>
        <v>2227</v>
      </c>
      <c r="I49" s="181"/>
      <c r="J49" s="181"/>
      <c r="K49" s="181">
        <f>'実質公債費比率（分子）の構造'!N$45</f>
        <v>2271</v>
      </c>
      <c r="L49" s="181"/>
      <c r="M49" s="181"/>
      <c r="N49" s="181">
        <f>'実質公債費比率（分子）の構造'!O$45</f>
        <v>2110</v>
      </c>
      <c r="O49" s="181"/>
      <c r="P49" s="181"/>
    </row>
    <row r="50" spans="1:16" x14ac:dyDescent="0.15">
      <c r="A50" s="181" t="s">
        <v>71</v>
      </c>
      <c r="B50" s="181" t="e">
        <f>NA()</f>
        <v>#N/A</v>
      </c>
      <c r="C50" s="181">
        <f>IF(ISNUMBER('実質公債費比率（分子）の構造'!K$53),'実質公債費比率（分子）の構造'!K$53,NA())</f>
        <v>849</v>
      </c>
      <c r="D50" s="181" t="e">
        <f>NA()</f>
        <v>#N/A</v>
      </c>
      <c r="E50" s="181" t="e">
        <f>NA()</f>
        <v>#N/A</v>
      </c>
      <c r="F50" s="181">
        <f>IF(ISNUMBER('実質公債費比率（分子）の構造'!L$53),'実質公債費比率（分子）の構造'!L$53,NA())</f>
        <v>836</v>
      </c>
      <c r="G50" s="181" t="e">
        <f>NA()</f>
        <v>#N/A</v>
      </c>
      <c r="H50" s="181" t="e">
        <f>NA()</f>
        <v>#N/A</v>
      </c>
      <c r="I50" s="181">
        <f>IF(ISNUMBER('実質公債費比率（分子）の構造'!M$53),'実質公債費比率（分子）の構造'!M$53,NA())</f>
        <v>889</v>
      </c>
      <c r="J50" s="181" t="e">
        <f>NA()</f>
        <v>#N/A</v>
      </c>
      <c r="K50" s="181" t="e">
        <f>NA()</f>
        <v>#N/A</v>
      </c>
      <c r="L50" s="181">
        <f>IF(ISNUMBER('実質公債費比率（分子）の構造'!N$53),'実質公債費比率（分子）の構造'!N$53,NA())</f>
        <v>780</v>
      </c>
      <c r="M50" s="181" t="e">
        <f>NA()</f>
        <v>#N/A</v>
      </c>
      <c r="N50" s="181" t="e">
        <f>NA()</f>
        <v>#N/A</v>
      </c>
      <c r="O50" s="181">
        <f>IF(ISNUMBER('実質公債費比率（分子）の構造'!O$53),'実質公債費比率（分子）の構造'!O$53,NA())</f>
        <v>744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25408</v>
      </c>
      <c r="E56" s="180"/>
      <c r="F56" s="180"/>
      <c r="G56" s="180">
        <f>'将来負担比率（分子）の構造'!J$52</f>
        <v>24552</v>
      </c>
      <c r="H56" s="180"/>
      <c r="I56" s="180"/>
      <c r="J56" s="180">
        <f>'将来負担比率（分子）の構造'!K$52</f>
        <v>23896</v>
      </c>
      <c r="K56" s="180"/>
      <c r="L56" s="180"/>
      <c r="M56" s="180">
        <f>'将来負担比率（分子）の構造'!L$52</f>
        <v>22881</v>
      </c>
      <c r="N56" s="180"/>
      <c r="O56" s="180"/>
      <c r="P56" s="180">
        <f>'将来負担比率（分子）の構造'!M$52</f>
        <v>22819</v>
      </c>
    </row>
    <row r="57" spans="1:16" x14ac:dyDescent="0.15">
      <c r="A57" s="180" t="s">
        <v>42</v>
      </c>
      <c r="B57" s="180"/>
      <c r="C57" s="180"/>
      <c r="D57" s="180">
        <f>'将来負担比率（分子）の構造'!I$51</f>
        <v>716</v>
      </c>
      <c r="E57" s="180"/>
      <c r="F57" s="180"/>
      <c r="G57" s="180">
        <f>'将来負担比率（分子）の構造'!J$51</f>
        <v>659</v>
      </c>
      <c r="H57" s="180"/>
      <c r="I57" s="180"/>
      <c r="J57" s="180">
        <f>'将来負担比率（分子）の構造'!K$51</f>
        <v>606</v>
      </c>
      <c r="K57" s="180"/>
      <c r="L57" s="180"/>
      <c r="M57" s="180">
        <f>'将来負担比率（分子）の構造'!L$51</f>
        <v>408</v>
      </c>
      <c r="N57" s="180"/>
      <c r="O57" s="180"/>
      <c r="P57" s="180">
        <f>'将来負担比率（分子）の構造'!M$51</f>
        <v>369</v>
      </c>
    </row>
    <row r="58" spans="1:16" x14ac:dyDescent="0.15">
      <c r="A58" s="180" t="s">
        <v>41</v>
      </c>
      <c r="B58" s="180"/>
      <c r="C58" s="180"/>
      <c r="D58" s="180">
        <f>'将来負担比率（分子）の構造'!I$50</f>
        <v>9230</v>
      </c>
      <c r="E58" s="180"/>
      <c r="F58" s="180"/>
      <c r="G58" s="180">
        <f>'将来負担比率（分子）の構造'!J$50</f>
        <v>9906</v>
      </c>
      <c r="H58" s="180"/>
      <c r="I58" s="180"/>
      <c r="J58" s="180">
        <f>'将来負担比率（分子）の構造'!K$50</f>
        <v>9711</v>
      </c>
      <c r="K58" s="180"/>
      <c r="L58" s="180"/>
      <c r="M58" s="180">
        <f>'将来負担比率（分子）の構造'!L$50</f>
        <v>9914</v>
      </c>
      <c r="N58" s="180"/>
      <c r="O58" s="180"/>
      <c r="P58" s="180">
        <f>'将来負担比率（分子）の構造'!M$50</f>
        <v>9161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1212</v>
      </c>
      <c r="C62" s="180"/>
      <c r="D62" s="180"/>
      <c r="E62" s="180">
        <f>'将来負担比率（分子）の構造'!J$45</f>
        <v>971</v>
      </c>
      <c r="F62" s="180"/>
      <c r="G62" s="180"/>
      <c r="H62" s="180">
        <f>'将来負担比率（分子）の構造'!K$45</f>
        <v>837</v>
      </c>
      <c r="I62" s="180"/>
      <c r="J62" s="180"/>
      <c r="K62" s="180">
        <f>'将来負担比率（分子）の構造'!L$45</f>
        <v>911</v>
      </c>
      <c r="L62" s="180"/>
      <c r="M62" s="180"/>
      <c r="N62" s="180">
        <f>'将来負担比率（分子）の構造'!M$45</f>
        <v>706</v>
      </c>
      <c r="O62" s="180"/>
      <c r="P62" s="180"/>
    </row>
    <row r="63" spans="1:16" x14ac:dyDescent="0.15">
      <c r="A63" s="180" t="s">
        <v>34</v>
      </c>
      <c r="B63" s="180">
        <f>'将来負担比率（分子）の構造'!I$44</f>
        <v>583</v>
      </c>
      <c r="C63" s="180"/>
      <c r="D63" s="180"/>
      <c r="E63" s="180">
        <f>'将来負担比率（分子）の構造'!J$44</f>
        <v>420</v>
      </c>
      <c r="F63" s="180"/>
      <c r="G63" s="180"/>
      <c r="H63" s="180">
        <f>'将来負担比率（分子）の構造'!K$44</f>
        <v>286</v>
      </c>
      <c r="I63" s="180"/>
      <c r="J63" s="180"/>
      <c r="K63" s="180">
        <f>'将来負担比率（分子）の構造'!L$44</f>
        <v>248</v>
      </c>
      <c r="L63" s="180"/>
      <c r="M63" s="180"/>
      <c r="N63" s="180">
        <f>'将来負担比率（分子）の構造'!M$44</f>
        <v>210</v>
      </c>
      <c r="O63" s="180"/>
      <c r="P63" s="180"/>
    </row>
    <row r="64" spans="1:16" x14ac:dyDescent="0.15">
      <c r="A64" s="180" t="s">
        <v>33</v>
      </c>
      <c r="B64" s="180">
        <f>'将来負担比率（分子）の構造'!I$43</f>
        <v>12846</v>
      </c>
      <c r="C64" s="180"/>
      <c r="D64" s="180"/>
      <c r="E64" s="180">
        <f>'将来負担比率（分子）の構造'!J$43</f>
        <v>12603</v>
      </c>
      <c r="F64" s="180"/>
      <c r="G64" s="180"/>
      <c r="H64" s="180">
        <f>'将来負担比率（分子）の構造'!K$43</f>
        <v>13447</v>
      </c>
      <c r="I64" s="180"/>
      <c r="J64" s="180"/>
      <c r="K64" s="180">
        <f>'将来負担比率（分子）の構造'!L$43</f>
        <v>13603</v>
      </c>
      <c r="L64" s="180"/>
      <c r="M64" s="180"/>
      <c r="N64" s="180">
        <f>'将来負担比率（分子）の構造'!M$43</f>
        <v>13971</v>
      </c>
      <c r="O64" s="180"/>
      <c r="P64" s="180"/>
    </row>
    <row r="65" spans="1:16" x14ac:dyDescent="0.15">
      <c r="A65" s="180" t="s">
        <v>32</v>
      </c>
      <c r="B65" s="180">
        <f>'将来負担比率（分子）の構造'!I$42</f>
        <v>1088</v>
      </c>
      <c r="C65" s="180"/>
      <c r="D65" s="180"/>
      <c r="E65" s="180">
        <f>'将来負担比率（分子）の構造'!J$42</f>
        <v>1073</v>
      </c>
      <c r="F65" s="180"/>
      <c r="G65" s="180"/>
      <c r="H65" s="180">
        <f>'将来負担比率（分子）の構造'!K$42</f>
        <v>874</v>
      </c>
      <c r="I65" s="180"/>
      <c r="J65" s="180"/>
      <c r="K65" s="180">
        <f>'将来負担比率（分子）の構造'!L$42</f>
        <v>827</v>
      </c>
      <c r="L65" s="180"/>
      <c r="M65" s="180"/>
      <c r="N65" s="180">
        <f>'将来負担比率（分子）の構造'!M$42</f>
        <v>780</v>
      </c>
      <c r="O65" s="180"/>
      <c r="P65" s="180"/>
    </row>
    <row r="66" spans="1:16" x14ac:dyDescent="0.15">
      <c r="A66" s="180" t="s">
        <v>31</v>
      </c>
      <c r="B66" s="180">
        <f>'将来負担比率（分子）の構造'!I$41</f>
        <v>22371</v>
      </c>
      <c r="C66" s="180"/>
      <c r="D66" s="180"/>
      <c r="E66" s="180">
        <f>'将来負担比率（分子）の構造'!J$41</f>
        <v>21678</v>
      </c>
      <c r="F66" s="180"/>
      <c r="G66" s="180"/>
      <c r="H66" s="180">
        <f>'将来負担比率（分子）の構造'!K$41</f>
        <v>21020</v>
      </c>
      <c r="I66" s="180"/>
      <c r="J66" s="180"/>
      <c r="K66" s="180">
        <f>'将来負担比率（分子）の構造'!L$41</f>
        <v>20102</v>
      </c>
      <c r="L66" s="180"/>
      <c r="M66" s="180"/>
      <c r="N66" s="180">
        <f>'将来負担比率（分子）の構造'!M$41</f>
        <v>20507</v>
      </c>
      <c r="O66" s="180"/>
      <c r="P66" s="180"/>
    </row>
    <row r="67" spans="1:16" x14ac:dyDescent="0.15">
      <c r="A67" s="180" t="s">
        <v>75</v>
      </c>
      <c r="B67" s="180" t="e">
        <f>NA()</f>
        <v>#N/A</v>
      </c>
      <c r="C67" s="180">
        <f>IF(ISNUMBER('将来負担比率（分子）の構造'!I$53), IF('将来負担比率（分子）の構造'!I$53 &lt; 0, 0, '将来負担比率（分子）の構造'!I$53), NA())</f>
        <v>2746</v>
      </c>
      <c r="D67" s="180" t="e">
        <f>NA()</f>
        <v>#N/A</v>
      </c>
      <c r="E67" s="180" t="e">
        <f>NA()</f>
        <v>#N/A</v>
      </c>
      <c r="F67" s="180">
        <f>IF(ISNUMBER('将来負担比率（分子）の構造'!J$53), IF('将来負担比率（分子）の構造'!J$53 &lt; 0, 0, '将来負担比率（分子）の構造'!J$53), NA())</f>
        <v>1628</v>
      </c>
      <c r="G67" s="180" t="e">
        <f>NA()</f>
        <v>#N/A</v>
      </c>
      <c r="H67" s="180" t="e">
        <f>NA()</f>
        <v>#N/A</v>
      </c>
      <c r="I67" s="180">
        <f>IF(ISNUMBER('将来負担比率（分子）の構造'!K$53), IF('将来負担比率（分子）の構造'!K$53 &lt; 0, 0, '将来負担比率（分子）の構造'!K$53), NA())</f>
        <v>2250</v>
      </c>
      <c r="J67" s="180" t="e">
        <f>NA()</f>
        <v>#N/A</v>
      </c>
      <c r="K67" s="180" t="e">
        <f>NA()</f>
        <v>#N/A</v>
      </c>
      <c r="L67" s="180">
        <f>IF(ISNUMBER('将来負担比率（分子）の構造'!L$53), IF('将来負担比率（分子）の構造'!L$53 &lt; 0, 0, '将来負担比率（分子）の構造'!L$53), NA())</f>
        <v>2488</v>
      </c>
      <c r="M67" s="180" t="e">
        <f>NA()</f>
        <v>#N/A</v>
      </c>
      <c r="N67" s="180" t="e">
        <f>NA()</f>
        <v>#N/A</v>
      </c>
      <c r="O67" s="180">
        <f>IF(ISNUMBER('将来負担比率（分子）の構造'!M$53), IF('将来負担比率（分子）の構造'!M$53 &lt; 0, 0, '将来負担比率（分子）の構造'!M$53), NA())</f>
        <v>3825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7438</v>
      </c>
      <c r="C72" s="184">
        <f>基金残高に係る経年分析!G55</f>
        <v>7479</v>
      </c>
      <c r="D72" s="184">
        <f>基金残高に係る経年分析!H55</f>
        <v>6266</v>
      </c>
    </row>
    <row r="73" spans="1:16" x14ac:dyDescent="0.15">
      <c r="A73" s="183" t="s">
        <v>78</v>
      </c>
      <c r="B73" s="184">
        <f>基金残高に係る経年分析!F56</f>
        <v>110</v>
      </c>
      <c r="C73" s="184">
        <f>基金残高に係る経年分析!G56</f>
        <v>110</v>
      </c>
      <c r="D73" s="184">
        <f>基金残高に係る経年分析!H56</f>
        <v>111</v>
      </c>
    </row>
    <row r="74" spans="1:16" x14ac:dyDescent="0.15">
      <c r="A74" s="183" t="s">
        <v>79</v>
      </c>
      <c r="B74" s="184">
        <f>基金残高に係る経年分析!F57</f>
        <v>4055</v>
      </c>
      <c r="C74" s="184">
        <f>基金残高に係る経年分析!G57</f>
        <v>4049</v>
      </c>
      <c r="D74" s="184">
        <f>基金残高に係る経年分析!H57</f>
        <v>4088</v>
      </c>
    </row>
  </sheetData>
  <sheetProtection algorithmName="SHA-512" hashValue="/EpFMsAGY924dbK7UsNmK50ib+sQRMWe6HMjcvsgfa8pfZau/lQ0DSrjhPqKQi7uwS/yUcCA0JVI8AOmxRF0vg==" saltValue="t6qKjefcJ/nbOlh+d1Yr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池田 純</cp:lastModifiedBy>
  <cp:lastPrinted>2020-09-24T01:08:57Z</cp:lastPrinted>
  <dcterms:created xsi:type="dcterms:W3CDTF">2020-02-10T05:18:21Z</dcterms:created>
  <dcterms:modified xsi:type="dcterms:W3CDTF">2020-09-24T01:09:03Z</dcterms:modified>
  <cp:category/>
</cp:coreProperties>
</file>