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H30決算分\05_県へ提出（2回目）\"/>
    </mc:Choice>
  </mc:AlternateContent>
  <bookViews>
    <workbookView xWindow="0" yWindow="0" windowWidth="15360" windowHeight="7635" tabRatio="84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F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<sst xmlns="http://schemas.openxmlformats.org/spreadsheetml/2006/main" count="1124" uniqueCount="636">
  <si>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</si>
  <si>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</si>
  <si>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</si>
  <si>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</si>
  <si>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</si>
  <si>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</si>
  <si>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</si>
  <si>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</si>
  <si>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</si>
  <si>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</si>
  <si>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</si>
  <si>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</si>
  <si>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</si>
  <si>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</si>
  <si>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</si>
  <si>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</si>
  <si>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</si>
  <si>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</si>
  <si>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</si>
  <si>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</si>
  <si>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</si>
  <si>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</si>
  <si>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</si>
  <si>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</si>
  <si>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</si>
  <si>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</si>
  <si>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</si>
  <si>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</si>
  <si>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</si>
  <si>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</si>
  <si>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</si>
  <si>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</si>
  <si>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</si>
  <si>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</si>
  <si>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</si>
  <si>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</si>
  <si>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</si>
  <si>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</si>
  <si>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</si>
  <si>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</si>
  <si>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</si>
  <si>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</si>
  <si>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</si>
  <si>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</si>
  <si>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</si>
  <si>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</si>
  <si>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</si>
  <si>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</si>
  <si>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</si>
  <si>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</si>
  <si>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</si>
  <si>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</si>
  <si>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</si>
  <si>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</si>
  <si>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</si>
  <si>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</si>
  <si>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</si>
  <si>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</si>
  <si>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</si>
  <si>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</si>
  <si>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</si>
  <si>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</si>
  <si>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</si>
  <si>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</si>
  <si>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</si>
  <si>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</si>
  <si>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</si>
  <si>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</si>
  <si>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</si>
  <si>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</si>
  <si>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</si>
  <si>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</si>
  <si>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</si>
  <si>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</si>
  <si>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</si>
  <si>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</si>
  <si>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</si>
  <si>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</si>
  <si>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</si>
  <si>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</si>
  <si>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</si>
  <si>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</si>
  <si>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</si>
  <si>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</si>
  <si>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</si>
  <si>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</si>
  <si>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</si>
  <si>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</si>
  <si>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</si>
  <si>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</si>
  <si>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</si>
  <si>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</si>
  <si>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</si>
  <si>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</si>
  <si>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</si>
  <si>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</si>
  <si>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</si>
  <si>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</si>
  <si>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</si>
  <si>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</si>
  <si>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</si>
  <si>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</si>
  <si>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</si>
  <si>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</si>
  <si>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</si>
  <si>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</si>
  <si>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</si>
  <si>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</si>
  <si>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</si>
  <si>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</si>
  <si>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</si>
  <si>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</si>
  <si>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</si>
  <si>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</si>
  <si>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</si>
  <si>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</si>
  <si>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</si>
  <si>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</si>
  <si>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</si>
  <si>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</si>
  <si>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</si>
  <si>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</si>
  <si>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</si>
  <si>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</si>
  <si>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</si>
  <si>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</si>
  <si>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</si>
  <si>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</si>
  <si>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</si>
  <si>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</si>
  <si>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</si>
  <si>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</si>
  <si>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</si>
  <si>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</si>
  <si>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</si>
  <si>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</si>
  <si>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</si>
  <si>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</si>
  <si>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</si>
  <si>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</si>
  <si>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</si>
  <si>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</si>
  <si>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</si>
  <si>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</si>
  <si>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</si>
  <si>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</si>
  <si>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</si>
  <si>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</si>
  <si>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</si>
  <si>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</si>
  <si>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</si>
  <si>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</si>
  <si>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</si>
  <si>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</si>
  <si>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</si>
  <si>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</si>
  <si>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</si>
  <si>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</si>
  <si>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</si>
  <si>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</si>
  <si>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</si>
  <si>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</si>
  <si>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</si>
  <si>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</si>
  <si>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</si>
  <si>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</si>
  <si>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</si>
  <si>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</si>
  <si>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</si>
  <si>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</si>
  <si>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</si>
  <si>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</si>
  <si>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</si>
  <si>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</si>
  <si>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</si>
  <si>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</si>
  <si>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</si>
  <si>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</si>
  <si>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</si>
  <si>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</si>
  <si>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</si>
  <si>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</si>
  <si>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</si>
  <si>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</si>
  <si>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</si>
  <si>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</si>
  <si>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</si>
  <si>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</si>
  <si>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</si>
  <si>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</si>
  <si>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</si>
  <si>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</si>
  <si>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</si>
  <si>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</si>
  <si>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</si>
  <si>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</si>
  <si>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</si>
  <si>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</si>
  <si>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</si>
  <si>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</si>
  <si>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</si>
  <si>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</si>
  <si>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</si>
  <si>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</si>
  <si>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</si>
  <si>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</si>
  <si>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</si>
  <si>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</si>
  <si>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</si>
  <si>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</si>
  <si>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</si>
  <si>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</si>
  <si>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</si>
  <si>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</si>
  <si>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</si>
  <si>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</si>
  <si>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</si>
  <si>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</si>
  <si>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</si>
  <si>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</si>
  <si>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</si>
  <si>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岡山県備前市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</si>
  <si>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</si>
  <si>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</si>
  <si>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</si>
  <si>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</si>
  <si>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</si>
  <si>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</si>
  <si>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</si>
  <si>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</si>
  <si>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</si>
  <si>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</si>
  <si>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</si>
  <si>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</si>
  <si>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</si>
  <si>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</si>
  <si>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</si>
  <si>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</si>
  <si>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</si>
  <si>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</si>
  <si>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</si>
  <si>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</si>
  <si>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</si>
  <si>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</si>
  <si>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</si>
  <si>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</si>
  <si>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</si>
  <si>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</si>
  <si>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</si>
  <si>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</si>
  <si>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</si>
  <si>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</si>
  <si>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</si>
  <si>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</si>
  <si>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</si>
  <si>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</si>
  <si>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</si>
  <si>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</si>
  <si>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</si>
  <si>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</si>
  <si>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</si>
  <si>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</si>
  <si>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</si>
  <si>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</si>
  <si>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</si>
  <si>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</si>
  <si>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</si>
  <si>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</si>
  <si>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</si>
  <si>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</si>
  <si>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</si>
  <si>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</si>
  <si>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</si>
  <si>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</si>
  <si>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</si>
  <si>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</si>
  <si>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</si>
  <si>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</si>
  <si>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</si>
  <si>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</si>
  <si>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</si>
  <si>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</si>
  <si>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</si>
  <si>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</si>
  <si>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</si>
  <si>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</si>
  <si>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</si>
  <si>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</si>
  <si>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</si>
  <si>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</si>
  <si>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</si>
  <si>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</si>
  <si>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</si>
  <si>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</si>
  <si>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</si>
  <si>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</si>
  <si>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</si>
  <si>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</si>
  <si>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</si>
  <si>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</si>
  <si>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</si>
  <si>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</si>
  <si>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</si>
  <si>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</si>
  <si>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</si>
  <si>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</si>
  <si>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</si>
  <si>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</si>
  <si>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</si>
  <si>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</si>
  <si>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</si>
  <si>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</si>
  <si>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</si>
  <si>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</si>
  <si>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</si>
  <si>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</si>
  <si>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</si>
  <si>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</si>
  <si>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</si>
  <si>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</si>
  <si>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</si>
  <si>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</si>
  <si>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</si>
  <si>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</si>
  <si>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</si>
  <si>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</si>
  <si>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</si>
  <si>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</si>
  <si>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</si>
  <si>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</si>
  <si>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</si>
  <si>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</si>
  <si>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</si>
  <si>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</si>
  <si>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</si>
  <si>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</si>
  <si>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</si>
  <si>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</si>
  <si>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</si>
  <si>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</si>
  <si>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</si>
  <si>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</si>
  <si>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</si>
  <si>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</si>
  <si>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</si>
  <si>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</si>
  <si>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</si>
  <si>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</si>
  <si>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</si>
  <si>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</si>
  <si>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</si>
  <si>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</si>
  <si>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</si>
  <si>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</si>
  <si>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</si>
  <si>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</si>
  <si>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</si>
  <si>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</si>
  <si>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</si>
  <si>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</si>
  <si>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</si>
  <si>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</si>
  <si>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</si>
  <si>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</si>
  <si>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</si>
  <si>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</si>
  <si>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</si>
  <si>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</si>
  <si>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</si>
  <si>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</si>
  <si>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</si>
  <si>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</si>
  <si>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岡山県備前市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</si>
  <si>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</si>
  <si>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</si>
  <si>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</si>
  <si>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</si>
  <si>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</si>
  <si>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</si>
  <si>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</si>
  <si>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</si>
  <si>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</si>
  <si>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</si>
  <si>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</si>
  <si>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</si>
  <si>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</si>
  <si>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</si>
  <si>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</si>
  <si>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</si>
  <si>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</si>
  <si>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</si>
  <si>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</si>
  <si>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</si>
  <si>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</si>
  <si>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</si>
  <si>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</si>
  <si>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</si>
  <si>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</si>
  <si>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</si>
  <si>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</si>
  <si>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</si>
  <si>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</si>
  <si>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</si>
  <si>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</si>
  <si>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</si>
  <si>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</si>
  <si>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</si>
  <si>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</si>
  <si>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</si>
  <si>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</si>
  <si>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</si>
  <si>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</si>
  <si>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</si>
  <si>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</si>
  <si>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</si>
  <si>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</si>
  <si>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</si>
  <si>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法適用企業</t>
    <phoneticPr fontId="5"/>
  </si>
  <si>
    <t>備前市病院事業会計</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</si>
  <si>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</si>
  <si>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</si>
  <si>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</si>
  <si>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</si>
  <si>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</si>
  <si>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</si>
  <si>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</si>
  <si>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</si>
  <si>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</si>
  <si>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</si>
  <si>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</si>
  <si>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</si>
  <si>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</si>
  <si>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</si>
  <si>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</si>
  <si>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</si>
  <si>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</si>
  <si>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</si>
  <si>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</si>
  <si>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</si>
  <si>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</si>
  <si>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</si>
  <si>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</si>
  <si>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</si>
  <si>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</si>
  <si>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</si>
  <si>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</si>
  <si>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</si>
  <si>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</si>
  <si>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</si>
  <si>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</si>
  <si>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</si>
  <si>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</si>
  <si>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</si>
  <si>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</si>
  <si>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</si>
  <si>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</si>
  <si>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</si>
  <si>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</si>
  <si>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</si>
  <si>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</si>
  <si>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</si>
  <si>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</si>
  <si>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</si>
  <si>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</si>
  <si>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</si>
  <si>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</si>
  <si>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</si>
  <si>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</si>
  <si>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</si>
  <si>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</si>
  <si>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</si>
  <si>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</si>
  <si>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</si>
  <si>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</si>
  <si>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</si>
  <si>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</si>
  <si>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</si>
  <si>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</si>
  <si>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</si>
  <si>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</si>
  <si>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</si>
  <si>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</si>
  <si>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</si>
  <si>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</si>
  <si>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</si>
  <si>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</si>
  <si>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</si>
  <si>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</si>
  <si>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</si>
  <si>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</si>
  <si>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</si>
  <si>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</si>
  <si>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</si>
  <si>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</si>
  <si>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</si>
  <si>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</si>
  <si>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</si>
  <si>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</si>
  <si>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</si>
  <si>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</si>
  <si>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</si>
  <si>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</si>
  <si>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</si>
  <si>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</si>
  <si>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</si>
  <si>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</si>
  <si>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</si>
  <si>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</si>
  <si>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</si>
  <si>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</si>
  <si>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</si>
  <si>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</si>
  <si>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</si>
  <si>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</si>
  <si>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</si>
  <si>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</si>
  <si>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</si>
  <si>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</si>
  <si>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</si>
  <si>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</si>
  <si>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</si>
  <si>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</si>
  <si>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</si>
  <si>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</si>
  <si>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</si>
  <si>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</si>
  <si>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</si>
  <si>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</si>
  <si>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</si>
  <si>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</si>
  <si>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</si>
  <si>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</si>
  <si>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</si>
  <si>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</si>
  <si>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</si>
  <si>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</si>
  <si>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</si>
  <si>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</si>
  <si>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</si>
  <si>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</si>
  <si>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</si>
  <si>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</si>
  <si>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</si>
  <si>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</si>
  <si>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</si>
  <si>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</si>
  <si>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</si>
  <si>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</si>
  <si>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</si>
  <si>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</si>
  <si>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</si>
  <si>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</si>
  <si>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</si>
  <si>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</si>
  <si>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</si>
  <si>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</si>
  <si>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</si>
  <si>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</si>
  <si>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</si>
  <si>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</si>
  <si>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</si>
  <si>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</si>
  <si>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</si>
  <si>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</si>
  <si>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</si>
  <si>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</si>
  <si>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</si>
  <si>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</si>
  <si>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</si>
  <si>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</si>
  <si>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</si>
  <si>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</si>
  <si>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備前市水道事業会計</t>
  </si>
  <si>
    <t>備前市病院事業会計</t>
  </si>
  <si>
    <t>一般会計</t>
  </si>
  <si>
    <t>備前市下水道事業会計</t>
  </si>
  <si>
    <t>備前市介護保険事業特別会計（介護保険事業勘定）</t>
  </si>
  <si>
    <t>備前市国民健康保険事業特別会計</t>
  </si>
  <si>
    <t>備前市宅地造成分譲事業特別会計</t>
  </si>
  <si>
    <t>備前市駐車場事業特別会計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</si>
  <si>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</si>
  <si>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</si>
  <si>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</si>
  <si>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</si>
  <si>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</si>
  <si>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</si>
  <si>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</si>
  <si>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</si>
  <si>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東備消防組合</t>
  </si>
  <si>
    <t>和気老人ホーム組合</t>
  </si>
  <si>
    <t>岡山県広域水道企業団</t>
  </si>
  <si>
    <t>岡山県市町村税整理組合</t>
  </si>
  <si>
    <t>和気北部衛生施設組合</t>
  </si>
  <si>
    <t>東備農業共済事務組合</t>
  </si>
  <si>
    <t>旭東用排水組合</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</si>
  <si>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</si>
  <si>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</si>
  <si>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</si>
  <si>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</si>
  <si>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5">
      <t>キョシュツキン</t>
    </rPh>
    <rPh sb="15" eb="17">
      <t>ジギョウ</t>
    </rPh>
    <phoneticPr fontId="13"/>
  </si>
  <si>
    <t>岡山県市町村総合事務組合交通災害共済特別会計</t>
  </si>
  <si>
    <t>備前市施設管理公社</t>
    <phoneticPr fontId="2"/>
  </si>
  <si>
    <t>片上埠頭開発</t>
    <phoneticPr fontId="2"/>
  </si>
  <si>
    <t>日生有線テレビ</t>
    <phoneticPr fontId="2"/>
  </si>
  <si>
    <t>一般財団法人岡山セラミックス技術振興財団</t>
    <phoneticPr fontId="2"/>
  </si>
  <si>
    <t>-</t>
    <phoneticPr fontId="2"/>
  </si>
  <si>
    <t>-</t>
    <phoneticPr fontId="2"/>
  </si>
  <si>
    <t>-</t>
    <phoneticPr fontId="2"/>
  </si>
  <si>
    <t>-</t>
    <phoneticPr fontId="2"/>
  </si>
  <si>
    <t>-</t>
    <phoneticPr fontId="2"/>
  </si>
  <si>
    <t>-</t>
    <phoneticPr fontId="2"/>
  </si>
  <si>
    <t>-</t>
    <phoneticPr fontId="2"/>
  </si>
  <si>
    <t>振興基金</t>
    <rPh sb="0" eb="2">
      <t>シンコウ</t>
    </rPh>
    <rPh sb="2" eb="4">
      <t>キキン</t>
    </rPh>
    <phoneticPr fontId="2"/>
  </si>
  <si>
    <t>まちづくり振興基金</t>
    <rPh sb="5" eb="7">
      <t>シンコウ</t>
    </rPh>
    <rPh sb="7" eb="9">
      <t>キキン</t>
    </rPh>
    <phoneticPr fontId="2"/>
  </si>
  <si>
    <t>まちづくり応援基金</t>
    <rPh sb="5" eb="7">
      <t>オウエン</t>
    </rPh>
    <rPh sb="7" eb="9">
      <t>キキン</t>
    </rPh>
    <phoneticPr fontId="2"/>
  </si>
  <si>
    <t>米百俵基金</t>
    <rPh sb="0" eb="5">
      <t>コメヒャッピョウキキン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</si>
  <si>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</si>
  <si>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</si>
  <si>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</si>
  <si>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</si>
  <si>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</si>
  <si>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</si>
  <si>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</si>
  <si>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</si>
  <si>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</si>
  <si>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</si>
  <si>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</si>
  <si>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既発債の償還が進むとともに、下水道事業債の抑制による公営企業債等繰入見込額の減少、基金積立等の充当可能財源の増加などから将来負担比率は減少傾向にある。一方で、有形固定資産減価償却率は、老朽化施設の保有割合が高いことから類似団体よりも高い水準である。このことから、公共施設の老朽化に対して投資を抑制しつつ財政負担の軽減に努めてきたと言えるが、今後公共施設の更新が集中する見通しであるため、公共施設等総合管理計画及び個別施設計画に基づき、計画的な施設の管理運営に努めていく必要がある。</t>
    <rPh sb="14" eb="17">
      <t>ゲスイドウ</t>
    </rPh>
    <rPh sb="17" eb="19">
      <t>ジギョウ</t>
    </rPh>
    <rPh sb="19" eb="20">
      <t>サイ</t>
    </rPh>
    <rPh sb="21" eb="23">
      <t>ヨクセイ</t>
    </rPh>
    <rPh sb="26" eb="28">
      <t>コウエイ</t>
    </rPh>
    <rPh sb="28" eb="30">
      <t>キギョウ</t>
    </rPh>
    <rPh sb="30" eb="31">
      <t>サイ</t>
    </rPh>
    <rPh sb="31" eb="32">
      <t>トウ</t>
    </rPh>
    <rPh sb="32" eb="34">
      <t>クリイレ</t>
    </rPh>
    <rPh sb="34" eb="36">
      <t>ミコミ</t>
    </rPh>
    <rPh sb="36" eb="37">
      <t>ガク</t>
    </rPh>
    <rPh sb="38" eb="40">
      <t>ゲンショウ</t>
    </rPh>
    <rPh sb="41" eb="43">
      <t>キキン</t>
    </rPh>
    <rPh sb="43" eb="45">
      <t>ツミタテ</t>
    </rPh>
    <rPh sb="45" eb="46">
      <t>トウ</t>
    </rPh>
    <rPh sb="47" eb="49">
      <t>ジュウトウ</t>
    </rPh>
    <rPh sb="49" eb="51">
      <t>カノウ</t>
    </rPh>
    <rPh sb="51" eb="53">
      <t>ザイゲン</t>
    </rPh>
    <rPh sb="54" eb="56">
      <t>ゾウカ</t>
    </rPh>
    <rPh sb="67" eb="69">
      <t>ゲンショウ</t>
    </rPh>
    <rPh sb="69" eb="71">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</si>
  <si>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</si>
  <si>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</si>
  <si>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</si>
  <si>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</si>
  <si>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</si>
  <si>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</si>
  <si>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年々改善傾向であり、実質公債費比率は横ばいの状況である。実質公債費比率は類似団体平均よりも高い水準にある。これは、下水道事業会計への元利償還金に係る繰出額が多いことによるものである。新庁舎整備事業や幼保一体型整備事業などの大型事業を行っていることから、事業内容の調整を図り新たな地方債の発行を抑制して、将来負担比率及び実質公債費比率の改善に努める必要がある。</t>
    <rPh sb="7" eb="9">
      <t>ネンネン</t>
    </rPh>
    <rPh sb="9" eb="11">
      <t>カイゼン</t>
    </rPh>
    <rPh sb="11" eb="13">
      <t>ケイコウ</t>
    </rPh>
    <rPh sb="25" eb="26">
      <t>ヨコ</t>
    </rPh>
    <rPh sb="29" eb="31">
      <t>ジョウキョウ</t>
    </rPh>
    <rPh sb="98" eb="101">
      <t>シンチョウシャ</t>
    </rPh>
    <rPh sb="101" eb="103">
      <t>セイビ</t>
    </rPh>
    <rPh sb="103" eb="105">
      <t>ジギョウ</t>
    </rPh>
    <rPh sb="106" eb="108">
      <t>ヨウホ</t>
    </rPh>
    <rPh sb="108" eb="111">
      <t>イッタイガタ</t>
    </rPh>
    <rPh sb="111" eb="113">
      <t>セイビ</t>
    </rPh>
    <rPh sb="113" eb="115">
      <t>ジギョウ</t>
    </rPh>
    <rPh sb="118" eb="120">
      <t>オオガタ</t>
    </rPh>
    <rPh sb="120" eb="122">
      <t>ジギョウ</t>
    </rPh>
    <rPh sb="123" eb="124">
      <t>オコナ</t>
    </rPh>
    <rPh sb="143" eb="144">
      <t>アラ</t>
    </rPh>
    <rPh sb="153" eb="155">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</si>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</sst>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750A-4290-B361-866E4F391A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115474</c:v>
                </c:pt>
                <c:pt idx="1">
                  <c:v>77152</c:v>
                </c:pt>
                <c:pt idx="2">
                  <c:v>84917</c:v>
                </c:pt>
                <c:pt idx="3">
                  <c:v>60767</c:v>
                </c:pt>
                <c:pt idx="4">
                  <c:v>106972</c:v>
                </c:pt>
              </c:numCache>
            </c:numRef>
          </c:val>
          <c:smooth val="0"/>
          <c:extLst>
            <c:ext xmlns:c16="http://schemas.microsoft.com/office/drawing/2014/chart" uri="{C3380CC4-5D6E-409C-BE32-E72D297353CC}">
              <c16:uniqueId val="{00000001-750A-4290-B361-866E4F391A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5.35</c:v>
                </c:pt>
                <c:pt idx="1">
                  <c:v>4.18</c:v>
                </c:pt>
                <c:pt idx="2">
                  <c:v>4.04</c:v>
                </c:pt>
                <c:pt idx="3">
                  <c:v>4.93</c:v>
                </c:pt>
                <c:pt idx="4">
                  <c:v>5.28</c:v>
                </c:pt>
              </c:numCache>
            </c:numRef>
          </c:val>
          <c:extLst>
            <c:ext xmlns:c16="http://schemas.microsoft.com/office/drawing/2014/chart" uri="{C3380CC4-5D6E-409C-BE32-E72D297353CC}">
              <c16:uniqueId val="{00000000-79FF-4462-A23D-6650831C54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c:v>
                </c:pt>
                <c:pt idx="1">
                  <c:v>29.41</c:v>
                </c:pt>
                <c:pt idx="2">
                  <c:v>32.630000000000003</c:v>
                </c:pt>
                <c:pt idx="3">
                  <c:v>35.47</c:v>
                </c:pt>
                <c:pt idx="4">
                  <c:v>38.130000000000003</c:v>
                </c:pt>
              </c:numCache>
            </c:numRef>
          </c:val>
          <c:extLst>
            <c:ext xmlns:c16="http://schemas.microsoft.com/office/drawing/2014/chart" uri="{C3380CC4-5D6E-409C-BE32-E72D297353CC}">
              <c16:uniqueId val="{00000001-79FF-4462-A23D-6650831C54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1.31</c:v>
                </c:pt>
                <c:pt idx="1">
                  <c:v>1.45</c:v>
                </c:pt>
                <c:pt idx="2">
                  <c:v>0.23</c:v>
                </c:pt>
                <c:pt idx="3">
                  <c:v>0.9</c:v>
                </c:pt>
                <c:pt idx="4">
                  <c:v>0.47</c:v>
                </c:pt>
              </c:numCache>
            </c:numRef>
          </c:val>
          <c:smooth val="0"/>
          <c:extLst>
            <c:ext xmlns:c16="http://schemas.microsoft.com/office/drawing/2014/chart" uri="{C3380CC4-5D6E-409C-BE32-E72D297353CC}">
              <c16:uniqueId val="{00000002-79FF-4462-A23D-6650831C54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0.18</c:v>
                </c:pt>
                <c:pt idx="4">
                  <c:v>#N/A</c:v>
                </c:pt>
                <c:pt idx="5">
                  <c:v>0.16</c:v>
                </c:pt>
                <c:pt idx="6">
                  <c:v>#N/A</c:v>
                </c:pt>
                <c:pt idx="7">
                  <c:v>4.5199999999999996</c:v>
                </c:pt>
                <c:pt idx="8">
                  <c:v>#N/A</c:v>
                </c:pt>
                <c:pt idx="9">
                  <c:v>0.19</c:v>
                </c:pt>
              </c:numCache>
            </c:numRef>
          </c:val>
          <c:extLst>
            <c:ext xmlns:c16="http://schemas.microsoft.com/office/drawing/2014/chart" uri="{C3380CC4-5D6E-409C-BE32-E72D297353CC}">
              <c16:uniqueId val="{00000000-B0B0-410B-A6F9-095C900564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B0-410B-A6F9-095C90056441}"/>
            </c:ext>
          </c:extLst>
        </c:ser>
        <c:ser>
          <c:idx val="2"/>
          <c:order val="2"/>
          <c:tx>
            <c:strRef>
              <c:f>データシート!$A$29</c:f>
              <c:strCache>
                <c:ptCount val="1"/>
                <c:pt idx="0">
                  <c:v>備前市駐車場事業特別会計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0.11</c:v>
                </c:pt>
                <c:pt idx="4">
                  <c:v>#N/A</c:v>
                </c:pt>
                <c:pt idx="5">
                  <c:v>7.0000000000000007E-2</c:v>
                </c:pt>
                <c:pt idx="6">
                  <c:v>#N/A</c:v>
                </c:pt>
                <c:pt idx="7">
                  <c:v>0.09</c:v>
                </c:pt>
                <c:pt idx="8">
                  <c:v>#N/A</c:v>
                </c:pt>
                <c:pt idx="9">
                  <c:v>0.06</c:v>
                </c:pt>
              </c:numCache>
            </c:numRef>
          </c:val>
          <c:extLst>
            <c:ext xmlns:c16="http://schemas.microsoft.com/office/drawing/2014/chart" uri="{C3380CC4-5D6E-409C-BE32-E72D297353CC}">
              <c16:uniqueId val="{00000002-B0B0-410B-A6F9-095C90056441}"/>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0.34</c:v>
                </c:pt>
                <c:pt idx="2">
                  <c:v>#N/A</c:v>
                </c:pt>
                <c:pt idx="3">
                  <c:v>0.12</c:v>
                </c:pt>
                <c:pt idx="4">
                  <c:v>#N/A</c:v>
                </c:pt>
                <c:pt idx="5">
                  <c:v>7.0000000000000007E-2</c:v>
                </c:pt>
                <c:pt idx="6">
                  <c:v>#N/A</c:v>
                </c:pt>
                <c:pt idx="7">
                  <c:v>0.12</c:v>
                </c:pt>
                <c:pt idx="8">
                  <c:v>#N/A</c:v>
                </c:pt>
                <c:pt idx="9">
                  <c:v>0.51</c:v>
                </c:pt>
              </c:numCache>
            </c:numRef>
          </c:val>
          <c:extLst>
            <c:ext xmlns:c16="http://schemas.microsoft.com/office/drawing/2014/chart" uri="{C3380CC4-5D6E-409C-BE32-E72D297353CC}">
              <c16:uniqueId val="{00000003-B0B0-410B-A6F9-095C90056441}"/>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0.92</c:v>
                </c:pt>
                <c:pt idx="2">
                  <c:v>#N/A</c:v>
                </c:pt>
                <c:pt idx="3">
                  <c:v>1.17</c:v>
                </c:pt>
                <c:pt idx="4">
                  <c:v>#N/A</c:v>
                </c:pt>
                <c:pt idx="5">
                  <c:v>2.08</c:v>
                </c:pt>
                <c:pt idx="6">
                  <c:v>#N/A</c:v>
                </c:pt>
                <c:pt idx="7">
                  <c:v>2.99</c:v>
                </c:pt>
                <c:pt idx="8">
                  <c:v>#N/A</c:v>
                </c:pt>
                <c:pt idx="9">
                  <c:v>1.34</c:v>
                </c:pt>
              </c:numCache>
            </c:numRef>
          </c:val>
          <c:extLst>
            <c:ext xmlns:c16="http://schemas.microsoft.com/office/drawing/2014/chart" uri="{C3380CC4-5D6E-409C-BE32-E72D297353CC}">
              <c16:uniqueId val="{00000004-B0B0-410B-A6F9-095C90056441}"/>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0.72</c:v>
                </c:pt>
                <c:pt idx="2">
                  <c:v>#N/A</c:v>
                </c:pt>
                <c:pt idx="3">
                  <c:v>0.85</c:v>
                </c:pt>
                <c:pt idx="4">
                  <c:v>#N/A</c:v>
                </c:pt>
                <c:pt idx="5">
                  <c:v>1.69</c:v>
                </c:pt>
                <c:pt idx="6">
                  <c:v>#N/A</c:v>
                </c:pt>
                <c:pt idx="7">
                  <c:v>1.79</c:v>
                </c:pt>
                <c:pt idx="8">
                  <c:v>#N/A</c:v>
                </c:pt>
                <c:pt idx="9">
                  <c:v>1.67</c:v>
                </c:pt>
              </c:numCache>
            </c:numRef>
          </c:val>
          <c:extLst>
            <c:ext xmlns:c16="http://schemas.microsoft.com/office/drawing/2014/chart" uri="{C3380CC4-5D6E-409C-BE32-E72D297353CC}">
              <c16:uniqueId val="{00000005-B0B0-410B-A6F9-095C90056441}"/>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2.0099999999999998</c:v>
                </c:pt>
                <c:pt idx="2">
                  <c:v>#N/A</c:v>
                </c:pt>
                <c:pt idx="3">
                  <c:v>2.48</c:v>
                </c:pt>
                <c:pt idx="4">
                  <c:v>#N/A</c:v>
                </c:pt>
                <c:pt idx="5">
                  <c:v>2</c:v>
                </c:pt>
                <c:pt idx="6">
                  <c:v>#N/A</c:v>
                </c:pt>
                <c:pt idx="7">
                  <c:v>4.28</c:v>
                </c:pt>
                <c:pt idx="8">
                  <c:v>#N/A</c:v>
                </c:pt>
                <c:pt idx="9">
                  <c:v>3.49</c:v>
                </c:pt>
              </c:numCache>
            </c:numRef>
          </c:val>
          <c:extLst>
            <c:ext xmlns:c16="http://schemas.microsoft.com/office/drawing/2014/chart" uri="{C3380CC4-5D6E-409C-BE32-E72D297353CC}">
              <c16:uniqueId val="{00000006-B0B0-410B-A6F9-095C9005644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5.21</c:v>
                </c:pt>
                <c:pt idx="2">
                  <c:v>#N/A</c:v>
                </c:pt>
                <c:pt idx="3">
                  <c:v>3.99</c:v>
                </c:pt>
                <c:pt idx="4">
                  <c:v>#N/A</c:v>
                </c:pt>
                <c:pt idx="5">
                  <c:v>3.89</c:v>
                </c:pt>
                <c:pt idx="6">
                  <c:v>#N/A</c:v>
                </c:pt>
                <c:pt idx="7">
                  <c:v>4.74</c:v>
                </c:pt>
                <c:pt idx="8">
                  <c:v>#N/A</c:v>
                </c:pt>
                <c:pt idx="9">
                  <c:v>5.1100000000000003</c:v>
                </c:pt>
              </c:numCache>
            </c:numRef>
          </c:val>
          <c:extLst>
            <c:ext xmlns:c16="http://schemas.microsoft.com/office/drawing/2014/chart" uri="{C3380CC4-5D6E-409C-BE32-E72D297353CC}">
              <c16:uniqueId val="{00000007-B0B0-410B-A6F9-095C90056441}"/>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24.89</c:v>
                </c:pt>
                <c:pt idx="2">
                  <c:v>#N/A</c:v>
                </c:pt>
                <c:pt idx="3">
                  <c:v>15.72</c:v>
                </c:pt>
                <c:pt idx="4">
                  <c:v>#N/A</c:v>
                </c:pt>
                <c:pt idx="5">
                  <c:v>13.63</c:v>
                </c:pt>
                <c:pt idx="6">
                  <c:v>#N/A</c:v>
                </c:pt>
                <c:pt idx="7">
                  <c:v>12.68</c:v>
                </c:pt>
                <c:pt idx="8">
                  <c:v>#N/A</c:v>
                </c:pt>
                <c:pt idx="9">
                  <c:v>12.61</c:v>
                </c:pt>
              </c:numCache>
            </c:numRef>
          </c:val>
          <c:extLst>
            <c:ext xmlns:c16="http://schemas.microsoft.com/office/drawing/2014/chart" uri="{C3380CC4-5D6E-409C-BE32-E72D297353CC}">
              <c16:uniqueId val="{00000008-B0B0-410B-A6F9-095C90056441}"/>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17.72</c:v>
                </c:pt>
                <c:pt idx="2">
                  <c:v>#N/A</c:v>
                </c:pt>
                <c:pt idx="3">
                  <c:v>18.63</c:v>
                </c:pt>
                <c:pt idx="4">
                  <c:v>#N/A</c:v>
                </c:pt>
                <c:pt idx="5">
                  <c:v>19.59</c:v>
                </c:pt>
                <c:pt idx="6">
                  <c:v>#N/A</c:v>
                </c:pt>
                <c:pt idx="7">
                  <c:v>19.18</c:v>
                </c:pt>
                <c:pt idx="8">
                  <c:v>#N/A</c:v>
                </c:pt>
                <c:pt idx="9">
                  <c:v>19.16</c:v>
                </c:pt>
              </c:numCache>
            </c:numRef>
          </c:val>
          <c:extLst>
            <c:ext xmlns:c16="http://schemas.microsoft.com/office/drawing/2014/chart" uri="{C3380CC4-5D6E-409C-BE32-E72D297353CC}">
              <c16:uniqueId val="{00000009-B0B0-410B-A6F9-095C900564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2685</c:v>
                </c:pt>
                <c:pt idx="5">
                  <c:v>2599</c:v>
                </c:pt>
                <c:pt idx="8">
                  <c:v>2619</c:v>
                </c:pt>
                <c:pt idx="11">
                  <c:v>2563</c:v>
                </c:pt>
                <c:pt idx="14">
                  <c:v>2579</c:v>
                </c:pt>
              </c:numCache>
            </c:numRef>
          </c:val>
          <c:extLst>
            <c:ext xmlns:c16="http://schemas.microsoft.com/office/drawing/2014/chart" uri="{C3380CC4-5D6E-409C-BE32-E72D297353CC}">
              <c16:uniqueId val="{00000000-EBCD-467F-A3B2-839E45312A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BCD-467F-A3B2-839E45312A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22</c:v>
                </c:pt>
                <c:pt idx="6">
                  <c:v>20</c:v>
                </c:pt>
                <c:pt idx="9">
                  <c:v>17</c:v>
                </c:pt>
                <c:pt idx="12">
                  <c:v>15</c:v>
                </c:pt>
              </c:numCache>
            </c:numRef>
          </c:val>
          <c:extLst>
            <c:ext xmlns:c16="http://schemas.microsoft.com/office/drawing/2014/chart" uri="{C3380CC4-5D6E-409C-BE32-E72D297353CC}">
              <c16:uniqueId val="{00000002-EBCD-467F-A3B2-839E45312A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91</c:v>
                </c:pt>
                <c:pt idx="3">
                  <c:v>88</c:v>
                </c:pt>
                <c:pt idx="6">
                  <c:v>86</c:v>
                </c:pt>
                <c:pt idx="9">
                  <c:v>82</c:v>
                </c:pt>
                <c:pt idx="12">
                  <c:v>82</c:v>
                </c:pt>
              </c:numCache>
            </c:numRef>
          </c:val>
          <c:extLst>
            <c:ext xmlns:c16="http://schemas.microsoft.com/office/drawing/2014/chart" uri="{C3380CC4-5D6E-409C-BE32-E72D297353CC}">
              <c16:uniqueId val="{00000003-EBCD-467F-A3B2-839E45312A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2005</c:v>
                </c:pt>
                <c:pt idx="3">
                  <c:v>1913</c:v>
                </c:pt>
                <c:pt idx="6">
                  <c:v>2078</c:v>
                </c:pt>
                <c:pt idx="9">
                  <c:v>1911</c:v>
                </c:pt>
                <c:pt idx="12">
                  <c:v>1744</c:v>
                </c:pt>
              </c:numCache>
            </c:numRef>
          </c:val>
          <c:extLst>
            <c:ext xmlns:c16="http://schemas.microsoft.com/office/drawing/2014/chart" uri="{C3380CC4-5D6E-409C-BE32-E72D297353CC}">
              <c16:uniqueId val="{00000004-EBCD-467F-A3B2-839E45312A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D-467F-A3B2-839E45312A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CD-467F-A3B2-839E45312A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1776</c:v>
                </c:pt>
                <c:pt idx="3">
                  <c:v>1704</c:v>
                </c:pt>
                <c:pt idx="6">
                  <c:v>1724</c:v>
                </c:pt>
                <c:pt idx="9">
                  <c:v>1818</c:v>
                </c:pt>
                <c:pt idx="12">
                  <c:v>1863</c:v>
                </c:pt>
              </c:numCache>
            </c:numRef>
          </c:val>
          <c:extLst>
            <c:ext xmlns:c16="http://schemas.microsoft.com/office/drawing/2014/chart" uri="{C3380CC4-5D6E-409C-BE32-E72D297353CC}">
              <c16:uniqueId val="{00000007-EBCD-467F-A3B2-839E45312A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1224</c:v>
                </c:pt>
                <c:pt idx="2">
                  <c:v>#N/A</c:v>
                </c:pt>
                <c:pt idx="3">
                  <c:v>#N/A</c:v>
                </c:pt>
                <c:pt idx="4">
                  <c:v>1128</c:v>
                </c:pt>
                <c:pt idx="5">
                  <c:v>#N/A</c:v>
                </c:pt>
                <c:pt idx="6">
                  <c:v>#N/A</c:v>
                </c:pt>
                <c:pt idx="7">
                  <c:v>1289</c:v>
                </c:pt>
                <c:pt idx="8">
                  <c:v>#N/A</c:v>
                </c:pt>
                <c:pt idx="9">
                  <c:v>#N/A</c:v>
                </c:pt>
                <c:pt idx="10">
                  <c:v>1265</c:v>
                </c:pt>
                <c:pt idx="11">
                  <c:v>#N/A</c:v>
                </c:pt>
                <c:pt idx="12">
                  <c:v>#N/A</c:v>
                </c:pt>
                <c:pt idx="13">
                  <c:v>1125</c:v>
                </c:pt>
                <c:pt idx="14">
                  <c:v>#N/A</c:v>
                </c:pt>
              </c:numCache>
            </c:numRef>
          </c:val>
          <c:smooth val="0"/>
          <c:extLst>
            <c:ext xmlns:c16="http://schemas.microsoft.com/office/drawing/2014/chart" uri="{C3380CC4-5D6E-409C-BE32-E72D297353CC}">
              <c16:uniqueId val="{00000008-EBCD-467F-A3B2-839E45312A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25795</c:v>
                </c:pt>
                <c:pt idx="5">
                  <c:v>24791</c:v>
                </c:pt>
                <c:pt idx="8">
                  <c:v>25027</c:v>
                </c:pt>
                <c:pt idx="11">
                  <c:v>24185</c:v>
                </c:pt>
                <c:pt idx="14">
                  <c:v>24233</c:v>
                </c:pt>
              </c:numCache>
            </c:numRef>
          </c:val>
          <c:extLst>
            <c:ext xmlns:c16="http://schemas.microsoft.com/office/drawing/2014/chart" uri="{C3380CC4-5D6E-409C-BE32-E72D297353CC}">
              <c16:uniqueId val="{00000000-E197-4428-9089-3287B48802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2103</c:v>
                </c:pt>
                <c:pt idx="5">
                  <c:v>1962</c:v>
                </c:pt>
                <c:pt idx="8">
                  <c:v>1904</c:v>
                </c:pt>
                <c:pt idx="11">
                  <c:v>1602</c:v>
                </c:pt>
                <c:pt idx="14">
                  <c:v>1556</c:v>
                </c:pt>
              </c:numCache>
            </c:numRef>
          </c:val>
          <c:extLst>
            <c:ext xmlns:c16="http://schemas.microsoft.com/office/drawing/2014/chart" uri="{C3380CC4-5D6E-409C-BE32-E72D297353CC}">
              <c16:uniqueId val="{00000001-E197-4428-9089-3287B48802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7819</c:v>
                </c:pt>
                <c:pt idx="5">
                  <c:v>9351</c:v>
                </c:pt>
                <c:pt idx="8">
                  <c:v>9926</c:v>
                </c:pt>
                <c:pt idx="11">
                  <c:v>11055</c:v>
                </c:pt>
                <c:pt idx="14">
                  <c:v>12336</c:v>
                </c:pt>
              </c:numCache>
            </c:numRef>
          </c:val>
          <c:extLst>
            <c:ext xmlns:c16="http://schemas.microsoft.com/office/drawing/2014/chart" uri="{C3380CC4-5D6E-409C-BE32-E72D297353CC}">
              <c16:uniqueId val="{00000002-E197-4428-9089-3287B48802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97-4428-9089-3287B48802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97-4428-9089-3287B48802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97-4428-9089-3287B48802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1782</c:v>
                </c:pt>
                <c:pt idx="3">
                  <c:v>1685</c:v>
                </c:pt>
                <c:pt idx="6">
                  <c:v>1602</c:v>
                </c:pt>
                <c:pt idx="9">
                  <c:v>1404</c:v>
                </c:pt>
                <c:pt idx="12">
                  <c:v>1321</c:v>
                </c:pt>
              </c:numCache>
            </c:numRef>
          </c:val>
          <c:extLst>
            <c:ext xmlns:c16="http://schemas.microsoft.com/office/drawing/2014/chart" uri="{C3380CC4-5D6E-409C-BE32-E72D297353CC}">
              <c16:uniqueId val="{00000006-E197-4428-9089-3287B48802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575</c:v>
                </c:pt>
                <c:pt idx="3">
                  <c:v>489</c:v>
                </c:pt>
                <c:pt idx="6">
                  <c:v>410</c:v>
                </c:pt>
                <c:pt idx="9">
                  <c:v>334</c:v>
                </c:pt>
                <c:pt idx="12">
                  <c:v>257</c:v>
                </c:pt>
              </c:numCache>
            </c:numRef>
          </c:val>
          <c:extLst>
            <c:ext xmlns:c16="http://schemas.microsoft.com/office/drawing/2014/chart" uri="{C3380CC4-5D6E-409C-BE32-E72D297353CC}">
              <c16:uniqueId val="{00000007-E197-4428-9089-3287B48802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21175</c:v>
                </c:pt>
                <c:pt idx="3">
                  <c:v>19407</c:v>
                </c:pt>
                <c:pt idx="6">
                  <c:v>18134</c:v>
                </c:pt>
                <c:pt idx="9">
                  <c:v>17234</c:v>
                </c:pt>
                <c:pt idx="12">
                  <c:v>16191</c:v>
                </c:pt>
              </c:numCache>
            </c:numRef>
          </c:val>
          <c:extLst>
            <c:ext xmlns:c16="http://schemas.microsoft.com/office/drawing/2014/chart" uri="{C3380CC4-5D6E-409C-BE32-E72D297353CC}">
              <c16:uniqueId val="{00000008-E197-4428-9089-3287B48802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280</c:v>
                </c:pt>
                <c:pt idx="3">
                  <c:v>250</c:v>
                </c:pt>
                <c:pt idx="6">
                  <c:v>202</c:v>
                </c:pt>
                <c:pt idx="9">
                  <c:v>161</c:v>
                </c:pt>
                <c:pt idx="12">
                  <c:v>125</c:v>
                </c:pt>
              </c:numCache>
            </c:numRef>
          </c:val>
          <c:extLst>
            <c:ext xmlns:c16="http://schemas.microsoft.com/office/drawing/2014/chart" uri="{C3380CC4-5D6E-409C-BE32-E72D297353CC}">
              <c16:uniqueId val="{00000009-E197-4428-9089-3287B48802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18409</c:v>
                </c:pt>
                <c:pt idx="3">
                  <c:v>18676</c:v>
                </c:pt>
                <c:pt idx="6">
                  <c:v>18612</c:v>
                </c:pt>
                <c:pt idx="9">
                  <c:v>18547</c:v>
                </c:pt>
                <c:pt idx="12">
                  <c:v>19890</c:v>
                </c:pt>
              </c:numCache>
            </c:numRef>
          </c:val>
          <c:extLst>
            <c:ext xmlns:c16="http://schemas.microsoft.com/office/drawing/2014/chart" uri="{C3380CC4-5D6E-409C-BE32-E72D297353CC}">
              <c16:uniqueId val="{0000000A-E197-4428-9089-3287B48802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6504</c:v>
                </c:pt>
                <c:pt idx="2">
                  <c:v>#N/A</c:v>
                </c:pt>
                <c:pt idx="3">
                  <c:v>#N/A</c:v>
                </c:pt>
                <c:pt idx="4">
                  <c:v>4404</c:v>
                </c:pt>
                <c:pt idx="5">
                  <c:v>#N/A</c:v>
                </c:pt>
                <c:pt idx="6">
                  <c:v>#N/A</c:v>
                </c:pt>
                <c:pt idx="7">
                  <c:v>2102</c:v>
                </c:pt>
                <c:pt idx="8">
                  <c:v>#N/A</c:v>
                </c:pt>
                <c:pt idx="9">
                  <c:v>#N/A</c:v>
                </c:pt>
                <c:pt idx="10">
                  <c:v>837</c:v>
                </c:pt>
                <c:pt idx="11">
                  <c:v>#N/A</c:v>
                </c:pt>
                <c:pt idx="12">
                  <c:v>#N/A</c:v>
                </c:pt>
                <c:pt idx="13">
                  <c:v>0</c:v>
                </c:pt>
                <c:pt idx="14">
                  <c:v>#N/A</c:v>
                </c:pt>
              </c:numCache>
            </c:numRef>
          </c:val>
          <c:smooth val="0"/>
          <c:extLst>
            <c:ext xmlns:c16="http://schemas.microsoft.com/office/drawing/2014/chart" uri="{C3380CC4-5D6E-409C-BE32-E72D297353CC}">
              <c16:uniqueId val="{0000000B-E197-4428-9089-3287B48802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3986</c:v>
                </c:pt>
                <c:pt idx="1">
                  <c:v>4248</c:v>
                </c:pt>
                <c:pt idx="2">
                  <c:v>4563</c:v>
                </c:pt>
              </c:numCache>
            </c:numRef>
          </c:val>
          <c:extLst>
            <c:ext xmlns:c16="http://schemas.microsoft.com/office/drawing/2014/chart" uri="{C3380CC4-5D6E-409C-BE32-E72D297353CC}">
              <c16:uniqueId val="{00000000-BCE3-40CA-A8A5-CB4F50639C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1459</c:v>
                </c:pt>
                <c:pt idx="1">
                  <c:v>1603</c:v>
                </c:pt>
                <c:pt idx="2">
                  <c:v>1808</c:v>
                </c:pt>
              </c:numCache>
            </c:numRef>
          </c:val>
          <c:extLst>
            <c:ext xmlns:c16="http://schemas.microsoft.com/office/drawing/2014/chart" uri="{C3380CC4-5D6E-409C-BE32-E72D297353CC}">
              <c16:uniqueId val="{00000001-BCE3-40CA-A8A5-CB4F50639C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5252</c:v>
                </c:pt>
                <c:pt idx="1">
                  <c:v>5840</c:v>
                </c:pt>
                <c:pt idx="2">
                  <c:v>6223</c:v>
                </c:pt>
              </c:numCache>
            </c:numRef>
          </c:val>
          <c:extLst>
            <c:ext xmlns:c16="http://schemas.microsoft.com/office/drawing/2014/chart" uri="{C3380CC4-5D6E-409C-BE32-E72D297353CC}">
              <c16:uniqueId val="{00000002-BCE3-40CA-A8A5-CB4F50639C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{2AE21E61-EFB8-4C36-8216-2ABFF5D9963A}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3E-4317-99D7-BFDC546C72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{0B48CAFE-969F-4738-B512-049CB341D342}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3E-4317-99D7-BFDC546C72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{4094DCE8-C941-459A-8FBE-548746941564}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3E-4317-99D7-BFDC546C72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{A8FD6B25-9885-441F-8AE5-3A3CF018C458}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3E-4317-99D7-BFDC546C72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{4C9D2E5E-0061-4231-8439-234B6F04D313}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3E-4317-99D7-BFDC546C72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{9CAEDAFD-46A4-4CB2-A1AC-467DDC9F72C8}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3E-4317-99D7-BFDC546C72E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{78ACD48C-B0E1-49E0-87AB-C33CB9A2A8CB}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3E-4317-99D7-BFDC546C72E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{E1E12700-0CAB-4A55-883D-67659246ABC6}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3E-4317-99D7-BFDC546C72E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{CC5D9C55-5B23-46E1-9383-9A3F8341FEF5}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3E-4317-99D7-BFDC546C72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62.6</c:v>
                </c:pt>
                <c:pt idx="32">
                  <c:v>62.7</c:v>
                </c:pt>
              </c:numCache>
            </c:numRef>
          </c:xVal>
          <c:yVal>
            <c:numRef>
              <c:f>公会計指標分析・財政指標組合せ分析表!$BP$51:$DC$51</c:f>
              <c:numCache>
                <c:formatCode>#,##0.0;"▲ "#,##0.0</c:formatCode>
                <c:ptCount val="40"/>
                <c:pt idx="16">
                  <c:v>21.4</c:v>
                </c:pt>
                <c:pt idx="24">
                  <c:v>8.6999999999999993</c:v>
                </c:pt>
              </c:numCache>
            </c:numRef>
          </c:yVal>
          <c:smooth val="0"/>
          <c:extLst>
            <c:ext xmlns:c16="http://schemas.microsoft.com/office/drawing/2014/chart" uri="{C3380CC4-5D6E-409C-BE32-E72D297353CC}">
              <c16:uniqueId val="{00000009-983E-4317-99D7-BFDC546C72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{45EC2884-43D3-4E0A-ACE1-B8E4F5303467}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3E-4317-99D7-BFDC546C72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{108A9142-54CB-43A3-ADF3-B49FA86986D9}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3E-4317-99D7-BFDC546C72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{8BF7D3D0-3565-49C7-B689-BFA8F43759D7}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3E-4317-99D7-BFDC546C72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{85FB01CA-FD6D-4BD9-B178-1E92D2A6C665}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3E-4317-99D7-BFDC546C72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{CEAFCFB3-BF32-400D-8F39-DE1E6738C0D7}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3E-4317-99D7-BFDC546C72E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{70E366F2-7FBD-4E62-B139-13E30B9F342A}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3E-4317-99D7-BFDC546C72E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{36463C2E-27D3-460D-B84A-0DD984448BE8}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3E-4317-99D7-BFDC546C72E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{337FF3C8-7362-4FEA-AABF-B83B8E90CAF1}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3E-4317-99D7-BFDC546C72E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{C989027E-11FF-4309-A50A-FEA3A1147F70}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3E-4317-99D7-BFDC546C72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58.7</c:v>
                </c:pt>
                <c:pt idx="32">
                  <c:v>59.5</c:v>
                </c:pt>
              </c:numCache>
            </c:numRef>
          </c:xVal>
          <c:yVal>
            <c:numRef>
              <c:f>公会計指標分析・財政指標組合せ分析表!$BP$55:$DC$55</c:f>
              <c:numCache>
                <c:formatCode>#,##0.0;"▲ "#,##0.0</c:formatCode>
                <c:ptCount val="40"/>
                <c:pt idx="16">
                  <c:v>52.3</c:v>
                </c:pt>
                <c:pt idx="24">
                  <c:v>55.4</c:v>
                </c:pt>
                <c:pt idx="32">
                  <c:v>52.7</c:v>
                </c:pt>
              </c:numCache>
            </c:numRef>
          </c:yVal>
          <c:smooth val="0"/>
          <c:extLst>
            <c:ext xmlns:c16="http://schemas.microsoft.com/office/drawing/2014/chart" uri="{C3380CC4-5D6E-409C-BE32-E72D297353CC}">
              <c16:uniqueId val="{00000013-983E-4317-99D7-BFDC546C72EC}"/>
            </c:ext>
          </c:extLst>
        </c:ser>
        <c:dLbls>
          <c:showLegendKey val="0"/>
          <c:showVal val="1"/>
          <c:showCatName val="0"/>
          <c:showSerName val="0"/>
          <c:showPercent val="0"/>
          <c:showBubbleSize val="0"/>
        </c:dLbls>
        <c:axId val="46179840"/>
        <c:axId val="46181760"/>
      </c:scatterChart>
      <c:valAx>
        <c:axId val="46179840"/>
        <c:scaling>
          <c:orientation val="minMax"/>
          <c:max val="63.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{38AE3FFA-D84F-4021-9565-4D44E827081A}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A6-43DE-A6D1-F9261FAA87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{60A497DC-F2FD-4B5D-8066-17C7AE3B2CDA}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A6-43DE-A6D1-F9261FAA87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{C4CBBD65-240B-4AF5-8932-45BF3019B2BF}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A6-43DE-A6D1-F9261FAA87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{8702AB1E-D378-4AAA-905C-431A2C3FF9CD}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A6-43DE-A6D1-F9261FAA87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{8A5D9CBA-31ED-4960-A61F-745ED4B661DA}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A6-43DE-A6D1-F9261FAA877C}"/>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{447D9074-C6BB-4E24-9E52-34B221CA1AC7}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A6-43DE-A6D1-F9261FAA877C}"/>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{D379CE6A-1068-46A8-9B93-415A5B2A702E}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A6-43DE-A6D1-F9261FAA877C}"/>
                </c:ext>
              </c:extLst>
            </c:dLbl>
            <c:dLbl>
              <c:idx val="24"/>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{7AED8654-BF30-4D86-A7FC-5713D7427A15}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A6-43DE-A6D1-F9261FAA877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{0220CD2F-2FCD-4BF6-859A-F0B54CB6777F}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A6-43DE-A6D1-F9261FAA87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12.7</c:v>
                </c:pt>
                <c:pt idx="16">
                  <c:v>12.3</c:v>
                </c:pt>
                <c:pt idx="24">
                  <c:v>12.5</c:v>
                </c:pt>
                <c:pt idx="32">
                  <c:v>12.6</c:v>
                </c:pt>
              </c:numCache>
            </c:numRef>
          </c:xVal>
          <c:yVal>
            <c:numRef>
              <c:f>公会計指標分析・財政指標組合せ分析表!$BP$73:$DC$73</c:f>
              <c:numCache>
                <c:formatCode>#,##0.0;"▲ "#,##0.0</c:formatCode>
                <c:ptCount val="40"/>
                <c:pt idx="0">
                  <c:v>66.599999999999994</c:v>
                </c:pt>
                <c:pt idx="8">
                  <c:v>43.9</c:v>
                </c:pt>
                <c:pt idx="16">
                  <c:v>21.4</c:v>
                </c:pt>
                <c:pt idx="24">
                  <c:v>8.6999999999999993</c:v>
                </c:pt>
              </c:numCache>
            </c:numRef>
          </c:yVal>
          <c:smooth val="0"/>
          <c:extLst>
            <c:ext xmlns:c16="http://schemas.microsoft.com/office/drawing/2014/chart" uri="{C3380CC4-5D6E-409C-BE32-E72D297353CC}">
              <c16:uniqueId val="{00000009-E3A6-43DE-A6D1-F9261FAA87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{CC3CA9BD-5B6F-4721-B2E0-E30CE5FA545E}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A6-43DE-A6D1-F9261FAA87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{B9238959-90B8-4748-BF92-C02B8FE08039}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A6-43DE-A6D1-F9261FAA87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{A5206929-791F-4A58-8799-3968D90F5FDD}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A6-43DE-A6D1-F9261FAA87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{A950DC2A-A4A8-41E3-AE7D-DBADB18C3C77}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A6-43DE-A6D1-F9261FAA87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{98F36493-CF4B-4333-964D-503259B80B91}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A6-43DE-A6D1-F9261FAA877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{FEBADCF7-8DF0-4315-95FE-F1714467C4BE}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A6-43DE-A6D1-F9261FAA877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{F3F97B3F-F510-4A9F-A43E-267708EDCB1A}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A6-43DE-A6D1-F9261FAA877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{9C0BA125-CD7E-4DDB-837E-2D88BF44D66D}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A6-43DE-A6D1-F9261FAA877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{1FD20049-E1A6-4706-8920-93C27955F49D}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A6-43DE-A6D1-F9261FAA8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E3A6-43DE-A6D1-F9261FAA877C}"/>
            </c:ext>
          </c:extLst>
        </c:ser>
        <c:dLbls>
          <c:showLegendKey val="0"/>
          <c:showVal val="1"/>
          <c:showCatName val="0"/>
          <c:showSerName val="0"/>
          <c:showPercent val="0"/>
          <c:showBubbleSize val="0"/>
        </c:dLbls>
        <c:axId val="84219776"/>
        <c:axId val="84234240"/>
      </c:scatterChart>
      <c:valAx>
        <c:axId val="84219776"/>
        <c:scaling>
          <c:orientation val="minMax"/>
          <c:max val="14.4"/>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については、前年度に比べて増加した。社会福祉費及び保健衛生費の補正係数及び単位費用が増加した影響が大きい。分子である基準財政収入額についても、市内企業の緩やかな業績回復など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需要額及び収入額の増加が同程度であったこともあり、財政力指数への影響が見られなかった。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引き続き、第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次備前市総合計画に基づいた「教育のまち備前」を将来像に掲げ、人口減対策に努める。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85725</xdr:rowOff>
    </xdr:to>
    <xdr:cxnSp macro="">
      <xdr:nvCxnSpPr>
        <xdr:cNvPr id="75" name="直線コネクタ 74"/>
        <xdr:cNvCxnSpPr/>
      </xdr:nvCxnSpPr>
      <xdr:spPr>
        <a:xfrm>
          <a:off x="2336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％を超え悪化傾向にある。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は、保育料無償化や学校教育の充実に伴う物件費の増加、公債費における元金償還金の増加、国民健康保険事業及び介護保険事業に係る繰出金の増加が主な悪化要因となっている。歳入は、普通交付税の合併算定替えに係る優遇措置の減額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今後は、人口減少対策や企業誘致等を積極的に行う一方、経常一般財源の確保を目指すとともに、事業の見直しや公共施設の統廃合、民間委託などによる経費節減に努める。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62</xdr:row>
      <xdr:rowOff>169926</xdr:rowOff>
    </xdr:to>
    <xdr:cxnSp macro="">
      <xdr:nvCxnSpPr>
        <xdr:cNvPr id="130" name="直線コネクタ 129"/>
        <xdr:cNvCxnSpPr/>
      </xdr:nvCxnSpPr>
      <xdr:spPr>
        <a:xfrm>
          <a:off x="4114800" y="107901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62</xdr:row>
      <xdr:rowOff>160274</xdr:rowOff>
    </xdr:to>
    <xdr:cxnSp macro="">
      <xdr:nvCxnSpPr>
        <xdr:cNvPr id="133" name="直線コネクタ 132"/>
        <xdr:cNvCxnSpPr/>
      </xdr:nvCxnSpPr>
      <xdr:spPr>
        <a:xfrm>
          <a:off x="3225800" y="107805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150622</xdr:rowOff>
    </xdr:to>
    <xdr:cxnSp macro="">
      <xdr:nvCxnSpPr>
        <xdr:cNvPr id="136" name="直線コネクタ 135"/>
        <xdr:cNvCxnSpPr/>
      </xdr:nvCxnSpPr>
      <xdr:spPr>
        <a:xfrm>
          <a:off x="2336800" y="1060196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153162</xdr:rowOff>
    </xdr:to>
    <xdr:cxnSp macro="">
      <xdr:nvCxnSpPr>
        <xdr:cNvPr id="139" name="直線コネクタ 138"/>
        <xdr:cNvCxnSpPr/>
      </xdr:nvCxnSpPr>
      <xdr:spPr>
        <a:xfrm flipV="1">
          <a:off x="1447800" y="106019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119126</xdr:rowOff>
    </xdr:from>
    <xdr:to>
      <xdr:col>23</xdr:col>
      <xdr:colOff>184150</xdr:colOff>
      <xdr:row>63</xdr:row>
      <xdr:rowOff>49276</xdr:rowOff>
    </xdr:to>
    <xdr:sp macro="" textlink="">
      <xdr:nvSpPr>
        <xdr:cNvPr id="149" name="楕円 148"/>
        <xdr:cNvSpPr/>
      </xdr:nvSpPr>
      <xdr:spPr>
        <a:xfrm>
          <a:off x="4902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91203</xdr:rowOff>
    </xdr:from>
    <xdr:ext cx="762000" cy="259045"/>
    <xdr:sp macro="" textlink="">
      <xdr:nvSpPr>
        <xdr:cNvPr id="150" name="財政構造の弾力性該当値テキスト"/>
        <xdr:cNvSpPr txBox="1"/>
      </xdr:nvSpPr>
      <xdr:spPr>
        <a:xfrm>
          <a:off x="5041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3" name="楕円 152"/>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14749</xdr:rowOff>
    </xdr:from>
    <xdr:ext cx="762000" cy="259045"/>
    <xdr:sp macro="" textlink="">
      <xdr:nvSpPr>
        <xdr:cNvPr id="154" name="テキスト ボックス 153"/>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7637</xdr:rowOff>
    </xdr:from>
    <xdr:ext cx="762000" cy="259045"/>
    <xdr:sp macro="" textlink="">
      <xdr:nvSpPr>
        <xdr:cNvPr id="156" name="テキスト ボックス 155"/>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58" name="テキスト ボックス 157"/>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人件費・物件費等決算額は、ふるさと納税寄附金に係る返礼品の見直しの影響で、総額が前年度から大幅に減少している。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しかしながら、市営バスやスクールバスの経費、</a:t>
          </a:r>
          <a:r>
            <a:rPr kumimoji="1" lang="en-US" altLang="ja-JP" sz="1300">
              <a:latin typeface="ＭＳ Ｐゴシック" panose="020B0600070205080204" pitchFamily="50" charset="-128"/>
              <a:ea typeface="ＭＳ Ｐゴシック" panose="020B0600070205080204" pitchFamily="50" charset="-128"/>
            </a:rPr>
            <a:t>ALT</a:t>
          </a:r>
          <a:r>
            <a:rPr kumimoji="1" lang="ja-JP" altLang="en-US" sz="1300">
              <a:latin typeface="ＭＳ Ｐゴシック" panose="020B0600070205080204" pitchFamily="50" charset="-128"/>
              <a:ea typeface="ＭＳ Ｐゴシック" panose="020B0600070205080204" pitchFamily="50" charset="-128"/>
            </a:rPr>
            <a:t>（英語指導助手）の配置事業経費など、経常的な物件費が高水準で推移しているため、それぞれの事業の費用対効果を検証し、見直しを行っていく。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21789</xdr:rowOff>
    </xdr:from>
    <xdr:to>
      <xdr:col>23</xdr:col>
      <xdr:colOff>133350</xdr:colOff>
      <xdr:row>84</xdr:row>
      <xdr:rowOff>84505</xdr:rowOff>
    </xdr:to>
    <xdr:cxnSp macro="">
      <xdr:nvCxnSpPr>
        <xdr:cNvPr id="193" name="直線コネクタ 192"/>
        <xdr:cNvCxnSpPr/>
      </xdr:nvCxnSpPr>
      <xdr:spPr>
        <a:xfrm flipV="1">
          <a:off x="4114800" y="14252139"/>
          <a:ext cx="838200" cy="2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84505</xdr:rowOff>
    </xdr:from>
    <xdr:to>
      <xdr:col>19</xdr:col>
      <xdr:colOff>133350</xdr:colOff>
      <xdr:row>84</xdr:row>
      <xdr:rowOff>149591</xdr:rowOff>
    </xdr:to>
    <xdr:cxnSp macro="">
      <xdr:nvCxnSpPr>
        <xdr:cNvPr id="196" name="直線コネクタ 195"/>
        <xdr:cNvCxnSpPr/>
      </xdr:nvCxnSpPr>
      <xdr:spPr>
        <a:xfrm flipV="1">
          <a:off x="3225800" y="144863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73662</xdr:rowOff>
    </xdr:from>
    <xdr:to>
      <xdr:col>15</xdr:col>
      <xdr:colOff>82550</xdr:colOff>
      <xdr:row>84</xdr:row>
      <xdr:rowOff>149591</xdr:rowOff>
    </xdr:to>
    <xdr:cxnSp macro="">
      <xdr:nvCxnSpPr>
        <xdr:cNvPr id="199" name="直線コネクタ 198"/>
        <xdr:cNvCxnSpPr/>
      </xdr:nvCxnSpPr>
      <xdr:spPr>
        <a:xfrm>
          <a:off x="2336800" y="14475462"/>
          <a:ext cx="889000" cy="7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77246</xdr:rowOff>
    </xdr:from>
    <xdr:to>
      <xdr:col>11</xdr:col>
      <xdr:colOff>31750</xdr:colOff>
      <xdr:row>84</xdr:row>
      <xdr:rowOff>73662</xdr:rowOff>
    </xdr:to>
    <xdr:cxnSp macro="">
      <xdr:nvCxnSpPr>
        <xdr:cNvPr id="202" name="直線コネクタ 201"/>
        <xdr:cNvCxnSpPr/>
      </xdr:nvCxnSpPr>
      <xdr:spPr>
        <a:xfrm>
          <a:off x="1447800" y="14136146"/>
          <a:ext cx="889000" cy="33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142439</xdr:rowOff>
    </xdr:from>
    <xdr:to>
      <xdr:col>23</xdr:col>
      <xdr:colOff>184150</xdr:colOff>
      <xdr:row>83</xdr:row>
      <xdr:rowOff>72589</xdr:rowOff>
    </xdr:to>
    <xdr:sp macro="" textlink="">
      <xdr:nvSpPr>
        <xdr:cNvPr id="212" name="楕円 211"/>
        <xdr:cNvSpPr/>
      </xdr:nvSpPr>
      <xdr:spPr>
        <a:xfrm>
          <a:off x="49022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114516</xdr:rowOff>
    </xdr:from>
    <xdr:ext cx="762000" cy="259045"/>
    <xdr:sp macro="" textlink="">
      <xdr:nvSpPr>
        <xdr:cNvPr id="213" name="人件費・物件費等の状況該当値テキスト"/>
        <xdr:cNvSpPr txBox="1"/>
      </xdr:nvSpPr>
      <xdr:spPr>
        <a:xfrm>
          <a:off x="5041900" y="1417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33705</xdr:rowOff>
    </xdr:from>
    <xdr:to>
      <xdr:col>19</xdr:col>
      <xdr:colOff>184150</xdr:colOff>
      <xdr:row>84</xdr:row>
      <xdr:rowOff>135305</xdr:rowOff>
    </xdr:to>
    <xdr:sp macro="" textlink="">
      <xdr:nvSpPr>
        <xdr:cNvPr id="214" name="楕円 213"/>
        <xdr:cNvSpPr/>
      </xdr:nvSpPr>
      <xdr:spPr>
        <a:xfrm>
          <a:off x="4064000" y="14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120082</xdr:rowOff>
    </xdr:from>
    <xdr:ext cx="736600" cy="259045"/>
    <xdr:sp macro="" textlink="">
      <xdr:nvSpPr>
        <xdr:cNvPr id="215" name="テキスト ボックス 214"/>
        <xdr:cNvSpPr txBox="1"/>
      </xdr:nvSpPr>
      <xdr:spPr>
        <a:xfrm>
          <a:off x="3733800" y="1452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98791</xdr:rowOff>
    </xdr:from>
    <xdr:to>
      <xdr:col>15</xdr:col>
      <xdr:colOff>133350</xdr:colOff>
      <xdr:row>85</xdr:row>
      <xdr:rowOff>28941</xdr:rowOff>
    </xdr:to>
    <xdr:sp macro="" textlink="">
      <xdr:nvSpPr>
        <xdr:cNvPr id="216" name="楕円 215"/>
        <xdr:cNvSpPr/>
      </xdr:nvSpPr>
      <xdr:spPr>
        <a:xfrm>
          <a:off x="3175000" y="14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13718</xdr:rowOff>
    </xdr:from>
    <xdr:ext cx="762000" cy="259045"/>
    <xdr:sp macro="" textlink="">
      <xdr:nvSpPr>
        <xdr:cNvPr id="217" name="テキスト ボックス 216"/>
        <xdr:cNvSpPr txBox="1"/>
      </xdr:nvSpPr>
      <xdr:spPr>
        <a:xfrm>
          <a:off x="2844800" y="145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22862</xdr:rowOff>
    </xdr:from>
    <xdr:to>
      <xdr:col>11</xdr:col>
      <xdr:colOff>82550</xdr:colOff>
      <xdr:row>84</xdr:row>
      <xdr:rowOff>124462</xdr:rowOff>
    </xdr:to>
    <xdr:sp macro="" textlink="">
      <xdr:nvSpPr>
        <xdr:cNvPr id="218" name="楕円 217"/>
        <xdr:cNvSpPr/>
      </xdr:nvSpPr>
      <xdr:spPr>
        <a:xfrm>
          <a:off x="2286000" y="144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109239</xdr:rowOff>
    </xdr:from>
    <xdr:ext cx="762000" cy="259045"/>
    <xdr:sp macro="" textlink="">
      <xdr:nvSpPr>
        <xdr:cNvPr id="219" name="テキスト ボックス 218"/>
        <xdr:cNvSpPr txBox="1"/>
      </xdr:nvSpPr>
      <xdr:spPr>
        <a:xfrm>
          <a:off x="1955800" y="145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26446</xdr:rowOff>
    </xdr:from>
    <xdr:to>
      <xdr:col>7</xdr:col>
      <xdr:colOff>31750</xdr:colOff>
      <xdr:row>82</xdr:row>
      <xdr:rowOff>128046</xdr:rowOff>
    </xdr:to>
    <xdr:sp macro="" textlink="">
      <xdr:nvSpPr>
        <xdr:cNvPr id="220" name="楕円 219"/>
        <xdr:cNvSpPr/>
      </xdr:nvSpPr>
      <xdr:spPr>
        <a:xfrm>
          <a:off x="1397000" y="140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138223</xdr:rowOff>
    </xdr:from>
    <xdr:ext cx="762000" cy="259045"/>
    <xdr:sp macro="" textlink="">
      <xdr:nvSpPr>
        <xdr:cNvPr id="221" name="テキスト ボックス 220"/>
        <xdr:cNvSpPr txBox="1"/>
      </xdr:nvSpPr>
      <xdr:spPr>
        <a:xfrm>
          <a:off x="1066800" y="1385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職員の給与については、国の人事院勧告に従っており、市独自の特殊要因は存在しないものの、職員の採用及び退職による職員の年齢、給料号給の構成の変更により、指数の上昇が生じている。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今後の給与の取扱いについては、これまでと同様に国の人事院勧告に従いつつ、国、県、近隣自治体等の動向も注視していく。なお、ラスパイレス指数については、前年度数値を引用している。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118836</xdr:rowOff>
    </xdr:to>
    <xdr:cxnSp macro="">
      <xdr:nvCxnSpPr>
        <xdr:cNvPr id="257" name="直線コネクタ 256"/>
        <xdr:cNvCxnSpPr/>
      </xdr:nvCxnSpPr>
      <xdr:spPr>
        <a:xfrm>
          <a:off x="16179800" y="1479459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49893</xdr:rowOff>
    </xdr:to>
    <xdr:cxnSp macro="">
      <xdr:nvCxnSpPr>
        <xdr:cNvPr id="260" name="直線コネクタ 259"/>
        <xdr:cNvCxnSpPr/>
      </xdr:nvCxnSpPr>
      <xdr:spPr>
        <a:xfrm>
          <a:off x="15290800" y="14570529"/>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3" name="直線コネクタ 262"/>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31750</xdr:rowOff>
    </xdr:to>
    <xdr:cxnSp macro="">
      <xdr:nvCxnSpPr>
        <xdr:cNvPr id="266" name="直線コネクタ 265"/>
        <xdr:cNvCxnSpPr/>
      </xdr:nvCxnSpPr>
      <xdr:spPr>
        <a:xfrm>
          <a:off x="13512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76" name="楕円 275"/>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77"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10.64</a:t>
          </a:r>
          <a:r>
            <a:rPr kumimoji="1" lang="ja-JP" altLang="en-US" sz="1300">
              <a:latin typeface="ＭＳ Ｐゴシック" panose="020B0600070205080204" pitchFamily="50" charset="-128"/>
              <a:ea typeface="ＭＳ Ｐゴシック" panose="020B0600070205080204" pitchFamily="50" charset="-128"/>
            </a:rPr>
            <a:t>人となり、前年度とほぼ横ばいに推移した。これは、分母である人口の減少（</a:t>
          </a:r>
          <a:r>
            <a:rPr kumimoji="1" lang="en-US" altLang="ja-JP" sz="1300">
              <a:latin typeface="ＭＳ Ｐゴシック" panose="020B0600070205080204" pitchFamily="50" charset="-128"/>
              <a:ea typeface="ＭＳ Ｐゴシック" panose="020B0600070205080204" pitchFamily="50" charset="-128"/>
            </a:rPr>
            <a:t>35,282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34,773</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％）となったものの、退職等の影響により普通会計ベースでの職員数も減少（</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370</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今後も、住民サービスの向上に配慮しつつ、定員適正化計画に基づき定員の適正化に努める。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97972</xdr:rowOff>
    </xdr:from>
    <xdr:to>
      <xdr:col>81</xdr:col>
      <xdr:colOff>44450</xdr:colOff>
      <xdr:row>64</xdr:row>
      <xdr:rowOff>104866</xdr:rowOff>
    </xdr:to>
    <xdr:cxnSp macro="">
      <xdr:nvCxnSpPr>
        <xdr:cNvPr id="322" name="直線コネクタ 321"/>
        <xdr:cNvCxnSpPr/>
      </xdr:nvCxnSpPr>
      <xdr:spPr>
        <a:xfrm>
          <a:off x="16179800" y="1107077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97972</xdr:rowOff>
    </xdr:from>
    <xdr:to>
      <xdr:col>77</xdr:col>
      <xdr:colOff>44450</xdr:colOff>
      <xdr:row>64</xdr:row>
      <xdr:rowOff>142784</xdr:rowOff>
    </xdr:to>
    <xdr:cxnSp macro="">
      <xdr:nvCxnSpPr>
        <xdr:cNvPr id="325" name="直線コネクタ 324"/>
        <xdr:cNvCxnSpPr/>
      </xdr:nvCxnSpPr>
      <xdr:spPr>
        <a:xfrm flipV="1">
          <a:off x="15290800" y="1107077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53159</xdr:rowOff>
    </xdr:from>
    <xdr:to>
      <xdr:col>72</xdr:col>
      <xdr:colOff>203200</xdr:colOff>
      <xdr:row>64</xdr:row>
      <xdr:rowOff>142784</xdr:rowOff>
    </xdr:to>
    <xdr:cxnSp macro="">
      <xdr:nvCxnSpPr>
        <xdr:cNvPr id="328" name="直線コネクタ 327"/>
        <xdr:cNvCxnSpPr/>
      </xdr:nvCxnSpPr>
      <xdr:spPr>
        <a:xfrm>
          <a:off x="14401800" y="1102595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121194</xdr:rowOff>
    </xdr:from>
    <xdr:to>
      <xdr:col>68</xdr:col>
      <xdr:colOff>152400</xdr:colOff>
      <xdr:row>64</xdr:row>
      <xdr:rowOff>53159</xdr:rowOff>
    </xdr:to>
    <xdr:cxnSp macro="">
      <xdr:nvCxnSpPr>
        <xdr:cNvPr id="331" name="直線コネクタ 330"/>
        <xdr:cNvCxnSpPr/>
      </xdr:nvCxnSpPr>
      <xdr:spPr>
        <a:xfrm>
          <a:off x="13512800" y="1092254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54066</xdr:rowOff>
    </xdr:from>
    <xdr:to>
      <xdr:col>81</xdr:col>
      <xdr:colOff>95250</xdr:colOff>
      <xdr:row>64</xdr:row>
      <xdr:rowOff>155666</xdr:rowOff>
    </xdr:to>
    <xdr:sp macro="" textlink="">
      <xdr:nvSpPr>
        <xdr:cNvPr id="341" name="楕円 340"/>
        <xdr:cNvSpPr/>
      </xdr:nvSpPr>
      <xdr:spPr>
        <a:xfrm>
          <a:off x="16967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26143</xdr:rowOff>
    </xdr:from>
    <xdr:ext cx="762000" cy="259045"/>
    <xdr:sp macro="" textlink="">
      <xdr:nvSpPr>
        <xdr:cNvPr id="342" name="定員管理の状況該当値テキスト"/>
        <xdr:cNvSpPr txBox="1"/>
      </xdr:nvSpPr>
      <xdr:spPr>
        <a:xfrm>
          <a:off x="17106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47172</xdr:rowOff>
    </xdr:from>
    <xdr:to>
      <xdr:col>77</xdr:col>
      <xdr:colOff>95250</xdr:colOff>
      <xdr:row>64</xdr:row>
      <xdr:rowOff>148772</xdr:rowOff>
    </xdr:to>
    <xdr:sp macro="" textlink="">
      <xdr:nvSpPr>
        <xdr:cNvPr id="343" name="楕円 342"/>
        <xdr:cNvSpPr/>
      </xdr:nvSpPr>
      <xdr:spPr>
        <a:xfrm>
          <a:off x="16129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133549</xdr:rowOff>
    </xdr:from>
    <xdr:ext cx="736600" cy="259045"/>
    <xdr:sp macro="" textlink="">
      <xdr:nvSpPr>
        <xdr:cNvPr id="344" name="テキスト ボックス 343"/>
        <xdr:cNvSpPr txBox="1"/>
      </xdr:nvSpPr>
      <xdr:spPr>
        <a:xfrm>
          <a:off x="15798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91984</xdr:rowOff>
    </xdr:from>
    <xdr:to>
      <xdr:col>73</xdr:col>
      <xdr:colOff>44450</xdr:colOff>
      <xdr:row>65</xdr:row>
      <xdr:rowOff>22134</xdr:rowOff>
    </xdr:to>
    <xdr:sp macro="" textlink="">
      <xdr:nvSpPr>
        <xdr:cNvPr id="345" name="楕円 344"/>
        <xdr:cNvSpPr/>
      </xdr:nvSpPr>
      <xdr:spPr>
        <a:xfrm>
          <a:off x="15240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6911</xdr:rowOff>
    </xdr:from>
    <xdr:ext cx="762000" cy="259045"/>
    <xdr:sp macro="" textlink="">
      <xdr:nvSpPr>
        <xdr:cNvPr id="346" name="テキスト ボックス 345"/>
        <xdr:cNvSpPr txBox="1"/>
      </xdr:nvSpPr>
      <xdr:spPr>
        <a:xfrm>
          <a:off x="14909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2359</xdr:rowOff>
    </xdr:from>
    <xdr:to>
      <xdr:col>68</xdr:col>
      <xdr:colOff>203200</xdr:colOff>
      <xdr:row>64</xdr:row>
      <xdr:rowOff>103959</xdr:rowOff>
    </xdr:to>
    <xdr:sp macro="" textlink="">
      <xdr:nvSpPr>
        <xdr:cNvPr id="347" name="楕円 346"/>
        <xdr:cNvSpPr/>
      </xdr:nvSpPr>
      <xdr:spPr>
        <a:xfrm>
          <a:off x="14351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88736</xdr:rowOff>
    </xdr:from>
    <xdr:ext cx="762000" cy="259045"/>
    <xdr:sp macro="" textlink="">
      <xdr:nvSpPr>
        <xdr:cNvPr id="348" name="テキスト ボックス 347"/>
        <xdr:cNvSpPr txBox="1"/>
      </xdr:nvSpPr>
      <xdr:spPr>
        <a:xfrm>
          <a:off x="14020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70394</xdr:rowOff>
    </xdr:from>
    <xdr:to>
      <xdr:col>64</xdr:col>
      <xdr:colOff>152400</xdr:colOff>
      <xdr:row>64</xdr:row>
      <xdr:rowOff>544</xdr:rowOff>
    </xdr:to>
    <xdr:sp macro="" textlink="">
      <xdr:nvSpPr>
        <xdr:cNvPr id="349" name="楕円 348"/>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156771</xdr:rowOff>
    </xdr:from>
    <xdr:ext cx="762000" cy="259045"/>
    <xdr:sp macro="" textlink="">
      <xdr:nvSpPr>
        <xdr:cNvPr id="350" name="テキスト ボックス 349"/>
        <xdr:cNvSpPr txBox="1"/>
      </xdr:nvSpPr>
      <xdr:spPr>
        <a:xfrm>
          <a:off x="13131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ポイント悪化しているが、早期健全化基準（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％）は下回った数値となっている。なお、この指標は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ヵ年の平均によるもので、単年度の数値は</a:t>
          </a:r>
          <a:r>
            <a:rPr kumimoji="1" lang="en-US" altLang="ja-JP" sz="1300">
              <a:latin typeface="ＭＳ Ｐゴシック" panose="020B0600070205080204" pitchFamily="50" charset="-128"/>
              <a:ea typeface="ＭＳ Ｐゴシック" panose="020B0600070205080204" pitchFamily="50" charset="-128"/>
            </a:rPr>
            <a:t>11.75</a:t>
          </a:r>
          <a:r>
            <a:rPr kumimoji="1" lang="ja-JP" altLang="en-US" sz="1300">
              <a:latin typeface="ＭＳ Ｐゴシック" panose="020B0600070205080204" pitchFamily="50" charset="-128"/>
              <a:ea typeface="ＭＳ Ｐゴシック" panose="020B0600070205080204" pitchFamily="50" charset="-128"/>
            </a:rPr>
            <a:t>％であり、昨年度の</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％と比べて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主な要因としては、分母となる基準財政規模の増加と公営企業の地方債の償還に充てたと認められた繰出金が減額したものである。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今後も引き続き、大規模事業に対する市債の発行が予定されているため、財源確保及び市債発行の抑制に努める。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84" name="直線コネクタ 383"/>
        <xdr:cNvCxnSpPr/>
      </xdr:nvCxnSpPr>
      <xdr:spPr>
        <a:xfrm>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7" name="直線コネクタ 386"/>
        <xdr:cNvCxnSpPr/>
      </xdr:nvCxnSpPr>
      <xdr:spPr>
        <a:xfrm>
          <a:off x="15290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1270</xdr:rowOff>
    </xdr:to>
    <xdr:cxnSp macro="">
      <xdr:nvCxnSpPr>
        <xdr:cNvPr id="390" name="直線コネクタ 389"/>
        <xdr:cNvCxnSpPr/>
      </xdr:nvCxnSpPr>
      <xdr:spPr>
        <a:xfrm flipV="1">
          <a:off x="14401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105833</xdr:rowOff>
    </xdr:to>
    <xdr:cxnSp macro="">
      <xdr:nvCxnSpPr>
        <xdr:cNvPr id="393" name="直線コネクタ 392"/>
        <xdr:cNvCxnSpPr/>
      </xdr:nvCxnSpPr>
      <xdr:spPr>
        <a:xfrm flipV="1">
          <a:off x="13512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3" name="楕円 402"/>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4" name="公債費負担の状況該当値テキスト"/>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5" name="楕円 404"/>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6" name="テキスト ボックス 405"/>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7" name="楕円 406"/>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8" name="テキスト ボックス 407"/>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9" name="楕円 408"/>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10" name="テキスト ボックス 409"/>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1" name="楕円 410"/>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2" name="テキスト ボックス 41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年度の将来負担比率は、分子において充当可能財源等が将来負担額を上回ったため、該当数値は参考としての比率は△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人口減少や普通交付税の合併算定替えに係る優遇措置の終了に伴い歳入の大幅な減額が見込まれる中で、新庁舎整備事業や幼保一体型施設整備事業などの大規模事業に係る地方債の発行による地方債残高の増加も見込まれるため、歳入確保と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40344</xdr:rowOff>
    </xdr:from>
    <xdr:to>
      <xdr:col>77</xdr:col>
      <xdr:colOff>44450</xdr:colOff>
      <xdr:row>14</xdr:row>
      <xdr:rowOff>142494</xdr:rowOff>
    </xdr:to>
    <xdr:cxnSp macro="">
      <xdr:nvCxnSpPr>
        <xdr:cNvPr id="446" name="直線コネクタ 445"/>
        <xdr:cNvCxnSpPr/>
      </xdr:nvCxnSpPr>
      <xdr:spPr>
        <a:xfrm flipV="1">
          <a:off x="15290800" y="2440644"/>
          <a:ext cx="8890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142494</xdr:rowOff>
    </xdr:from>
    <xdr:to>
      <xdr:col>72</xdr:col>
      <xdr:colOff>203200</xdr:colOff>
      <xdr:row>15</xdr:row>
      <xdr:rowOff>152019</xdr:rowOff>
    </xdr:to>
    <xdr:cxnSp macro="">
      <xdr:nvCxnSpPr>
        <xdr:cNvPr id="449" name="直線コネクタ 448"/>
        <xdr:cNvCxnSpPr/>
      </xdr:nvCxnSpPr>
      <xdr:spPr>
        <a:xfrm flipV="1">
          <a:off x="14401800" y="2542794"/>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152019</xdr:rowOff>
    </xdr:from>
    <xdr:to>
      <xdr:col>68</xdr:col>
      <xdr:colOff>152400</xdr:colOff>
      <xdr:row>16</xdr:row>
      <xdr:rowOff>163153</xdr:rowOff>
    </xdr:to>
    <xdr:cxnSp macro="">
      <xdr:nvCxnSpPr>
        <xdr:cNvPr id="452" name="直線コネクタ 451"/>
        <xdr:cNvCxnSpPr/>
      </xdr:nvCxnSpPr>
      <xdr:spPr>
        <a:xfrm flipV="1">
          <a:off x="13512800" y="2723769"/>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5" name="フローチャート: 判断 454"/>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6" name="テキスト ボックス 455"/>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7" name="フローチャート: 判断 456"/>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8" name="テキスト ボックス 457"/>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160994</xdr:rowOff>
    </xdr:from>
    <xdr:to>
      <xdr:col>77</xdr:col>
      <xdr:colOff>95250</xdr:colOff>
      <xdr:row>14</xdr:row>
      <xdr:rowOff>91144</xdr:rowOff>
    </xdr:to>
    <xdr:sp macro="" textlink="">
      <xdr:nvSpPr>
        <xdr:cNvPr id="464" name="楕円 463"/>
        <xdr:cNvSpPr/>
      </xdr:nvSpPr>
      <xdr:spPr>
        <a:xfrm>
          <a:off x="16129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101321</xdr:rowOff>
    </xdr:from>
    <xdr:ext cx="736600" cy="259045"/>
    <xdr:sp macro="" textlink="">
      <xdr:nvSpPr>
        <xdr:cNvPr id="465" name="テキスト ボックス 464"/>
        <xdr:cNvSpPr txBox="1"/>
      </xdr:nvSpPr>
      <xdr:spPr>
        <a:xfrm>
          <a:off x="15798800" y="215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6" name="楕円 465"/>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7" name="テキスト ボックス 466"/>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101219</xdr:rowOff>
    </xdr:from>
    <xdr:to>
      <xdr:col>68</xdr:col>
      <xdr:colOff>203200</xdr:colOff>
      <xdr:row>16</xdr:row>
      <xdr:rowOff>31369</xdr:rowOff>
    </xdr:to>
    <xdr:sp macro="" textlink="">
      <xdr:nvSpPr>
        <xdr:cNvPr id="468" name="楕円 467"/>
        <xdr:cNvSpPr/>
      </xdr:nvSpPr>
      <xdr:spPr>
        <a:xfrm>
          <a:off x="14351000" y="267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41546</xdr:rowOff>
    </xdr:from>
    <xdr:ext cx="762000" cy="259045"/>
    <xdr:sp macro="" textlink="">
      <xdr:nvSpPr>
        <xdr:cNvPr id="469" name="テキスト ボックス 468"/>
        <xdr:cNvSpPr txBox="1"/>
      </xdr:nvSpPr>
      <xdr:spPr>
        <a:xfrm>
          <a:off x="14020800" y="24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112353</xdr:rowOff>
    </xdr:from>
    <xdr:to>
      <xdr:col>64</xdr:col>
      <xdr:colOff>152400</xdr:colOff>
      <xdr:row>17</xdr:row>
      <xdr:rowOff>42503</xdr:rowOff>
    </xdr:to>
    <xdr:sp macro="" textlink="">
      <xdr:nvSpPr>
        <xdr:cNvPr id="470" name="楕円 469"/>
        <xdr:cNvSpPr/>
      </xdr:nvSpPr>
      <xdr:spPr>
        <a:xfrm>
          <a:off x="13462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27280</xdr:rowOff>
    </xdr:from>
    <xdr:ext cx="762000" cy="259045"/>
    <xdr:sp macro="" textlink="">
      <xdr:nvSpPr>
        <xdr:cNvPr id="471" name="テキスト ボックス 470"/>
        <xdr:cNvSpPr txBox="1"/>
      </xdr:nvSpPr>
      <xdr:spPr>
        <a:xfrm>
          <a:off x="13131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主な要因は、事務の統廃合縮小及び機構改革による退職不補充により職員数が減少したため、人件費が全体的に減少したことによるものである。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今後も、業務の外部委託や施設の統廃合を検討し、第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次定員適正化計画に沿って人件費の抑制に努める。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69850</xdr:rowOff>
    </xdr:to>
    <xdr:cxnSp macro="">
      <xdr:nvCxnSpPr>
        <xdr:cNvPr id="64" name="直線コネクタ 63"/>
        <xdr:cNvCxnSpPr/>
      </xdr:nvCxnSpPr>
      <xdr:spPr>
        <a:xfrm flipV="1">
          <a:off x="3987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78994</xdr:rowOff>
    </xdr:to>
    <xdr:cxnSp macro="">
      <xdr:nvCxnSpPr>
        <xdr:cNvPr id="67" name="直線コネクタ 66"/>
        <xdr:cNvCxnSpPr/>
      </xdr:nvCxnSpPr>
      <xdr:spPr>
        <a:xfrm flipV="1">
          <a:off x="3098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78994</xdr:rowOff>
    </xdr:to>
    <xdr:cxnSp macro="">
      <xdr:nvCxnSpPr>
        <xdr:cNvPr id="70" name="直線コネクタ 69"/>
        <xdr:cNvCxnSpPr/>
      </xdr:nvCxnSpPr>
      <xdr:spPr>
        <a:xfrm>
          <a:off x="2209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143002</xdr:rowOff>
    </xdr:to>
    <xdr:cxnSp macro="">
      <xdr:nvCxnSpPr>
        <xdr:cNvPr id="73" name="直線コネクタ 72"/>
        <xdr:cNvCxnSpPr/>
      </xdr:nvCxnSpPr>
      <xdr:spPr>
        <a:xfrm flipV="1">
          <a:off x="1320800" y="63769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32529</xdr:rowOff>
    </xdr:from>
    <xdr:ext cx="762000" cy="259045"/>
    <xdr:sp macro="" textlink="">
      <xdr:nvSpPr>
        <xdr:cNvPr id="92" name="テキスト ボックス 91"/>
        <xdr:cNvSpPr txBox="1"/>
      </xdr:nvSpPr>
      <xdr:spPr>
        <a:xfrm>
          <a:off x="939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主な要因は、ふるさと納税寄附金に係る返礼品の見直しにより物件費が全体的に減少したことによるものである。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今後は、引き続き経常収入に見合う事業費とするための事務事業の見直しや公共施設の統廃合、民間を活用した施設整備・民間委託などを行っていく。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139700</xdr:rowOff>
    </xdr:to>
    <xdr:cxnSp macro="">
      <xdr:nvCxnSpPr>
        <xdr:cNvPr id="125" name="直線コネクタ 124"/>
        <xdr:cNvCxnSpPr/>
      </xdr:nvCxnSpPr>
      <xdr:spPr>
        <a:xfrm flipV="1">
          <a:off x="15671800" y="287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139700</xdr:rowOff>
    </xdr:to>
    <xdr:cxnSp macro="">
      <xdr:nvCxnSpPr>
        <xdr:cNvPr id="128" name="直線コネクタ 127"/>
        <xdr:cNvCxnSpPr/>
      </xdr:nvCxnSpPr>
      <xdr:spPr>
        <a:xfrm>
          <a:off x="14782800" y="276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25400</xdr:rowOff>
    </xdr:to>
    <xdr:cxnSp macro="">
      <xdr:nvCxnSpPr>
        <xdr:cNvPr id="131" name="直線コネクタ 130"/>
        <xdr:cNvCxnSpPr/>
      </xdr:nvCxnSpPr>
      <xdr:spPr>
        <a:xfrm>
          <a:off x="13893800" y="269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120650</xdr:rowOff>
    </xdr:to>
    <xdr:cxnSp macro="">
      <xdr:nvCxnSpPr>
        <xdr:cNvPr id="134" name="直線コネクタ 133"/>
        <xdr:cNvCxnSpPr/>
      </xdr:nvCxnSpPr>
      <xdr:spPr>
        <a:xfrm>
          <a:off x="13004800" y="2527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6" name="楕円 145"/>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47" name="テキスト ボックス 146"/>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48" name="楕円 147"/>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49" name="テキスト ボックス 148"/>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69850</xdr:rowOff>
    </xdr:from>
    <xdr:to>
      <xdr:col>69</xdr:col>
      <xdr:colOff>142875</xdr:colOff>
      <xdr:row>16</xdr:row>
      <xdr:rowOff>0</xdr:rowOff>
    </xdr:to>
    <xdr:sp macro="" textlink="">
      <xdr:nvSpPr>
        <xdr:cNvPr id="150" name="楕円 149"/>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10177</xdr:rowOff>
    </xdr:from>
    <xdr:ext cx="762000" cy="259045"/>
    <xdr:sp macro="" textlink="">
      <xdr:nvSpPr>
        <xdr:cNvPr id="151" name="テキスト ボックス 150"/>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主な要因は、臨時福祉給付金給付事業の終了に伴い臨時的経費が減少したことによるものである。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今後も障害者、高齢者を対象とした扶助費の増加に加え、人口減少対策による扶助費の増加も見込まれることから、市の独自事業については、費用対効果を検証しながら事業の在り方を検討していく。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118835</xdr:rowOff>
    </xdr:to>
    <xdr:cxnSp macro="">
      <xdr:nvCxnSpPr>
        <xdr:cNvPr id="188" name="直線コネクタ 187"/>
        <xdr:cNvCxnSpPr/>
      </xdr:nvCxnSpPr>
      <xdr:spPr>
        <a:xfrm>
          <a:off x="3987800" y="9532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118835</xdr:rowOff>
    </xdr:to>
    <xdr:cxnSp macro="">
      <xdr:nvCxnSpPr>
        <xdr:cNvPr id="191" name="直線コネクタ 190"/>
        <xdr:cNvCxnSpPr/>
      </xdr:nvCxnSpPr>
      <xdr:spPr>
        <a:xfrm flipV="1">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55</xdr:row>
      <xdr:rowOff>118835</xdr:rowOff>
    </xdr:to>
    <xdr:cxnSp macro="">
      <xdr:nvCxnSpPr>
        <xdr:cNvPr id="194" name="直線コネクタ 193"/>
        <xdr:cNvCxnSpPr/>
      </xdr:nvCxnSpPr>
      <xdr:spPr>
        <a:xfrm>
          <a:off x="2209800" y="9287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197" name="直線コネクタ 196"/>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主な要因は、下水道事業会計（出資分）、国民健康保険事業及び介護保険事業に係る繰出金の増加である。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会計への繰出しには、毎年多額の経費を要しているため、今後は、施設の長寿命化を図るとともに、受益者負担の適正化や外部委託の推進等によるコスト削減、新たな市債発行の抑制などを行い、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27940</xdr:rowOff>
    </xdr:to>
    <xdr:cxnSp macro="">
      <xdr:nvCxnSpPr>
        <xdr:cNvPr id="249" name="直線コネクタ 248"/>
        <xdr:cNvCxnSpPr/>
      </xdr:nvCxnSpPr>
      <xdr:spPr>
        <a:xfrm>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59</xdr:row>
      <xdr:rowOff>69850</xdr:rowOff>
    </xdr:to>
    <xdr:cxnSp macro="">
      <xdr:nvCxnSpPr>
        <xdr:cNvPr id="252" name="直線コネクタ 251"/>
        <xdr:cNvCxnSpPr/>
      </xdr:nvCxnSpPr>
      <xdr:spPr>
        <a:xfrm flipV="1">
          <a:off x="14782800" y="9926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69850</xdr:rowOff>
    </xdr:to>
    <xdr:cxnSp macro="">
      <xdr:nvCxnSpPr>
        <xdr:cNvPr id="255" name="直線コネクタ 254"/>
        <xdr:cNvCxnSpPr/>
      </xdr:nvCxnSpPr>
      <xdr:spPr>
        <a:xfrm>
          <a:off x="13893800" y="1010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157480</xdr:rowOff>
    </xdr:to>
    <xdr:cxnSp macro="">
      <xdr:nvCxnSpPr>
        <xdr:cNvPr id="258" name="直線コネクタ 257"/>
        <xdr:cNvCxnSpPr/>
      </xdr:nvCxnSpPr>
      <xdr:spPr>
        <a:xfrm>
          <a:off x="13004800" y="1009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8" name="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0" name="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4" name="楕円 273"/>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5" name="テキスト ボックス 274"/>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6" name="楕円 275"/>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7" name="テキスト ボックス 276"/>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補助費等は、対前年度比で</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主な要因は、住宅リフォーム助成地域振興券交付事業が</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年度より現金交付の補助金となったことにより、補助費等から普通建設事業費に分類</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を変更したことによる。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下水道事業会計への繰出しには、毎年多額の経費を要しているため、今後は、施設の長寿命化を図るとともに、受益者負担の適正化や外部委託の推進等によるコスト削減、新たな市債発行の抑制などを行い、繰出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122428</xdr:rowOff>
    </xdr:from>
    <xdr:to>
      <xdr:col>82</xdr:col>
      <xdr:colOff>107950</xdr:colOff>
      <xdr:row>38</xdr:row>
      <xdr:rowOff>149860</xdr:rowOff>
    </xdr:to>
    <xdr:cxnSp macro="">
      <xdr:nvCxnSpPr>
        <xdr:cNvPr id="307" name="直線コネクタ 306"/>
        <xdr:cNvCxnSpPr/>
      </xdr:nvCxnSpPr>
      <xdr:spPr>
        <a:xfrm flipV="1">
          <a:off x="15671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149860</xdr:rowOff>
    </xdr:to>
    <xdr:cxnSp macro="">
      <xdr:nvCxnSpPr>
        <xdr:cNvPr id="310" name="直線コネクタ 309"/>
        <xdr:cNvCxnSpPr/>
      </xdr:nvCxnSpPr>
      <xdr:spPr>
        <a:xfrm>
          <a:off x="14782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67564</xdr:rowOff>
    </xdr:to>
    <xdr:cxnSp macro="">
      <xdr:nvCxnSpPr>
        <xdr:cNvPr id="313" name="直線コネクタ 312"/>
        <xdr:cNvCxnSpPr/>
      </xdr:nvCxnSpPr>
      <xdr:spPr>
        <a:xfrm flipV="1">
          <a:off x="13893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67564</xdr:rowOff>
    </xdr:to>
    <xdr:cxnSp macro="">
      <xdr:nvCxnSpPr>
        <xdr:cNvPr id="316" name="直線コネクタ 315"/>
        <xdr:cNvCxnSpPr/>
      </xdr:nvCxnSpPr>
      <xdr:spPr>
        <a:xfrm>
          <a:off x="13004800" y="6568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6" name="楕円 325"/>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7"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8" name="楕円 327"/>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9" name="テキスト ボックス 328"/>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0" name="楕円 329"/>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1" name="テキスト ボックス 330"/>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2" name="楕円 331"/>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3" name="テキスト ボックス 332"/>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4" name="楕円 333"/>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5" name="テキスト ボックス 334"/>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主な要因は、学校耐震化事業や教育用タブレットリースに係る市債の元金償還が開始されたためである。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今後も新庁舎建設などの大規模事業に対する市債の発行を予定しており、国庫補助金等の財源確保を行うとともに、市債の抑制に努める。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97608</xdr:rowOff>
    </xdr:to>
    <xdr:cxnSp macro="">
      <xdr:nvCxnSpPr>
        <xdr:cNvPr id="370" name="直線コネクタ 369"/>
        <xdr:cNvCxnSpPr/>
      </xdr:nvCxnSpPr>
      <xdr:spPr>
        <a:xfrm>
          <a:off x="3987800" y="13075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6169</xdr:rowOff>
    </xdr:from>
    <xdr:to>
      <xdr:col>19</xdr:col>
      <xdr:colOff>187325</xdr:colOff>
      <xdr:row>76</xdr:row>
      <xdr:rowOff>45357</xdr:rowOff>
    </xdr:to>
    <xdr:cxnSp macro="">
      <xdr:nvCxnSpPr>
        <xdr:cNvPr id="373" name="直線コネクタ 372"/>
        <xdr:cNvCxnSpPr/>
      </xdr:nvCxnSpPr>
      <xdr:spPr>
        <a:xfrm>
          <a:off x="3098800" y="13036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76</xdr:row>
      <xdr:rowOff>6169</xdr:rowOff>
    </xdr:to>
    <xdr:cxnSp macro="">
      <xdr:nvCxnSpPr>
        <xdr:cNvPr id="376" name="直線コネクタ 375"/>
        <xdr:cNvCxnSpPr/>
      </xdr:nvCxnSpPr>
      <xdr:spPr>
        <a:xfrm>
          <a:off x="2209800" y="13010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76</xdr:row>
      <xdr:rowOff>32294</xdr:rowOff>
    </xdr:to>
    <xdr:cxnSp macro="">
      <xdr:nvCxnSpPr>
        <xdr:cNvPr id="379" name="直線コネクタ 378"/>
        <xdr:cNvCxnSpPr/>
      </xdr:nvCxnSpPr>
      <xdr:spPr>
        <a:xfrm flipV="1">
          <a:off x="1320800" y="130102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1" name="楕円 390"/>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2" name="テキスト ボックス 391"/>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93" name="楕円 392"/>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94" name="テキスト ボックス 393"/>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5" name="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152944</xdr:rowOff>
    </xdr:from>
    <xdr:to>
      <xdr:col>6</xdr:col>
      <xdr:colOff>171450</xdr:colOff>
      <xdr:row>76</xdr:row>
      <xdr:rowOff>83094</xdr:rowOff>
    </xdr:to>
    <xdr:sp macro="" textlink="">
      <xdr:nvSpPr>
        <xdr:cNvPr id="397" name="楕円 396"/>
        <xdr:cNvSpPr/>
      </xdr:nvSpPr>
      <xdr:spPr>
        <a:xfrm>
          <a:off x="1270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93271</xdr:rowOff>
    </xdr:from>
    <xdr:ext cx="762000" cy="259045"/>
    <xdr:sp macro="" textlink="">
      <xdr:nvSpPr>
        <xdr:cNvPr id="398" name="テキスト ボックス 397"/>
        <xdr:cNvSpPr txBox="1"/>
      </xdr:nvSpPr>
      <xdr:spPr>
        <a:xfrm>
          <a:off x="939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公債費以外は、毎年、類似団体より高く推移している。</a:t>
          </a:r>
        </a:p>
        <a:p>
          <a:r>
            <a:rPr kumimoji="1" lang="ja-JP" altLang="en-US" sz="1300">
              <a:latin typeface="ＭＳ Ｐゴシック" panose="020B0600070205080204" pitchFamily="50" charset="-128"/>
              <a:ea typeface="ＭＳ Ｐゴシック" panose="020B0600070205080204" pitchFamily="50" charset="-128"/>
            </a:rPr>
            <a:t>　主な要因は、公営企業に対する繰出金が高止まりとなっていることであり、公営企業の経営健全化が課題である。</a:t>
          </a:r>
        </a:p>
        <a:p>
          <a:r>
            <a:rPr kumimoji="1" lang="ja-JP" altLang="en-US" sz="1300">
              <a:latin typeface="ＭＳ Ｐゴシック" panose="020B0600070205080204" pitchFamily="50" charset="-128"/>
              <a:ea typeface="ＭＳ Ｐゴシック" panose="020B0600070205080204" pitchFamily="50" charset="-128"/>
            </a:rPr>
            <a:t>　施設の長寿命化を図るとともに、受益者負担の適正化や外部委託の推進等によるコスト削減などを行い、繰出金の抑制に努めていく。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117856</xdr:rowOff>
    </xdr:from>
    <xdr:to>
      <xdr:col>82</xdr:col>
      <xdr:colOff>107950</xdr:colOff>
      <xdr:row>78</xdr:row>
      <xdr:rowOff>145287</xdr:rowOff>
    </xdr:to>
    <xdr:cxnSp macro="">
      <xdr:nvCxnSpPr>
        <xdr:cNvPr id="429" name="直線コネクタ 428"/>
        <xdr:cNvCxnSpPr/>
      </xdr:nvCxnSpPr>
      <xdr:spPr>
        <a:xfrm flipV="1">
          <a:off x="15671800" y="134909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78</xdr:row>
      <xdr:rowOff>163576</xdr:rowOff>
    </xdr:to>
    <xdr:cxnSp macro="">
      <xdr:nvCxnSpPr>
        <xdr:cNvPr id="432" name="直線コネクタ 431"/>
        <xdr:cNvCxnSpPr/>
      </xdr:nvCxnSpPr>
      <xdr:spPr>
        <a:xfrm flipV="1">
          <a:off x="14782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163576</xdr:rowOff>
    </xdr:to>
    <xdr:cxnSp macro="">
      <xdr:nvCxnSpPr>
        <xdr:cNvPr id="435" name="直線コネクタ 434"/>
        <xdr:cNvCxnSpPr/>
      </xdr:nvCxnSpPr>
      <xdr:spPr>
        <a:xfrm>
          <a:off x="13893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12700</xdr:rowOff>
    </xdr:to>
    <xdr:cxnSp macro="">
      <xdr:nvCxnSpPr>
        <xdr:cNvPr id="438" name="直線コネクタ 437"/>
        <xdr:cNvCxnSpPr/>
      </xdr:nvCxnSpPr>
      <xdr:spPr>
        <a:xfrm>
          <a:off x="13004800" y="13358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50" name="楕円 449"/>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51" name="テキスト ボックス 450"/>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2" name="楕円 451"/>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3" name="テキスト ボックス 452"/>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4" name="楕円 453"/>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5" name="テキスト ボックス 454"/>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6" name="楕円 455"/>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7" name="テキスト ボックス 456"/>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10670</xdr:rowOff>
    </xdr:from>
    <xdr:to>
      <xdr:col>29</xdr:col>
      <xdr:colOff>127000</xdr:colOff>
      <xdr:row>14</xdr:row>
      <xdr:rowOff>26737</xdr:rowOff>
    </xdr:to>
    <xdr:cxnSp macro="">
      <xdr:nvCxnSpPr>
        <xdr:cNvPr id="52" name="直線コネクタ 51"/>
        <xdr:cNvCxnSpPr/>
      </xdr:nvCxnSpPr>
      <xdr:spPr bwMode="auto">
        <a:xfrm flipV="1">
          <a:off x="5003800" y="2458595"/>
          <a:ext cx="647700" cy="16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26737</xdr:rowOff>
    </xdr:from>
    <xdr:to>
      <xdr:col>26</xdr:col>
      <xdr:colOff>50800</xdr:colOff>
      <xdr:row>14</xdr:row>
      <xdr:rowOff>54594</xdr:rowOff>
    </xdr:to>
    <xdr:cxnSp macro="">
      <xdr:nvCxnSpPr>
        <xdr:cNvPr id="55" name="直線コネクタ 54"/>
        <xdr:cNvCxnSpPr/>
      </xdr:nvCxnSpPr>
      <xdr:spPr bwMode="auto">
        <a:xfrm flipV="1">
          <a:off x="4305300" y="2474662"/>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54594</xdr:rowOff>
    </xdr:from>
    <xdr:to>
      <xdr:col>22</xdr:col>
      <xdr:colOff>114300</xdr:colOff>
      <xdr:row>14</xdr:row>
      <xdr:rowOff>76964</xdr:rowOff>
    </xdr:to>
    <xdr:cxnSp macro="">
      <xdr:nvCxnSpPr>
        <xdr:cNvPr id="58" name="直線コネクタ 57"/>
        <xdr:cNvCxnSpPr/>
      </xdr:nvCxnSpPr>
      <xdr:spPr bwMode="auto">
        <a:xfrm flipV="1">
          <a:off x="3606800" y="2502519"/>
          <a:ext cx="698500" cy="22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76964</xdr:rowOff>
    </xdr:from>
    <xdr:to>
      <xdr:col>18</xdr:col>
      <xdr:colOff>177800</xdr:colOff>
      <xdr:row>14</xdr:row>
      <xdr:rowOff>90647</xdr:rowOff>
    </xdr:to>
    <xdr:cxnSp macro="">
      <xdr:nvCxnSpPr>
        <xdr:cNvPr id="61" name="直線コネクタ 60"/>
        <xdr:cNvCxnSpPr/>
      </xdr:nvCxnSpPr>
      <xdr:spPr bwMode="auto">
        <a:xfrm flipV="1">
          <a:off x="2908300" y="2524889"/>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131320</xdr:rowOff>
    </xdr:from>
    <xdr:to>
      <xdr:col>29</xdr:col>
      <xdr:colOff>177800</xdr:colOff>
      <xdr:row>14</xdr:row>
      <xdr:rowOff>61470</xdr:rowOff>
    </xdr:to>
    <xdr:sp macro="" textlink="">
      <xdr:nvSpPr>
        <xdr:cNvPr id="71" name="楕円 70"/>
        <xdr:cNvSpPr/>
      </xdr:nvSpPr>
      <xdr:spPr bwMode="auto">
        <a:xfrm>
          <a:off x="5600700" y="240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147847</xdr:rowOff>
    </xdr:from>
    <xdr:ext cx="762000" cy="259045"/>
    <xdr:sp macro="" textlink="">
      <xdr:nvSpPr>
        <xdr:cNvPr id="72" name="人口1人当たり決算額の推移該当値テキスト130"/>
        <xdr:cNvSpPr txBox="1"/>
      </xdr:nvSpPr>
      <xdr:spPr>
        <a:xfrm>
          <a:off x="5740400" y="225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147387</xdr:rowOff>
    </xdr:from>
    <xdr:to>
      <xdr:col>26</xdr:col>
      <xdr:colOff>101600</xdr:colOff>
      <xdr:row>14</xdr:row>
      <xdr:rowOff>77537</xdr:rowOff>
    </xdr:to>
    <xdr:sp macro="" textlink="">
      <xdr:nvSpPr>
        <xdr:cNvPr id="73" name="楕円 72"/>
        <xdr:cNvSpPr/>
      </xdr:nvSpPr>
      <xdr:spPr bwMode="auto">
        <a:xfrm>
          <a:off x="4953000" y="242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87714</xdr:rowOff>
    </xdr:from>
    <xdr:ext cx="736600" cy="259045"/>
    <xdr:sp macro="" textlink="">
      <xdr:nvSpPr>
        <xdr:cNvPr id="74" name="テキスト ボックス 73"/>
        <xdr:cNvSpPr txBox="1"/>
      </xdr:nvSpPr>
      <xdr:spPr>
        <a:xfrm>
          <a:off x="4622800" y="219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3794</xdr:rowOff>
    </xdr:from>
    <xdr:to>
      <xdr:col>22</xdr:col>
      <xdr:colOff>165100</xdr:colOff>
      <xdr:row>14</xdr:row>
      <xdr:rowOff>105394</xdr:rowOff>
    </xdr:to>
    <xdr:sp macro="" textlink="">
      <xdr:nvSpPr>
        <xdr:cNvPr id="75" name="楕円 74"/>
        <xdr:cNvSpPr/>
      </xdr:nvSpPr>
      <xdr:spPr bwMode="auto">
        <a:xfrm>
          <a:off x="4254500" y="245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115571</xdr:rowOff>
    </xdr:from>
    <xdr:ext cx="762000" cy="259045"/>
    <xdr:sp macro="" textlink="">
      <xdr:nvSpPr>
        <xdr:cNvPr id="76" name="テキスト ボックス 75"/>
        <xdr:cNvSpPr txBox="1"/>
      </xdr:nvSpPr>
      <xdr:spPr>
        <a:xfrm>
          <a:off x="3924300" y="22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26164</xdr:rowOff>
    </xdr:from>
    <xdr:to>
      <xdr:col>19</xdr:col>
      <xdr:colOff>38100</xdr:colOff>
      <xdr:row>14</xdr:row>
      <xdr:rowOff>127764</xdr:rowOff>
    </xdr:to>
    <xdr:sp macro="" textlink="">
      <xdr:nvSpPr>
        <xdr:cNvPr id="77" name="楕円 76"/>
        <xdr:cNvSpPr/>
      </xdr:nvSpPr>
      <xdr:spPr bwMode="auto">
        <a:xfrm>
          <a:off x="3556000" y="247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137941</xdr:rowOff>
    </xdr:from>
    <xdr:ext cx="762000" cy="259045"/>
    <xdr:sp macro="" textlink="">
      <xdr:nvSpPr>
        <xdr:cNvPr id="78" name="テキスト ボックス 77"/>
        <xdr:cNvSpPr txBox="1"/>
      </xdr:nvSpPr>
      <xdr:spPr>
        <a:xfrm>
          <a:off x="3225800" y="224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39847</xdr:rowOff>
    </xdr:from>
    <xdr:to>
      <xdr:col>15</xdr:col>
      <xdr:colOff>101600</xdr:colOff>
      <xdr:row>14</xdr:row>
      <xdr:rowOff>141447</xdr:rowOff>
    </xdr:to>
    <xdr:sp macro="" textlink="">
      <xdr:nvSpPr>
        <xdr:cNvPr id="79" name="楕円 78"/>
        <xdr:cNvSpPr/>
      </xdr:nvSpPr>
      <xdr:spPr bwMode="auto">
        <a:xfrm>
          <a:off x="2857500" y="248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151624</xdr:rowOff>
    </xdr:from>
    <xdr:ext cx="762000" cy="259045"/>
    <xdr:sp macro="" textlink="">
      <xdr:nvSpPr>
        <xdr:cNvPr id="80" name="テキスト ボックス 79"/>
        <xdr:cNvSpPr txBox="1"/>
      </xdr:nvSpPr>
      <xdr:spPr>
        <a:xfrm>
          <a:off x="2527300" y="22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173243</xdr:rowOff>
    </xdr:from>
    <xdr:to>
      <xdr:col>29</xdr:col>
      <xdr:colOff>127000</xdr:colOff>
      <xdr:row>34</xdr:row>
      <xdr:rowOff>286530</xdr:rowOff>
    </xdr:to>
    <xdr:cxnSp macro="">
      <xdr:nvCxnSpPr>
        <xdr:cNvPr id="116" name="直線コネクタ 115"/>
        <xdr:cNvCxnSpPr/>
      </xdr:nvCxnSpPr>
      <xdr:spPr bwMode="auto">
        <a:xfrm>
          <a:off x="5003800" y="6440693"/>
          <a:ext cx="647700" cy="113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171185</xdr:rowOff>
    </xdr:from>
    <xdr:to>
      <xdr:col>26</xdr:col>
      <xdr:colOff>50800</xdr:colOff>
      <xdr:row>34</xdr:row>
      <xdr:rowOff>173243</xdr:rowOff>
    </xdr:to>
    <xdr:cxnSp macro="">
      <xdr:nvCxnSpPr>
        <xdr:cNvPr id="119" name="直線コネクタ 118"/>
        <xdr:cNvCxnSpPr/>
      </xdr:nvCxnSpPr>
      <xdr:spPr bwMode="auto">
        <a:xfrm>
          <a:off x="4305300" y="6438635"/>
          <a:ext cx="698500" cy="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171185</xdr:rowOff>
    </xdr:from>
    <xdr:to>
      <xdr:col>22</xdr:col>
      <xdr:colOff>114300</xdr:colOff>
      <xdr:row>34</xdr:row>
      <xdr:rowOff>335255</xdr:rowOff>
    </xdr:to>
    <xdr:cxnSp macro="">
      <xdr:nvCxnSpPr>
        <xdr:cNvPr id="122" name="直線コネクタ 121"/>
        <xdr:cNvCxnSpPr/>
      </xdr:nvCxnSpPr>
      <xdr:spPr bwMode="auto">
        <a:xfrm flipV="1">
          <a:off x="3606800" y="6438635"/>
          <a:ext cx="698500" cy="164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264682</xdr:rowOff>
    </xdr:from>
    <xdr:to>
      <xdr:col>18</xdr:col>
      <xdr:colOff>177800</xdr:colOff>
      <xdr:row>34</xdr:row>
      <xdr:rowOff>335255</xdr:rowOff>
    </xdr:to>
    <xdr:cxnSp macro="">
      <xdr:nvCxnSpPr>
        <xdr:cNvPr id="125" name="直線コネクタ 124"/>
        <xdr:cNvCxnSpPr/>
      </xdr:nvCxnSpPr>
      <xdr:spPr bwMode="auto">
        <a:xfrm>
          <a:off x="2908300" y="6532132"/>
          <a:ext cx="698500" cy="7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235730</xdr:rowOff>
    </xdr:from>
    <xdr:to>
      <xdr:col>29</xdr:col>
      <xdr:colOff>177800</xdr:colOff>
      <xdr:row>34</xdr:row>
      <xdr:rowOff>337330</xdr:rowOff>
    </xdr:to>
    <xdr:sp macro="" textlink="">
      <xdr:nvSpPr>
        <xdr:cNvPr id="135" name="楕円 134"/>
        <xdr:cNvSpPr/>
      </xdr:nvSpPr>
      <xdr:spPr bwMode="auto">
        <a:xfrm>
          <a:off x="56007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80807</xdr:rowOff>
    </xdr:from>
    <xdr:ext cx="762000" cy="259045"/>
    <xdr:sp macro="" textlink="">
      <xdr:nvSpPr>
        <xdr:cNvPr id="136" name="人口1人当たり決算額の推移該当値テキスト445"/>
        <xdr:cNvSpPr txBox="1"/>
      </xdr:nvSpPr>
      <xdr:spPr>
        <a:xfrm>
          <a:off x="5740400" y="63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122443</xdr:rowOff>
    </xdr:from>
    <xdr:to>
      <xdr:col>26</xdr:col>
      <xdr:colOff>101600</xdr:colOff>
      <xdr:row>34</xdr:row>
      <xdr:rowOff>224043</xdr:rowOff>
    </xdr:to>
    <xdr:sp macro="" textlink="">
      <xdr:nvSpPr>
        <xdr:cNvPr id="137" name="楕円 136"/>
        <xdr:cNvSpPr/>
      </xdr:nvSpPr>
      <xdr:spPr bwMode="auto">
        <a:xfrm>
          <a:off x="4953000" y="638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234220</xdr:rowOff>
    </xdr:from>
    <xdr:ext cx="736600" cy="259045"/>
    <xdr:sp macro="" textlink="">
      <xdr:nvSpPr>
        <xdr:cNvPr id="138" name="テキスト ボックス 137"/>
        <xdr:cNvSpPr txBox="1"/>
      </xdr:nvSpPr>
      <xdr:spPr>
        <a:xfrm>
          <a:off x="4622800" y="615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120385</xdr:rowOff>
    </xdr:from>
    <xdr:to>
      <xdr:col>22</xdr:col>
      <xdr:colOff>165100</xdr:colOff>
      <xdr:row>34</xdr:row>
      <xdr:rowOff>221985</xdr:rowOff>
    </xdr:to>
    <xdr:sp macro="" textlink="">
      <xdr:nvSpPr>
        <xdr:cNvPr id="139" name="楕円 138"/>
        <xdr:cNvSpPr/>
      </xdr:nvSpPr>
      <xdr:spPr bwMode="auto">
        <a:xfrm>
          <a:off x="4254500" y="638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232162</xdr:rowOff>
    </xdr:from>
    <xdr:ext cx="762000" cy="259045"/>
    <xdr:sp macro="" textlink="">
      <xdr:nvSpPr>
        <xdr:cNvPr id="140" name="テキスト ボックス 139"/>
        <xdr:cNvSpPr txBox="1"/>
      </xdr:nvSpPr>
      <xdr:spPr>
        <a:xfrm>
          <a:off x="3924300" y="615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284455</xdr:rowOff>
    </xdr:from>
    <xdr:to>
      <xdr:col>19</xdr:col>
      <xdr:colOff>38100</xdr:colOff>
      <xdr:row>35</xdr:row>
      <xdr:rowOff>43155</xdr:rowOff>
    </xdr:to>
    <xdr:sp macro="" textlink="">
      <xdr:nvSpPr>
        <xdr:cNvPr id="141" name="楕円 140"/>
        <xdr:cNvSpPr/>
      </xdr:nvSpPr>
      <xdr:spPr bwMode="auto">
        <a:xfrm>
          <a:off x="3556000" y="655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53332</xdr:rowOff>
    </xdr:from>
    <xdr:ext cx="762000" cy="259045"/>
    <xdr:sp macro="" textlink="">
      <xdr:nvSpPr>
        <xdr:cNvPr id="142" name="テキスト ボックス 141"/>
        <xdr:cNvSpPr txBox="1"/>
      </xdr:nvSpPr>
      <xdr:spPr>
        <a:xfrm>
          <a:off x="3225800" y="632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213883</xdr:rowOff>
    </xdr:from>
    <xdr:to>
      <xdr:col>15</xdr:col>
      <xdr:colOff>101600</xdr:colOff>
      <xdr:row>34</xdr:row>
      <xdr:rowOff>315483</xdr:rowOff>
    </xdr:to>
    <xdr:sp macro="" textlink="">
      <xdr:nvSpPr>
        <xdr:cNvPr id="143" name="楕円 142"/>
        <xdr:cNvSpPr/>
      </xdr:nvSpPr>
      <xdr:spPr bwMode="auto">
        <a:xfrm>
          <a:off x="2857500" y="6481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325660</xdr:rowOff>
    </xdr:from>
    <xdr:ext cx="762000" cy="259045"/>
    <xdr:sp macro="" textlink="">
      <xdr:nvSpPr>
        <xdr:cNvPr id="144" name="テキスト ボックス 143"/>
        <xdr:cNvSpPr txBox="1"/>
      </xdr:nvSpPr>
      <xdr:spPr>
        <a:xfrm>
          <a:off x="2527300" y="625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91218</xdr:rowOff>
    </xdr:from>
    <xdr:to>
      <xdr:col>24</xdr:col>
      <xdr:colOff>63500</xdr:colOff>
      <xdr:row>34</xdr:row>
      <xdr:rowOff>127298</xdr:rowOff>
    </xdr:to>
    <xdr:cxnSp macro="">
      <xdr:nvCxnSpPr>
        <xdr:cNvPr id="61" name="直線コネクタ 60"/>
        <xdr:cNvCxnSpPr/>
      </xdr:nvCxnSpPr>
      <xdr:spPr>
        <a:xfrm>
          <a:off x="3797300" y="5920518"/>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91218</xdr:rowOff>
    </xdr:from>
    <xdr:to>
      <xdr:col>19</xdr:col>
      <xdr:colOff>177800</xdr:colOff>
      <xdr:row>34</xdr:row>
      <xdr:rowOff>114954</xdr:rowOff>
    </xdr:to>
    <xdr:cxnSp macro="">
      <xdr:nvCxnSpPr>
        <xdr:cNvPr id="64" name="直線コネクタ 63"/>
        <xdr:cNvCxnSpPr/>
      </xdr:nvCxnSpPr>
      <xdr:spPr>
        <a:xfrm flipV="1">
          <a:off x="2908300" y="592051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114954</xdr:rowOff>
    </xdr:from>
    <xdr:to>
      <xdr:col>15</xdr:col>
      <xdr:colOff>50800</xdr:colOff>
      <xdr:row>34</xdr:row>
      <xdr:rowOff>151644</xdr:rowOff>
    </xdr:to>
    <xdr:cxnSp macro="">
      <xdr:nvCxnSpPr>
        <xdr:cNvPr id="67" name="直線コネクタ 66"/>
        <xdr:cNvCxnSpPr/>
      </xdr:nvCxnSpPr>
      <xdr:spPr>
        <a:xfrm flipV="1">
          <a:off x="2019300" y="5944254"/>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96361</xdr:rowOff>
    </xdr:from>
    <xdr:to>
      <xdr:col>10</xdr:col>
      <xdr:colOff>114300</xdr:colOff>
      <xdr:row>34</xdr:row>
      <xdr:rowOff>151644</xdr:rowOff>
    </xdr:to>
    <xdr:cxnSp macro="">
      <xdr:nvCxnSpPr>
        <xdr:cNvPr id="70" name="直線コネクタ 69"/>
        <xdr:cNvCxnSpPr/>
      </xdr:nvCxnSpPr>
      <xdr:spPr>
        <a:xfrm>
          <a:off x="1130300" y="5925661"/>
          <a:ext cx="8890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76498</xdr:rowOff>
    </xdr:from>
    <xdr:to>
      <xdr:col>24</xdr:col>
      <xdr:colOff>114300</xdr:colOff>
      <xdr:row>35</xdr:row>
      <xdr:rowOff>6648</xdr:rowOff>
    </xdr:to>
    <xdr:sp macro="" textlink="">
      <xdr:nvSpPr>
        <xdr:cNvPr id="80" name="楕円 79"/>
        <xdr:cNvSpPr/>
      </xdr:nvSpPr>
      <xdr:spPr>
        <a:xfrm>
          <a:off x="4584700" y="59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99375</xdr:rowOff>
    </xdr:from>
    <xdr:ext cx="534377" cy="259045"/>
    <xdr:sp macro="" textlink="">
      <xdr:nvSpPr>
        <xdr:cNvPr id="81" name="人件費該当値テキスト"/>
        <xdr:cNvSpPr txBox="1"/>
      </xdr:nvSpPr>
      <xdr:spPr>
        <a:xfrm>
          <a:off x="4686300" y="5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40418</xdr:rowOff>
    </xdr:from>
    <xdr:to>
      <xdr:col>20</xdr:col>
      <xdr:colOff>38100</xdr:colOff>
      <xdr:row>34</xdr:row>
      <xdr:rowOff>142018</xdr:rowOff>
    </xdr:to>
    <xdr:sp macro="" textlink="">
      <xdr:nvSpPr>
        <xdr:cNvPr id="82" name="楕円 81"/>
        <xdr:cNvSpPr/>
      </xdr:nvSpPr>
      <xdr:spPr>
        <a:xfrm>
          <a:off x="3746500" y="58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158545</xdr:rowOff>
    </xdr:from>
    <xdr:ext cx="534377" cy="259045"/>
    <xdr:sp macro="" textlink="">
      <xdr:nvSpPr>
        <xdr:cNvPr id="83" name="テキスト ボックス 82"/>
        <xdr:cNvSpPr txBox="1"/>
      </xdr:nvSpPr>
      <xdr:spPr>
        <a:xfrm>
          <a:off x="3530111" y="564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64154</xdr:rowOff>
    </xdr:from>
    <xdr:to>
      <xdr:col>15</xdr:col>
      <xdr:colOff>101600</xdr:colOff>
      <xdr:row>34</xdr:row>
      <xdr:rowOff>165754</xdr:rowOff>
    </xdr:to>
    <xdr:sp macro="" textlink="">
      <xdr:nvSpPr>
        <xdr:cNvPr id="84" name="楕円 83"/>
        <xdr:cNvSpPr/>
      </xdr:nvSpPr>
      <xdr:spPr>
        <a:xfrm>
          <a:off x="2857500" y="58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10831</xdr:rowOff>
    </xdr:from>
    <xdr:ext cx="534377" cy="259045"/>
    <xdr:sp macro="" textlink="">
      <xdr:nvSpPr>
        <xdr:cNvPr id="85" name="テキスト ボックス 84"/>
        <xdr:cNvSpPr txBox="1"/>
      </xdr:nvSpPr>
      <xdr:spPr>
        <a:xfrm>
          <a:off x="2641111" y="56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100844</xdr:rowOff>
    </xdr:from>
    <xdr:to>
      <xdr:col>10</xdr:col>
      <xdr:colOff>165100</xdr:colOff>
      <xdr:row>35</xdr:row>
      <xdr:rowOff>30994</xdr:rowOff>
    </xdr:to>
    <xdr:sp macro="" textlink="">
      <xdr:nvSpPr>
        <xdr:cNvPr id="86" name="楕円 85"/>
        <xdr:cNvSpPr/>
      </xdr:nvSpPr>
      <xdr:spPr>
        <a:xfrm>
          <a:off x="1968500" y="59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47521</xdr:rowOff>
    </xdr:from>
    <xdr:ext cx="534377" cy="259045"/>
    <xdr:sp macro="" textlink="">
      <xdr:nvSpPr>
        <xdr:cNvPr id="87" name="テキスト ボックス 86"/>
        <xdr:cNvSpPr txBox="1"/>
      </xdr:nvSpPr>
      <xdr:spPr>
        <a:xfrm>
          <a:off x="1752111" y="57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45561</xdr:rowOff>
    </xdr:from>
    <xdr:to>
      <xdr:col>6</xdr:col>
      <xdr:colOff>38100</xdr:colOff>
      <xdr:row>34</xdr:row>
      <xdr:rowOff>147161</xdr:rowOff>
    </xdr:to>
    <xdr:sp macro="" textlink="">
      <xdr:nvSpPr>
        <xdr:cNvPr id="88" name="楕円 87"/>
        <xdr:cNvSpPr/>
      </xdr:nvSpPr>
      <xdr:spPr>
        <a:xfrm>
          <a:off x="1079500" y="58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138288</xdr:rowOff>
    </xdr:from>
    <xdr:ext cx="534377" cy="259045"/>
    <xdr:sp macro="" textlink="">
      <xdr:nvSpPr>
        <xdr:cNvPr id="89" name="テキスト ボックス 88"/>
        <xdr:cNvSpPr txBox="1"/>
      </xdr:nvSpPr>
      <xdr:spPr>
        <a:xfrm>
          <a:off x="863111" y="596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12717</xdr:rowOff>
    </xdr:from>
    <xdr:to>
      <xdr:col>24</xdr:col>
      <xdr:colOff>63500</xdr:colOff>
      <xdr:row>57</xdr:row>
      <xdr:rowOff>111948</xdr:rowOff>
    </xdr:to>
    <xdr:cxnSp macro="">
      <xdr:nvCxnSpPr>
        <xdr:cNvPr id="117" name="直線コネクタ 116"/>
        <xdr:cNvCxnSpPr/>
      </xdr:nvCxnSpPr>
      <xdr:spPr>
        <a:xfrm>
          <a:off x="3797300" y="9613917"/>
          <a:ext cx="838200" cy="2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89646</xdr:rowOff>
    </xdr:from>
    <xdr:to>
      <xdr:col>19</xdr:col>
      <xdr:colOff>177800</xdr:colOff>
      <xdr:row>56</xdr:row>
      <xdr:rowOff>12717</xdr:rowOff>
    </xdr:to>
    <xdr:cxnSp macro="">
      <xdr:nvCxnSpPr>
        <xdr:cNvPr id="120" name="直線コネクタ 119"/>
        <xdr:cNvCxnSpPr/>
      </xdr:nvCxnSpPr>
      <xdr:spPr>
        <a:xfrm>
          <a:off x="2908300" y="9519396"/>
          <a:ext cx="8890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89646</xdr:rowOff>
    </xdr:from>
    <xdr:to>
      <xdr:col>15</xdr:col>
      <xdr:colOff>50800</xdr:colOff>
      <xdr:row>55</xdr:row>
      <xdr:rowOff>143677</xdr:rowOff>
    </xdr:to>
    <xdr:cxnSp macro="">
      <xdr:nvCxnSpPr>
        <xdr:cNvPr id="123" name="直線コネクタ 122"/>
        <xdr:cNvCxnSpPr/>
      </xdr:nvCxnSpPr>
      <xdr:spPr>
        <a:xfrm flipV="1">
          <a:off x="2019300" y="9519396"/>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143677</xdr:rowOff>
    </xdr:from>
    <xdr:to>
      <xdr:col>10</xdr:col>
      <xdr:colOff>114300</xdr:colOff>
      <xdr:row>58</xdr:row>
      <xdr:rowOff>27539</xdr:rowOff>
    </xdr:to>
    <xdr:cxnSp macro="">
      <xdr:nvCxnSpPr>
        <xdr:cNvPr id="126" name="直線コネクタ 125"/>
        <xdr:cNvCxnSpPr/>
      </xdr:nvCxnSpPr>
      <xdr:spPr>
        <a:xfrm flipV="1">
          <a:off x="1130300" y="9573427"/>
          <a:ext cx="889000" cy="39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61148</xdr:rowOff>
    </xdr:from>
    <xdr:to>
      <xdr:col>24</xdr:col>
      <xdr:colOff>114300</xdr:colOff>
      <xdr:row>57</xdr:row>
      <xdr:rowOff>162748</xdr:rowOff>
    </xdr:to>
    <xdr:sp macro="" textlink="">
      <xdr:nvSpPr>
        <xdr:cNvPr id="136" name="楕円 135"/>
        <xdr:cNvSpPr/>
      </xdr:nvSpPr>
      <xdr:spPr>
        <a:xfrm>
          <a:off x="45847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84025</xdr:rowOff>
    </xdr:from>
    <xdr:ext cx="534377" cy="259045"/>
    <xdr:sp macro="" textlink="">
      <xdr:nvSpPr>
        <xdr:cNvPr id="137" name="物件費該当値テキスト"/>
        <xdr:cNvSpPr txBox="1"/>
      </xdr:nvSpPr>
      <xdr:spPr>
        <a:xfrm>
          <a:off x="4686300" y="96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133367</xdr:rowOff>
    </xdr:from>
    <xdr:to>
      <xdr:col>20</xdr:col>
      <xdr:colOff>38100</xdr:colOff>
      <xdr:row>56</xdr:row>
      <xdr:rowOff>63517</xdr:rowOff>
    </xdr:to>
    <xdr:sp macro="" textlink="">
      <xdr:nvSpPr>
        <xdr:cNvPr id="138" name="楕円 137"/>
        <xdr:cNvSpPr/>
      </xdr:nvSpPr>
      <xdr:spPr>
        <a:xfrm>
          <a:off x="3746500" y="95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80044</xdr:rowOff>
    </xdr:from>
    <xdr:ext cx="599010" cy="259045"/>
    <xdr:sp macro="" textlink="">
      <xdr:nvSpPr>
        <xdr:cNvPr id="139" name="テキスト ボックス 138"/>
        <xdr:cNvSpPr txBox="1"/>
      </xdr:nvSpPr>
      <xdr:spPr>
        <a:xfrm>
          <a:off x="3497795" y="93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38846</xdr:rowOff>
    </xdr:from>
    <xdr:to>
      <xdr:col>15</xdr:col>
      <xdr:colOff>101600</xdr:colOff>
      <xdr:row>55</xdr:row>
      <xdr:rowOff>140446</xdr:rowOff>
    </xdr:to>
    <xdr:sp macro="" textlink="">
      <xdr:nvSpPr>
        <xdr:cNvPr id="140" name="楕円 139"/>
        <xdr:cNvSpPr/>
      </xdr:nvSpPr>
      <xdr:spPr>
        <a:xfrm>
          <a:off x="2857500" y="9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156973</xdr:rowOff>
    </xdr:from>
    <xdr:ext cx="599010" cy="259045"/>
    <xdr:sp macro="" textlink="">
      <xdr:nvSpPr>
        <xdr:cNvPr id="141" name="テキスト ボックス 140"/>
        <xdr:cNvSpPr txBox="1"/>
      </xdr:nvSpPr>
      <xdr:spPr>
        <a:xfrm>
          <a:off x="2608795" y="92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92877</xdr:rowOff>
    </xdr:from>
    <xdr:to>
      <xdr:col>10</xdr:col>
      <xdr:colOff>165100</xdr:colOff>
      <xdr:row>56</xdr:row>
      <xdr:rowOff>23027</xdr:rowOff>
    </xdr:to>
    <xdr:sp macro="" textlink="">
      <xdr:nvSpPr>
        <xdr:cNvPr id="142" name="楕円 141"/>
        <xdr:cNvSpPr/>
      </xdr:nvSpPr>
      <xdr:spPr>
        <a:xfrm>
          <a:off x="1968500" y="9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39554</xdr:rowOff>
    </xdr:from>
    <xdr:ext cx="599010" cy="259045"/>
    <xdr:sp macro="" textlink="">
      <xdr:nvSpPr>
        <xdr:cNvPr id="143" name="テキスト ボックス 142"/>
        <xdr:cNvSpPr txBox="1"/>
      </xdr:nvSpPr>
      <xdr:spPr>
        <a:xfrm>
          <a:off x="1719795" y="9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148189</xdr:rowOff>
    </xdr:from>
    <xdr:to>
      <xdr:col>6</xdr:col>
      <xdr:colOff>38100</xdr:colOff>
      <xdr:row>58</xdr:row>
      <xdr:rowOff>78339</xdr:rowOff>
    </xdr:to>
    <xdr:sp macro="" textlink="">
      <xdr:nvSpPr>
        <xdr:cNvPr id="144" name="楕円 143"/>
        <xdr:cNvSpPr/>
      </xdr:nvSpPr>
      <xdr:spPr>
        <a:xfrm>
          <a:off x="1079500" y="99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69466</xdr:rowOff>
    </xdr:from>
    <xdr:ext cx="534377" cy="259045"/>
    <xdr:sp macro="" textlink="">
      <xdr:nvSpPr>
        <xdr:cNvPr id="145" name="テキスト ボックス 144"/>
        <xdr:cNvSpPr txBox="1"/>
      </xdr:nvSpPr>
      <xdr:spPr>
        <a:xfrm>
          <a:off x="863111" y="1001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68312</xdr:rowOff>
    </xdr:from>
    <xdr:to>
      <xdr:col>24</xdr:col>
      <xdr:colOff>63500</xdr:colOff>
      <xdr:row>78</xdr:row>
      <xdr:rowOff>99564</xdr:rowOff>
    </xdr:to>
    <xdr:cxnSp macro="">
      <xdr:nvCxnSpPr>
        <xdr:cNvPr id="176" name="直線コネクタ 175"/>
        <xdr:cNvCxnSpPr/>
      </xdr:nvCxnSpPr>
      <xdr:spPr>
        <a:xfrm flipV="1">
          <a:off x="3797300" y="13441412"/>
          <a:ext cx="8382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99564</xdr:rowOff>
    </xdr:from>
    <xdr:to>
      <xdr:col>19</xdr:col>
      <xdr:colOff>177800</xdr:colOff>
      <xdr:row>78</xdr:row>
      <xdr:rowOff>112105</xdr:rowOff>
    </xdr:to>
    <xdr:cxnSp macro="">
      <xdr:nvCxnSpPr>
        <xdr:cNvPr id="179" name="直線コネクタ 178"/>
        <xdr:cNvCxnSpPr/>
      </xdr:nvCxnSpPr>
      <xdr:spPr>
        <a:xfrm flipV="1">
          <a:off x="2908300" y="13472664"/>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112105</xdr:rowOff>
    </xdr:from>
    <xdr:to>
      <xdr:col>15</xdr:col>
      <xdr:colOff>50800</xdr:colOff>
      <xdr:row>78</xdr:row>
      <xdr:rowOff>144272</xdr:rowOff>
    </xdr:to>
    <xdr:cxnSp macro="">
      <xdr:nvCxnSpPr>
        <xdr:cNvPr id="182" name="直線コネクタ 181"/>
        <xdr:cNvCxnSpPr/>
      </xdr:nvCxnSpPr>
      <xdr:spPr>
        <a:xfrm flipV="1">
          <a:off x="2019300" y="13485205"/>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143814</xdr:rowOff>
    </xdr:from>
    <xdr:to>
      <xdr:col>10</xdr:col>
      <xdr:colOff>114300</xdr:colOff>
      <xdr:row>78</xdr:row>
      <xdr:rowOff>144272</xdr:rowOff>
    </xdr:to>
    <xdr:cxnSp macro="">
      <xdr:nvCxnSpPr>
        <xdr:cNvPr id="185" name="直線コネクタ 184"/>
        <xdr:cNvCxnSpPr/>
      </xdr:nvCxnSpPr>
      <xdr:spPr>
        <a:xfrm>
          <a:off x="1130300" y="135169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17512</xdr:rowOff>
    </xdr:from>
    <xdr:to>
      <xdr:col>24</xdr:col>
      <xdr:colOff>114300</xdr:colOff>
      <xdr:row>78</xdr:row>
      <xdr:rowOff>119112</xdr:rowOff>
    </xdr:to>
    <xdr:sp macro="" textlink="">
      <xdr:nvSpPr>
        <xdr:cNvPr id="195" name="楕円 194"/>
        <xdr:cNvSpPr/>
      </xdr:nvSpPr>
      <xdr:spPr>
        <a:xfrm>
          <a:off x="45847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40389</xdr:rowOff>
    </xdr:from>
    <xdr:ext cx="469744" cy="259045"/>
    <xdr:sp macro="" textlink="">
      <xdr:nvSpPr>
        <xdr:cNvPr id="196" name="維持補修費該当値テキスト"/>
        <xdr:cNvSpPr txBox="1"/>
      </xdr:nvSpPr>
      <xdr:spPr>
        <a:xfrm>
          <a:off x="4686300" y="132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48764</xdr:rowOff>
    </xdr:from>
    <xdr:to>
      <xdr:col>20</xdr:col>
      <xdr:colOff>38100</xdr:colOff>
      <xdr:row>78</xdr:row>
      <xdr:rowOff>150364</xdr:rowOff>
    </xdr:to>
    <xdr:sp macro="" textlink="">
      <xdr:nvSpPr>
        <xdr:cNvPr id="197" name="楕円 196"/>
        <xdr:cNvSpPr/>
      </xdr:nvSpPr>
      <xdr:spPr>
        <a:xfrm>
          <a:off x="3746500" y="134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141491</xdr:rowOff>
    </xdr:from>
    <xdr:ext cx="469744" cy="259045"/>
    <xdr:sp macro="" textlink="">
      <xdr:nvSpPr>
        <xdr:cNvPr id="198" name="テキスト ボックス 197"/>
        <xdr:cNvSpPr txBox="1"/>
      </xdr:nvSpPr>
      <xdr:spPr>
        <a:xfrm>
          <a:off x="3562428" y="1351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61305</xdr:rowOff>
    </xdr:from>
    <xdr:to>
      <xdr:col>15</xdr:col>
      <xdr:colOff>101600</xdr:colOff>
      <xdr:row>78</xdr:row>
      <xdr:rowOff>162905</xdr:rowOff>
    </xdr:to>
    <xdr:sp macro="" textlink="">
      <xdr:nvSpPr>
        <xdr:cNvPr id="199" name="楕円 198"/>
        <xdr:cNvSpPr/>
      </xdr:nvSpPr>
      <xdr:spPr>
        <a:xfrm>
          <a:off x="2857500" y="13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154032</xdr:rowOff>
    </xdr:from>
    <xdr:ext cx="469744" cy="259045"/>
    <xdr:sp macro="" textlink="">
      <xdr:nvSpPr>
        <xdr:cNvPr id="200" name="テキスト ボックス 199"/>
        <xdr:cNvSpPr txBox="1"/>
      </xdr:nvSpPr>
      <xdr:spPr>
        <a:xfrm>
          <a:off x="2673428" y="1352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93472</xdr:rowOff>
    </xdr:from>
    <xdr:to>
      <xdr:col>10</xdr:col>
      <xdr:colOff>165100</xdr:colOff>
      <xdr:row>79</xdr:row>
      <xdr:rowOff>23622</xdr:rowOff>
    </xdr:to>
    <xdr:sp macro="" textlink="">
      <xdr:nvSpPr>
        <xdr:cNvPr id="201" name="楕円 200"/>
        <xdr:cNvSpPr/>
      </xdr:nvSpPr>
      <xdr:spPr>
        <a:xfrm>
          <a:off x="19685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14749</xdr:rowOff>
    </xdr:from>
    <xdr:ext cx="469744" cy="259045"/>
    <xdr:sp macro="" textlink="">
      <xdr:nvSpPr>
        <xdr:cNvPr id="202" name="テキスト ボックス 201"/>
        <xdr:cNvSpPr txBox="1"/>
      </xdr:nvSpPr>
      <xdr:spPr>
        <a:xfrm>
          <a:off x="1784428" y="135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93014</xdr:rowOff>
    </xdr:from>
    <xdr:to>
      <xdr:col>6</xdr:col>
      <xdr:colOff>38100</xdr:colOff>
      <xdr:row>79</xdr:row>
      <xdr:rowOff>23164</xdr:rowOff>
    </xdr:to>
    <xdr:sp macro="" textlink="">
      <xdr:nvSpPr>
        <xdr:cNvPr id="203" name="楕円 202"/>
        <xdr:cNvSpPr/>
      </xdr:nvSpPr>
      <xdr:spPr>
        <a:xfrm>
          <a:off x="1079500" y="134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14291</xdr:rowOff>
    </xdr:from>
    <xdr:ext cx="469744" cy="259045"/>
    <xdr:sp macro="" textlink="">
      <xdr:nvSpPr>
        <xdr:cNvPr id="204" name="テキスト ボックス 203"/>
        <xdr:cNvSpPr txBox="1"/>
      </xdr:nvSpPr>
      <xdr:spPr>
        <a:xfrm>
          <a:off x="895428" y="135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7455</xdr:rowOff>
    </xdr:from>
    <xdr:to>
      <xdr:col>24</xdr:col>
      <xdr:colOff>63500</xdr:colOff>
      <xdr:row>96</xdr:row>
      <xdr:rowOff>59634</xdr:rowOff>
    </xdr:to>
    <xdr:cxnSp macro="">
      <xdr:nvCxnSpPr>
        <xdr:cNvPr id="234" name="直線コネクタ 233"/>
        <xdr:cNvCxnSpPr/>
      </xdr:nvCxnSpPr>
      <xdr:spPr>
        <a:xfrm>
          <a:off x="3797300" y="16466655"/>
          <a:ext cx="838200" cy="5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163361</xdr:rowOff>
    </xdr:from>
    <xdr:to>
      <xdr:col>19</xdr:col>
      <xdr:colOff>177800</xdr:colOff>
      <xdr:row>96</xdr:row>
      <xdr:rowOff>7455</xdr:rowOff>
    </xdr:to>
    <xdr:cxnSp macro="">
      <xdr:nvCxnSpPr>
        <xdr:cNvPr id="237" name="直線コネクタ 236"/>
        <xdr:cNvCxnSpPr/>
      </xdr:nvCxnSpPr>
      <xdr:spPr>
        <a:xfrm>
          <a:off x="2908300" y="1645111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163361</xdr:rowOff>
    </xdr:from>
    <xdr:to>
      <xdr:col>15</xdr:col>
      <xdr:colOff>50800</xdr:colOff>
      <xdr:row>97</xdr:row>
      <xdr:rowOff>12275</xdr:rowOff>
    </xdr:to>
    <xdr:cxnSp macro="">
      <xdr:nvCxnSpPr>
        <xdr:cNvPr id="240" name="直線コネクタ 239"/>
        <xdr:cNvCxnSpPr/>
      </xdr:nvCxnSpPr>
      <xdr:spPr>
        <a:xfrm flipV="1">
          <a:off x="2019300" y="16451111"/>
          <a:ext cx="889000" cy="19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12275</xdr:rowOff>
    </xdr:from>
    <xdr:to>
      <xdr:col>10</xdr:col>
      <xdr:colOff>114300</xdr:colOff>
      <xdr:row>97</xdr:row>
      <xdr:rowOff>33153</xdr:rowOff>
    </xdr:to>
    <xdr:cxnSp macro="">
      <xdr:nvCxnSpPr>
        <xdr:cNvPr id="243" name="直線コネクタ 242"/>
        <xdr:cNvCxnSpPr/>
      </xdr:nvCxnSpPr>
      <xdr:spPr>
        <a:xfrm flipV="1">
          <a:off x="1130300" y="16642925"/>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8834</xdr:rowOff>
    </xdr:from>
    <xdr:to>
      <xdr:col>24</xdr:col>
      <xdr:colOff>114300</xdr:colOff>
      <xdr:row>96</xdr:row>
      <xdr:rowOff>110434</xdr:rowOff>
    </xdr:to>
    <xdr:sp macro="" textlink="">
      <xdr:nvSpPr>
        <xdr:cNvPr id="253" name="楕円 252"/>
        <xdr:cNvSpPr/>
      </xdr:nvSpPr>
      <xdr:spPr>
        <a:xfrm>
          <a:off x="4584700" y="1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158711</xdr:rowOff>
    </xdr:from>
    <xdr:ext cx="534377" cy="259045"/>
    <xdr:sp macro="" textlink="">
      <xdr:nvSpPr>
        <xdr:cNvPr id="254" name="扶助費該当値テキスト"/>
        <xdr:cNvSpPr txBox="1"/>
      </xdr:nvSpPr>
      <xdr:spPr>
        <a:xfrm>
          <a:off x="4686300" y="16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128105</xdr:rowOff>
    </xdr:from>
    <xdr:to>
      <xdr:col>20</xdr:col>
      <xdr:colOff>38100</xdr:colOff>
      <xdr:row>96</xdr:row>
      <xdr:rowOff>58255</xdr:rowOff>
    </xdr:to>
    <xdr:sp macro="" textlink="">
      <xdr:nvSpPr>
        <xdr:cNvPr id="255" name="楕円 254"/>
        <xdr:cNvSpPr/>
      </xdr:nvSpPr>
      <xdr:spPr>
        <a:xfrm>
          <a:off x="3746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49382</xdr:rowOff>
    </xdr:from>
    <xdr:ext cx="534377" cy="259045"/>
    <xdr:sp macro="" textlink="">
      <xdr:nvSpPr>
        <xdr:cNvPr id="256" name="テキスト ボックス 255"/>
        <xdr:cNvSpPr txBox="1"/>
      </xdr:nvSpPr>
      <xdr:spPr>
        <a:xfrm>
          <a:off x="3530111" y="165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112561</xdr:rowOff>
    </xdr:from>
    <xdr:to>
      <xdr:col>15</xdr:col>
      <xdr:colOff>101600</xdr:colOff>
      <xdr:row>96</xdr:row>
      <xdr:rowOff>42711</xdr:rowOff>
    </xdr:to>
    <xdr:sp macro="" textlink="">
      <xdr:nvSpPr>
        <xdr:cNvPr id="257" name="楕円 256"/>
        <xdr:cNvSpPr/>
      </xdr:nvSpPr>
      <xdr:spPr>
        <a:xfrm>
          <a:off x="28575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33838</xdr:rowOff>
    </xdr:from>
    <xdr:ext cx="534377" cy="259045"/>
    <xdr:sp macro="" textlink="">
      <xdr:nvSpPr>
        <xdr:cNvPr id="258" name="テキスト ボックス 257"/>
        <xdr:cNvSpPr txBox="1"/>
      </xdr:nvSpPr>
      <xdr:spPr>
        <a:xfrm>
          <a:off x="2641111" y="164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132925</xdr:rowOff>
    </xdr:from>
    <xdr:to>
      <xdr:col>10</xdr:col>
      <xdr:colOff>165100</xdr:colOff>
      <xdr:row>97</xdr:row>
      <xdr:rowOff>63075</xdr:rowOff>
    </xdr:to>
    <xdr:sp macro="" textlink="">
      <xdr:nvSpPr>
        <xdr:cNvPr id="259" name="楕円 258"/>
        <xdr:cNvSpPr/>
      </xdr:nvSpPr>
      <xdr:spPr>
        <a:xfrm>
          <a:off x="1968500" y="165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54202</xdr:rowOff>
    </xdr:from>
    <xdr:ext cx="534377" cy="259045"/>
    <xdr:sp macro="" textlink="">
      <xdr:nvSpPr>
        <xdr:cNvPr id="260" name="テキスト ボックス 259"/>
        <xdr:cNvSpPr txBox="1"/>
      </xdr:nvSpPr>
      <xdr:spPr>
        <a:xfrm>
          <a:off x="1752111" y="166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153803</xdr:rowOff>
    </xdr:from>
    <xdr:to>
      <xdr:col>6</xdr:col>
      <xdr:colOff>38100</xdr:colOff>
      <xdr:row>97</xdr:row>
      <xdr:rowOff>83953</xdr:rowOff>
    </xdr:to>
    <xdr:sp macro="" textlink="">
      <xdr:nvSpPr>
        <xdr:cNvPr id="261" name="楕円 260"/>
        <xdr:cNvSpPr/>
      </xdr:nvSpPr>
      <xdr:spPr>
        <a:xfrm>
          <a:off x="1079500" y="166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75080</xdr:rowOff>
    </xdr:from>
    <xdr:ext cx="534377" cy="259045"/>
    <xdr:sp macro="" textlink="">
      <xdr:nvSpPr>
        <xdr:cNvPr id="262" name="テキスト ボックス 261"/>
        <xdr:cNvSpPr txBox="1"/>
      </xdr:nvSpPr>
      <xdr:spPr>
        <a:xfrm>
          <a:off x="863111" y="167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20000</xdr:rowOff>
    </xdr:from>
    <xdr:to>
      <xdr:col>55</xdr:col>
      <xdr:colOff>0</xdr:colOff>
      <xdr:row>36</xdr:row>
      <xdr:rowOff>56841</xdr:rowOff>
    </xdr:to>
    <xdr:cxnSp macro="">
      <xdr:nvCxnSpPr>
        <xdr:cNvPr id="289" name="直線コネクタ 288"/>
        <xdr:cNvCxnSpPr/>
      </xdr:nvCxnSpPr>
      <xdr:spPr>
        <a:xfrm>
          <a:off x="9639300" y="6192200"/>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20000</xdr:rowOff>
    </xdr:from>
    <xdr:to>
      <xdr:col>50</xdr:col>
      <xdr:colOff>114300</xdr:colOff>
      <xdr:row>36</xdr:row>
      <xdr:rowOff>96179</xdr:rowOff>
    </xdr:to>
    <xdr:cxnSp macro="">
      <xdr:nvCxnSpPr>
        <xdr:cNvPr id="292" name="直線コネクタ 291"/>
        <xdr:cNvCxnSpPr/>
      </xdr:nvCxnSpPr>
      <xdr:spPr>
        <a:xfrm flipV="1">
          <a:off x="8750300" y="6192200"/>
          <a:ext cx="889000" cy="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60074</xdr:rowOff>
    </xdr:from>
    <xdr:to>
      <xdr:col>45</xdr:col>
      <xdr:colOff>177800</xdr:colOff>
      <xdr:row>36</xdr:row>
      <xdr:rowOff>96179</xdr:rowOff>
    </xdr:to>
    <xdr:cxnSp macro="">
      <xdr:nvCxnSpPr>
        <xdr:cNvPr id="295" name="直線コネクタ 294"/>
        <xdr:cNvCxnSpPr/>
      </xdr:nvCxnSpPr>
      <xdr:spPr>
        <a:xfrm>
          <a:off x="7861300" y="6232274"/>
          <a:ext cx="8890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60074</xdr:rowOff>
    </xdr:from>
    <xdr:to>
      <xdr:col>41</xdr:col>
      <xdr:colOff>50800</xdr:colOff>
      <xdr:row>36</xdr:row>
      <xdr:rowOff>93628</xdr:rowOff>
    </xdr:to>
    <xdr:cxnSp macro="">
      <xdr:nvCxnSpPr>
        <xdr:cNvPr id="298" name="直線コネクタ 297"/>
        <xdr:cNvCxnSpPr/>
      </xdr:nvCxnSpPr>
      <xdr:spPr>
        <a:xfrm flipV="1">
          <a:off x="6972300" y="6232274"/>
          <a:ext cx="889000" cy="3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6041</xdr:rowOff>
    </xdr:from>
    <xdr:to>
      <xdr:col>55</xdr:col>
      <xdr:colOff>50800</xdr:colOff>
      <xdr:row>36</xdr:row>
      <xdr:rowOff>107641</xdr:rowOff>
    </xdr:to>
    <xdr:sp macro="" textlink="">
      <xdr:nvSpPr>
        <xdr:cNvPr id="308" name="楕円 307"/>
        <xdr:cNvSpPr/>
      </xdr:nvSpPr>
      <xdr:spPr>
        <a:xfrm>
          <a:off x="10426700" y="6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28918</xdr:rowOff>
    </xdr:from>
    <xdr:ext cx="534377" cy="259045"/>
    <xdr:sp macro="" textlink="">
      <xdr:nvSpPr>
        <xdr:cNvPr id="309" name="補助費等該当値テキスト"/>
        <xdr:cNvSpPr txBox="1"/>
      </xdr:nvSpPr>
      <xdr:spPr>
        <a:xfrm>
          <a:off x="10528300" y="60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140650</xdr:rowOff>
    </xdr:from>
    <xdr:to>
      <xdr:col>50</xdr:col>
      <xdr:colOff>165100</xdr:colOff>
      <xdr:row>36</xdr:row>
      <xdr:rowOff>70800</xdr:rowOff>
    </xdr:to>
    <xdr:sp macro="" textlink="">
      <xdr:nvSpPr>
        <xdr:cNvPr id="310" name="楕円 309"/>
        <xdr:cNvSpPr/>
      </xdr:nvSpPr>
      <xdr:spPr>
        <a:xfrm>
          <a:off x="9588500" y="61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87327</xdr:rowOff>
    </xdr:from>
    <xdr:ext cx="599010" cy="259045"/>
    <xdr:sp macro="" textlink="">
      <xdr:nvSpPr>
        <xdr:cNvPr id="311" name="テキスト ボックス 310"/>
        <xdr:cNvSpPr txBox="1"/>
      </xdr:nvSpPr>
      <xdr:spPr>
        <a:xfrm>
          <a:off x="9339795" y="59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45379</xdr:rowOff>
    </xdr:from>
    <xdr:to>
      <xdr:col>46</xdr:col>
      <xdr:colOff>38100</xdr:colOff>
      <xdr:row>36</xdr:row>
      <xdr:rowOff>146979</xdr:rowOff>
    </xdr:to>
    <xdr:sp macro="" textlink="">
      <xdr:nvSpPr>
        <xdr:cNvPr id="312" name="楕円 311"/>
        <xdr:cNvSpPr/>
      </xdr:nvSpPr>
      <xdr:spPr>
        <a:xfrm>
          <a:off x="8699500" y="62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163506</xdr:rowOff>
    </xdr:from>
    <xdr:ext cx="534377" cy="259045"/>
    <xdr:sp macro="" textlink="">
      <xdr:nvSpPr>
        <xdr:cNvPr id="313" name="テキスト ボックス 312"/>
        <xdr:cNvSpPr txBox="1"/>
      </xdr:nvSpPr>
      <xdr:spPr>
        <a:xfrm>
          <a:off x="8483111" y="599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9274</xdr:rowOff>
    </xdr:from>
    <xdr:to>
      <xdr:col>41</xdr:col>
      <xdr:colOff>101600</xdr:colOff>
      <xdr:row>36</xdr:row>
      <xdr:rowOff>110874</xdr:rowOff>
    </xdr:to>
    <xdr:sp macro="" textlink="">
      <xdr:nvSpPr>
        <xdr:cNvPr id="314" name="楕円 313"/>
        <xdr:cNvSpPr/>
      </xdr:nvSpPr>
      <xdr:spPr>
        <a:xfrm>
          <a:off x="7810500" y="6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127401</xdr:rowOff>
    </xdr:from>
    <xdr:ext cx="534377" cy="259045"/>
    <xdr:sp macro="" textlink="">
      <xdr:nvSpPr>
        <xdr:cNvPr id="315" name="テキスト ボックス 314"/>
        <xdr:cNvSpPr txBox="1"/>
      </xdr:nvSpPr>
      <xdr:spPr>
        <a:xfrm>
          <a:off x="7594111" y="59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42828</xdr:rowOff>
    </xdr:from>
    <xdr:to>
      <xdr:col>36</xdr:col>
      <xdr:colOff>165100</xdr:colOff>
      <xdr:row>36</xdr:row>
      <xdr:rowOff>144428</xdr:rowOff>
    </xdr:to>
    <xdr:sp macro="" textlink="">
      <xdr:nvSpPr>
        <xdr:cNvPr id="316" name="楕円 315"/>
        <xdr:cNvSpPr/>
      </xdr:nvSpPr>
      <xdr:spPr>
        <a:xfrm>
          <a:off x="6921500" y="621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160955</xdr:rowOff>
    </xdr:from>
    <xdr:ext cx="534377" cy="259045"/>
    <xdr:sp macro="" textlink="">
      <xdr:nvSpPr>
        <xdr:cNvPr id="317" name="テキスト ボックス 316"/>
        <xdr:cNvSpPr txBox="1"/>
      </xdr:nvSpPr>
      <xdr:spPr>
        <a:xfrm>
          <a:off x="6705111" y="599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66612</xdr:rowOff>
    </xdr:from>
    <xdr:to>
      <xdr:col>55</xdr:col>
      <xdr:colOff>0</xdr:colOff>
      <xdr:row>58</xdr:row>
      <xdr:rowOff>787</xdr:rowOff>
    </xdr:to>
    <xdr:cxnSp macro="">
      <xdr:nvCxnSpPr>
        <xdr:cNvPr id="344" name="直線コネクタ 343"/>
        <xdr:cNvCxnSpPr/>
      </xdr:nvCxnSpPr>
      <xdr:spPr>
        <a:xfrm flipV="1">
          <a:off x="9639300" y="9839262"/>
          <a:ext cx="838200" cy="1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117030</xdr:rowOff>
    </xdr:from>
    <xdr:to>
      <xdr:col>50</xdr:col>
      <xdr:colOff>114300</xdr:colOff>
      <xdr:row>58</xdr:row>
      <xdr:rowOff>787</xdr:rowOff>
    </xdr:to>
    <xdr:cxnSp macro="">
      <xdr:nvCxnSpPr>
        <xdr:cNvPr id="347" name="直線コネクタ 346"/>
        <xdr:cNvCxnSpPr/>
      </xdr:nvCxnSpPr>
      <xdr:spPr>
        <a:xfrm>
          <a:off x="8750300" y="9889680"/>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117030</xdr:rowOff>
    </xdr:from>
    <xdr:to>
      <xdr:col>45</xdr:col>
      <xdr:colOff>177800</xdr:colOff>
      <xdr:row>57</xdr:row>
      <xdr:rowOff>134780</xdr:rowOff>
    </xdr:to>
    <xdr:cxnSp macro="">
      <xdr:nvCxnSpPr>
        <xdr:cNvPr id="350" name="直線コネクタ 349"/>
        <xdr:cNvCxnSpPr/>
      </xdr:nvCxnSpPr>
      <xdr:spPr>
        <a:xfrm flipV="1">
          <a:off x="7861300" y="9889680"/>
          <a:ext cx="889000" cy="1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47176</xdr:rowOff>
    </xdr:from>
    <xdr:to>
      <xdr:col>41</xdr:col>
      <xdr:colOff>50800</xdr:colOff>
      <xdr:row>57</xdr:row>
      <xdr:rowOff>134780</xdr:rowOff>
    </xdr:to>
    <xdr:cxnSp macro="">
      <xdr:nvCxnSpPr>
        <xdr:cNvPr id="353" name="直線コネクタ 352"/>
        <xdr:cNvCxnSpPr/>
      </xdr:nvCxnSpPr>
      <xdr:spPr>
        <a:xfrm>
          <a:off x="6972300" y="9819826"/>
          <a:ext cx="889000" cy="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15812</xdr:rowOff>
    </xdr:from>
    <xdr:to>
      <xdr:col>55</xdr:col>
      <xdr:colOff>50800</xdr:colOff>
      <xdr:row>57</xdr:row>
      <xdr:rowOff>117412</xdr:rowOff>
    </xdr:to>
    <xdr:sp macro="" textlink="">
      <xdr:nvSpPr>
        <xdr:cNvPr id="363" name="楕円 362"/>
        <xdr:cNvSpPr/>
      </xdr:nvSpPr>
      <xdr:spPr>
        <a:xfrm>
          <a:off x="10426700" y="97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38689</xdr:rowOff>
    </xdr:from>
    <xdr:ext cx="599010" cy="259045"/>
    <xdr:sp macro="" textlink="">
      <xdr:nvSpPr>
        <xdr:cNvPr id="364" name="普通建設事業費該当値テキスト"/>
        <xdr:cNvSpPr txBox="1"/>
      </xdr:nvSpPr>
      <xdr:spPr>
        <a:xfrm>
          <a:off x="10528300" y="963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121437</xdr:rowOff>
    </xdr:from>
    <xdr:to>
      <xdr:col>50</xdr:col>
      <xdr:colOff>165100</xdr:colOff>
      <xdr:row>58</xdr:row>
      <xdr:rowOff>51587</xdr:rowOff>
    </xdr:to>
    <xdr:sp macro="" textlink="">
      <xdr:nvSpPr>
        <xdr:cNvPr id="365" name="楕円 364"/>
        <xdr:cNvSpPr/>
      </xdr:nvSpPr>
      <xdr:spPr>
        <a:xfrm>
          <a:off x="9588500" y="989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42714</xdr:rowOff>
    </xdr:from>
    <xdr:ext cx="534377" cy="259045"/>
    <xdr:sp macro="" textlink="">
      <xdr:nvSpPr>
        <xdr:cNvPr id="366" name="テキスト ボックス 365"/>
        <xdr:cNvSpPr txBox="1"/>
      </xdr:nvSpPr>
      <xdr:spPr>
        <a:xfrm>
          <a:off x="9372111" y="998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66230</xdr:rowOff>
    </xdr:from>
    <xdr:to>
      <xdr:col>46</xdr:col>
      <xdr:colOff>38100</xdr:colOff>
      <xdr:row>57</xdr:row>
      <xdr:rowOff>167830</xdr:rowOff>
    </xdr:to>
    <xdr:sp macro="" textlink="">
      <xdr:nvSpPr>
        <xdr:cNvPr id="367" name="楕円 366"/>
        <xdr:cNvSpPr/>
      </xdr:nvSpPr>
      <xdr:spPr>
        <a:xfrm>
          <a:off x="8699500" y="98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12907</xdr:rowOff>
    </xdr:from>
    <xdr:ext cx="534377" cy="259045"/>
    <xdr:sp macro="" textlink="">
      <xdr:nvSpPr>
        <xdr:cNvPr id="368" name="テキスト ボックス 367"/>
        <xdr:cNvSpPr txBox="1"/>
      </xdr:nvSpPr>
      <xdr:spPr>
        <a:xfrm>
          <a:off x="8483111" y="96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83980</xdr:rowOff>
    </xdr:from>
    <xdr:to>
      <xdr:col>41</xdr:col>
      <xdr:colOff>101600</xdr:colOff>
      <xdr:row>58</xdr:row>
      <xdr:rowOff>14130</xdr:rowOff>
    </xdr:to>
    <xdr:sp macro="" textlink="">
      <xdr:nvSpPr>
        <xdr:cNvPr id="369" name="楕円 368"/>
        <xdr:cNvSpPr/>
      </xdr:nvSpPr>
      <xdr:spPr>
        <a:xfrm>
          <a:off x="7810500" y="98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5257</xdr:rowOff>
    </xdr:from>
    <xdr:ext cx="534377" cy="259045"/>
    <xdr:sp macro="" textlink="">
      <xdr:nvSpPr>
        <xdr:cNvPr id="370" name="テキスト ボックス 369"/>
        <xdr:cNvSpPr txBox="1"/>
      </xdr:nvSpPr>
      <xdr:spPr>
        <a:xfrm>
          <a:off x="7594111" y="99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167826</xdr:rowOff>
    </xdr:from>
    <xdr:to>
      <xdr:col>36</xdr:col>
      <xdr:colOff>165100</xdr:colOff>
      <xdr:row>57</xdr:row>
      <xdr:rowOff>97976</xdr:rowOff>
    </xdr:to>
    <xdr:sp macro="" textlink="">
      <xdr:nvSpPr>
        <xdr:cNvPr id="371" name="楕円 370"/>
        <xdr:cNvSpPr/>
      </xdr:nvSpPr>
      <xdr:spPr>
        <a:xfrm>
          <a:off x="6921500" y="97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114503</xdr:rowOff>
    </xdr:from>
    <xdr:ext cx="599010" cy="259045"/>
    <xdr:sp macro="" textlink="">
      <xdr:nvSpPr>
        <xdr:cNvPr id="372" name="テキスト ボックス 371"/>
        <xdr:cNvSpPr txBox="1"/>
      </xdr:nvSpPr>
      <xdr:spPr>
        <a:xfrm>
          <a:off x="6672795" y="954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139560</xdr:rowOff>
    </xdr:from>
    <xdr:to>
      <xdr:col>55</xdr:col>
      <xdr:colOff>0</xdr:colOff>
      <xdr:row>78</xdr:row>
      <xdr:rowOff>139700</xdr:rowOff>
    </xdr:to>
    <xdr:cxnSp macro="">
      <xdr:nvCxnSpPr>
        <xdr:cNvPr id="399" name="直線コネクタ 398"/>
        <xdr:cNvCxnSpPr/>
      </xdr:nvCxnSpPr>
      <xdr:spPr>
        <a:xfrm>
          <a:off x="9639300" y="13512660"/>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124989</xdr:rowOff>
    </xdr:from>
    <xdr:to>
      <xdr:col>50</xdr:col>
      <xdr:colOff>114300</xdr:colOff>
      <xdr:row>78</xdr:row>
      <xdr:rowOff>139560</xdr:rowOff>
    </xdr:to>
    <xdr:cxnSp macro="">
      <xdr:nvCxnSpPr>
        <xdr:cNvPr id="402" name="直線コネクタ 401"/>
        <xdr:cNvCxnSpPr/>
      </xdr:nvCxnSpPr>
      <xdr:spPr>
        <a:xfrm>
          <a:off x="8750300" y="13498089"/>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70434</xdr:rowOff>
    </xdr:from>
    <xdr:to>
      <xdr:col>45</xdr:col>
      <xdr:colOff>177800</xdr:colOff>
      <xdr:row>78</xdr:row>
      <xdr:rowOff>124989</xdr:rowOff>
    </xdr:to>
    <xdr:cxnSp macro="">
      <xdr:nvCxnSpPr>
        <xdr:cNvPr id="405" name="直線コネクタ 404"/>
        <xdr:cNvCxnSpPr/>
      </xdr:nvCxnSpPr>
      <xdr:spPr>
        <a:xfrm>
          <a:off x="7861300" y="13443534"/>
          <a:ext cx="889000" cy="5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50372</xdr:rowOff>
    </xdr:from>
    <xdr:to>
      <xdr:col>41</xdr:col>
      <xdr:colOff>50800</xdr:colOff>
      <xdr:row>78</xdr:row>
      <xdr:rowOff>70434</xdr:rowOff>
    </xdr:to>
    <xdr:cxnSp macro="">
      <xdr:nvCxnSpPr>
        <xdr:cNvPr id="408" name="直線コネクタ 407"/>
        <xdr:cNvCxnSpPr/>
      </xdr:nvCxnSpPr>
      <xdr:spPr>
        <a:xfrm>
          <a:off x="6972300" y="13423472"/>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8" name="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20498</xdr:rowOff>
    </xdr:from>
    <xdr:ext cx="249299" cy="259045"/>
    <xdr:sp macro="" textlink="">
      <xdr:nvSpPr>
        <xdr:cNvPr id="419" name="普通建設事業費 （ うち新規整備　）該当値テキスト"/>
        <xdr:cNvSpPr txBox="1"/>
      </xdr:nvSpPr>
      <xdr:spPr>
        <a:xfrm>
          <a:off x="10528300" y="13393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88760</xdr:rowOff>
    </xdr:from>
    <xdr:to>
      <xdr:col>50</xdr:col>
      <xdr:colOff>165100</xdr:colOff>
      <xdr:row>79</xdr:row>
      <xdr:rowOff>18910</xdr:rowOff>
    </xdr:to>
    <xdr:sp macro="" textlink="">
      <xdr:nvSpPr>
        <xdr:cNvPr id="420" name="楕円 419"/>
        <xdr:cNvSpPr/>
      </xdr:nvSpPr>
      <xdr:spPr>
        <a:xfrm>
          <a:off x="9588500" y="134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10037</xdr:rowOff>
    </xdr:from>
    <xdr:ext cx="313932" cy="259045"/>
    <xdr:sp macro="" textlink="">
      <xdr:nvSpPr>
        <xdr:cNvPr id="421" name="テキスト ボックス 420"/>
        <xdr:cNvSpPr txBox="1"/>
      </xdr:nvSpPr>
      <xdr:spPr>
        <a:xfrm>
          <a:off x="9482333" y="13554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74189</xdr:rowOff>
    </xdr:from>
    <xdr:to>
      <xdr:col>46</xdr:col>
      <xdr:colOff>38100</xdr:colOff>
      <xdr:row>79</xdr:row>
      <xdr:rowOff>4339</xdr:rowOff>
    </xdr:to>
    <xdr:sp macro="" textlink="">
      <xdr:nvSpPr>
        <xdr:cNvPr id="422" name="楕円 421"/>
        <xdr:cNvSpPr/>
      </xdr:nvSpPr>
      <xdr:spPr>
        <a:xfrm>
          <a:off x="8699500" y="134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166916</xdr:rowOff>
    </xdr:from>
    <xdr:ext cx="469744" cy="259045"/>
    <xdr:sp macro="" textlink="">
      <xdr:nvSpPr>
        <xdr:cNvPr id="423" name="テキスト ボックス 422"/>
        <xdr:cNvSpPr txBox="1"/>
      </xdr:nvSpPr>
      <xdr:spPr>
        <a:xfrm>
          <a:off x="8515428" y="1354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19634</xdr:rowOff>
    </xdr:from>
    <xdr:to>
      <xdr:col>41</xdr:col>
      <xdr:colOff>101600</xdr:colOff>
      <xdr:row>78</xdr:row>
      <xdr:rowOff>121234</xdr:rowOff>
    </xdr:to>
    <xdr:sp macro="" textlink="">
      <xdr:nvSpPr>
        <xdr:cNvPr id="424" name="楕円 423"/>
        <xdr:cNvSpPr/>
      </xdr:nvSpPr>
      <xdr:spPr>
        <a:xfrm>
          <a:off x="7810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112361</xdr:rowOff>
    </xdr:from>
    <xdr:ext cx="534377" cy="259045"/>
    <xdr:sp macro="" textlink="">
      <xdr:nvSpPr>
        <xdr:cNvPr id="425" name="テキスト ボックス 424"/>
        <xdr:cNvSpPr txBox="1"/>
      </xdr:nvSpPr>
      <xdr:spPr>
        <a:xfrm>
          <a:off x="7594111" y="134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171022</xdr:rowOff>
    </xdr:from>
    <xdr:to>
      <xdr:col>36</xdr:col>
      <xdr:colOff>165100</xdr:colOff>
      <xdr:row>78</xdr:row>
      <xdr:rowOff>101172</xdr:rowOff>
    </xdr:to>
    <xdr:sp macro="" textlink="">
      <xdr:nvSpPr>
        <xdr:cNvPr id="426" name="楕円 425"/>
        <xdr:cNvSpPr/>
      </xdr:nvSpPr>
      <xdr:spPr>
        <a:xfrm>
          <a:off x="6921500" y="133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92299</xdr:rowOff>
    </xdr:from>
    <xdr:ext cx="534377" cy="259045"/>
    <xdr:sp macro="" textlink="">
      <xdr:nvSpPr>
        <xdr:cNvPr id="427" name="テキスト ボックス 426"/>
        <xdr:cNvSpPr txBox="1"/>
      </xdr:nvSpPr>
      <xdr:spPr>
        <a:xfrm>
          <a:off x="6705111" y="134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5124</xdr:rowOff>
    </xdr:from>
    <xdr:to>
      <xdr:col>55</xdr:col>
      <xdr:colOff>0</xdr:colOff>
      <xdr:row>97</xdr:row>
      <xdr:rowOff>38781</xdr:rowOff>
    </xdr:to>
    <xdr:cxnSp macro="">
      <xdr:nvCxnSpPr>
        <xdr:cNvPr id="456" name="直線コネクタ 455"/>
        <xdr:cNvCxnSpPr/>
      </xdr:nvCxnSpPr>
      <xdr:spPr>
        <a:xfrm flipV="1">
          <a:off x="9639300" y="16292874"/>
          <a:ext cx="838200" cy="37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53556</xdr:rowOff>
    </xdr:from>
    <xdr:to>
      <xdr:col>50</xdr:col>
      <xdr:colOff>114300</xdr:colOff>
      <xdr:row>97</xdr:row>
      <xdr:rowOff>38781</xdr:rowOff>
    </xdr:to>
    <xdr:cxnSp macro="">
      <xdr:nvCxnSpPr>
        <xdr:cNvPr id="459" name="直線コネクタ 458"/>
        <xdr:cNvCxnSpPr/>
      </xdr:nvCxnSpPr>
      <xdr:spPr>
        <a:xfrm>
          <a:off x="8750300" y="16512756"/>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53556</xdr:rowOff>
    </xdr:from>
    <xdr:to>
      <xdr:col>45</xdr:col>
      <xdr:colOff>177800</xdr:colOff>
      <xdr:row>97</xdr:row>
      <xdr:rowOff>91336</xdr:rowOff>
    </xdr:to>
    <xdr:cxnSp macro="">
      <xdr:nvCxnSpPr>
        <xdr:cNvPr id="462" name="直線コネクタ 461"/>
        <xdr:cNvCxnSpPr/>
      </xdr:nvCxnSpPr>
      <xdr:spPr>
        <a:xfrm flipV="1">
          <a:off x="7861300" y="16512756"/>
          <a:ext cx="889000" cy="20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131874</xdr:rowOff>
    </xdr:from>
    <xdr:to>
      <xdr:col>41</xdr:col>
      <xdr:colOff>50800</xdr:colOff>
      <xdr:row>97</xdr:row>
      <xdr:rowOff>91336</xdr:rowOff>
    </xdr:to>
    <xdr:cxnSp macro="">
      <xdr:nvCxnSpPr>
        <xdr:cNvPr id="465" name="直線コネクタ 464"/>
        <xdr:cNvCxnSpPr/>
      </xdr:nvCxnSpPr>
      <xdr:spPr>
        <a:xfrm>
          <a:off x="6972300" y="16591074"/>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125774</xdr:rowOff>
    </xdr:from>
    <xdr:to>
      <xdr:col>55</xdr:col>
      <xdr:colOff>50800</xdr:colOff>
      <xdr:row>95</xdr:row>
      <xdr:rowOff>55924</xdr:rowOff>
    </xdr:to>
    <xdr:sp macro="" textlink="">
      <xdr:nvSpPr>
        <xdr:cNvPr id="475" name="楕円 474"/>
        <xdr:cNvSpPr/>
      </xdr:nvSpPr>
      <xdr:spPr>
        <a:xfrm>
          <a:off x="10426700" y="162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148651</xdr:rowOff>
    </xdr:from>
    <xdr:ext cx="534377" cy="259045"/>
    <xdr:sp macro="" textlink="">
      <xdr:nvSpPr>
        <xdr:cNvPr id="476" name="普通建設事業費 （ うち更新整備　）該当値テキスト"/>
        <xdr:cNvSpPr txBox="1"/>
      </xdr:nvSpPr>
      <xdr:spPr>
        <a:xfrm>
          <a:off x="10528300" y="160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159431</xdr:rowOff>
    </xdr:from>
    <xdr:to>
      <xdr:col>50</xdr:col>
      <xdr:colOff>165100</xdr:colOff>
      <xdr:row>97</xdr:row>
      <xdr:rowOff>89581</xdr:rowOff>
    </xdr:to>
    <xdr:sp macro="" textlink="">
      <xdr:nvSpPr>
        <xdr:cNvPr id="477" name="楕円 476"/>
        <xdr:cNvSpPr/>
      </xdr:nvSpPr>
      <xdr:spPr>
        <a:xfrm>
          <a:off x="9588500" y="166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106108</xdr:rowOff>
    </xdr:from>
    <xdr:ext cx="534377" cy="259045"/>
    <xdr:sp macro="" textlink="">
      <xdr:nvSpPr>
        <xdr:cNvPr id="478" name="テキスト ボックス 477"/>
        <xdr:cNvSpPr txBox="1"/>
      </xdr:nvSpPr>
      <xdr:spPr>
        <a:xfrm>
          <a:off x="9372111" y="163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2756</xdr:rowOff>
    </xdr:from>
    <xdr:to>
      <xdr:col>46</xdr:col>
      <xdr:colOff>38100</xdr:colOff>
      <xdr:row>96</xdr:row>
      <xdr:rowOff>104356</xdr:rowOff>
    </xdr:to>
    <xdr:sp macro="" textlink="">
      <xdr:nvSpPr>
        <xdr:cNvPr id="479" name="楕円 478"/>
        <xdr:cNvSpPr/>
      </xdr:nvSpPr>
      <xdr:spPr>
        <a:xfrm>
          <a:off x="8699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120883</xdr:rowOff>
    </xdr:from>
    <xdr:ext cx="534377" cy="259045"/>
    <xdr:sp macro="" textlink="">
      <xdr:nvSpPr>
        <xdr:cNvPr id="480" name="テキスト ボックス 479"/>
        <xdr:cNvSpPr txBox="1"/>
      </xdr:nvSpPr>
      <xdr:spPr>
        <a:xfrm>
          <a:off x="8483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40536</xdr:rowOff>
    </xdr:from>
    <xdr:to>
      <xdr:col>41</xdr:col>
      <xdr:colOff>101600</xdr:colOff>
      <xdr:row>97</xdr:row>
      <xdr:rowOff>142136</xdr:rowOff>
    </xdr:to>
    <xdr:sp macro="" textlink="">
      <xdr:nvSpPr>
        <xdr:cNvPr id="481" name="楕円 480"/>
        <xdr:cNvSpPr/>
      </xdr:nvSpPr>
      <xdr:spPr>
        <a:xfrm>
          <a:off x="7810500" y="166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158663</xdr:rowOff>
    </xdr:from>
    <xdr:ext cx="534377" cy="259045"/>
    <xdr:sp macro="" textlink="">
      <xdr:nvSpPr>
        <xdr:cNvPr id="482" name="テキスト ボックス 481"/>
        <xdr:cNvSpPr txBox="1"/>
      </xdr:nvSpPr>
      <xdr:spPr>
        <a:xfrm>
          <a:off x="7594111" y="1644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81074</xdr:rowOff>
    </xdr:from>
    <xdr:to>
      <xdr:col>36</xdr:col>
      <xdr:colOff>165100</xdr:colOff>
      <xdr:row>97</xdr:row>
      <xdr:rowOff>11224</xdr:rowOff>
    </xdr:to>
    <xdr:sp macro="" textlink="">
      <xdr:nvSpPr>
        <xdr:cNvPr id="483" name="楕円 482"/>
        <xdr:cNvSpPr/>
      </xdr:nvSpPr>
      <xdr:spPr>
        <a:xfrm>
          <a:off x="6921500" y="165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27751</xdr:rowOff>
    </xdr:from>
    <xdr:ext cx="534377" cy="259045"/>
    <xdr:sp macro="" textlink="">
      <xdr:nvSpPr>
        <xdr:cNvPr id="484" name="テキスト ボックス 483"/>
        <xdr:cNvSpPr txBox="1"/>
      </xdr:nvSpPr>
      <xdr:spPr>
        <a:xfrm>
          <a:off x="6705111" y="1631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19742</xdr:rowOff>
    </xdr:from>
    <xdr:to>
      <xdr:col>85</xdr:col>
      <xdr:colOff>127000</xdr:colOff>
      <xdr:row>39</xdr:row>
      <xdr:rowOff>26257</xdr:rowOff>
    </xdr:to>
    <xdr:cxnSp macro="">
      <xdr:nvCxnSpPr>
        <xdr:cNvPr id="513" name="直線コネクタ 512"/>
        <xdr:cNvCxnSpPr/>
      </xdr:nvCxnSpPr>
      <xdr:spPr>
        <a:xfrm flipV="1">
          <a:off x="15481300" y="6706292"/>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26257</xdr:rowOff>
    </xdr:from>
    <xdr:to>
      <xdr:col>81</xdr:col>
      <xdr:colOff>50800</xdr:colOff>
      <xdr:row>39</xdr:row>
      <xdr:rowOff>43764</xdr:rowOff>
    </xdr:to>
    <xdr:cxnSp macro="">
      <xdr:nvCxnSpPr>
        <xdr:cNvPr id="516" name="直線コネクタ 515"/>
        <xdr:cNvCxnSpPr/>
      </xdr:nvCxnSpPr>
      <xdr:spPr>
        <a:xfrm flipV="1">
          <a:off x="14592300" y="6712807"/>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12312</xdr:rowOff>
    </xdr:from>
    <xdr:to>
      <xdr:col>76</xdr:col>
      <xdr:colOff>114300</xdr:colOff>
      <xdr:row>39</xdr:row>
      <xdr:rowOff>43764</xdr:rowOff>
    </xdr:to>
    <xdr:cxnSp macro="">
      <xdr:nvCxnSpPr>
        <xdr:cNvPr id="519" name="直線コネクタ 518"/>
        <xdr:cNvCxnSpPr/>
      </xdr:nvCxnSpPr>
      <xdr:spPr>
        <a:xfrm>
          <a:off x="13703300" y="6698862"/>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12312</xdr:rowOff>
    </xdr:from>
    <xdr:to>
      <xdr:col>71</xdr:col>
      <xdr:colOff>177800</xdr:colOff>
      <xdr:row>39</xdr:row>
      <xdr:rowOff>43364</xdr:rowOff>
    </xdr:to>
    <xdr:cxnSp macro="">
      <xdr:nvCxnSpPr>
        <xdr:cNvPr id="522" name="直線コネクタ 521"/>
        <xdr:cNvCxnSpPr/>
      </xdr:nvCxnSpPr>
      <xdr:spPr>
        <a:xfrm flipV="1">
          <a:off x="12814300" y="6698862"/>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140392</xdr:rowOff>
    </xdr:from>
    <xdr:to>
      <xdr:col>85</xdr:col>
      <xdr:colOff>177800</xdr:colOff>
      <xdr:row>39</xdr:row>
      <xdr:rowOff>70542</xdr:rowOff>
    </xdr:to>
    <xdr:sp macro="" textlink="">
      <xdr:nvSpPr>
        <xdr:cNvPr id="532" name="楕円 531"/>
        <xdr:cNvSpPr/>
      </xdr:nvSpPr>
      <xdr:spPr>
        <a:xfrm>
          <a:off x="16268700" y="6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55319</xdr:rowOff>
    </xdr:from>
    <xdr:ext cx="469744" cy="259045"/>
    <xdr:sp macro="" textlink="">
      <xdr:nvSpPr>
        <xdr:cNvPr id="533" name="災害復旧事業費該当値テキスト"/>
        <xdr:cNvSpPr txBox="1"/>
      </xdr:nvSpPr>
      <xdr:spPr>
        <a:xfrm>
          <a:off x="16370300" y="65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146907</xdr:rowOff>
    </xdr:from>
    <xdr:to>
      <xdr:col>81</xdr:col>
      <xdr:colOff>101600</xdr:colOff>
      <xdr:row>39</xdr:row>
      <xdr:rowOff>77057</xdr:rowOff>
    </xdr:to>
    <xdr:sp macro="" textlink="">
      <xdr:nvSpPr>
        <xdr:cNvPr id="534" name="楕円 533"/>
        <xdr:cNvSpPr/>
      </xdr:nvSpPr>
      <xdr:spPr>
        <a:xfrm>
          <a:off x="15430500" y="66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68184</xdr:rowOff>
    </xdr:from>
    <xdr:ext cx="378565" cy="259045"/>
    <xdr:sp macro="" textlink="">
      <xdr:nvSpPr>
        <xdr:cNvPr id="535" name="テキスト ボックス 534"/>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164414</xdr:rowOff>
    </xdr:from>
    <xdr:to>
      <xdr:col>76</xdr:col>
      <xdr:colOff>165100</xdr:colOff>
      <xdr:row>39</xdr:row>
      <xdr:rowOff>94564</xdr:rowOff>
    </xdr:to>
    <xdr:sp macro="" textlink="">
      <xdr:nvSpPr>
        <xdr:cNvPr id="536" name="楕円 535"/>
        <xdr:cNvSpPr/>
      </xdr:nvSpPr>
      <xdr:spPr>
        <a:xfrm>
          <a:off x="14541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85691</xdr:rowOff>
    </xdr:from>
    <xdr:ext cx="313932" cy="259045"/>
    <xdr:sp macro="" textlink="">
      <xdr:nvSpPr>
        <xdr:cNvPr id="537" name="テキスト ボックス 536"/>
        <xdr:cNvSpPr txBox="1"/>
      </xdr:nvSpPr>
      <xdr:spPr>
        <a:xfrm>
          <a:off x="14435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132962</xdr:rowOff>
    </xdr:from>
    <xdr:to>
      <xdr:col>72</xdr:col>
      <xdr:colOff>38100</xdr:colOff>
      <xdr:row>39</xdr:row>
      <xdr:rowOff>63112</xdr:rowOff>
    </xdr:to>
    <xdr:sp macro="" textlink="">
      <xdr:nvSpPr>
        <xdr:cNvPr id="538" name="楕円 537"/>
        <xdr:cNvSpPr/>
      </xdr:nvSpPr>
      <xdr:spPr>
        <a:xfrm>
          <a:off x="13652500" y="66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54239</xdr:rowOff>
    </xdr:from>
    <xdr:ext cx="469744" cy="259045"/>
    <xdr:sp macro="" textlink="">
      <xdr:nvSpPr>
        <xdr:cNvPr id="539" name="テキスト ボックス 538"/>
        <xdr:cNvSpPr txBox="1"/>
      </xdr:nvSpPr>
      <xdr:spPr>
        <a:xfrm>
          <a:off x="13468428" y="67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164014</xdr:rowOff>
    </xdr:from>
    <xdr:to>
      <xdr:col>67</xdr:col>
      <xdr:colOff>101600</xdr:colOff>
      <xdr:row>39</xdr:row>
      <xdr:rowOff>94164</xdr:rowOff>
    </xdr:to>
    <xdr:sp macro="" textlink="">
      <xdr:nvSpPr>
        <xdr:cNvPr id="540" name="楕円 539"/>
        <xdr:cNvSpPr/>
      </xdr:nvSpPr>
      <xdr:spPr>
        <a:xfrm>
          <a:off x="12763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85291</xdr:rowOff>
    </xdr:from>
    <xdr:ext cx="313932" cy="259045"/>
    <xdr:sp macro="" textlink="">
      <xdr:nvSpPr>
        <xdr:cNvPr id="541" name="テキスト ボックス 540"/>
        <xdr:cNvSpPr txBox="1"/>
      </xdr:nvSpPr>
      <xdr:spPr>
        <a:xfrm>
          <a:off x="12657333" y="6771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30037</xdr:rowOff>
    </xdr:from>
    <xdr:to>
      <xdr:col>85</xdr:col>
      <xdr:colOff>127000</xdr:colOff>
      <xdr:row>76</xdr:row>
      <xdr:rowOff>52440</xdr:rowOff>
    </xdr:to>
    <xdr:cxnSp macro="">
      <xdr:nvCxnSpPr>
        <xdr:cNvPr id="627" name="直線コネクタ 626"/>
        <xdr:cNvCxnSpPr/>
      </xdr:nvCxnSpPr>
      <xdr:spPr>
        <a:xfrm flipV="1">
          <a:off x="15481300" y="1306023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52440</xdr:rowOff>
    </xdr:from>
    <xdr:to>
      <xdr:col>81</xdr:col>
      <xdr:colOff>50800</xdr:colOff>
      <xdr:row>76</xdr:row>
      <xdr:rowOff>90497</xdr:rowOff>
    </xdr:to>
    <xdr:cxnSp macro="">
      <xdr:nvCxnSpPr>
        <xdr:cNvPr id="630" name="直線コネクタ 629"/>
        <xdr:cNvCxnSpPr/>
      </xdr:nvCxnSpPr>
      <xdr:spPr>
        <a:xfrm flipV="1">
          <a:off x="14592300" y="13082640"/>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17551</xdr:rowOff>
    </xdr:from>
    <xdr:to>
      <xdr:col>76</xdr:col>
      <xdr:colOff>114300</xdr:colOff>
      <xdr:row>76</xdr:row>
      <xdr:rowOff>90497</xdr:rowOff>
    </xdr:to>
    <xdr:cxnSp macro="">
      <xdr:nvCxnSpPr>
        <xdr:cNvPr id="633" name="直線コネクタ 632"/>
        <xdr:cNvCxnSpPr/>
      </xdr:nvCxnSpPr>
      <xdr:spPr>
        <a:xfrm>
          <a:off x="13703300" y="13047751"/>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17551</xdr:rowOff>
    </xdr:from>
    <xdr:to>
      <xdr:col>71</xdr:col>
      <xdr:colOff>177800</xdr:colOff>
      <xdr:row>76</xdr:row>
      <xdr:rowOff>91128</xdr:rowOff>
    </xdr:to>
    <xdr:cxnSp macro="">
      <xdr:nvCxnSpPr>
        <xdr:cNvPr id="636" name="直線コネクタ 635"/>
        <xdr:cNvCxnSpPr/>
      </xdr:nvCxnSpPr>
      <xdr:spPr>
        <a:xfrm flipV="1">
          <a:off x="12814300" y="13047751"/>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150687</xdr:rowOff>
    </xdr:from>
    <xdr:to>
      <xdr:col>85</xdr:col>
      <xdr:colOff>177800</xdr:colOff>
      <xdr:row>76</xdr:row>
      <xdr:rowOff>80837</xdr:rowOff>
    </xdr:to>
    <xdr:sp macro="" textlink="">
      <xdr:nvSpPr>
        <xdr:cNvPr id="646" name="楕円 645"/>
        <xdr:cNvSpPr/>
      </xdr:nvSpPr>
      <xdr:spPr>
        <a:xfrm>
          <a:off x="16268700" y="130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2115</xdr:rowOff>
    </xdr:from>
    <xdr:ext cx="534377" cy="259045"/>
    <xdr:sp macro="" textlink="">
      <xdr:nvSpPr>
        <xdr:cNvPr id="647" name="公債費該当値テキスト"/>
        <xdr:cNvSpPr txBox="1"/>
      </xdr:nvSpPr>
      <xdr:spPr>
        <a:xfrm>
          <a:off x="16370300" y="1286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1640</xdr:rowOff>
    </xdr:from>
    <xdr:to>
      <xdr:col>81</xdr:col>
      <xdr:colOff>101600</xdr:colOff>
      <xdr:row>76</xdr:row>
      <xdr:rowOff>103240</xdr:rowOff>
    </xdr:to>
    <xdr:sp macro="" textlink="">
      <xdr:nvSpPr>
        <xdr:cNvPr id="648" name="楕円 647"/>
        <xdr:cNvSpPr/>
      </xdr:nvSpPr>
      <xdr:spPr>
        <a:xfrm>
          <a:off x="15430500" y="130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119767</xdr:rowOff>
    </xdr:from>
    <xdr:ext cx="534377" cy="259045"/>
    <xdr:sp macro="" textlink="">
      <xdr:nvSpPr>
        <xdr:cNvPr id="649" name="テキスト ボックス 648"/>
        <xdr:cNvSpPr txBox="1"/>
      </xdr:nvSpPr>
      <xdr:spPr>
        <a:xfrm>
          <a:off x="15214111" y="128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39697</xdr:rowOff>
    </xdr:from>
    <xdr:to>
      <xdr:col>76</xdr:col>
      <xdr:colOff>165100</xdr:colOff>
      <xdr:row>76</xdr:row>
      <xdr:rowOff>141297</xdr:rowOff>
    </xdr:to>
    <xdr:sp macro="" textlink="">
      <xdr:nvSpPr>
        <xdr:cNvPr id="650" name="楕円 649"/>
        <xdr:cNvSpPr/>
      </xdr:nvSpPr>
      <xdr:spPr>
        <a:xfrm>
          <a:off x="14541500" y="130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132424</xdr:rowOff>
    </xdr:from>
    <xdr:ext cx="534377" cy="259045"/>
    <xdr:sp macro="" textlink="">
      <xdr:nvSpPr>
        <xdr:cNvPr id="651" name="テキスト ボックス 650"/>
        <xdr:cNvSpPr txBox="1"/>
      </xdr:nvSpPr>
      <xdr:spPr>
        <a:xfrm>
          <a:off x="14325111" y="131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138202</xdr:rowOff>
    </xdr:from>
    <xdr:to>
      <xdr:col>72</xdr:col>
      <xdr:colOff>38100</xdr:colOff>
      <xdr:row>76</xdr:row>
      <xdr:rowOff>68352</xdr:rowOff>
    </xdr:to>
    <xdr:sp macro="" textlink="">
      <xdr:nvSpPr>
        <xdr:cNvPr id="652" name="楕円 651"/>
        <xdr:cNvSpPr/>
      </xdr:nvSpPr>
      <xdr:spPr>
        <a:xfrm>
          <a:off x="13652500" y="129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59478</xdr:rowOff>
    </xdr:from>
    <xdr:ext cx="534377" cy="259045"/>
    <xdr:sp macro="" textlink="">
      <xdr:nvSpPr>
        <xdr:cNvPr id="653" name="テキスト ボックス 652"/>
        <xdr:cNvSpPr txBox="1"/>
      </xdr:nvSpPr>
      <xdr:spPr>
        <a:xfrm>
          <a:off x="13436111" y="1308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40328</xdr:rowOff>
    </xdr:from>
    <xdr:to>
      <xdr:col>67</xdr:col>
      <xdr:colOff>101600</xdr:colOff>
      <xdr:row>76</xdr:row>
      <xdr:rowOff>141928</xdr:rowOff>
    </xdr:to>
    <xdr:sp macro="" textlink="">
      <xdr:nvSpPr>
        <xdr:cNvPr id="654" name="楕円 653"/>
        <xdr:cNvSpPr/>
      </xdr:nvSpPr>
      <xdr:spPr>
        <a:xfrm>
          <a:off x="12763500" y="130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133055</xdr:rowOff>
    </xdr:from>
    <xdr:ext cx="534377" cy="259045"/>
    <xdr:sp macro="" textlink="">
      <xdr:nvSpPr>
        <xdr:cNvPr id="655" name="テキスト ボックス 654"/>
        <xdr:cNvSpPr txBox="1"/>
      </xdr:nvSpPr>
      <xdr:spPr>
        <a:xfrm>
          <a:off x="12547111" y="131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137158</xdr:rowOff>
    </xdr:from>
    <xdr:to>
      <xdr:col>85</xdr:col>
      <xdr:colOff>127000</xdr:colOff>
      <xdr:row>97</xdr:row>
      <xdr:rowOff>38973</xdr:rowOff>
    </xdr:to>
    <xdr:cxnSp macro="">
      <xdr:nvCxnSpPr>
        <xdr:cNvPr id="680" name="直線コネクタ 679"/>
        <xdr:cNvCxnSpPr/>
      </xdr:nvCxnSpPr>
      <xdr:spPr>
        <a:xfrm>
          <a:off x="15481300" y="16596358"/>
          <a:ext cx="8382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112559</xdr:rowOff>
    </xdr:from>
    <xdr:to>
      <xdr:col>81</xdr:col>
      <xdr:colOff>50800</xdr:colOff>
      <xdr:row>96</xdr:row>
      <xdr:rowOff>137158</xdr:rowOff>
    </xdr:to>
    <xdr:cxnSp macro="">
      <xdr:nvCxnSpPr>
        <xdr:cNvPr id="683" name="直線コネクタ 682"/>
        <xdr:cNvCxnSpPr/>
      </xdr:nvCxnSpPr>
      <xdr:spPr>
        <a:xfrm>
          <a:off x="14592300" y="16571759"/>
          <a:ext cx="889000" cy="2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111891</xdr:rowOff>
    </xdr:from>
    <xdr:to>
      <xdr:col>76</xdr:col>
      <xdr:colOff>114300</xdr:colOff>
      <xdr:row>96</xdr:row>
      <xdr:rowOff>112559</xdr:rowOff>
    </xdr:to>
    <xdr:cxnSp macro="">
      <xdr:nvCxnSpPr>
        <xdr:cNvPr id="686" name="直線コネクタ 685"/>
        <xdr:cNvCxnSpPr/>
      </xdr:nvCxnSpPr>
      <xdr:spPr>
        <a:xfrm>
          <a:off x="13703300" y="16571091"/>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111891</xdr:rowOff>
    </xdr:from>
    <xdr:to>
      <xdr:col>71</xdr:col>
      <xdr:colOff>177800</xdr:colOff>
      <xdr:row>97</xdr:row>
      <xdr:rowOff>163029</xdr:rowOff>
    </xdr:to>
    <xdr:cxnSp macro="">
      <xdr:nvCxnSpPr>
        <xdr:cNvPr id="689" name="直線コネクタ 688"/>
        <xdr:cNvCxnSpPr/>
      </xdr:nvCxnSpPr>
      <xdr:spPr>
        <a:xfrm flipV="1">
          <a:off x="12814300" y="16571091"/>
          <a:ext cx="889000" cy="22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159623</xdr:rowOff>
    </xdr:from>
    <xdr:to>
      <xdr:col>85</xdr:col>
      <xdr:colOff>177800</xdr:colOff>
      <xdr:row>97</xdr:row>
      <xdr:rowOff>89773</xdr:rowOff>
    </xdr:to>
    <xdr:sp macro="" textlink="">
      <xdr:nvSpPr>
        <xdr:cNvPr id="699" name="楕円 698"/>
        <xdr:cNvSpPr/>
      </xdr:nvSpPr>
      <xdr:spPr>
        <a:xfrm>
          <a:off x="16268700" y="166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11050</xdr:rowOff>
    </xdr:from>
    <xdr:ext cx="534377" cy="259045"/>
    <xdr:sp macro="" textlink="">
      <xdr:nvSpPr>
        <xdr:cNvPr id="700" name="積立金該当値テキスト"/>
        <xdr:cNvSpPr txBox="1"/>
      </xdr:nvSpPr>
      <xdr:spPr>
        <a:xfrm>
          <a:off x="16370300" y="164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86358</xdr:rowOff>
    </xdr:from>
    <xdr:to>
      <xdr:col>81</xdr:col>
      <xdr:colOff>101600</xdr:colOff>
      <xdr:row>97</xdr:row>
      <xdr:rowOff>16508</xdr:rowOff>
    </xdr:to>
    <xdr:sp macro="" textlink="">
      <xdr:nvSpPr>
        <xdr:cNvPr id="701" name="楕円 700"/>
        <xdr:cNvSpPr/>
      </xdr:nvSpPr>
      <xdr:spPr>
        <a:xfrm>
          <a:off x="15430500" y="165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33035</xdr:rowOff>
    </xdr:from>
    <xdr:ext cx="534377" cy="259045"/>
    <xdr:sp macro="" textlink="">
      <xdr:nvSpPr>
        <xdr:cNvPr id="702" name="テキスト ボックス 701"/>
        <xdr:cNvSpPr txBox="1"/>
      </xdr:nvSpPr>
      <xdr:spPr>
        <a:xfrm>
          <a:off x="15214111" y="163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61759</xdr:rowOff>
    </xdr:from>
    <xdr:to>
      <xdr:col>76</xdr:col>
      <xdr:colOff>165100</xdr:colOff>
      <xdr:row>96</xdr:row>
      <xdr:rowOff>163359</xdr:rowOff>
    </xdr:to>
    <xdr:sp macro="" textlink="">
      <xdr:nvSpPr>
        <xdr:cNvPr id="703" name="楕円 702"/>
        <xdr:cNvSpPr/>
      </xdr:nvSpPr>
      <xdr:spPr>
        <a:xfrm>
          <a:off x="14541500" y="16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8436</xdr:rowOff>
    </xdr:from>
    <xdr:ext cx="534377" cy="259045"/>
    <xdr:sp macro="" textlink="">
      <xdr:nvSpPr>
        <xdr:cNvPr id="704" name="テキスト ボックス 703"/>
        <xdr:cNvSpPr txBox="1"/>
      </xdr:nvSpPr>
      <xdr:spPr>
        <a:xfrm>
          <a:off x="14325111" y="162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61091</xdr:rowOff>
    </xdr:from>
    <xdr:to>
      <xdr:col>72</xdr:col>
      <xdr:colOff>38100</xdr:colOff>
      <xdr:row>96</xdr:row>
      <xdr:rowOff>162691</xdr:rowOff>
    </xdr:to>
    <xdr:sp macro="" textlink="">
      <xdr:nvSpPr>
        <xdr:cNvPr id="705" name="楕円 704"/>
        <xdr:cNvSpPr/>
      </xdr:nvSpPr>
      <xdr:spPr>
        <a:xfrm>
          <a:off x="13652500" y="165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7768</xdr:rowOff>
    </xdr:from>
    <xdr:ext cx="534377" cy="259045"/>
    <xdr:sp macro="" textlink="">
      <xdr:nvSpPr>
        <xdr:cNvPr id="706" name="テキスト ボックス 705"/>
        <xdr:cNvSpPr txBox="1"/>
      </xdr:nvSpPr>
      <xdr:spPr>
        <a:xfrm>
          <a:off x="13436111" y="162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112229</xdr:rowOff>
    </xdr:from>
    <xdr:to>
      <xdr:col>67</xdr:col>
      <xdr:colOff>101600</xdr:colOff>
      <xdr:row>98</xdr:row>
      <xdr:rowOff>42379</xdr:rowOff>
    </xdr:to>
    <xdr:sp macro="" textlink="">
      <xdr:nvSpPr>
        <xdr:cNvPr id="707" name="楕円 706"/>
        <xdr:cNvSpPr/>
      </xdr:nvSpPr>
      <xdr:spPr>
        <a:xfrm>
          <a:off x="12763500" y="167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33506</xdr:rowOff>
    </xdr:from>
    <xdr:ext cx="469744" cy="259045"/>
    <xdr:sp macro="" textlink="">
      <xdr:nvSpPr>
        <xdr:cNvPr id="708" name="テキスト ボックス 707"/>
        <xdr:cNvSpPr txBox="1"/>
      </xdr:nvSpPr>
      <xdr:spPr>
        <a:xfrm>
          <a:off x="12579428" y="1683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114828</xdr:rowOff>
    </xdr:from>
    <xdr:to>
      <xdr:col>116</xdr:col>
      <xdr:colOff>63500</xdr:colOff>
      <xdr:row>35</xdr:row>
      <xdr:rowOff>22474</xdr:rowOff>
    </xdr:to>
    <xdr:cxnSp macro="">
      <xdr:nvCxnSpPr>
        <xdr:cNvPr id="735" name="直線コネクタ 734"/>
        <xdr:cNvCxnSpPr/>
      </xdr:nvCxnSpPr>
      <xdr:spPr>
        <a:xfrm flipV="1">
          <a:off x="21323300" y="5944128"/>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137231</xdr:rowOff>
    </xdr:from>
    <xdr:to>
      <xdr:col>111</xdr:col>
      <xdr:colOff>177800</xdr:colOff>
      <xdr:row>35</xdr:row>
      <xdr:rowOff>22474</xdr:rowOff>
    </xdr:to>
    <xdr:cxnSp macro="">
      <xdr:nvCxnSpPr>
        <xdr:cNvPr id="738" name="直線コネクタ 737"/>
        <xdr:cNvCxnSpPr/>
      </xdr:nvCxnSpPr>
      <xdr:spPr>
        <a:xfrm>
          <a:off x="20434300" y="5452181"/>
          <a:ext cx="889000" cy="5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137231</xdr:rowOff>
    </xdr:from>
    <xdr:to>
      <xdr:col>107</xdr:col>
      <xdr:colOff>50800</xdr:colOff>
      <xdr:row>32</xdr:row>
      <xdr:rowOff>54478</xdr:rowOff>
    </xdr:to>
    <xdr:cxnSp macro="">
      <xdr:nvCxnSpPr>
        <xdr:cNvPr id="741" name="直線コネクタ 740"/>
        <xdr:cNvCxnSpPr/>
      </xdr:nvCxnSpPr>
      <xdr:spPr>
        <a:xfrm flipV="1">
          <a:off x="19545300" y="5452181"/>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54478</xdr:rowOff>
    </xdr:from>
    <xdr:to>
      <xdr:col>102</xdr:col>
      <xdr:colOff>114300</xdr:colOff>
      <xdr:row>32</xdr:row>
      <xdr:rowOff>127721</xdr:rowOff>
    </xdr:to>
    <xdr:cxnSp macro="">
      <xdr:nvCxnSpPr>
        <xdr:cNvPr id="744" name="直線コネクタ 743"/>
        <xdr:cNvCxnSpPr/>
      </xdr:nvCxnSpPr>
      <xdr:spPr>
        <a:xfrm flipV="1">
          <a:off x="18656300" y="5540878"/>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64028</xdr:rowOff>
    </xdr:from>
    <xdr:to>
      <xdr:col>116</xdr:col>
      <xdr:colOff>114300</xdr:colOff>
      <xdr:row>34</xdr:row>
      <xdr:rowOff>165628</xdr:rowOff>
    </xdr:to>
    <xdr:sp macro="" textlink="">
      <xdr:nvSpPr>
        <xdr:cNvPr id="754" name="楕円 753"/>
        <xdr:cNvSpPr/>
      </xdr:nvSpPr>
      <xdr:spPr>
        <a:xfrm>
          <a:off x="22110700" y="58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86905</xdr:rowOff>
    </xdr:from>
    <xdr:ext cx="534377" cy="259045"/>
    <xdr:sp macro="" textlink="">
      <xdr:nvSpPr>
        <xdr:cNvPr id="755" name="投資及び出資金該当値テキスト"/>
        <xdr:cNvSpPr txBox="1"/>
      </xdr:nvSpPr>
      <xdr:spPr>
        <a:xfrm>
          <a:off x="22212300" y="574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143124</xdr:rowOff>
    </xdr:from>
    <xdr:to>
      <xdr:col>112</xdr:col>
      <xdr:colOff>38100</xdr:colOff>
      <xdr:row>35</xdr:row>
      <xdr:rowOff>73274</xdr:rowOff>
    </xdr:to>
    <xdr:sp macro="" textlink="">
      <xdr:nvSpPr>
        <xdr:cNvPr id="756" name="楕円 755"/>
        <xdr:cNvSpPr/>
      </xdr:nvSpPr>
      <xdr:spPr>
        <a:xfrm>
          <a:off x="21272500" y="59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89801</xdr:rowOff>
    </xdr:from>
    <xdr:ext cx="534377" cy="259045"/>
    <xdr:sp macro="" textlink="">
      <xdr:nvSpPr>
        <xdr:cNvPr id="757" name="テキスト ボックス 756"/>
        <xdr:cNvSpPr txBox="1"/>
      </xdr:nvSpPr>
      <xdr:spPr>
        <a:xfrm>
          <a:off x="21056111" y="57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86431</xdr:rowOff>
    </xdr:from>
    <xdr:to>
      <xdr:col>107</xdr:col>
      <xdr:colOff>101600</xdr:colOff>
      <xdr:row>32</xdr:row>
      <xdr:rowOff>16581</xdr:rowOff>
    </xdr:to>
    <xdr:sp macro="" textlink="">
      <xdr:nvSpPr>
        <xdr:cNvPr id="758" name="楕円 757"/>
        <xdr:cNvSpPr/>
      </xdr:nvSpPr>
      <xdr:spPr>
        <a:xfrm>
          <a:off x="20383500" y="54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33108</xdr:rowOff>
    </xdr:from>
    <xdr:ext cx="534377" cy="259045"/>
    <xdr:sp macro="" textlink="">
      <xdr:nvSpPr>
        <xdr:cNvPr id="759" name="テキスト ボックス 758"/>
        <xdr:cNvSpPr txBox="1"/>
      </xdr:nvSpPr>
      <xdr:spPr>
        <a:xfrm>
          <a:off x="20167111" y="517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3678</xdr:rowOff>
    </xdr:from>
    <xdr:to>
      <xdr:col>102</xdr:col>
      <xdr:colOff>165100</xdr:colOff>
      <xdr:row>32</xdr:row>
      <xdr:rowOff>105278</xdr:rowOff>
    </xdr:to>
    <xdr:sp macro="" textlink="">
      <xdr:nvSpPr>
        <xdr:cNvPr id="760" name="楕円 759"/>
        <xdr:cNvSpPr/>
      </xdr:nvSpPr>
      <xdr:spPr>
        <a:xfrm>
          <a:off x="19494500" y="54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121805</xdr:rowOff>
    </xdr:from>
    <xdr:ext cx="534377" cy="259045"/>
    <xdr:sp macro="" textlink="">
      <xdr:nvSpPr>
        <xdr:cNvPr id="761" name="テキスト ボックス 760"/>
        <xdr:cNvSpPr txBox="1"/>
      </xdr:nvSpPr>
      <xdr:spPr>
        <a:xfrm>
          <a:off x="19278111" y="52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76921</xdr:rowOff>
    </xdr:from>
    <xdr:to>
      <xdr:col>98</xdr:col>
      <xdr:colOff>38100</xdr:colOff>
      <xdr:row>33</xdr:row>
      <xdr:rowOff>7071</xdr:rowOff>
    </xdr:to>
    <xdr:sp macro="" textlink="">
      <xdr:nvSpPr>
        <xdr:cNvPr id="762" name="楕円 761"/>
        <xdr:cNvSpPr/>
      </xdr:nvSpPr>
      <xdr:spPr>
        <a:xfrm>
          <a:off x="18605500" y="55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23598</xdr:rowOff>
    </xdr:from>
    <xdr:ext cx="534377" cy="259045"/>
    <xdr:sp macro="" textlink="">
      <xdr:nvSpPr>
        <xdr:cNvPr id="763" name="テキスト ボックス 762"/>
        <xdr:cNvSpPr txBox="1"/>
      </xdr:nvSpPr>
      <xdr:spPr>
        <a:xfrm>
          <a:off x="18389111" y="5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4552</xdr:rowOff>
    </xdr:from>
    <xdr:to>
      <xdr:col>116</xdr:col>
      <xdr:colOff>63500</xdr:colOff>
      <xdr:row>58</xdr:row>
      <xdr:rowOff>67280</xdr:rowOff>
    </xdr:to>
    <xdr:cxnSp macro="">
      <xdr:nvCxnSpPr>
        <xdr:cNvPr id="790" name="直線コネクタ 789"/>
        <xdr:cNvCxnSpPr/>
      </xdr:nvCxnSpPr>
      <xdr:spPr>
        <a:xfrm>
          <a:off x="21323300" y="9948652"/>
          <a:ext cx="8382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4552</xdr:rowOff>
    </xdr:from>
    <xdr:to>
      <xdr:col>111</xdr:col>
      <xdr:colOff>177800</xdr:colOff>
      <xdr:row>58</xdr:row>
      <xdr:rowOff>10084</xdr:rowOff>
    </xdr:to>
    <xdr:cxnSp macro="">
      <xdr:nvCxnSpPr>
        <xdr:cNvPr id="793" name="直線コネクタ 792"/>
        <xdr:cNvCxnSpPr/>
      </xdr:nvCxnSpPr>
      <xdr:spPr>
        <a:xfrm flipV="1">
          <a:off x="20434300" y="994865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10084</xdr:rowOff>
    </xdr:from>
    <xdr:to>
      <xdr:col>107</xdr:col>
      <xdr:colOff>50800</xdr:colOff>
      <xdr:row>58</xdr:row>
      <xdr:rowOff>10816</xdr:rowOff>
    </xdr:to>
    <xdr:cxnSp macro="">
      <xdr:nvCxnSpPr>
        <xdr:cNvPr id="796" name="直線コネクタ 795"/>
        <xdr:cNvCxnSpPr/>
      </xdr:nvCxnSpPr>
      <xdr:spPr>
        <a:xfrm flipV="1">
          <a:off x="19545300" y="995418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10816</xdr:rowOff>
    </xdr:from>
    <xdr:to>
      <xdr:col>102</xdr:col>
      <xdr:colOff>114300</xdr:colOff>
      <xdr:row>58</xdr:row>
      <xdr:rowOff>73178</xdr:rowOff>
    </xdr:to>
    <xdr:cxnSp macro="">
      <xdr:nvCxnSpPr>
        <xdr:cNvPr id="799" name="直線コネクタ 798"/>
        <xdr:cNvCxnSpPr/>
      </xdr:nvCxnSpPr>
      <xdr:spPr>
        <a:xfrm flipV="1">
          <a:off x="18656300" y="9954916"/>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16480</xdr:rowOff>
    </xdr:from>
    <xdr:to>
      <xdr:col>116</xdr:col>
      <xdr:colOff>114300</xdr:colOff>
      <xdr:row>58</xdr:row>
      <xdr:rowOff>118080</xdr:rowOff>
    </xdr:to>
    <xdr:sp macro="" textlink="">
      <xdr:nvSpPr>
        <xdr:cNvPr id="809" name="楕円 808"/>
        <xdr:cNvSpPr/>
      </xdr:nvSpPr>
      <xdr:spPr>
        <a:xfrm>
          <a:off x="22110700" y="99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102857</xdr:rowOff>
    </xdr:from>
    <xdr:ext cx="469744" cy="259045"/>
    <xdr:sp macro="" textlink="">
      <xdr:nvSpPr>
        <xdr:cNvPr id="810" name="貸付金該当値テキスト"/>
        <xdr:cNvSpPr txBox="1"/>
      </xdr:nvSpPr>
      <xdr:spPr>
        <a:xfrm>
          <a:off x="22212300" y="987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125202</xdr:rowOff>
    </xdr:from>
    <xdr:to>
      <xdr:col>112</xdr:col>
      <xdr:colOff>38100</xdr:colOff>
      <xdr:row>58</xdr:row>
      <xdr:rowOff>55352</xdr:rowOff>
    </xdr:to>
    <xdr:sp macro="" textlink="">
      <xdr:nvSpPr>
        <xdr:cNvPr id="811" name="楕円 810"/>
        <xdr:cNvSpPr/>
      </xdr:nvSpPr>
      <xdr:spPr>
        <a:xfrm>
          <a:off x="21272500" y="98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46479</xdr:rowOff>
    </xdr:from>
    <xdr:ext cx="469744" cy="259045"/>
    <xdr:sp macro="" textlink="">
      <xdr:nvSpPr>
        <xdr:cNvPr id="812" name="テキスト ボックス 811"/>
        <xdr:cNvSpPr txBox="1"/>
      </xdr:nvSpPr>
      <xdr:spPr>
        <a:xfrm>
          <a:off x="21088428" y="999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130734</xdr:rowOff>
    </xdr:from>
    <xdr:to>
      <xdr:col>107</xdr:col>
      <xdr:colOff>101600</xdr:colOff>
      <xdr:row>58</xdr:row>
      <xdr:rowOff>60884</xdr:rowOff>
    </xdr:to>
    <xdr:sp macro="" textlink="">
      <xdr:nvSpPr>
        <xdr:cNvPr id="813" name="楕円 812"/>
        <xdr:cNvSpPr/>
      </xdr:nvSpPr>
      <xdr:spPr>
        <a:xfrm>
          <a:off x="20383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52011</xdr:rowOff>
    </xdr:from>
    <xdr:ext cx="469744" cy="259045"/>
    <xdr:sp macro="" textlink="">
      <xdr:nvSpPr>
        <xdr:cNvPr id="814" name="テキスト ボックス 813"/>
        <xdr:cNvSpPr txBox="1"/>
      </xdr:nvSpPr>
      <xdr:spPr>
        <a:xfrm>
          <a:off x="20199428" y="99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131466</xdr:rowOff>
    </xdr:from>
    <xdr:to>
      <xdr:col>102</xdr:col>
      <xdr:colOff>165100</xdr:colOff>
      <xdr:row>58</xdr:row>
      <xdr:rowOff>61616</xdr:rowOff>
    </xdr:to>
    <xdr:sp macro="" textlink="">
      <xdr:nvSpPr>
        <xdr:cNvPr id="815" name="楕円 814"/>
        <xdr:cNvSpPr/>
      </xdr:nvSpPr>
      <xdr:spPr>
        <a:xfrm>
          <a:off x="19494500" y="99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52743</xdr:rowOff>
    </xdr:from>
    <xdr:ext cx="469744" cy="259045"/>
    <xdr:sp macro="" textlink="">
      <xdr:nvSpPr>
        <xdr:cNvPr id="816" name="テキスト ボックス 815"/>
        <xdr:cNvSpPr txBox="1"/>
      </xdr:nvSpPr>
      <xdr:spPr>
        <a:xfrm>
          <a:off x="19310428" y="999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22378</xdr:rowOff>
    </xdr:from>
    <xdr:to>
      <xdr:col>98</xdr:col>
      <xdr:colOff>38100</xdr:colOff>
      <xdr:row>58</xdr:row>
      <xdr:rowOff>123978</xdr:rowOff>
    </xdr:to>
    <xdr:sp macro="" textlink="">
      <xdr:nvSpPr>
        <xdr:cNvPr id="817" name="楕円 816"/>
        <xdr:cNvSpPr/>
      </xdr:nvSpPr>
      <xdr:spPr>
        <a:xfrm>
          <a:off x="18605500" y="99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115105</xdr:rowOff>
    </xdr:from>
    <xdr:ext cx="469744" cy="259045"/>
    <xdr:sp macro="" textlink="">
      <xdr:nvSpPr>
        <xdr:cNvPr id="818" name="テキスト ボックス 817"/>
        <xdr:cNvSpPr txBox="1"/>
      </xdr:nvSpPr>
      <xdr:spPr>
        <a:xfrm>
          <a:off x="18421428" y="1005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138652</xdr:rowOff>
    </xdr:from>
    <xdr:to>
      <xdr:col>116</xdr:col>
      <xdr:colOff>63500</xdr:colOff>
      <xdr:row>75</xdr:row>
      <xdr:rowOff>162961</xdr:rowOff>
    </xdr:to>
    <xdr:cxnSp macro="">
      <xdr:nvCxnSpPr>
        <xdr:cNvPr id="848" name="直線コネクタ 847"/>
        <xdr:cNvCxnSpPr/>
      </xdr:nvCxnSpPr>
      <xdr:spPr>
        <a:xfrm>
          <a:off x="21323300" y="12997402"/>
          <a:ext cx="8382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138652</xdr:rowOff>
    </xdr:from>
    <xdr:to>
      <xdr:col>111</xdr:col>
      <xdr:colOff>177800</xdr:colOff>
      <xdr:row>75</xdr:row>
      <xdr:rowOff>139471</xdr:rowOff>
    </xdr:to>
    <xdr:cxnSp macro="">
      <xdr:nvCxnSpPr>
        <xdr:cNvPr id="851" name="直線コネクタ 850"/>
        <xdr:cNvCxnSpPr/>
      </xdr:nvCxnSpPr>
      <xdr:spPr>
        <a:xfrm flipV="1">
          <a:off x="20434300" y="129974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139471</xdr:rowOff>
    </xdr:from>
    <xdr:to>
      <xdr:col>107</xdr:col>
      <xdr:colOff>50800</xdr:colOff>
      <xdr:row>76</xdr:row>
      <xdr:rowOff>1378</xdr:rowOff>
    </xdr:to>
    <xdr:cxnSp macro="">
      <xdr:nvCxnSpPr>
        <xdr:cNvPr id="854" name="直線コネクタ 853"/>
        <xdr:cNvCxnSpPr/>
      </xdr:nvCxnSpPr>
      <xdr:spPr>
        <a:xfrm flipV="1">
          <a:off x="19545300" y="12998221"/>
          <a:ext cx="8890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1378</xdr:rowOff>
    </xdr:from>
    <xdr:to>
      <xdr:col>102</xdr:col>
      <xdr:colOff>114300</xdr:colOff>
      <xdr:row>76</xdr:row>
      <xdr:rowOff>37725</xdr:rowOff>
    </xdr:to>
    <xdr:cxnSp macro="">
      <xdr:nvCxnSpPr>
        <xdr:cNvPr id="857" name="直線コネクタ 856"/>
        <xdr:cNvCxnSpPr/>
      </xdr:nvCxnSpPr>
      <xdr:spPr>
        <a:xfrm flipV="1">
          <a:off x="18656300" y="13031578"/>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112160</xdr:rowOff>
    </xdr:from>
    <xdr:to>
      <xdr:col>116</xdr:col>
      <xdr:colOff>114300</xdr:colOff>
      <xdr:row>76</xdr:row>
      <xdr:rowOff>42311</xdr:rowOff>
    </xdr:to>
    <xdr:sp macro="" textlink="">
      <xdr:nvSpPr>
        <xdr:cNvPr id="867" name="楕円 866"/>
        <xdr:cNvSpPr/>
      </xdr:nvSpPr>
      <xdr:spPr>
        <a:xfrm>
          <a:off x="221107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90587</xdr:rowOff>
    </xdr:from>
    <xdr:ext cx="534377" cy="259045"/>
    <xdr:sp macro="" textlink="">
      <xdr:nvSpPr>
        <xdr:cNvPr id="868" name="繰出金該当値テキスト"/>
        <xdr:cNvSpPr txBox="1"/>
      </xdr:nvSpPr>
      <xdr:spPr>
        <a:xfrm>
          <a:off x="22212300" y="129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87852</xdr:rowOff>
    </xdr:from>
    <xdr:to>
      <xdr:col>112</xdr:col>
      <xdr:colOff>38100</xdr:colOff>
      <xdr:row>76</xdr:row>
      <xdr:rowOff>18002</xdr:rowOff>
    </xdr:to>
    <xdr:sp macro="" textlink="">
      <xdr:nvSpPr>
        <xdr:cNvPr id="869" name="楕円 868"/>
        <xdr:cNvSpPr/>
      </xdr:nvSpPr>
      <xdr:spPr>
        <a:xfrm>
          <a:off x="21272500" y="129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9129</xdr:rowOff>
    </xdr:from>
    <xdr:ext cx="534377" cy="259045"/>
    <xdr:sp macro="" textlink="">
      <xdr:nvSpPr>
        <xdr:cNvPr id="870" name="テキスト ボックス 869"/>
        <xdr:cNvSpPr txBox="1"/>
      </xdr:nvSpPr>
      <xdr:spPr>
        <a:xfrm>
          <a:off x="21056111" y="13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88671</xdr:rowOff>
    </xdr:from>
    <xdr:to>
      <xdr:col>107</xdr:col>
      <xdr:colOff>101600</xdr:colOff>
      <xdr:row>76</xdr:row>
      <xdr:rowOff>18821</xdr:rowOff>
    </xdr:to>
    <xdr:sp macro="" textlink="">
      <xdr:nvSpPr>
        <xdr:cNvPr id="871" name="楕円 870"/>
        <xdr:cNvSpPr/>
      </xdr:nvSpPr>
      <xdr:spPr>
        <a:xfrm>
          <a:off x="20383500" y="129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9949</xdr:rowOff>
    </xdr:from>
    <xdr:ext cx="534377" cy="259045"/>
    <xdr:sp macro="" textlink="">
      <xdr:nvSpPr>
        <xdr:cNvPr id="872" name="テキスト ボックス 871"/>
        <xdr:cNvSpPr txBox="1"/>
      </xdr:nvSpPr>
      <xdr:spPr>
        <a:xfrm>
          <a:off x="20167111" y="130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122028</xdr:rowOff>
    </xdr:from>
    <xdr:to>
      <xdr:col>102</xdr:col>
      <xdr:colOff>165100</xdr:colOff>
      <xdr:row>76</xdr:row>
      <xdr:rowOff>52178</xdr:rowOff>
    </xdr:to>
    <xdr:sp macro="" textlink="">
      <xdr:nvSpPr>
        <xdr:cNvPr id="873" name="楕円 872"/>
        <xdr:cNvSpPr/>
      </xdr:nvSpPr>
      <xdr:spPr>
        <a:xfrm>
          <a:off x="19494500" y="12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43305</xdr:rowOff>
    </xdr:from>
    <xdr:ext cx="534377" cy="259045"/>
    <xdr:sp macro="" textlink="">
      <xdr:nvSpPr>
        <xdr:cNvPr id="874" name="テキスト ボックス 873"/>
        <xdr:cNvSpPr txBox="1"/>
      </xdr:nvSpPr>
      <xdr:spPr>
        <a:xfrm>
          <a:off x="19278111" y="13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158375</xdr:rowOff>
    </xdr:from>
    <xdr:to>
      <xdr:col>98</xdr:col>
      <xdr:colOff>38100</xdr:colOff>
      <xdr:row>76</xdr:row>
      <xdr:rowOff>88525</xdr:rowOff>
    </xdr:to>
    <xdr:sp macro="" textlink="">
      <xdr:nvSpPr>
        <xdr:cNvPr id="875" name="楕円 874"/>
        <xdr:cNvSpPr/>
      </xdr:nvSpPr>
      <xdr:spPr>
        <a:xfrm>
          <a:off x="18605500" y="13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79652</xdr:rowOff>
    </xdr:from>
    <xdr:ext cx="534377" cy="259045"/>
    <xdr:sp macro="" textlink="">
      <xdr:nvSpPr>
        <xdr:cNvPr id="876" name="テキスト ボックス 875"/>
        <xdr:cNvSpPr txBox="1"/>
      </xdr:nvSpPr>
      <xdr:spPr>
        <a:xfrm>
          <a:off x="18389111" y="1310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・人件費は、住民一人当たりの額は前年度より減少している。分母である人口の減少（</a:t>
          </a:r>
          <a:r>
            <a:rPr kumimoji="1" lang="en-US" altLang="ja-JP" sz="1300">
              <a:latin typeface="ＭＳ Ｐゴシック" panose="020B0600070205080204" pitchFamily="50" charset="-128"/>
              <a:ea typeface="ＭＳ Ｐゴシック" panose="020B0600070205080204" pitchFamily="50" charset="-128"/>
            </a:rPr>
            <a:t>35,293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34,781</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％）しているが、それ以上に分子となる人件費総額が減少（対前年度比△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・物件費は、ふるさと納税寄附金に係る返礼品の見直しなどの影響に伴い、大幅に減少している。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・補助費等は、下水道事業会計繰出金が高止まりしていることもあり、類似団体と比較して高い水準にある。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・普通建設事業費（うち更新整備）は、新庁舎整備事業や幼保一体型施設整備事業により大幅に増額となり、類似団体と比較して非常に高い水準にある。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・積立金は、返礼品などの見直しによるふるさと納税寄附金の大幅な減少により、ふるさと納税寄附金を原資とした基金への積立金が減少したこともあり、対前年度比△</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6459</xdr:rowOff>
    </xdr:from>
    <xdr:to>
      <xdr:col>24</xdr:col>
      <xdr:colOff>63500</xdr:colOff>
      <xdr:row>36</xdr:row>
      <xdr:rowOff>8092</xdr:rowOff>
    </xdr:to>
    <xdr:cxnSp macro="">
      <xdr:nvCxnSpPr>
        <xdr:cNvPr id="63" name="直線コネクタ 62"/>
        <xdr:cNvCxnSpPr/>
      </xdr:nvCxnSpPr>
      <xdr:spPr>
        <a:xfrm flipV="1">
          <a:off x="3797300" y="617865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121739</xdr:rowOff>
    </xdr:from>
    <xdr:to>
      <xdr:col>19</xdr:col>
      <xdr:colOff>177800</xdr:colOff>
      <xdr:row>36</xdr:row>
      <xdr:rowOff>8092</xdr:rowOff>
    </xdr:to>
    <xdr:cxnSp macro="">
      <xdr:nvCxnSpPr>
        <xdr:cNvPr id="66" name="直線コネクタ 65"/>
        <xdr:cNvCxnSpPr/>
      </xdr:nvCxnSpPr>
      <xdr:spPr>
        <a:xfrm>
          <a:off x="2908300" y="612248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60670</xdr:rowOff>
    </xdr:from>
    <xdr:to>
      <xdr:col>15</xdr:col>
      <xdr:colOff>50800</xdr:colOff>
      <xdr:row>35</xdr:row>
      <xdr:rowOff>121739</xdr:rowOff>
    </xdr:to>
    <xdr:cxnSp macro="">
      <xdr:nvCxnSpPr>
        <xdr:cNvPr id="69" name="直線コネクタ 68"/>
        <xdr:cNvCxnSpPr/>
      </xdr:nvCxnSpPr>
      <xdr:spPr>
        <a:xfrm>
          <a:off x="2019300" y="606142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30952</xdr:rowOff>
    </xdr:from>
    <xdr:to>
      <xdr:col>10</xdr:col>
      <xdr:colOff>114300</xdr:colOff>
      <xdr:row>35</xdr:row>
      <xdr:rowOff>60670</xdr:rowOff>
    </xdr:to>
    <xdr:cxnSp macro="">
      <xdr:nvCxnSpPr>
        <xdr:cNvPr id="72" name="直線コネクタ 71"/>
        <xdr:cNvCxnSpPr/>
      </xdr:nvCxnSpPr>
      <xdr:spPr>
        <a:xfrm>
          <a:off x="1130300" y="60317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127109</xdr:rowOff>
    </xdr:from>
    <xdr:to>
      <xdr:col>24</xdr:col>
      <xdr:colOff>114300</xdr:colOff>
      <xdr:row>36</xdr:row>
      <xdr:rowOff>57259</xdr:rowOff>
    </xdr:to>
    <xdr:sp macro="" textlink="">
      <xdr:nvSpPr>
        <xdr:cNvPr id="82" name="楕円 81"/>
        <xdr:cNvSpPr/>
      </xdr:nvSpPr>
      <xdr:spPr>
        <a:xfrm>
          <a:off x="4584700" y="61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149986</xdr:rowOff>
    </xdr:from>
    <xdr:ext cx="469744" cy="259045"/>
    <xdr:sp macro="" textlink="">
      <xdr:nvSpPr>
        <xdr:cNvPr id="83" name="議会費該当値テキスト"/>
        <xdr:cNvSpPr txBox="1"/>
      </xdr:nvSpPr>
      <xdr:spPr>
        <a:xfrm>
          <a:off x="4686300" y="59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128742</xdr:rowOff>
    </xdr:from>
    <xdr:to>
      <xdr:col>20</xdr:col>
      <xdr:colOff>38100</xdr:colOff>
      <xdr:row>36</xdr:row>
      <xdr:rowOff>58892</xdr:rowOff>
    </xdr:to>
    <xdr:sp macro="" textlink="">
      <xdr:nvSpPr>
        <xdr:cNvPr id="84" name="楕円 83"/>
        <xdr:cNvSpPr/>
      </xdr:nvSpPr>
      <xdr:spPr>
        <a:xfrm>
          <a:off x="3746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75419</xdr:rowOff>
    </xdr:from>
    <xdr:ext cx="469744" cy="259045"/>
    <xdr:sp macro="" textlink="">
      <xdr:nvSpPr>
        <xdr:cNvPr id="85" name="テキスト ボックス 84"/>
        <xdr:cNvSpPr txBox="1"/>
      </xdr:nvSpPr>
      <xdr:spPr>
        <a:xfrm>
          <a:off x="3562428" y="59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70939</xdr:rowOff>
    </xdr:from>
    <xdr:to>
      <xdr:col>15</xdr:col>
      <xdr:colOff>101600</xdr:colOff>
      <xdr:row>36</xdr:row>
      <xdr:rowOff>1089</xdr:rowOff>
    </xdr:to>
    <xdr:sp macro="" textlink="">
      <xdr:nvSpPr>
        <xdr:cNvPr id="86" name="楕円 85"/>
        <xdr:cNvSpPr/>
      </xdr:nvSpPr>
      <xdr:spPr>
        <a:xfrm>
          <a:off x="2857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87" name="テキスト ボックス 86"/>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9870</xdr:rowOff>
    </xdr:from>
    <xdr:to>
      <xdr:col>10</xdr:col>
      <xdr:colOff>165100</xdr:colOff>
      <xdr:row>35</xdr:row>
      <xdr:rowOff>111470</xdr:rowOff>
    </xdr:to>
    <xdr:sp macro="" textlink="">
      <xdr:nvSpPr>
        <xdr:cNvPr id="88" name="楕円 87"/>
        <xdr:cNvSpPr/>
      </xdr:nvSpPr>
      <xdr:spPr>
        <a:xfrm>
          <a:off x="1968500" y="6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127997</xdr:rowOff>
    </xdr:from>
    <xdr:ext cx="469744" cy="259045"/>
    <xdr:sp macro="" textlink="">
      <xdr:nvSpPr>
        <xdr:cNvPr id="89" name="テキスト ボックス 88"/>
        <xdr:cNvSpPr txBox="1"/>
      </xdr:nvSpPr>
      <xdr:spPr>
        <a:xfrm>
          <a:off x="1784428" y="578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151602</xdr:rowOff>
    </xdr:from>
    <xdr:to>
      <xdr:col>6</xdr:col>
      <xdr:colOff>38100</xdr:colOff>
      <xdr:row>35</xdr:row>
      <xdr:rowOff>81752</xdr:rowOff>
    </xdr:to>
    <xdr:sp macro="" textlink="">
      <xdr:nvSpPr>
        <xdr:cNvPr id="90" name="楕円 89"/>
        <xdr:cNvSpPr/>
      </xdr:nvSpPr>
      <xdr:spPr>
        <a:xfrm>
          <a:off x="1079500" y="59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98279</xdr:rowOff>
    </xdr:from>
    <xdr:ext cx="469744" cy="259045"/>
    <xdr:sp macro="" textlink="">
      <xdr:nvSpPr>
        <xdr:cNvPr id="91" name="テキスト ボックス 90"/>
        <xdr:cNvSpPr txBox="1"/>
      </xdr:nvSpPr>
      <xdr:spPr>
        <a:xfrm>
          <a:off x="895428" y="57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75364</xdr:rowOff>
    </xdr:from>
    <xdr:to>
      <xdr:col>24</xdr:col>
      <xdr:colOff>63500</xdr:colOff>
      <xdr:row>57</xdr:row>
      <xdr:rowOff>11406</xdr:rowOff>
    </xdr:to>
    <xdr:cxnSp macro="">
      <xdr:nvCxnSpPr>
        <xdr:cNvPr id="120" name="直線コネクタ 119"/>
        <xdr:cNvCxnSpPr/>
      </xdr:nvCxnSpPr>
      <xdr:spPr>
        <a:xfrm>
          <a:off x="3797300" y="9676564"/>
          <a:ext cx="838200" cy="1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165604</xdr:rowOff>
    </xdr:from>
    <xdr:to>
      <xdr:col>19</xdr:col>
      <xdr:colOff>177800</xdr:colOff>
      <xdr:row>56</xdr:row>
      <xdr:rowOff>75364</xdr:rowOff>
    </xdr:to>
    <xdr:cxnSp macro="">
      <xdr:nvCxnSpPr>
        <xdr:cNvPr id="123" name="直線コネクタ 122"/>
        <xdr:cNvCxnSpPr/>
      </xdr:nvCxnSpPr>
      <xdr:spPr>
        <a:xfrm>
          <a:off x="2908300" y="9595354"/>
          <a:ext cx="889000" cy="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165604</xdr:rowOff>
    </xdr:from>
    <xdr:to>
      <xdr:col>15</xdr:col>
      <xdr:colOff>50800</xdr:colOff>
      <xdr:row>56</xdr:row>
      <xdr:rowOff>55769</xdr:rowOff>
    </xdr:to>
    <xdr:cxnSp macro="">
      <xdr:nvCxnSpPr>
        <xdr:cNvPr id="126" name="直線コネクタ 125"/>
        <xdr:cNvCxnSpPr/>
      </xdr:nvCxnSpPr>
      <xdr:spPr>
        <a:xfrm flipV="1">
          <a:off x="2019300" y="9595354"/>
          <a:ext cx="889000" cy="6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55769</xdr:rowOff>
    </xdr:from>
    <xdr:to>
      <xdr:col>10</xdr:col>
      <xdr:colOff>114300</xdr:colOff>
      <xdr:row>58</xdr:row>
      <xdr:rowOff>10625</xdr:rowOff>
    </xdr:to>
    <xdr:cxnSp macro="">
      <xdr:nvCxnSpPr>
        <xdr:cNvPr id="129" name="直線コネクタ 128"/>
        <xdr:cNvCxnSpPr/>
      </xdr:nvCxnSpPr>
      <xdr:spPr>
        <a:xfrm flipV="1">
          <a:off x="1130300" y="9656969"/>
          <a:ext cx="889000" cy="29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132056</xdr:rowOff>
    </xdr:from>
    <xdr:to>
      <xdr:col>24</xdr:col>
      <xdr:colOff>114300</xdr:colOff>
      <xdr:row>57</xdr:row>
      <xdr:rowOff>62206</xdr:rowOff>
    </xdr:to>
    <xdr:sp macro="" textlink="">
      <xdr:nvSpPr>
        <xdr:cNvPr id="139" name="楕円 138"/>
        <xdr:cNvSpPr/>
      </xdr:nvSpPr>
      <xdr:spPr>
        <a:xfrm>
          <a:off x="4584700" y="97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154933</xdr:rowOff>
    </xdr:from>
    <xdr:ext cx="534377" cy="259045"/>
    <xdr:sp macro="" textlink="">
      <xdr:nvSpPr>
        <xdr:cNvPr id="140" name="総務費該当値テキスト"/>
        <xdr:cNvSpPr txBox="1"/>
      </xdr:nvSpPr>
      <xdr:spPr>
        <a:xfrm>
          <a:off x="4686300" y="958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24564</xdr:rowOff>
    </xdr:from>
    <xdr:to>
      <xdr:col>20</xdr:col>
      <xdr:colOff>38100</xdr:colOff>
      <xdr:row>56</xdr:row>
      <xdr:rowOff>126164</xdr:rowOff>
    </xdr:to>
    <xdr:sp macro="" textlink="">
      <xdr:nvSpPr>
        <xdr:cNvPr id="141" name="楕円 140"/>
        <xdr:cNvSpPr/>
      </xdr:nvSpPr>
      <xdr:spPr>
        <a:xfrm>
          <a:off x="3746500" y="96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142691</xdr:rowOff>
    </xdr:from>
    <xdr:ext cx="599010" cy="259045"/>
    <xdr:sp macro="" textlink="">
      <xdr:nvSpPr>
        <xdr:cNvPr id="142" name="テキスト ボックス 141"/>
        <xdr:cNvSpPr txBox="1"/>
      </xdr:nvSpPr>
      <xdr:spPr>
        <a:xfrm>
          <a:off x="3497795" y="940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114804</xdr:rowOff>
    </xdr:from>
    <xdr:to>
      <xdr:col>15</xdr:col>
      <xdr:colOff>101600</xdr:colOff>
      <xdr:row>56</xdr:row>
      <xdr:rowOff>44954</xdr:rowOff>
    </xdr:to>
    <xdr:sp macro="" textlink="">
      <xdr:nvSpPr>
        <xdr:cNvPr id="143" name="楕円 142"/>
        <xdr:cNvSpPr/>
      </xdr:nvSpPr>
      <xdr:spPr>
        <a:xfrm>
          <a:off x="2857500" y="95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61481</xdr:rowOff>
    </xdr:from>
    <xdr:ext cx="599010" cy="259045"/>
    <xdr:sp macro="" textlink="">
      <xdr:nvSpPr>
        <xdr:cNvPr id="144" name="テキスト ボックス 143"/>
        <xdr:cNvSpPr txBox="1"/>
      </xdr:nvSpPr>
      <xdr:spPr>
        <a:xfrm>
          <a:off x="2608795" y="93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4969</xdr:rowOff>
    </xdr:from>
    <xdr:to>
      <xdr:col>10</xdr:col>
      <xdr:colOff>165100</xdr:colOff>
      <xdr:row>56</xdr:row>
      <xdr:rowOff>106569</xdr:rowOff>
    </xdr:to>
    <xdr:sp macro="" textlink="">
      <xdr:nvSpPr>
        <xdr:cNvPr id="145" name="楕円 144"/>
        <xdr:cNvSpPr/>
      </xdr:nvSpPr>
      <xdr:spPr>
        <a:xfrm>
          <a:off x="1968500" y="96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123096</xdr:rowOff>
    </xdr:from>
    <xdr:ext cx="599010" cy="259045"/>
    <xdr:sp macro="" textlink="">
      <xdr:nvSpPr>
        <xdr:cNvPr id="146" name="テキスト ボックス 145"/>
        <xdr:cNvSpPr txBox="1"/>
      </xdr:nvSpPr>
      <xdr:spPr>
        <a:xfrm>
          <a:off x="1719795" y="938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131275</xdr:rowOff>
    </xdr:from>
    <xdr:to>
      <xdr:col>6</xdr:col>
      <xdr:colOff>38100</xdr:colOff>
      <xdr:row>58</xdr:row>
      <xdr:rowOff>61425</xdr:rowOff>
    </xdr:to>
    <xdr:sp macro="" textlink="">
      <xdr:nvSpPr>
        <xdr:cNvPr id="147" name="楕円 146"/>
        <xdr:cNvSpPr/>
      </xdr:nvSpPr>
      <xdr:spPr>
        <a:xfrm>
          <a:off x="1079500" y="99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52552</xdr:rowOff>
    </xdr:from>
    <xdr:ext cx="534377" cy="259045"/>
    <xdr:sp macro="" textlink="">
      <xdr:nvSpPr>
        <xdr:cNvPr id="148" name="テキスト ボックス 147"/>
        <xdr:cNvSpPr txBox="1"/>
      </xdr:nvSpPr>
      <xdr:spPr>
        <a:xfrm>
          <a:off x="863111" y="999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116726</xdr:rowOff>
    </xdr:from>
    <xdr:to>
      <xdr:col>24</xdr:col>
      <xdr:colOff>63500</xdr:colOff>
      <xdr:row>77</xdr:row>
      <xdr:rowOff>2646</xdr:rowOff>
    </xdr:to>
    <xdr:cxnSp macro="">
      <xdr:nvCxnSpPr>
        <xdr:cNvPr id="178" name="直線コネクタ 177"/>
        <xdr:cNvCxnSpPr/>
      </xdr:nvCxnSpPr>
      <xdr:spPr>
        <a:xfrm flipV="1">
          <a:off x="3797300" y="13146926"/>
          <a:ext cx="838200" cy="5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2646</xdr:rowOff>
    </xdr:from>
    <xdr:to>
      <xdr:col>19</xdr:col>
      <xdr:colOff>177800</xdr:colOff>
      <xdr:row>77</xdr:row>
      <xdr:rowOff>15731</xdr:rowOff>
    </xdr:to>
    <xdr:cxnSp macro="">
      <xdr:nvCxnSpPr>
        <xdr:cNvPr id="181" name="直線コネクタ 180"/>
        <xdr:cNvCxnSpPr/>
      </xdr:nvCxnSpPr>
      <xdr:spPr>
        <a:xfrm flipV="1">
          <a:off x="2908300" y="13204296"/>
          <a:ext cx="889000" cy="1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15731</xdr:rowOff>
    </xdr:from>
    <xdr:to>
      <xdr:col>15</xdr:col>
      <xdr:colOff>50800</xdr:colOff>
      <xdr:row>77</xdr:row>
      <xdr:rowOff>118844</xdr:rowOff>
    </xdr:to>
    <xdr:cxnSp macro="">
      <xdr:nvCxnSpPr>
        <xdr:cNvPr id="184" name="直線コネクタ 183"/>
        <xdr:cNvCxnSpPr/>
      </xdr:nvCxnSpPr>
      <xdr:spPr>
        <a:xfrm flipV="1">
          <a:off x="2019300" y="13217381"/>
          <a:ext cx="889000" cy="10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118844</xdr:rowOff>
    </xdr:from>
    <xdr:to>
      <xdr:col>10</xdr:col>
      <xdr:colOff>114300</xdr:colOff>
      <xdr:row>78</xdr:row>
      <xdr:rowOff>12537</xdr:rowOff>
    </xdr:to>
    <xdr:cxnSp macro="">
      <xdr:nvCxnSpPr>
        <xdr:cNvPr id="187" name="直線コネクタ 186"/>
        <xdr:cNvCxnSpPr/>
      </xdr:nvCxnSpPr>
      <xdr:spPr>
        <a:xfrm flipV="1">
          <a:off x="1130300" y="13320494"/>
          <a:ext cx="889000" cy="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65926</xdr:rowOff>
    </xdr:from>
    <xdr:to>
      <xdr:col>24</xdr:col>
      <xdr:colOff>114300</xdr:colOff>
      <xdr:row>76</xdr:row>
      <xdr:rowOff>167526</xdr:rowOff>
    </xdr:to>
    <xdr:sp macro="" textlink="">
      <xdr:nvSpPr>
        <xdr:cNvPr id="197" name="楕円 196"/>
        <xdr:cNvSpPr/>
      </xdr:nvSpPr>
      <xdr:spPr>
        <a:xfrm>
          <a:off x="4584700" y="130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88802</xdr:rowOff>
    </xdr:from>
    <xdr:ext cx="599010" cy="259045"/>
    <xdr:sp macro="" textlink="">
      <xdr:nvSpPr>
        <xdr:cNvPr id="198" name="民生費該当値テキスト"/>
        <xdr:cNvSpPr txBox="1"/>
      </xdr:nvSpPr>
      <xdr:spPr>
        <a:xfrm>
          <a:off x="4686300" y="1294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123296</xdr:rowOff>
    </xdr:from>
    <xdr:to>
      <xdr:col>20</xdr:col>
      <xdr:colOff>38100</xdr:colOff>
      <xdr:row>77</xdr:row>
      <xdr:rowOff>53446</xdr:rowOff>
    </xdr:to>
    <xdr:sp macro="" textlink="">
      <xdr:nvSpPr>
        <xdr:cNvPr id="199" name="楕円 198"/>
        <xdr:cNvSpPr/>
      </xdr:nvSpPr>
      <xdr:spPr>
        <a:xfrm>
          <a:off x="3746500" y="131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69973</xdr:rowOff>
    </xdr:from>
    <xdr:ext cx="599010" cy="259045"/>
    <xdr:sp macro="" textlink="">
      <xdr:nvSpPr>
        <xdr:cNvPr id="200" name="テキスト ボックス 199"/>
        <xdr:cNvSpPr txBox="1"/>
      </xdr:nvSpPr>
      <xdr:spPr>
        <a:xfrm>
          <a:off x="3497795" y="1292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136381</xdr:rowOff>
    </xdr:from>
    <xdr:to>
      <xdr:col>15</xdr:col>
      <xdr:colOff>101600</xdr:colOff>
      <xdr:row>77</xdr:row>
      <xdr:rowOff>66531</xdr:rowOff>
    </xdr:to>
    <xdr:sp macro="" textlink="">
      <xdr:nvSpPr>
        <xdr:cNvPr id="201" name="楕円 200"/>
        <xdr:cNvSpPr/>
      </xdr:nvSpPr>
      <xdr:spPr>
        <a:xfrm>
          <a:off x="2857500" y="131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57658</xdr:rowOff>
    </xdr:from>
    <xdr:ext cx="599010" cy="259045"/>
    <xdr:sp macro="" textlink="">
      <xdr:nvSpPr>
        <xdr:cNvPr id="202" name="テキスト ボックス 201"/>
        <xdr:cNvSpPr txBox="1"/>
      </xdr:nvSpPr>
      <xdr:spPr>
        <a:xfrm>
          <a:off x="2608795" y="132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68044</xdr:rowOff>
    </xdr:from>
    <xdr:to>
      <xdr:col>10</xdr:col>
      <xdr:colOff>165100</xdr:colOff>
      <xdr:row>77</xdr:row>
      <xdr:rowOff>169644</xdr:rowOff>
    </xdr:to>
    <xdr:sp macro="" textlink="">
      <xdr:nvSpPr>
        <xdr:cNvPr id="203" name="楕円 202"/>
        <xdr:cNvSpPr/>
      </xdr:nvSpPr>
      <xdr:spPr>
        <a:xfrm>
          <a:off x="1968500" y="132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160771</xdr:rowOff>
    </xdr:from>
    <xdr:ext cx="599010" cy="259045"/>
    <xdr:sp macro="" textlink="">
      <xdr:nvSpPr>
        <xdr:cNvPr id="204" name="テキスト ボックス 203"/>
        <xdr:cNvSpPr txBox="1"/>
      </xdr:nvSpPr>
      <xdr:spPr>
        <a:xfrm>
          <a:off x="1719795" y="1336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133187</xdr:rowOff>
    </xdr:from>
    <xdr:to>
      <xdr:col>6</xdr:col>
      <xdr:colOff>38100</xdr:colOff>
      <xdr:row>78</xdr:row>
      <xdr:rowOff>63337</xdr:rowOff>
    </xdr:to>
    <xdr:sp macro="" textlink="">
      <xdr:nvSpPr>
        <xdr:cNvPr id="205" name="楕円 204"/>
        <xdr:cNvSpPr/>
      </xdr:nvSpPr>
      <xdr:spPr>
        <a:xfrm>
          <a:off x="1079500" y="133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54464</xdr:rowOff>
    </xdr:from>
    <xdr:ext cx="599010" cy="259045"/>
    <xdr:sp macro="" textlink="">
      <xdr:nvSpPr>
        <xdr:cNvPr id="206" name="テキスト ボックス 205"/>
        <xdr:cNvSpPr txBox="1"/>
      </xdr:nvSpPr>
      <xdr:spPr>
        <a:xfrm>
          <a:off x="830795" y="1342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34240</xdr:rowOff>
    </xdr:from>
    <xdr:to>
      <xdr:col>24</xdr:col>
      <xdr:colOff>63500</xdr:colOff>
      <xdr:row>95</xdr:row>
      <xdr:rowOff>103908</xdr:rowOff>
    </xdr:to>
    <xdr:cxnSp macro="">
      <xdr:nvCxnSpPr>
        <xdr:cNvPr id="237" name="直線コネクタ 236"/>
        <xdr:cNvCxnSpPr/>
      </xdr:nvCxnSpPr>
      <xdr:spPr>
        <a:xfrm flipV="1">
          <a:off x="3797300" y="16321990"/>
          <a:ext cx="8382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103908</xdr:rowOff>
    </xdr:from>
    <xdr:to>
      <xdr:col>19</xdr:col>
      <xdr:colOff>177800</xdr:colOff>
      <xdr:row>96</xdr:row>
      <xdr:rowOff>112573</xdr:rowOff>
    </xdr:to>
    <xdr:cxnSp macro="">
      <xdr:nvCxnSpPr>
        <xdr:cNvPr id="240" name="直線コネクタ 239"/>
        <xdr:cNvCxnSpPr/>
      </xdr:nvCxnSpPr>
      <xdr:spPr>
        <a:xfrm flipV="1">
          <a:off x="2908300" y="16391658"/>
          <a:ext cx="889000" cy="1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61573</xdr:rowOff>
    </xdr:from>
    <xdr:to>
      <xdr:col>15</xdr:col>
      <xdr:colOff>50800</xdr:colOff>
      <xdr:row>96</xdr:row>
      <xdr:rowOff>112573</xdr:rowOff>
    </xdr:to>
    <xdr:cxnSp macro="">
      <xdr:nvCxnSpPr>
        <xdr:cNvPr id="243" name="直線コネクタ 242"/>
        <xdr:cNvCxnSpPr/>
      </xdr:nvCxnSpPr>
      <xdr:spPr>
        <a:xfrm>
          <a:off x="2019300" y="16349323"/>
          <a:ext cx="889000" cy="22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61573</xdr:rowOff>
    </xdr:from>
    <xdr:to>
      <xdr:col>10</xdr:col>
      <xdr:colOff>114300</xdr:colOff>
      <xdr:row>96</xdr:row>
      <xdr:rowOff>94078</xdr:rowOff>
    </xdr:to>
    <xdr:cxnSp macro="">
      <xdr:nvCxnSpPr>
        <xdr:cNvPr id="246" name="直線コネクタ 245"/>
        <xdr:cNvCxnSpPr/>
      </xdr:nvCxnSpPr>
      <xdr:spPr>
        <a:xfrm flipV="1">
          <a:off x="1130300" y="16349323"/>
          <a:ext cx="889000" cy="20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154890</xdr:rowOff>
    </xdr:from>
    <xdr:to>
      <xdr:col>24</xdr:col>
      <xdr:colOff>114300</xdr:colOff>
      <xdr:row>95</xdr:row>
      <xdr:rowOff>85040</xdr:rowOff>
    </xdr:to>
    <xdr:sp macro="" textlink="">
      <xdr:nvSpPr>
        <xdr:cNvPr id="256" name="楕円 255"/>
        <xdr:cNvSpPr/>
      </xdr:nvSpPr>
      <xdr:spPr>
        <a:xfrm>
          <a:off x="4584700" y="162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6317</xdr:rowOff>
    </xdr:from>
    <xdr:ext cx="534377" cy="259045"/>
    <xdr:sp macro="" textlink="">
      <xdr:nvSpPr>
        <xdr:cNvPr id="257" name="衛生費該当値テキスト"/>
        <xdr:cNvSpPr txBox="1"/>
      </xdr:nvSpPr>
      <xdr:spPr>
        <a:xfrm>
          <a:off x="4686300" y="1612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53108</xdr:rowOff>
    </xdr:from>
    <xdr:to>
      <xdr:col>20</xdr:col>
      <xdr:colOff>38100</xdr:colOff>
      <xdr:row>95</xdr:row>
      <xdr:rowOff>154708</xdr:rowOff>
    </xdr:to>
    <xdr:sp macro="" textlink="">
      <xdr:nvSpPr>
        <xdr:cNvPr id="258" name="楕円 257"/>
        <xdr:cNvSpPr/>
      </xdr:nvSpPr>
      <xdr:spPr>
        <a:xfrm>
          <a:off x="3746500" y="163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171235</xdr:rowOff>
    </xdr:from>
    <xdr:ext cx="534377" cy="259045"/>
    <xdr:sp macro="" textlink="">
      <xdr:nvSpPr>
        <xdr:cNvPr id="259" name="テキスト ボックス 258"/>
        <xdr:cNvSpPr txBox="1"/>
      </xdr:nvSpPr>
      <xdr:spPr>
        <a:xfrm>
          <a:off x="3530111" y="1611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61773</xdr:rowOff>
    </xdr:from>
    <xdr:to>
      <xdr:col>15</xdr:col>
      <xdr:colOff>101600</xdr:colOff>
      <xdr:row>96</xdr:row>
      <xdr:rowOff>163373</xdr:rowOff>
    </xdr:to>
    <xdr:sp macro="" textlink="">
      <xdr:nvSpPr>
        <xdr:cNvPr id="260" name="楕円 259"/>
        <xdr:cNvSpPr/>
      </xdr:nvSpPr>
      <xdr:spPr>
        <a:xfrm>
          <a:off x="2857500" y="165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8450</xdr:rowOff>
    </xdr:from>
    <xdr:ext cx="534377" cy="259045"/>
    <xdr:sp macro="" textlink="">
      <xdr:nvSpPr>
        <xdr:cNvPr id="261" name="テキスト ボックス 260"/>
        <xdr:cNvSpPr txBox="1"/>
      </xdr:nvSpPr>
      <xdr:spPr>
        <a:xfrm>
          <a:off x="2641111" y="162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10773</xdr:rowOff>
    </xdr:from>
    <xdr:to>
      <xdr:col>10</xdr:col>
      <xdr:colOff>165100</xdr:colOff>
      <xdr:row>95</xdr:row>
      <xdr:rowOff>112373</xdr:rowOff>
    </xdr:to>
    <xdr:sp macro="" textlink="">
      <xdr:nvSpPr>
        <xdr:cNvPr id="262" name="楕円 261"/>
        <xdr:cNvSpPr/>
      </xdr:nvSpPr>
      <xdr:spPr>
        <a:xfrm>
          <a:off x="1968500" y="16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128900</xdr:rowOff>
    </xdr:from>
    <xdr:ext cx="534377" cy="259045"/>
    <xdr:sp macro="" textlink="">
      <xdr:nvSpPr>
        <xdr:cNvPr id="263" name="テキスト ボックス 262"/>
        <xdr:cNvSpPr txBox="1"/>
      </xdr:nvSpPr>
      <xdr:spPr>
        <a:xfrm>
          <a:off x="1752111" y="160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43278</xdr:rowOff>
    </xdr:from>
    <xdr:to>
      <xdr:col>6</xdr:col>
      <xdr:colOff>38100</xdr:colOff>
      <xdr:row>96</xdr:row>
      <xdr:rowOff>144878</xdr:rowOff>
    </xdr:to>
    <xdr:sp macro="" textlink="">
      <xdr:nvSpPr>
        <xdr:cNvPr id="264" name="楕円 263"/>
        <xdr:cNvSpPr/>
      </xdr:nvSpPr>
      <xdr:spPr>
        <a:xfrm>
          <a:off x="1079500" y="165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136005</xdr:rowOff>
    </xdr:from>
    <xdr:ext cx="534377" cy="259045"/>
    <xdr:sp macro="" textlink="">
      <xdr:nvSpPr>
        <xdr:cNvPr id="265" name="テキスト ボックス 264"/>
        <xdr:cNvSpPr txBox="1"/>
      </xdr:nvSpPr>
      <xdr:spPr>
        <a:xfrm>
          <a:off x="863111" y="165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25857</xdr:rowOff>
    </xdr:from>
    <xdr:to>
      <xdr:col>55</xdr:col>
      <xdr:colOff>0</xdr:colOff>
      <xdr:row>35</xdr:row>
      <xdr:rowOff>169875</xdr:rowOff>
    </xdr:to>
    <xdr:cxnSp macro="">
      <xdr:nvCxnSpPr>
        <xdr:cNvPr id="292" name="直線コネクタ 291"/>
        <xdr:cNvCxnSpPr/>
      </xdr:nvCxnSpPr>
      <xdr:spPr>
        <a:xfrm>
          <a:off x="9639300" y="5855157"/>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25857</xdr:rowOff>
    </xdr:from>
    <xdr:to>
      <xdr:col>50</xdr:col>
      <xdr:colOff>114300</xdr:colOff>
      <xdr:row>34</xdr:row>
      <xdr:rowOff>30886</xdr:rowOff>
    </xdr:to>
    <xdr:cxnSp macro="">
      <xdr:nvCxnSpPr>
        <xdr:cNvPr id="295" name="直線コネクタ 294"/>
        <xdr:cNvCxnSpPr/>
      </xdr:nvCxnSpPr>
      <xdr:spPr>
        <a:xfrm flipV="1">
          <a:off x="8750300" y="5855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30886</xdr:rowOff>
    </xdr:from>
    <xdr:to>
      <xdr:col>45</xdr:col>
      <xdr:colOff>177800</xdr:colOff>
      <xdr:row>34</xdr:row>
      <xdr:rowOff>49860</xdr:rowOff>
    </xdr:to>
    <xdr:cxnSp macro="">
      <xdr:nvCxnSpPr>
        <xdr:cNvPr id="298" name="直線コネクタ 297"/>
        <xdr:cNvCxnSpPr/>
      </xdr:nvCxnSpPr>
      <xdr:spPr>
        <a:xfrm flipV="1">
          <a:off x="7861300" y="5860186"/>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49860</xdr:rowOff>
    </xdr:from>
    <xdr:to>
      <xdr:col>41</xdr:col>
      <xdr:colOff>50800</xdr:colOff>
      <xdr:row>35</xdr:row>
      <xdr:rowOff>157302</xdr:rowOff>
    </xdr:to>
    <xdr:cxnSp macro="">
      <xdr:nvCxnSpPr>
        <xdr:cNvPr id="301" name="直線コネクタ 300"/>
        <xdr:cNvCxnSpPr/>
      </xdr:nvCxnSpPr>
      <xdr:spPr>
        <a:xfrm flipV="1">
          <a:off x="6972300" y="58791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119075</xdr:rowOff>
    </xdr:from>
    <xdr:to>
      <xdr:col>55</xdr:col>
      <xdr:colOff>50800</xdr:colOff>
      <xdr:row>36</xdr:row>
      <xdr:rowOff>49225</xdr:rowOff>
    </xdr:to>
    <xdr:sp macro="" textlink="">
      <xdr:nvSpPr>
        <xdr:cNvPr id="311" name="楕円 310"/>
        <xdr:cNvSpPr/>
      </xdr:nvSpPr>
      <xdr:spPr>
        <a:xfrm>
          <a:off x="104267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141952</xdr:rowOff>
    </xdr:from>
    <xdr:ext cx="469744" cy="259045"/>
    <xdr:sp macro="" textlink="">
      <xdr:nvSpPr>
        <xdr:cNvPr id="312" name="労働費該当値テキスト"/>
        <xdr:cNvSpPr txBox="1"/>
      </xdr:nvSpPr>
      <xdr:spPr>
        <a:xfrm>
          <a:off x="10528300" y="597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146507</xdr:rowOff>
    </xdr:from>
    <xdr:to>
      <xdr:col>50</xdr:col>
      <xdr:colOff>165100</xdr:colOff>
      <xdr:row>34</xdr:row>
      <xdr:rowOff>76657</xdr:rowOff>
    </xdr:to>
    <xdr:sp macro="" textlink="">
      <xdr:nvSpPr>
        <xdr:cNvPr id="313" name="楕円 312"/>
        <xdr:cNvSpPr/>
      </xdr:nvSpPr>
      <xdr:spPr>
        <a:xfrm>
          <a:off x="9588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93184</xdr:rowOff>
    </xdr:from>
    <xdr:ext cx="469744" cy="259045"/>
    <xdr:sp macro="" textlink="">
      <xdr:nvSpPr>
        <xdr:cNvPr id="314" name="テキスト ボックス 313"/>
        <xdr:cNvSpPr txBox="1"/>
      </xdr:nvSpPr>
      <xdr:spPr>
        <a:xfrm>
          <a:off x="9404428" y="55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151536</xdr:rowOff>
    </xdr:from>
    <xdr:to>
      <xdr:col>46</xdr:col>
      <xdr:colOff>38100</xdr:colOff>
      <xdr:row>34</xdr:row>
      <xdr:rowOff>81686</xdr:rowOff>
    </xdr:to>
    <xdr:sp macro="" textlink="">
      <xdr:nvSpPr>
        <xdr:cNvPr id="315" name="楕円 314"/>
        <xdr:cNvSpPr/>
      </xdr:nvSpPr>
      <xdr:spPr>
        <a:xfrm>
          <a:off x="86995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98213</xdr:rowOff>
    </xdr:from>
    <xdr:ext cx="469744" cy="259045"/>
    <xdr:sp macro="" textlink="">
      <xdr:nvSpPr>
        <xdr:cNvPr id="316" name="テキスト ボックス 315"/>
        <xdr:cNvSpPr txBox="1"/>
      </xdr:nvSpPr>
      <xdr:spPr>
        <a:xfrm>
          <a:off x="8515428" y="55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170510</xdr:rowOff>
    </xdr:from>
    <xdr:to>
      <xdr:col>41</xdr:col>
      <xdr:colOff>101600</xdr:colOff>
      <xdr:row>34</xdr:row>
      <xdr:rowOff>100660</xdr:rowOff>
    </xdr:to>
    <xdr:sp macro="" textlink="">
      <xdr:nvSpPr>
        <xdr:cNvPr id="317" name="楕円 316"/>
        <xdr:cNvSpPr/>
      </xdr:nvSpPr>
      <xdr:spPr>
        <a:xfrm>
          <a:off x="7810500" y="58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117187</xdr:rowOff>
    </xdr:from>
    <xdr:ext cx="469744" cy="259045"/>
    <xdr:sp macro="" textlink="">
      <xdr:nvSpPr>
        <xdr:cNvPr id="318" name="テキスト ボックス 317"/>
        <xdr:cNvSpPr txBox="1"/>
      </xdr:nvSpPr>
      <xdr:spPr>
        <a:xfrm>
          <a:off x="7626428" y="56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106502</xdr:rowOff>
    </xdr:from>
    <xdr:to>
      <xdr:col>36</xdr:col>
      <xdr:colOff>165100</xdr:colOff>
      <xdr:row>36</xdr:row>
      <xdr:rowOff>36652</xdr:rowOff>
    </xdr:to>
    <xdr:sp macro="" textlink="">
      <xdr:nvSpPr>
        <xdr:cNvPr id="319" name="楕円 318"/>
        <xdr:cNvSpPr/>
      </xdr:nvSpPr>
      <xdr:spPr>
        <a:xfrm>
          <a:off x="6921500" y="61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53179</xdr:rowOff>
    </xdr:from>
    <xdr:ext cx="469744" cy="259045"/>
    <xdr:sp macro="" textlink="">
      <xdr:nvSpPr>
        <xdr:cNvPr id="320" name="テキスト ボックス 319"/>
        <xdr:cNvSpPr txBox="1"/>
      </xdr:nvSpPr>
      <xdr:spPr>
        <a:xfrm>
          <a:off x="6737428" y="58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168389</xdr:rowOff>
    </xdr:from>
    <xdr:to>
      <xdr:col>55</xdr:col>
      <xdr:colOff>0</xdr:colOff>
      <xdr:row>57</xdr:row>
      <xdr:rowOff>40831</xdr:rowOff>
    </xdr:to>
    <xdr:cxnSp macro="">
      <xdr:nvCxnSpPr>
        <xdr:cNvPr id="347" name="直線コネクタ 346"/>
        <xdr:cNvCxnSpPr/>
      </xdr:nvCxnSpPr>
      <xdr:spPr>
        <a:xfrm>
          <a:off x="9639300" y="9769589"/>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168389</xdr:rowOff>
    </xdr:from>
    <xdr:to>
      <xdr:col>50</xdr:col>
      <xdr:colOff>114300</xdr:colOff>
      <xdr:row>57</xdr:row>
      <xdr:rowOff>79739</xdr:rowOff>
    </xdr:to>
    <xdr:cxnSp macro="">
      <xdr:nvCxnSpPr>
        <xdr:cNvPr id="350" name="直線コネクタ 349"/>
        <xdr:cNvCxnSpPr/>
      </xdr:nvCxnSpPr>
      <xdr:spPr>
        <a:xfrm flipV="1">
          <a:off x="8750300" y="9769589"/>
          <a:ext cx="889000" cy="8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76469</xdr:rowOff>
    </xdr:from>
    <xdr:to>
      <xdr:col>45</xdr:col>
      <xdr:colOff>177800</xdr:colOff>
      <xdr:row>57</xdr:row>
      <xdr:rowOff>79739</xdr:rowOff>
    </xdr:to>
    <xdr:cxnSp macro="">
      <xdr:nvCxnSpPr>
        <xdr:cNvPr id="353" name="直線コネクタ 352"/>
        <xdr:cNvCxnSpPr/>
      </xdr:nvCxnSpPr>
      <xdr:spPr>
        <a:xfrm>
          <a:off x="7861300" y="9849119"/>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144180</xdr:rowOff>
    </xdr:from>
    <xdr:to>
      <xdr:col>41</xdr:col>
      <xdr:colOff>50800</xdr:colOff>
      <xdr:row>57</xdr:row>
      <xdr:rowOff>76469</xdr:rowOff>
    </xdr:to>
    <xdr:cxnSp macro="">
      <xdr:nvCxnSpPr>
        <xdr:cNvPr id="356" name="直線コネクタ 355"/>
        <xdr:cNvCxnSpPr/>
      </xdr:nvCxnSpPr>
      <xdr:spPr>
        <a:xfrm>
          <a:off x="6972300" y="9573930"/>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161481</xdr:rowOff>
    </xdr:from>
    <xdr:to>
      <xdr:col>55</xdr:col>
      <xdr:colOff>50800</xdr:colOff>
      <xdr:row>57</xdr:row>
      <xdr:rowOff>91631</xdr:rowOff>
    </xdr:to>
    <xdr:sp macro="" textlink="">
      <xdr:nvSpPr>
        <xdr:cNvPr id="366" name="楕円 365"/>
        <xdr:cNvSpPr/>
      </xdr:nvSpPr>
      <xdr:spPr>
        <a:xfrm>
          <a:off x="10426700" y="97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139908</xdr:rowOff>
    </xdr:from>
    <xdr:ext cx="534377" cy="259045"/>
    <xdr:sp macro="" textlink="">
      <xdr:nvSpPr>
        <xdr:cNvPr id="367" name="農林水産業費該当値テキスト"/>
        <xdr:cNvSpPr txBox="1"/>
      </xdr:nvSpPr>
      <xdr:spPr>
        <a:xfrm>
          <a:off x="10528300" y="974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117589</xdr:rowOff>
    </xdr:from>
    <xdr:to>
      <xdr:col>50</xdr:col>
      <xdr:colOff>165100</xdr:colOff>
      <xdr:row>57</xdr:row>
      <xdr:rowOff>47739</xdr:rowOff>
    </xdr:to>
    <xdr:sp macro="" textlink="">
      <xdr:nvSpPr>
        <xdr:cNvPr id="368" name="楕円 367"/>
        <xdr:cNvSpPr/>
      </xdr:nvSpPr>
      <xdr:spPr>
        <a:xfrm>
          <a:off x="9588500" y="97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38866</xdr:rowOff>
    </xdr:from>
    <xdr:ext cx="534377" cy="259045"/>
    <xdr:sp macro="" textlink="">
      <xdr:nvSpPr>
        <xdr:cNvPr id="369" name="テキスト ボックス 368"/>
        <xdr:cNvSpPr txBox="1"/>
      </xdr:nvSpPr>
      <xdr:spPr>
        <a:xfrm>
          <a:off x="9372111" y="981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28939</xdr:rowOff>
    </xdr:from>
    <xdr:to>
      <xdr:col>46</xdr:col>
      <xdr:colOff>38100</xdr:colOff>
      <xdr:row>57</xdr:row>
      <xdr:rowOff>130539</xdr:rowOff>
    </xdr:to>
    <xdr:sp macro="" textlink="">
      <xdr:nvSpPr>
        <xdr:cNvPr id="370" name="楕円 369"/>
        <xdr:cNvSpPr/>
      </xdr:nvSpPr>
      <xdr:spPr>
        <a:xfrm>
          <a:off x="8699500" y="9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121666</xdr:rowOff>
    </xdr:from>
    <xdr:ext cx="534377" cy="259045"/>
    <xdr:sp macro="" textlink="">
      <xdr:nvSpPr>
        <xdr:cNvPr id="371" name="テキスト ボックス 370"/>
        <xdr:cNvSpPr txBox="1"/>
      </xdr:nvSpPr>
      <xdr:spPr>
        <a:xfrm>
          <a:off x="8483111" y="989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25669</xdr:rowOff>
    </xdr:from>
    <xdr:to>
      <xdr:col>41</xdr:col>
      <xdr:colOff>101600</xdr:colOff>
      <xdr:row>57</xdr:row>
      <xdr:rowOff>127269</xdr:rowOff>
    </xdr:to>
    <xdr:sp macro="" textlink="">
      <xdr:nvSpPr>
        <xdr:cNvPr id="372" name="楕円 371"/>
        <xdr:cNvSpPr/>
      </xdr:nvSpPr>
      <xdr:spPr>
        <a:xfrm>
          <a:off x="7810500" y="97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118396</xdr:rowOff>
    </xdr:from>
    <xdr:ext cx="534377" cy="259045"/>
    <xdr:sp macro="" textlink="">
      <xdr:nvSpPr>
        <xdr:cNvPr id="373" name="テキスト ボックス 372"/>
        <xdr:cNvSpPr txBox="1"/>
      </xdr:nvSpPr>
      <xdr:spPr>
        <a:xfrm>
          <a:off x="7594111" y="98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93380</xdr:rowOff>
    </xdr:from>
    <xdr:to>
      <xdr:col>36</xdr:col>
      <xdr:colOff>165100</xdr:colOff>
      <xdr:row>56</xdr:row>
      <xdr:rowOff>23530</xdr:rowOff>
    </xdr:to>
    <xdr:sp macro="" textlink="">
      <xdr:nvSpPr>
        <xdr:cNvPr id="374" name="楕円 373"/>
        <xdr:cNvSpPr/>
      </xdr:nvSpPr>
      <xdr:spPr>
        <a:xfrm>
          <a:off x="6921500" y="95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14657</xdr:rowOff>
    </xdr:from>
    <xdr:ext cx="534377" cy="259045"/>
    <xdr:sp macro="" textlink="">
      <xdr:nvSpPr>
        <xdr:cNvPr id="375" name="テキスト ボックス 374"/>
        <xdr:cNvSpPr txBox="1"/>
      </xdr:nvSpPr>
      <xdr:spPr>
        <a:xfrm>
          <a:off x="6705111" y="96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47163</xdr:rowOff>
    </xdr:from>
    <xdr:to>
      <xdr:col>55</xdr:col>
      <xdr:colOff>0</xdr:colOff>
      <xdr:row>77</xdr:row>
      <xdr:rowOff>113708</xdr:rowOff>
    </xdr:to>
    <xdr:cxnSp macro="">
      <xdr:nvCxnSpPr>
        <xdr:cNvPr id="402" name="直線コネクタ 401"/>
        <xdr:cNvCxnSpPr/>
      </xdr:nvCxnSpPr>
      <xdr:spPr>
        <a:xfrm>
          <a:off x="9639300" y="13248813"/>
          <a:ext cx="838200" cy="6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8187</xdr:rowOff>
    </xdr:from>
    <xdr:to>
      <xdr:col>50</xdr:col>
      <xdr:colOff>114300</xdr:colOff>
      <xdr:row>77</xdr:row>
      <xdr:rowOff>47163</xdr:rowOff>
    </xdr:to>
    <xdr:cxnSp macro="">
      <xdr:nvCxnSpPr>
        <xdr:cNvPr id="405" name="直線コネクタ 404"/>
        <xdr:cNvCxnSpPr/>
      </xdr:nvCxnSpPr>
      <xdr:spPr>
        <a:xfrm>
          <a:off x="8750300" y="13209837"/>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67966</xdr:rowOff>
    </xdr:from>
    <xdr:to>
      <xdr:col>45</xdr:col>
      <xdr:colOff>177800</xdr:colOff>
      <xdr:row>77</xdr:row>
      <xdr:rowOff>8187</xdr:rowOff>
    </xdr:to>
    <xdr:cxnSp macro="">
      <xdr:nvCxnSpPr>
        <xdr:cNvPr id="408" name="直線コネクタ 407"/>
        <xdr:cNvCxnSpPr/>
      </xdr:nvCxnSpPr>
      <xdr:spPr>
        <a:xfrm>
          <a:off x="7861300" y="12926716"/>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67966</xdr:rowOff>
    </xdr:from>
    <xdr:to>
      <xdr:col>41</xdr:col>
      <xdr:colOff>50800</xdr:colOff>
      <xdr:row>77</xdr:row>
      <xdr:rowOff>73041</xdr:rowOff>
    </xdr:to>
    <xdr:cxnSp macro="">
      <xdr:nvCxnSpPr>
        <xdr:cNvPr id="411" name="直線コネクタ 410"/>
        <xdr:cNvCxnSpPr/>
      </xdr:nvCxnSpPr>
      <xdr:spPr>
        <a:xfrm flipV="1">
          <a:off x="6972300" y="12926716"/>
          <a:ext cx="889000" cy="3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62908</xdr:rowOff>
    </xdr:from>
    <xdr:to>
      <xdr:col>55</xdr:col>
      <xdr:colOff>50800</xdr:colOff>
      <xdr:row>77</xdr:row>
      <xdr:rowOff>164508</xdr:rowOff>
    </xdr:to>
    <xdr:sp macro="" textlink="">
      <xdr:nvSpPr>
        <xdr:cNvPr id="421" name="楕円 420"/>
        <xdr:cNvSpPr/>
      </xdr:nvSpPr>
      <xdr:spPr>
        <a:xfrm>
          <a:off x="104267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41335</xdr:rowOff>
    </xdr:from>
    <xdr:ext cx="469744" cy="259045"/>
    <xdr:sp macro="" textlink="">
      <xdr:nvSpPr>
        <xdr:cNvPr id="422" name="商工費該当値テキスト"/>
        <xdr:cNvSpPr txBox="1"/>
      </xdr:nvSpPr>
      <xdr:spPr>
        <a:xfrm>
          <a:off x="10528300" y="1324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167813</xdr:rowOff>
    </xdr:from>
    <xdr:to>
      <xdr:col>50</xdr:col>
      <xdr:colOff>165100</xdr:colOff>
      <xdr:row>77</xdr:row>
      <xdr:rowOff>97963</xdr:rowOff>
    </xdr:to>
    <xdr:sp macro="" textlink="">
      <xdr:nvSpPr>
        <xdr:cNvPr id="423" name="楕円 422"/>
        <xdr:cNvSpPr/>
      </xdr:nvSpPr>
      <xdr:spPr>
        <a:xfrm>
          <a:off x="9588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89090</xdr:rowOff>
    </xdr:from>
    <xdr:ext cx="534377" cy="259045"/>
    <xdr:sp macro="" textlink="">
      <xdr:nvSpPr>
        <xdr:cNvPr id="424" name="テキスト ボックス 423"/>
        <xdr:cNvSpPr txBox="1"/>
      </xdr:nvSpPr>
      <xdr:spPr>
        <a:xfrm>
          <a:off x="9372111" y="132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128837</xdr:rowOff>
    </xdr:from>
    <xdr:to>
      <xdr:col>46</xdr:col>
      <xdr:colOff>38100</xdr:colOff>
      <xdr:row>77</xdr:row>
      <xdr:rowOff>58987</xdr:rowOff>
    </xdr:to>
    <xdr:sp macro="" textlink="">
      <xdr:nvSpPr>
        <xdr:cNvPr id="425" name="楕円 424"/>
        <xdr:cNvSpPr/>
      </xdr:nvSpPr>
      <xdr:spPr>
        <a:xfrm>
          <a:off x="8699500" y="131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50114</xdr:rowOff>
    </xdr:from>
    <xdr:ext cx="534377" cy="259045"/>
    <xdr:sp macro="" textlink="">
      <xdr:nvSpPr>
        <xdr:cNvPr id="426" name="テキスト ボックス 425"/>
        <xdr:cNvSpPr txBox="1"/>
      </xdr:nvSpPr>
      <xdr:spPr>
        <a:xfrm>
          <a:off x="8483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17166</xdr:rowOff>
    </xdr:from>
    <xdr:to>
      <xdr:col>41</xdr:col>
      <xdr:colOff>101600</xdr:colOff>
      <xdr:row>75</xdr:row>
      <xdr:rowOff>118766</xdr:rowOff>
    </xdr:to>
    <xdr:sp macro="" textlink="">
      <xdr:nvSpPr>
        <xdr:cNvPr id="427" name="楕円 426"/>
        <xdr:cNvSpPr/>
      </xdr:nvSpPr>
      <xdr:spPr>
        <a:xfrm>
          <a:off x="7810500" y="128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135293</xdr:rowOff>
    </xdr:from>
    <xdr:ext cx="534377" cy="259045"/>
    <xdr:sp macro="" textlink="">
      <xdr:nvSpPr>
        <xdr:cNvPr id="428" name="テキスト ボックス 427"/>
        <xdr:cNvSpPr txBox="1"/>
      </xdr:nvSpPr>
      <xdr:spPr>
        <a:xfrm>
          <a:off x="7594111" y="126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22241</xdr:rowOff>
    </xdr:from>
    <xdr:to>
      <xdr:col>36</xdr:col>
      <xdr:colOff>165100</xdr:colOff>
      <xdr:row>77</xdr:row>
      <xdr:rowOff>123841</xdr:rowOff>
    </xdr:to>
    <xdr:sp macro="" textlink="">
      <xdr:nvSpPr>
        <xdr:cNvPr id="429" name="楕円 428"/>
        <xdr:cNvSpPr/>
      </xdr:nvSpPr>
      <xdr:spPr>
        <a:xfrm>
          <a:off x="6921500" y="132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114968</xdr:rowOff>
    </xdr:from>
    <xdr:ext cx="534377" cy="259045"/>
    <xdr:sp macro="" textlink="">
      <xdr:nvSpPr>
        <xdr:cNvPr id="430" name="テキスト ボックス 429"/>
        <xdr:cNvSpPr txBox="1"/>
      </xdr:nvSpPr>
      <xdr:spPr>
        <a:xfrm>
          <a:off x="6705111" y="133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142585</xdr:rowOff>
    </xdr:from>
    <xdr:to>
      <xdr:col>55</xdr:col>
      <xdr:colOff>0</xdr:colOff>
      <xdr:row>97</xdr:row>
      <xdr:rowOff>166833</xdr:rowOff>
    </xdr:to>
    <xdr:cxnSp macro="">
      <xdr:nvCxnSpPr>
        <xdr:cNvPr id="457" name="直線コネクタ 456"/>
        <xdr:cNvCxnSpPr/>
      </xdr:nvCxnSpPr>
      <xdr:spPr>
        <a:xfrm flipV="1">
          <a:off x="9639300" y="16773235"/>
          <a:ext cx="8382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147870</xdr:rowOff>
    </xdr:from>
    <xdr:to>
      <xdr:col>50</xdr:col>
      <xdr:colOff>114300</xdr:colOff>
      <xdr:row>97</xdr:row>
      <xdr:rowOff>166833</xdr:rowOff>
    </xdr:to>
    <xdr:cxnSp macro="">
      <xdr:nvCxnSpPr>
        <xdr:cNvPr id="460" name="直線コネクタ 459"/>
        <xdr:cNvCxnSpPr/>
      </xdr:nvCxnSpPr>
      <xdr:spPr>
        <a:xfrm>
          <a:off x="8750300" y="1677852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147870</xdr:rowOff>
    </xdr:from>
    <xdr:to>
      <xdr:col>45</xdr:col>
      <xdr:colOff>177800</xdr:colOff>
      <xdr:row>97</xdr:row>
      <xdr:rowOff>153977</xdr:rowOff>
    </xdr:to>
    <xdr:cxnSp macro="">
      <xdr:nvCxnSpPr>
        <xdr:cNvPr id="463" name="直線コネクタ 462"/>
        <xdr:cNvCxnSpPr/>
      </xdr:nvCxnSpPr>
      <xdr:spPr>
        <a:xfrm flipV="1">
          <a:off x="7861300" y="16778520"/>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68706</xdr:rowOff>
    </xdr:from>
    <xdr:to>
      <xdr:col>41</xdr:col>
      <xdr:colOff>50800</xdr:colOff>
      <xdr:row>97</xdr:row>
      <xdr:rowOff>153977</xdr:rowOff>
    </xdr:to>
    <xdr:cxnSp macro="">
      <xdr:nvCxnSpPr>
        <xdr:cNvPr id="466" name="直線コネクタ 465"/>
        <xdr:cNvCxnSpPr/>
      </xdr:nvCxnSpPr>
      <xdr:spPr>
        <a:xfrm>
          <a:off x="6972300" y="16699356"/>
          <a:ext cx="889000" cy="8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68" name="テキスト ボックス 467"/>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0" name="テキスト ボックス 469"/>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91785</xdr:rowOff>
    </xdr:from>
    <xdr:to>
      <xdr:col>55</xdr:col>
      <xdr:colOff>50800</xdr:colOff>
      <xdr:row>98</xdr:row>
      <xdr:rowOff>21935</xdr:rowOff>
    </xdr:to>
    <xdr:sp macro="" textlink="">
      <xdr:nvSpPr>
        <xdr:cNvPr id="476" name="楕円 475"/>
        <xdr:cNvSpPr/>
      </xdr:nvSpPr>
      <xdr:spPr>
        <a:xfrm>
          <a:off x="10426700" y="167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51162</xdr:rowOff>
    </xdr:from>
    <xdr:ext cx="534377" cy="259045"/>
    <xdr:sp macro="" textlink="">
      <xdr:nvSpPr>
        <xdr:cNvPr id="477" name="土木費該当値テキスト"/>
        <xdr:cNvSpPr txBox="1"/>
      </xdr:nvSpPr>
      <xdr:spPr>
        <a:xfrm>
          <a:off x="10528300" y="165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116033</xdr:rowOff>
    </xdr:from>
    <xdr:to>
      <xdr:col>50</xdr:col>
      <xdr:colOff>165100</xdr:colOff>
      <xdr:row>98</xdr:row>
      <xdr:rowOff>46183</xdr:rowOff>
    </xdr:to>
    <xdr:sp macro="" textlink="">
      <xdr:nvSpPr>
        <xdr:cNvPr id="478" name="楕円 477"/>
        <xdr:cNvSpPr/>
      </xdr:nvSpPr>
      <xdr:spPr>
        <a:xfrm>
          <a:off x="9588500" y="16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62710</xdr:rowOff>
    </xdr:from>
    <xdr:ext cx="534377" cy="259045"/>
    <xdr:sp macro="" textlink="">
      <xdr:nvSpPr>
        <xdr:cNvPr id="479" name="テキスト ボックス 478"/>
        <xdr:cNvSpPr txBox="1"/>
      </xdr:nvSpPr>
      <xdr:spPr>
        <a:xfrm>
          <a:off x="9372111" y="165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97070</xdr:rowOff>
    </xdr:from>
    <xdr:to>
      <xdr:col>46</xdr:col>
      <xdr:colOff>38100</xdr:colOff>
      <xdr:row>98</xdr:row>
      <xdr:rowOff>27220</xdr:rowOff>
    </xdr:to>
    <xdr:sp macro="" textlink="">
      <xdr:nvSpPr>
        <xdr:cNvPr id="480" name="楕円 479"/>
        <xdr:cNvSpPr/>
      </xdr:nvSpPr>
      <xdr:spPr>
        <a:xfrm>
          <a:off x="8699500" y="167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43747</xdr:rowOff>
    </xdr:from>
    <xdr:ext cx="534377" cy="259045"/>
    <xdr:sp macro="" textlink="">
      <xdr:nvSpPr>
        <xdr:cNvPr id="481" name="テキスト ボックス 480"/>
        <xdr:cNvSpPr txBox="1"/>
      </xdr:nvSpPr>
      <xdr:spPr>
        <a:xfrm>
          <a:off x="8483111" y="165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103177</xdr:rowOff>
    </xdr:from>
    <xdr:to>
      <xdr:col>41</xdr:col>
      <xdr:colOff>101600</xdr:colOff>
      <xdr:row>98</xdr:row>
      <xdr:rowOff>33327</xdr:rowOff>
    </xdr:to>
    <xdr:sp macro="" textlink="">
      <xdr:nvSpPr>
        <xdr:cNvPr id="482" name="楕円 481"/>
        <xdr:cNvSpPr/>
      </xdr:nvSpPr>
      <xdr:spPr>
        <a:xfrm>
          <a:off x="7810500" y="167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49854</xdr:rowOff>
    </xdr:from>
    <xdr:ext cx="534377" cy="259045"/>
    <xdr:sp macro="" textlink="">
      <xdr:nvSpPr>
        <xdr:cNvPr id="483" name="テキスト ボックス 482"/>
        <xdr:cNvSpPr txBox="1"/>
      </xdr:nvSpPr>
      <xdr:spPr>
        <a:xfrm>
          <a:off x="7594111" y="165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17906</xdr:rowOff>
    </xdr:from>
    <xdr:to>
      <xdr:col>36</xdr:col>
      <xdr:colOff>165100</xdr:colOff>
      <xdr:row>97</xdr:row>
      <xdr:rowOff>119506</xdr:rowOff>
    </xdr:to>
    <xdr:sp macro="" textlink="">
      <xdr:nvSpPr>
        <xdr:cNvPr id="484" name="楕円 483"/>
        <xdr:cNvSpPr/>
      </xdr:nvSpPr>
      <xdr:spPr>
        <a:xfrm>
          <a:off x="6921500" y="16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136033</xdr:rowOff>
    </xdr:from>
    <xdr:ext cx="599010" cy="259045"/>
    <xdr:sp macro="" textlink="">
      <xdr:nvSpPr>
        <xdr:cNvPr id="485" name="テキスト ボックス 484"/>
        <xdr:cNvSpPr txBox="1"/>
      </xdr:nvSpPr>
      <xdr:spPr>
        <a:xfrm>
          <a:off x="6672795" y="1642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122967</xdr:rowOff>
    </xdr:from>
    <xdr:to>
      <xdr:col>85</xdr:col>
      <xdr:colOff>127000</xdr:colOff>
      <xdr:row>35</xdr:row>
      <xdr:rowOff>123652</xdr:rowOff>
    </xdr:to>
    <xdr:cxnSp macro="">
      <xdr:nvCxnSpPr>
        <xdr:cNvPr id="513" name="直線コネクタ 512"/>
        <xdr:cNvCxnSpPr/>
      </xdr:nvCxnSpPr>
      <xdr:spPr>
        <a:xfrm flipV="1">
          <a:off x="15481300" y="612371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108016</xdr:rowOff>
    </xdr:from>
    <xdr:to>
      <xdr:col>81</xdr:col>
      <xdr:colOff>50800</xdr:colOff>
      <xdr:row>35</xdr:row>
      <xdr:rowOff>123652</xdr:rowOff>
    </xdr:to>
    <xdr:cxnSp macro="">
      <xdr:nvCxnSpPr>
        <xdr:cNvPr id="516" name="直線コネクタ 515"/>
        <xdr:cNvCxnSpPr/>
      </xdr:nvCxnSpPr>
      <xdr:spPr>
        <a:xfrm>
          <a:off x="14592300" y="5594416"/>
          <a:ext cx="889000" cy="5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108016</xdr:rowOff>
    </xdr:from>
    <xdr:to>
      <xdr:col>76</xdr:col>
      <xdr:colOff>114300</xdr:colOff>
      <xdr:row>34</xdr:row>
      <xdr:rowOff>2311</xdr:rowOff>
    </xdr:to>
    <xdr:cxnSp macro="">
      <xdr:nvCxnSpPr>
        <xdr:cNvPr id="519" name="直線コネクタ 518"/>
        <xdr:cNvCxnSpPr/>
      </xdr:nvCxnSpPr>
      <xdr:spPr>
        <a:xfrm flipV="1">
          <a:off x="13703300" y="5594416"/>
          <a:ext cx="889000" cy="23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2311</xdr:rowOff>
    </xdr:from>
    <xdr:to>
      <xdr:col>71</xdr:col>
      <xdr:colOff>177800</xdr:colOff>
      <xdr:row>34</xdr:row>
      <xdr:rowOff>82870</xdr:rowOff>
    </xdr:to>
    <xdr:cxnSp macro="">
      <xdr:nvCxnSpPr>
        <xdr:cNvPr id="522" name="直線コネクタ 521"/>
        <xdr:cNvCxnSpPr/>
      </xdr:nvCxnSpPr>
      <xdr:spPr>
        <a:xfrm flipV="1">
          <a:off x="12814300" y="5831611"/>
          <a:ext cx="889000" cy="8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6" name="テキスト ボックス 525"/>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72167</xdr:rowOff>
    </xdr:from>
    <xdr:to>
      <xdr:col>85</xdr:col>
      <xdr:colOff>177800</xdr:colOff>
      <xdr:row>36</xdr:row>
      <xdr:rowOff>2317</xdr:rowOff>
    </xdr:to>
    <xdr:sp macro="" textlink="">
      <xdr:nvSpPr>
        <xdr:cNvPr id="532" name="楕円 531"/>
        <xdr:cNvSpPr/>
      </xdr:nvSpPr>
      <xdr:spPr>
        <a:xfrm>
          <a:off x="162687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95044</xdr:rowOff>
    </xdr:from>
    <xdr:ext cx="534377" cy="259045"/>
    <xdr:sp macro="" textlink="">
      <xdr:nvSpPr>
        <xdr:cNvPr id="533" name="消防費該当値テキスト"/>
        <xdr:cNvSpPr txBox="1"/>
      </xdr:nvSpPr>
      <xdr:spPr>
        <a:xfrm>
          <a:off x="16370300" y="59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72852</xdr:rowOff>
    </xdr:from>
    <xdr:to>
      <xdr:col>81</xdr:col>
      <xdr:colOff>101600</xdr:colOff>
      <xdr:row>36</xdr:row>
      <xdr:rowOff>3002</xdr:rowOff>
    </xdr:to>
    <xdr:sp macro="" textlink="">
      <xdr:nvSpPr>
        <xdr:cNvPr id="534" name="楕円 533"/>
        <xdr:cNvSpPr/>
      </xdr:nvSpPr>
      <xdr:spPr>
        <a:xfrm>
          <a:off x="15430500" y="60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19529</xdr:rowOff>
    </xdr:from>
    <xdr:ext cx="534377" cy="259045"/>
    <xdr:sp macro="" textlink="">
      <xdr:nvSpPr>
        <xdr:cNvPr id="535" name="テキスト ボックス 534"/>
        <xdr:cNvSpPr txBox="1"/>
      </xdr:nvSpPr>
      <xdr:spPr>
        <a:xfrm>
          <a:off x="15214111" y="58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57216</xdr:rowOff>
    </xdr:from>
    <xdr:to>
      <xdr:col>76</xdr:col>
      <xdr:colOff>165100</xdr:colOff>
      <xdr:row>32</xdr:row>
      <xdr:rowOff>158816</xdr:rowOff>
    </xdr:to>
    <xdr:sp macro="" textlink="">
      <xdr:nvSpPr>
        <xdr:cNvPr id="536" name="楕円 535"/>
        <xdr:cNvSpPr/>
      </xdr:nvSpPr>
      <xdr:spPr>
        <a:xfrm>
          <a:off x="14541500" y="554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3893</xdr:rowOff>
    </xdr:from>
    <xdr:ext cx="534377" cy="259045"/>
    <xdr:sp macro="" textlink="">
      <xdr:nvSpPr>
        <xdr:cNvPr id="537" name="テキスト ボックス 536"/>
        <xdr:cNvSpPr txBox="1"/>
      </xdr:nvSpPr>
      <xdr:spPr>
        <a:xfrm>
          <a:off x="14325111" y="53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122961</xdr:rowOff>
    </xdr:from>
    <xdr:to>
      <xdr:col>72</xdr:col>
      <xdr:colOff>38100</xdr:colOff>
      <xdr:row>34</xdr:row>
      <xdr:rowOff>53111</xdr:rowOff>
    </xdr:to>
    <xdr:sp macro="" textlink="">
      <xdr:nvSpPr>
        <xdr:cNvPr id="538" name="楕円 537"/>
        <xdr:cNvSpPr/>
      </xdr:nvSpPr>
      <xdr:spPr>
        <a:xfrm>
          <a:off x="13652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69638</xdr:rowOff>
    </xdr:from>
    <xdr:ext cx="534377" cy="259045"/>
    <xdr:sp macro="" textlink="">
      <xdr:nvSpPr>
        <xdr:cNvPr id="539" name="テキスト ボックス 538"/>
        <xdr:cNvSpPr txBox="1"/>
      </xdr:nvSpPr>
      <xdr:spPr>
        <a:xfrm>
          <a:off x="13436111" y="55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32070</xdr:rowOff>
    </xdr:from>
    <xdr:to>
      <xdr:col>67</xdr:col>
      <xdr:colOff>101600</xdr:colOff>
      <xdr:row>34</xdr:row>
      <xdr:rowOff>133670</xdr:rowOff>
    </xdr:to>
    <xdr:sp macro="" textlink="">
      <xdr:nvSpPr>
        <xdr:cNvPr id="540" name="楕円 539"/>
        <xdr:cNvSpPr/>
      </xdr:nvSpPr>
      <xdr:spPr>
        <a:xfrm>
          <a:off x="12763500" y="58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150197</xdr:rowOff>
    </xdr:from>
    <xdr:ext cx="534377" cy="259045"/>
    <xdr:sp macro="" textlink="">
      <xdr:nvSpPr>
        <xdr:cNvPr id="541" name="テキスト ボックス 540"/>
        <xdr:cNvSpPr txBox="1"/>
      </xdr:nvSpPr>
      <xdr:spPr>
        <a:xfrm>
          <a:off x="12547111" y="563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122800</xdr:rowOff>
    </xdr:from>
    <xdr:to>
      <xdr:col>85</xdr:col>
      <xdr:colOff>127000</xdr:colOff>
      <xdr:row>54</xdr:row>
      <xdr:rowOff>139145</xdr:rowOff>
    </xdr:to>
    <xdr:cxnSp macro="">
      <xdr:nvCxnSpPr>
        <xdr:cNvPr id="573" name="直線コネクタ 572"/>
        <xdr:cNvCxnSpPr/>
      </xdr:nvCxnSpPr>
      <xdr:spPr>
        <a:xfrm flipV="1">
          <a:off x="15481300" y="9381100"/>
          <a:ext cx="8382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107059</xdr:rowOff>
    </xdr:from>
    <xdr:to>
      <xdr:col>81</xdr:col>
      <xdr:colOff>50800</xdr:colOff>
      <xdr:row>54</xdr:row>
      <xdr:rowOff>139145</xdr:rowOff>
    </xdr:to>
    <xdr:cxnSp macro="">
      <xdr:nvCxnSpPr>
        <xdr:cNvPr id="576" name="直線コネクタ 575"/>
        <xdr:cNvCxnSpPr/>
      </xdr:nvCxnSpPr>
      <xdr:spPr>
        <a:xfrm>
          <a:off x="14592300" y="9193909"/>
          <a:ext cx="889000" cy="2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107059</xdr:rowOff>
    </xdr:from>
    <xdr:to>
      <xdr:col>76</xdr:col>
      <xdr:colOff>114300</xdr:colOff>
      <xdr:row>55</xdr:row>
      <xdr:rowOff>55690</xdr:rowOff>
    </xdr:to>
    <xdr:cxnSp macro="">
      <xdr:nvCxnSpPr>
        <xdr:cNvPr id="579" name="直線コネクタ 578"/>
        <xdr:cNvCxnSpPr/>
      </xdr:nvCxnSpPr>
      <xdr:spPr>
        <a:xfrm flipV="1">
          <a:off x="13703300" y="9193909"/>
          <a:ext cx="889000" cy="2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77766</xdr:rowOff>
    </xdr:from>
    <xdr:to>
      <xdr:col>71</xdr:col>
      <xdr:colOff>177800</xdr:colOff>
      <xdr:row>55</xdr:row>
      <xdr:rowOff>55690</xdr:rowOff>
    </xdr:to>
    <xdr:cxnSp macro="">
      <xdr:nvCxnSpPr>
        <xdr:cNvPr id="582" name="直線コネクタ 581"/>
        <xdr:cNvCxnSpPr/>
      </xdr:nvCxnSpPr>
      <xdr:spPr>
        <a:xfrm>
          <a:off x="12814300" y="9164616"/>
          <a:ext cx="889000" cy="32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72000</xdr:rowOff>
    </xdr:from>
    <xdr:to>
      <xdr:col>85</xdr:col>
      <xdr:colOff>177800</xdr:colOff>
      <xdr:row>55</xdr:row>
      <xdr:rowOff>2150</xdr:rowOff>
    </xdr:to>
    <xdr:sp macro="" textlink="">
      <xdr:nvSpPr>
        <xdr:cNvPr id="592" name="楕円 591"/>
        <xdr:cNvSpPr/>
      </xdr:nvSpPr>
      <xdr:spPr>
        <a:xfrm>
          <a:off x="16268700" y="93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94877</xdr:rowOff>
    </xdr:from>
    <xdr:ext cx="534377" cy="259045"/>
    <xdr:sp macro="" textlink="">
      <xdr:nvSpPr>
        <xdr:cNvPr id="593" name="教育費該当値テキスト"/>
        <xdr:cNvSpPr txBox="1"/>
      </xdr:nvSpPr>
      <xdr:spPr>
        <a:xfrm>
          <a:off x="16370300" y="91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88345</xdr:rowOff>
    </xdr:from>
    <xdr:to>
      <xdr:col>81</xdr:col>
      <xdr:colOff>101600</xdr:colOff>
      <xdr:row>55</xdr:row>
      <xdr:rowOff>18495</xdr:rowOff>
    </xdr:to>
    <xdr:sp macro="" textlink="">
      <xdr:nvSpPr>
        <xdr:cNvPr id="594" name="楕円 593"/>
        <xdr:cNvSpPr/>
      </xdr:nvSpPr>
      <xdr:spPr>
        <a:xfrm>
          <a:off x="15430500" y="9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35022</xdr:rowOff>
    </xdr:from>
    <xdr:ext cx="534377" cy="259045"/>
    <xdr:sp macro="" textlink="">
      <xdr:nvSpPr>
        <xdr:cNvPr id="595" name="テキスト ボックス 594"/>
        <xdr:cNvSpPr txBox="1"/>
      </xdr:nvSpPr>
      <xdr:spPr>
        <a:xfrm>
          <a:off x="15214111" y="9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56259</xdr:rowOff>
    </xdr:from>
    <xdr:to>
      <xdr:col>76</xdr:col>
      <xdr:colOff>165100</xdr:colOff>
      <xdr:row>53</xdr:row>
      <xdr:rowOff>157859</xdr:rowOff>
    </xdr:to>
    <xdr:sp macro="" textlink="">
      <xdr:nvSpPr>
        <xdr:cNvPr id="596" name="楕円 595"/>
        <xdr:cNvSpPr/>
      </xdr:nvSpPr>
      <xdr:spPr>
        <a:xfrm>
          <a:off x="14541500" y="91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2936</xdr:rowOff>
    </xdr:from>
    <xdr:ext cx="534377" cy="259045"/>
    <xdr:sp macro="" textlink="">
      <xdr:nvSpPr>
        <xdr:cNvPr id="597" name="テキスト ボックス 596"/>
        <xdr:cNvSpPr txBox="1"/>
      </xdr:nvSpPr>
      <xdr:spPr>
        <a:xfrm>
          <a:off x="14325111" y="89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4890</xdr:rowOff>
    </xdr:from>
    <xdr:to>
      <xdr:col>72</xdr:col>
      <xdr:colOff>38100</xdr:colOff>
      <xdr:row>55</xdr:row>
      <xdr:rowOff>106490</xdr:rowOff>
    </xdr:to>
    <xdr:sp macro="" textlink="">
      <xdr:nvSpPr>
        <xdr:cNvPr id="598" name="楕円 597"/>
        <xdr:cNvSpPr/>
      </xdr:nvSpPr>
      <xdr:spPr>
        <a:xfrm>
          <a:off x="13652500" y="9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123017</xdr:rowOff>
    </xdr:from>
    <xdr:ext cx="534377" cy="259045"/>
    <xdr:sp macro="" textlink="">
      <xdr:nvSpPr>
        <xdr:cNvPr id="599" name="テキスト ボックス 598"/>
        <xdr:cNvSpPr txBox="1"/>
      </xdr:nvSpPr>
      <xdr:spPr>
        <a:xfrm>
          <a:off x="13436111" y="9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26966</xdr:rowOff>
    </xdr:from>
    <xdr:to>
      <xdr:col>67</xdr:col>
      <xdr:colOff>101600</xdr:colOff>
      <xdr:row>53</xdr:row>
      <xdr:rowOff>128566</xdr:rowOff>
    </xdr:to>
    <xdr:sp macro="" textlink="">
      <xdr:nvSpPr>
        <xdr:cNvPr id="600" name="楕円 599"/>
        <xdr:cNvSpPr/>
      </xdr:nvSpPr>
      <xdr:spPr>
        <a:xfrm>
          <a:off x="12763500" y="9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145093</xdr:rowOff>
    </xdr:from>
    <xdr:ext cx="534377" cy="259045"/>
    <xdr:sp macro="" textlink="">
      <xdr:nvSpPr>
        <xdr:cNvPr id="601" name="テキスト ボックス 600"/>
        <xdr:cNvSpPr txBox="1"/>
      </xdr:nvSpPr>
      <xdr:spPr>
        <a:xfrm>
          <a:off x="12547111" y="8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19741</xdr:rowOff>
    </xdr:from>
    <xdr:to>
      <xdr:col>85</xdr:col>
      <xdr:colOff>127000</xdr:colOff>
      <xdr:row>79</xdr:row>
      <xdr:rowOff>26257</xdr:rowOff>
    </xdr:to>
    <xdr:cxnSp macro="">
      <xdr:nvCxnSpPr>
        <xdr:cNvPr id="630" name="直線コネクタ 629"/>
        <xdr:cNvCxnSpPr/>
      </xdr:nvCxnSpPr>
      <xdr:spPr>
        <a:xfrm flipV="1">
          <a:off x="15481300" y="13564291"/>
          <a:ext cx="8382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26257</xdr:rowOff>
    </xdr:from>
    <xdr:to>
      <xdr:col>81</xdr:col>
      <xdr:colOff>50800</xdr:colOff>
      <xdr:row>79</xdr:row>
      <xdr:rowOff>43765</xdr:rowOff>
    </xdr:to>
    <xdr:cxnSp macro="">
      <xdr:nvCxnSpPr>
        <xdr:cNvPr id="633" name="直線コネクタ 632"/>
        <xdr:cNvCxnSpPr/>
      </xdr:nvCxnSpPr>
      <xdr:spPr>
        <a:xfrm flipV="1">
          <a:off x="14592300" y="13570807"/>
          <a:ext cx="8890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12312</xdr:rowOff>
    </xdr:from>
    <xdr:to>
      <xdr:col>76</xdr:col>
      <xdr:colOff>114300</xdr:colOff>
      <xdr:row>79</xdr:row>
      <xdr:rowOff>43765</xdr:rowOff>
    </xdr:to>
    <xdr:cxnSp macro="">
      <xdr:nvCxnSpPr>
        <xdr:cNvPr id="636" name="直線コネクタ 635"/>
        <xdr:cNvCxnSpPr/>
      </xdr:nvCxnSpPr>
      <xdr:spPr>
        <a:xfrm>
          <a:off x="13703300" y="13556862"/>
          <a:ext cx="889000" cy="3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12312</xdr:rowOff>
    </xdr:from>
    <xdr:to>
      <xdr:col>71</xdr:col>
      <xdr:colOff>177800</xdr:colOff>
      <xdr:row>79</xdr:row>
      <xdr:rowOff>43365</xdr:rowOff>
    </xdr:to>
    <xdr:cxnSp macro="">
      <xdr:nvCxnSpPr>
        <xdr:cNvPr id="639" name="直線コネクタ 638"/>
        <xdr:cNvCxnSpPr/>
      </xdr:nvCxnSpPr>
      <xdr:spPr>
        <a:xfrm flipV="1">
          <a:off x="12814300" y="13556862"/>
          <a:ext cx="8890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140391</xdr:rowOff>
    </xdr:from>
    <xdr:to>
      <xdr:col>85</xdr:col>
      <xdr:colOff>177800</xdr:colOff>
      <xdr:row>79</xdr:row>
      <xdr:rowOff>70541</xdr:rowOff>
    </xdr:to>
    <xdr:sp macro="" textlink="">
      <xdr:nvSpPr>
        <xdr:cNvPr id="649" name="楕円 648"/>
        <xdr:cNvSpPr/>
      </xdr:nvSpPr>
      <xdr:spPr>
        <a:xfrm>
          <a:off x="16268700" y="135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55318</xdr:rowOff>
    </xdr:from>
    <xdr:ext cx="469744" cy="259045"/>
    <xdr:sp macro="" textlink="">
      <xdr:nvSpPr>
        <xdr:cNvPr id="650" name="災害復旧費該当値テキスト"/>
        <xdr:cNvSpPr txBox="1"/>
      </xdr:nvSpPr>
      <xdr:spPr>
        <a:xfrm>
          <a:off x="16370300" y="134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146907</xdr:rowOff>
    </xdr:from>
    <xdr:to>
      <xdr:col>81</xdr:col>
      <xdr:colOff>101600</xdr:colOff>
      <xdr:row>79</xdr:row>
      <xdr:rowOff>77057</xdr:rowOff>
    </xdr:to>
    <xdr:sp macro="" textlink="">
      <xdr:nvSpPr>
        <xdr:cNvPr id="651" name="楕円 650"/>
        <xdr:cNvSpPr/>
      </xdr:nvSpPr>
      <xdr:spPr>
        <a:xfrm>
          <a:off x="15430500" y="13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68184</xdr:rowOff>
    </xdr:from>
    <xdr:ext cx="378565" cy="259045"/>
    <xdr:sp macro="" textlink="">
      <xdr:nvSpPr>
        <xdr:cNvPr id="652" name="テキスト ボックス 651"/>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164415</xdr:rowOff>
    </xdr:from>
    <xdr:to>
      <xdr:col>76</xdr:col>
      <xdr:colOff>165100</xdr:colOff>
      <xdr:row>79</xdr:row>
      <xdr:rowOff>94565</xdr:rowOff>
    </xdr:to>
    <xdr:sp macro="" textlink="">
      <xdr:nvSpPr>
        <xdr:cNvPr id="653" name="楕円 652"/>
        <xdr:cNvSpPr/>
      </xdr:nvSpPr>
      <xdr:spPr>
        <a:xfrm>
          <a:off x="14541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85692</xdr:rowOff>
    </xdr:from>
    <xdr:ext cx="313932" cy="259045"/>
    <xdr:sp macro="" textlink="">
      <xdr:nvSpPr>
        <xdr:cNvPr id="654" name="テキスト ボックス 653"/>
        <xdr:cNvSpPr txBox="1"/>
      </xdr:nvSpPr>
      <xdr:spPr>
        <a:xfrm>
          <a:off x="14435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132962</xdr:rowOff>
    </xdr:from>
    <xdr:to>
      <xdr:col>72</xdr:col>
      <xdr:colOff>38100</xdr:colOff>
      <xdr:row>79</xdr:row>
      <xdr:rowOff>63112</xdr:rowOff>
    </xdr:to>
    <xdr:sp macro="" textlink="">
      <xdr:nvSpPr>
        <xdr:cNvPr id="655" name="楕円 654"/>
        <xdr:cNvSpPr/>
      </xdr:nvSpPr>
      <xdr:spPr>
        <a:xfrm>
          <a:off x="136525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54239</xdr:rowOff>
    </xdr:from>
    <xdr:ext cx="469744" cy="259045"/>
    <xdr:sp macro="" textlink="">
      <xdr:nvSpPr>
        <xdr:cNvPr id="656" name="テキスト ボックス 655"/>
        <xdr:cNvSpPr txBox="1"/>
      </xdr:nvSpPr>
      <xdr:spPr>
        <a:xfrm>
          <a:off x="13468428" y="135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164015</xdr:rowOff>
    </xdr:from>
    <xdr:to>
      <xdr:col>67</xdr:col>
      <xdr:colOff>101600</xdr:colOff>
      <xdr:row>79</xdr:row>
      <xdr:rowOff>94165</xdr:rowOff>
    </xdr:to>
    <xdr:sp macro="" textlink="">
      <xdr:nvSpPr>
        <xdr:cNvPr id="657" name="楕円 656"/>
        <xdr:cNvSpPr/>
      </xdr:nvSpPr>
      <xdr:spPr>
        <a:xfrm>
          <a:off x="12763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85292</xdr:rowOff>
    </xdr:from>
    <xdr:ext cx="313932" cy="259045"/>
    <xdr:sp macro="" textlink="">
      <xdr:nvSpPr>
        <xdr:cNvPr id="658" name="テキスト ボックス 657"/>
        <xdr:cNvSpPr txBox="1"/>
      </xdr:nvSpPr>
      <xdr:spPr>
        <a:xfrm>
          <a:off x="12657333" y="136298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30037</xdr:rowOff>
    </xdr:from>
    <xdr:to>
      <xdr:col>85</xdr:col>
      <xdr:colOff>127000</xdr:colOff>
      <xdr:row>96</xdr:row>
      <xdr:rowOff>52440</xdr:rowOff>
    </xdr:to>
    <xdr:cxnSp macro="">
      <xdr:nvCxnSpPr>
        <xdr:cNvPr id="689" name="直線コネクタ 688"/>
        <xdr:cNvCxnSpPr/>
      </xdr:nvCxnSpPr>
      <xdr:spPr>
        <a:xfrm flipV="1">
          <a:off x="15481300" y="1648923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52440</xdr:rowOff>
    </xdr:from>
    <xdr:to>
      <xdr:col>81</xdr:col>
      <xdr:colOff>50800</xdr:colOff>
      <xdr:row>96</xdr:row>
      <xdr:rowOff>90497</xdr:rowOff>
    </xdr:to>
    <xdr:cxnSp macro="">
      <xdr:nvCxnSpPr>
        <xdr:cNvPr id="692" name="直線コネクタ 691"/>
        <xdr:cNvCxnSpPr/>
      </xdr:nvCxnSpPr>
      <xdr:spPr>
        <a:xfrm flipV="1">
          <a:off x="14592300" y="16511640"/>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17540</xdr:rowOff>
    </xdr:from>
    <xdr:to>
      <xdr:col>76</xdr:col>
      <xdr:colOff>114300</xdr:colOff>
      <xdr:row>96</xdr:row>
      <xdr:rowOff>90497</xdr:rowOff>
    </xdr:to>
    <xdr:cxnSp macro="">
      <xdr:nvCxnSpPr>
        <xdr:cNvPr id="695" name="直線コネクタ 694"/>
        <xdr:cNvCxnSpPr/>
      </xdr:nvCxnSpPr>
      <xdr:spPr>
        <a:xfrm>
          <a:off x="13703300" y="16476740"/>
          <a:ext cx="889000" cy="7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17540</xdr:rowOff>
    </xdr:from>
    <xdr:to>
      <xdr:col>71</xdr:col>
      <xdr:colOff>177800</xdr:colOff>
      <xdr:row>96</xdr:row>
      <xdr:rowOff>91128</xdr:rowOff>
    </xdr:to>
    <xdr:cxnSp macro="">
      <xdr:nvCxnSpPr>
        <xdr:cNvPr id="698" name="直線コネクタ 697"/>
        <xdr:cNvCxnSpPr/>
      </xdr:nvCxnSpPr>
      <xdr:spPr>
        <a:xfrm flipV="1">
          <a:off x="12814300" y="16476740"/>
          <a:ext cx="889000" cy="7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150687</xdr:rowOff>
    </xdr:from>
    <xdr:to>
      <xdr:col>85</xdr:col>
      <xdr:colOff>177800</xdr:colOff>
      <xdr:row>96</xdr:row>
      <xdr:rowOff>80837</xdr:rowOff>
    </xdr:to>
    <xdr:sp macro="" textlink="">
      <xdr:nvSpPr>
        <xdr:cNvPr id="708" name="楕円 707"/>
        <xdr:cNvSpPr/>
      </xdr:nvSpPr>
      <xdr:spPr>
        <a:xfrm>
          <a:off x="16268700" y="164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2114</xdr:rowOff>
    </xdr:from>
    <xdr:ext cx="534377" cy="259045"/>
    <xdr:sp macro="" textlink="">
      <xdr:nvSpPr>
        <xdr:cNvPr id="709" name="公債費該当値テキスト"/>
        <xdr:cNvSpPr txBox="1"/>
      </xdr:nvSpPr>
      <xdr:spPr>
        <a:xfrm>
          <a:off x="16370300" y="162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1640</xdr:rowOff>
    </xdr:from>
    <xdr:to>
      <xdr:col>81</xdr:col>
      <xdr:colOff>101600</xdr:colOff>
      <xdr:row>96</xdr:row>
      <xdr:rowOff>103240</xdr:rowOff>
    </xdr:to>
    <xdr:sp macro="" textlink="">
      <xdr:nvSpPr>
        <xdr:cNvPr id="710" name="楕円 709"/>
        <xdr:cNvSpPr/>
      </xdr:nvSpPr>
      <xdr:spPr>
        <a:xfrm>
          <a:off x="15430500" y="164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119767</xdr:rowOff>
    </xdr:from>
    <xdr:ext cx="534377" cy="259045"/>
    <xdr:sp macro="" textlink="">
      <xdr:nvSpPr>
        <xdr:cNvPr id="711" name="テキスト ボックス 710"/>
        <xdr:cNvSpPr txBox="1"/>
      </xdr:nvSpPr>
      <xdr:spPr>
        <a:xfrm>
          <a:off x="15214111" y="162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39697</xdr:rowOff>
    </xdr:from>
    <xdr:to>
      <xdr:col>76</xdr:col>
      <xdr:colOff>165100</xdr:colOff>
      <xdr:row>96</xdr:row>
      <xdr:rowOff>141297</xdr:rowOff>
    </xdr:to>
    <xdr:sp macro="" textlink="">
      <xdr:nvSpPr>
        <xdr:cNvPr id="712" name="楕円 711"/>
        <xdr:cNvSpPr/>
      </xdr:nvSpPr>
      <xdr:spPr>
        <a:xfrm>
          <a:off x="14541500" y="164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132424</xdr:rowOff>
    </xdr:from>
    <xdr:ext cx="534377" cy="259045"/>
    <xdr:sp macro="" textlink="">
      <xdr:nvSpPr>
        <xdr:cNvPr id="713" name="テキスト ボックス 712"/>
        <xdr:cNvSpPr txBox="1"/>
      </xdr:nvSpPr>
      <xdr:spPr>
        <a:xfrm>
          <a:off x="14325111" y="165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138190</xdr:rowOff>
    </xdr:from>
    <xdr:to>
      <xdr:col>72</xdr:col>
      <xdr:colOff>38100</xdr:colOff>
      <xdr:row>96</xdr:row>
      <xdr:rowOff>68340</xdr:rowOff>
    </xdr:to>
    <xdr:sp macro="" textlink="">
      <xdr:nvSpPr>
        <xdr:cNvPr id="714" name="楕円 713"/>
        <xdr:cNvSpPr/>
      </xdr:nvSpPr>
      <xdr:spPr>
        <a:xfrm>
          <a:off x="13652500" y="16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59467</xdr:rowOff>
    </xdr:from>
    <xdr:ext cx="534377" cy="259045"/>
    <xdr:sp macro="" textlink="">
      <xdr:nvSpPr>
        <xdr:cNvPr id="715" name="テキスト ボックス 714"/>
        <xdr:cNvSpPr txBox="1"/>
      </xdr:nvSpPr>
      <xdr:spPr>
        <a:xfrm>
          <a:off x="13436111" y="165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40328</xdr:rowOff>
    </xdr:from>
    <xdr:to>
      <xdr:col>67</xdr:col>
      <xdr:colOff>101600</xdr:colOff>
      <xdr:row>96</xdr:row>
      <xdr:rowOff>141928</xdr:rowOff>
    </xdr:to>
    <xdr:sp macro="" textlink="">
      <xdr:nvSpPr>
        <xdr:cNvPr id="716" name="楕円 715"/>
        <xdr:cNvSpPr/>
      </xdr:nvSpPr>
      <xdr:spPr>
        <a:xfrm>
          <a:off x="12763500" y="16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133055</xdr:rowOff>
    </xdr:from>
    <xdr:ext cx="534377" cy="259045"/>
    <xdr:sp macro="" textlink="">
      <xdr:nvSpPr>
        <xdr:cNvPr id="717" name="テキスト ボックス 716"/>
        <xdr:cNvSpPr txBox="1"/>
      </xdr:nvSpPr>
      <xdr:spPr>
        <a:xfrm>
          <a:off x="12547111" y="1659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・総務費は、ふるさと納税寄附金に係る事務費及びふるさと納税寄附金を原資とするまちづくり応援基金への積立てが減少したことが影響し、大幅に減少している。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・衛生費は、ごみ処理施設整備事業に多額の経費を要したため、増加している。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・土木費は、住宅リフォーム事業費補助金、空き家購入補助金や若年世帯定住支援補助金などが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年度より土木費となったため、増加している。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・公債費は、学校耐震化事業や教育用タブレットリースなどに係る市債の元金償還の開始により増加している。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財政調整基金は、中期的な見通しのもとに決算剰余金を積み立て、債券等による効率的な基金運用を行っており、ここ数年では取崩しをしていない。平成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年度末の基金残高は、約</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億円（標準財政規模比</a:t>
          </a:r>
          <a:r>
            <a:rPr kumimoji="1" lang="en-US" altLang="ja-JP" sz="1300">
              <a:latin typeface="ＭＳ ゴシック" pitchFamily="49" charset="-128"/>
              <a:ea typeface="ＭＳ ゴシック" pitchFamily="49" charset="-128"/>
            </a:rPr>
            <a:t>38.13</a:t>
          </a:r>
          <a:r>
            <a:rPr kumimoji="1" lang="ja-JP" altLang="en-US" sz="1300">
              <a:latin typeface="ＭＳ ゴシック" pitchFamily="49" charset="-128"/>
              <a:ea typeface="ＭＳ ゴシック" pitchFamily="49" charset="-128"/>
            </a:rPr>
            <a:t>％）と増加傾向が続いているが、普通交付税の合併算定替えによる優遇措置の縮減による歳入の減少や新庁舎建設、その他公共施設の維持・更新等に係る歳出の増加に備える必要がある。実質収支及び実質単年度収支については、適正な範囲で推移しており、引き続き健全財政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一部の病院事業及び下水道事業では、毎年経常損失を計上しており、国の繰出基準に基づく一般会計からの繰入金に加え、企業債償還に係る経費の一部を補塡することにより赤字を回避している状況である。</a:t>
          </a:r>
        </a:p>
        <a:p>
          <a:r>
            <a:rPr kumimoji="1" lang="ja-JP" altLang="en-US" sz="1400">
              <a:latin typeface="ＭＳ ゴシック" pitchFamily="49" charset="-128"/>
              <a:ea typeface="ＭＳ ゴシック" pitchFamily="49" charset="-128"/>
            </a:rPr>
            <a:t>　病院事業会計においては、地域医療構想に基づいた病院事業改革プランに基づき、地域に必要な医療を安定かつ継続的に提供できるよう健全経営に努めていく。</a:t>
          </a:r>
        </a:p>
        <a:p>
          <a:r>
            <a:rPr kumimoji="1" lang="ja-JP" altLang="en-US" sz="1400">
              <a:latin typeface="ＭＳ ゴシック" pitchFamily="49" charset="-128"/>
              <a:ea typeface="ＭＳ ゴシック" pitchFamily="49" charset="-128"/>
            </a:rPr>
            <a:t>　水道事業会計においては、人口減少等による需要の減少、老朽化した施設の更新等で多額の投資が必要と見込まれており、料金の見直し等を含め、健全経営に努めていく。</a:t>
          </a:r>
        </a:p>
        <a:p>
          <a:r>
            <a:rPr kumimoji="1" lang="ja-JP" altLang="en-US" sz="1400">
              <a:latin typeface="ＭＳ ゴシック" pitchFamily="49" charset="-128"/>
              <a:ea typeface="ＭＳ ゴシック" pitchFamily="49" charset="-128"/>
            </a:rPr>
            <a:t>　下水道事業会計においては、中長期的な経営戦略に基づき、基準外繰入の縮減に努めていく。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元利償還金は、学校耐震化事業や教育用タブレットリースなどに係る市債の元金償還が開始したことにより増加した。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公営企業債の元利償還金に対する繰入金の減少は、下水道事業会計への企業債償還のための繰出金が減少したことが主な要因である。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今後も新庁舎建設などの大規模事業に対する市債の発行を予定しており、国庫補助金等の財源確保を行い、地方債の抑制に努めていく。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下水道事業会計における企業債残高の減少により公営企業債等繰入見込額などが減少した一方、ごみ処理施設整備事業、新庁舎整備事業、幼保一体型施設整備事業といった大規模事業に係る地方債の借入れによる一般会計の地方債残高の増加により、全体では前年度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将来負担額への充当可能財源等は、財政調整基金、減債基金、振興基金の残高が増加したことにより、将来負担額を充当可能財源等が上回った。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今後は、新庁舎建設事業における市債の発行を予定しており、財源確保に努めるとともに、普通交付税への算入率の高い市債を活用するなど、将来負担を意識した財政運営に努める。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万円を積み立てた。その一方で、まちづくり応援基金から移住定住推進事業や公共交通維持事業などのために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万円、振興基金から観光施設維持管理事業や道路新設改良事業のために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の返礼品の見直しに伴う大幅な減収により、それを原資としたまちづくり応援基金も減少していく見込みである。また、公共施設等の老朽化や再編統合に伴う施設整備に市債を活用するため、公債費が増大することから、減債基金を原資とした市債の繰上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今後は、投資効果を検討するとともに、充当する事業についても厳選していく。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万円を積立てた一方で、観光施設維持管理事業や道路新設改良事業の財源に充当するため、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万円を積立てた一方で、移住定住推進事業や公共交通維持事業などの財源に充当するため、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の返礼品の見直しに伴い大幅な減収となり、それを原資としたまちづくり応援基金の残高は減少していく見込みである。投資効果を検証し、充当事業を厳選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市税及び地方交付税のほか一般財源の減少傾向に歯止めがきかない状況であることから、将来的な財源不足に備え、決算余剰金の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また、普通交付税の合併算定替えによる優遇措置の縮減による歳入の減少や新庁舎整備事業などの大規模事業による歳出の増加に備え、極力取崩しをしないことを基本とした健全な財政運営を行う。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幼保一体施設整備事業や新庁舎整備事業など大規模事業に係る市債の発行により令和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年前後に市債償還のピークを迎える見込みであり、令和元年度に、減債基金を取崩して市債の繰上償還を行う予定である。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本市では平成２８年度に策定した公共施設総合管理計画において、公共施設等の再編による保有量の削減、計画保全による施設の長寿命化等に取り組むこととしており、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有形固定資産減価償却率については、類似団体より高い水準であるもののその伸びは緩やかである。</a:t>
          </a:r>
          <a:r>
            <a:rPr kumimoji="1" lang="ja-JP" altLang="en-US" sz="1100">
              <a:latin typeface="ＭＳ Ｐゴシック" panose="020B0600070205080204" pitchFamily="50" charset="-128"/>
              <a:ea typeface="ＭＳ Ｐゴシック" panose="020B0600070205080204" pitchFamily="50" charset="-128"/>
            </a:rPr>
            <a:t>今後策定する個別施設計画も活用しながら、効率的かつ健全な施設の管理運用に努めていく。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8" name="直線コネクタ 67"/>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9"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0" name="直線コネクタ 69"/>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1"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2" name="直線コネクタ 71"/>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3"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4" name="フローチャート: 判断 73"/>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5" name="フローチャート: 判断 74"/>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6" name="フローチャート: 判断 75"/>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7" name="フローチャート: 判断 76"/>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3" name="楕円 82"/>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4" name="有形固定資産減価償却率該当値テキスト"/>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3719</xdr:rowOff>
    </xdr:from>
    <xdr:to>
      <xdr:col>19</xdr:col>
      <xdr:colOff>187325</xdr:colOff>
      <xdr:row>29</xdr:row>
      <xdr:rowOff>105319</xdr:rowOff>
    </xdr:to>
    <xdr:sp macro="" textlink="">
      <xdr:nvSpPr>
        <xdr:cNvPr id="85" name="楕円 84"/>
        <xdr:cNvSpPr/>
      </xdr:nvSpPr>
      <xdr:spPr>
        <a:xfrm>
          <a:off x="4000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54519</xdr:rowOff>
    </xdr:to>
    <xdr:cxnSp macro="">
      <xdr:nvCxnSpPr>
        <xdr:cNvPr id="86" name="直線コネクタ 85"/>
        <xdr:cNvCxnSpPr/>
      </xdr:nvCxnSpPr>
      <xdr:spPr>
        <a:xfrm flipV="1">
          <a:off x="4051300" y="5795010"/>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7" name="楕円 86"/>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110036</xdr:rowOff>
    </xdr:to>
    <xdr:cxnSp macro="">
      <xdr:nvCxnSpPr>
        <xdr:cNvPr id="88" name="直線コネクタ 87"/>
        <xdr:cNvCxnSpPr/>
      </xdr:nvCxnSpPr>
      <xdr:spPr>
        <a:xfrm flipV="1">
          <a:off x="3289300" y="57980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91" name="n_3aveValue有形固定資産減価償却率"/>
        <xdr:cNvSpPr txBox="1"/>
      </xdr:nvSpPr>
      <xdr:spPr>
        <a:xfrm>
          <a:off x="2324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121846</xdr:rowOff>
    </xdr:from>
    <xdr:ext cx="405111" cy="259045"/>
    <xdr:sp macro="" textlink="">
      <xdr:nvSpPr>
        <xdr:cNvPr id="92" name="n_1mainValue有形固定資産減価償却率"/>
        <xdr:cNvSpPr txBox="1"/>
      </xdr:nvSpPr>
      <xdr:spPr>
        <a:xfrm>
          <a:off x="38360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3"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起債額が低額で推移しており起債残高が低い水準で保たれていたことに加えて、ふるさと納税を原資としたまちづくり応援基金等の基金残高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債務償還可能年数が類似団体よりも短くなったと推測される。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ふるさと納税の収入減による基金残高の減少や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新庁舎整備事業や幼保一体型施設整備事業などの大型事業を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悪化する見通しである。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9" name="テキスト ボックス 10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1" name="テキスト ボックス 11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3" name="直線コネクタ 122"/>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4"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5" name="直線コネクタ 124"/>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6"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7" name="直線コネクタ 126"/>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8"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29" name="フローチャート: 判断 128"/>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0" name="フローチャート: 判断 129"/>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116953</xdr:rowOff>
    </xdr:from>
    <xdr:to>
      <xdr:col>76</xdr:col>
      <xdr:colOff>73025</xdr:colOff>
      <xdr:row>33</xdr:row>
      <xdr:rowOff>47103</xdr:rowOff>
    </xdr:to>
    <xdr:sp macro="" textlink="">
      <xdr:nvSpPr>
        <xdr:cNvPr id="136" name="楕円 135"/>
        <xdr:cNvSpPr/>
      </xdr:nvSpPr>
      <xdr:spPr>
        <a:xfrm>
          <a:off x="14744700" y="6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95380</xdr:rowOff>
    </xdr:from>
    <xdr:ext cx="469744" cy="259045"/>
    <xdr:sp macro="" textlink="">
      <xdr:nvSpPr>
        <xdr:cNvPr id="137" name="債務償還比率該当値テキスト"/>
        <xdr:cNvSpPr txBox="1"/>
      </xdr:nvSpPr>
      <xdr:spPr>
        <a:xfrm>
          <a:off x="14846300" y="6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104359</xdr:rowOff>
    </xdr:from>
    <xdr:to>
      <xdr:col>72</xdr:col>
      <xdr:colOff>123825</xdr:colOff>
      <xdr:row>33</xdr:row>
      <xdr:rowOff>34509</xdr:rowOff>
    </xdr:to>
    <xdr:sp macro="" textlink="">
      <xdr:nvSpPr>
        <xdr:cNvPr id="138" name="楕円 137"/>
        <xdr:cNvSpPr/>
      </xdr:nvSpPr>
      <xdr:spPr>
        <a:xfrm>
          <a:off x="14033500" y="63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155159</xdr:rowOff>
    </xdr:from>
    <xdr:to>
      <xdr:col>76</xdr:col>
      <xdr:colOff>22225</xdr:colOff>
      <xdr:row>32</xdr:row>
      <xdr:rowOff>167753</xdr:rowOff>
    </xdr:to>
    <xdr:cxnSp macro="">
      <xdr:nvCxnSpPr>
        <xdr:cNvPr id="139" name="直線コネクタ 138"/>
        <xdr:cNvCxnSpPr/>
      </xdr:nvCxnSpPr>
      <xdr:spPr>
        <a:xfrm>
          <a:off x="14084300" y="6413084"/>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0"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25636</xdr:rowOff>
    </xdr:from>
    <xdr:ext cx="469744" cy="259045"/>
    <xdr:sp macro="" textlink="">
      <xdr:nvSpPr>
        <xdr:cNvPr id="141" name="n_1mainValue債務償還比率"/>
        <xdr:cNvSpPr txBox="1"/>
      </xdr:nvSpPr>
      <xdr:spPr>
        <a:xfrm>
          <a:off x="13836727" y="64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2" name="楕円 71"/>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3" name="【道路】&#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4" name="楕円 73"/>
        <xdr:cNvSpPr/>
      </xdr:nvSpPr>
      <xdr:spPr>
        <a:xfrm>
          <a:off x="3746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25581</xdr:rowOff>
    </xdr:to>
    <xdr:cxnSp macro="">
      <xdr:nvCxnSpPr>
        <xdr:cNvPr id="75" name="直線コネクタ 74"/>
        <xdr:cNvCxnSpPr/>
      </xdr:nvCxnSpPr>
      <xdr:spPr>
        <a:xfrm flipV="1">
          <a:off x="3797300" y="61683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44994</xdr:rowOff>
    </xdr:from>
    <xdr:to>
      <xdr:col>15</xdr:col>
      <xdr:colOff>101600</xdr:colOff>
      <xdr:row>36</xdr:row>
      <xdr:rowOff>146594</xdr:rowOff>
    </xdr:to>
    <xdr:sp macro="" textlink="">
      <xdr:nvSpPr>
        <xdr:cNvPr id="76" name="楕円 75"/>
        <xdr:cNvSpPr/>
      </xdr:nvSpPr>
      <xdr:spPr>
        <a:xfrm>
          <a:off x="2857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25581</xdr:rowOff>
    </xdr:from>
    <xdr:to>
      <xdr:col>19</xdr:col>
      <xdr:colOff>177800</xdr:colOff>
      <xdr:row>36</xdr:row>
      <xdr:rowOff>95794</xdr:rowOff>
    </xdr:to>
    <xdr:cxnSp macro="">
      <xdr:nvCxnSpPr>
        <xdr:cNvPr id="77" name="直線コネクタ 76"/>
        <xdr:cNvCxnSpPr/>
      </xdr:nvCxnSpPr>
      <xdr:spPr>
        <a:xfrm flipV="1">
          <a:off x="2908300" y="619778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78"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75673</xdr:rowOff>
    </xdr:from>
    <xdr:ext cx="405111" cy="259045"/>
    <xdr:sp macro="" textlink="">
      <xdr:nvSpPr>
        <xdr:cNvPr id="79" name="n_2aveValue【道路】&#10;有形固定資産減価償却率"/>
        <xdr:cNvSpPr txBox="1"/>
      </xdr:nvSpPr>
      <xdr:spPr>
        <a:xfrm>
          <a:off x="27057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0"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1" name="n_1mainValue【道路】&#10;有形固定資産減価償却率"/>
        <xdr:cNvSpPr txBox="1"/>
      </xdr:nvSpPr>
      <xdr:spPr>
        <a:xfrm>
          <a:off x="3582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163121</xdr:rowOff>
    </xdr:from>
    <xdr:ext cx="405111" cy="259045"/>
    <xdr:sp macro="" textlink="">
      <xdr:nvSpPr>
        <xdr:cNvPr id="82" name="n_2mainValue【道路】&#10;有形固定資産減価償却率"/>
        <xdr:cNvSpPr txBox="1"/>
      </xdr:nvSpPr>
      <xdr:spPr>
        <a:xfrm>
          <a:off x="2705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6" name="直線コネクタ 105"/>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07"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08" name="直線コネクタ 107"/>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09"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0" name="直線コネクタ 109"/>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1" name="【道路】&#10;一人当たり延長平均値テキスト"/>
        <xdr:cNvSpPr txBox="1"/>
      </xdr:nvSpPr>
      <xdr:spPr>
        <a:xfrm>
          <a:off x="10515600"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2" name="フローチャート: 判断 111"/>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3" name="フローチャート: 判断 112"/>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4" name="フローチャート: 判断 113"/>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5" name="フローチャート: 判断 114"/>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22466</xdr:rowOff>
    </xdr:from>
    <xdr:to>
      <xdr:col>55</xdr:col>
      <xdr:colOff>50800</xdr:colOff>
      <xdr:row>38</xdr:row>
      <xdr:rowOff>124066</xdr:rowOff>
    </xdr:to>
    <xdr:sp macro="" textlink="">
      <xdr:nvSpPr>
        <xdr:cNvPr id="121" name="楕円 120"/>
        <xdr:cNvSpPr/>
      </xdr:nvSpPr>
      <xdr:spPr>
        <a:xfrm>
          <a:off x="10426700" y="65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45343</xdr:rowOff>
    </xdr:from>
    <xdr:ext cx="534377" cy="259045"/>
    <xdr:sp macro="" textlink="">
      <xdr:nvSpPr>
        <xdr:cNvPr id="122" name="【道路】&#10;一人当たり延長該当値テキスト"/>
        <xdr:cNvSpPr txBox="1"/>
      </xdr:nvSpPr>
      <xdr:spPr>
        <a:xfrm>
          <a:off x="10515600" y="63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33439</xdr:rowOff>
    </xdr:from>
    <xdr:to>
      <xdr:col>50</xdr:col>
      <xdr:colOff>165100</xdr:colOff>
      <xdr:row>38</xdr:row>
      <xdr:rowOff>135039</xdr:rowOff>
    </xdr:to>
    <xdr:sp macro="" textlink="">
      <xdr:nvSpPr>
        <xdr:cNvPr id="123" name="楕円 122"/>
        <xdr:cNvSpPr/>
      </xdr:nvSpPr>
      <xdr:spPr>
        <a:xfrm>
          <a:off x="9588500" y="65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73266</xdr:rowOff>
    </xdr:from>
    <xdr:to>
      <xdr:col>55</xdr:col>
      <xdr:colOff>0</xdr:colOff>
      <xdr:row>38</xdr:row>
      <xdr:rowOff>84239</xdr:rowOff>
    </xdr:to>
    <xdr:cxnSp macro="">
      <xdr:nvCxnSpPr>
        <xdr:cNvPr id="124" name="直線コネクタ 123"/>
        <xdr:cNvCxnSpPr/>
      </xdr:nvCxnSpPr>
      <xdr:spPr>
        <a:xfrm flipV="1">
          <a:off x="9639300" y="658836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168999</xdr:rowOff>
    </xdr:from>
    <xdr:to>
      <xdr:col>46</xdr:col>
      <xdr:colOff>38100</xdr:colOff>
      <xdr:row>39</xdr:row>
      <xdr:rowOff>99149</xdr:rowOff>
    </xdr:to>
    <xdr:sp macro="" textlink="">
      <xdr:nvSpPr>
        <xdr:cNvPr id="125" name="楕円 124"/>
        <xdr:cNvSpPr/>
      </xdr:nvSpPr>
      <xdr:spPr>
        <a:xfrm>
          <a:off x="8699500" y="66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84239</xdr:rowOff>
    </xdr:from>
    <xdr:to>
      <xdr:col>50</xdr:col>
      <xdr:colOff>114300</xdr:colOff>
      <xdr:row>39</xdr:row>
      <xdr:rowOff>48349</xdr:rowOff>
    </xdr:to>
    <xdr:cxnSp macro="">
      <xdr:nvCxnSpPr>
        <xdr:cNvPr id="126" name="直線コネクタ 125"/>
        <xdr:cNvCxnSpPr/>
      </xdr:nvCxnSpPr>
      <xdr:spPr>
        <a:xfrm flipV="1">
          <a:off x="8750300" y="6599339"/>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27" name="n_1aveValue【道路】&#10;一人当たり延長"/>
        <xdr:cNvSpPr txBox="1"/>
      </xdr:nvSpPr>
      <xdr:spPr>
        <a:xfrm>
          <a:off x="93594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28"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29"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151566</xdr:rowOff>
    </xdr:from>
    <xdr:ext cx="534377" cy="259045"/>
    <xdr:sp macro="" textlink="">
      <xdr:nvSpPr>
        <xdr:cNvPr id="130" name="n_1mainValue【道路】&#10;一人当たり延長"/>
        <xdr:cNvSpPr txBox="1"/>
      </xdr:nvSpPr>
      <xdr:spPr>
        <a:xfrm>
          <a:off x="9359411" y="63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90276</xdr:rowOff>
    </xdr:from>
    <xdr:ext cx="534377" cy="259045"/>
    <xdr:sp macro="" textlink="">
      <xdr:nvSpPr>
        <xdr:cNvPr id="131" name="n_2mainValue【道路】&#10;一人当たり延長"/>
        <xdr:cNvSpPr txBox="1"/>
      </xdr:nvSpPr>
      <xdr:spPr>
        <a:xfrm>
          <a:off x="8483111" y="67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57" name="直線コネクタ 156"/>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0"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1" name="直線コネクタ 160"/>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2"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3" name="フローチャート: 判断 162"/>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64" name="フローチャート: 判断 163"/>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65" name="フローチャート: 判断 164"/>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6" name="フローチャート: 判断 165"/>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72" name="楕円 171"/>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146430</xdr:rowOff>
    </xdr:from>
    <xdr:ext cx="405111" cy="259045"/>
    <xdr:sp macro="" textlink="">
      <xdr:nvSpPr>
        <xdr:cNvPr id="173" name="【橋りょう・トンネル】&#10;有形固定資産減価償却率該当値テキスト"/>
        <xdr:cNvSpPr txBox="1"/>
      </xdr:nvSpPr>
      <xdr:spPr>
        <a:xfrm>
          <a:off x="4673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24312</xdr:rowOff>
    </xdr:from>
    <xdr:to>
      <xdr:col>20</xdr:col>
      <xdr:colOff>38100</xdr:colOff>
      <xdr:row>60</xdr:row>
      <xdr:rowOff>125912</xdr:rowOff>
    </xdr:to>
    <xdr:sp macro="" textlink="">
      <xdr:nvSpPr>
        <xdr:cNvPr id="174" name="楕円 173"/>
        <xdr:cNvSpPr/>
      </xdr:nvSpPr>
      <xdr:spPr>
        <a:xfrm>
          <a:off x="3746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75112</xdr:rowOff>
    </xdr:to>
    <xdr:cxnSp macro="">
      <xdr:nvCxnSpPr>
        <xdr:cNvPr id="175" name="直線コネクタ 174"/>
        <xdr:cNvCxnSpPr/>
      </xdr:nvCxnSpPr>
      <xdr:spPr>
        <a:xfrm flipV="1">
          <a:off x="3797300" y="103343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76" name="楕円 175"/>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75112</xdr:rowOff>
    </xdr:from>
    <xdr:to>
      <xdr:col>19</xdr:col>
      <xdr:colOff>177800</xdr:colOff>
      <xdr:row>60</xdr:row>
      <xdr:rowOff>102870</xdr:rowOff>
    </xdr:to>
    <xdr:cxnSp macro="">
      <xdr:nvCxnSpPr>
        <xdr:cNvPr id="177" name="直線コネクタ 176"/>
        <xdr:cNvCxnSpPr/>
      </xdr:nvCxnSpPr>
      <xdr:spPr>
        <a:xfrm flipV="1">
          <a:off x="2908300" y="103621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78"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79"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0"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117039</xdr:rowOff>
    </xdr:from>
    <xdr:ext cx="405111" cy="259045"/>
    <xdr:sp macro="" textlink="">
      <xdr:nvSpPr>
        <xdr:cNvPr id="181" name="n_1mainValue【橋りょう・トンネル】&#10;有形固定資産減価償却率"/>
        <xdr:cNvSpPr txBox="1"/>
      </xdr:nvSpPr>
      <xdr:spPr>
        <a:xfrm>
          <a:off x="3582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2" name="n_2mainValue【橋りょう・トンネ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2" name="テキスト ボックス 20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06" name="直線コネクタ 205"/>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07"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08" name="直線コネクタ 207"/>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09"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0" name="直線コネクタ 209"/>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11"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12" name="フローチャート: 判断 211"/>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13" name="フローチャート: 判断 212"/>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14" name="フローチャート: 判断 213"/>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15" name="フローチャート: 判断 214"/>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51811</xdr:rowOff>
    </xdr:from>
    <xdr:to>
      <xdr:col>55</xdr:col>
      <xdr:colOff>50800</xdr:colOff>
      <xdr:row>59</xdr:row>
      <xdr:rowOff>153411</xdr:rowOff>
    </xdr:to>
    <xdr:sp macro="" textlink="">
      <xdr:nvSpPr>
        <xdr:cNvPr id="221" name="楕円 220"/>
        <xdr:cNvSpPr/>
      </xdr:nvSpPr>
      <xdr:spPr>
        <a:xfrm>
          <a:off x="10426700" y="10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74688</xdr:rowOff>
    </xdr:from>
    <xdr:ext cx="599010" cy="259045"/>
    <xdr:sp macro="" textlink="">
      <xdr:nvSpPr>
        <xdr:cNvPr id="222" name="【橋りょう・トンネル】&#10;一人当たり有形固定資産（償却資産）額該当値テキスト"/>
        <xdr:cNvSpPr txBox="1"/>
      </xdr:nvSpPr>
      <xdr:spPr>
        <a:xfrm>
          <a:off x="10515600" y="1001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63864</xdr:rowOff>
    </xdr:from>
    <xdr:to>
      <xdr:col>50</xdr:col>
      <xdr:colOff>165100</xdr:colOff>
      <xdr:row>59</xdr:row>
      <xdr:rowOff>165464</xdr:rowOff>
    </xdr:to>
    <xdr:sp macro="" textlink="">
      <xdr:nvSpPr>
        <xdr:cNvPr id="223" name="楕円 222"/>
        <xdr:cNvSpPr/>
      </xdr:nvSpPr>
      <xdr:spPr>
        <a:xfrm>
          <a:off x="9588500" y="10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102611</xdr:rowOff>
    </xdr:from>
    <xdr:to>
      <xdr:col>55</xdr:col>
      <xdr:colOff>0</xdr:colOff>
      <xdr:row>59</xdr:row>
      <xdr:rowOff>114664</xdr:rowOff>
    </xdr:to>
    <xdr:cxnSp macro="">
      <xdr:nvCxnSpPr>
        <xdr:cNvPr id="224" name="直線コネクタ 223"/>
        <xdr:cNvCxnSpPr/>
      </xdr:nvCxnSpPr>
      <xdr:spPr>
        <a:xfrm flipV="1">
          <a:off x="9639300" y="10218161"/>
          <a:ext cx="838200" cy="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77776</xdr:rowOff>
    </xdr:from>
    <xdr:to>
      <xdr:col>46</xdr:col>
      <xdr:colOff>38100</xdr:colOff>
      <xdr:row>60</xdr:row>
      <xdr:rowOff>7926</xdr:rowOff>
    </xdr:to>
    <xdr:sp macro="" textlink="">
      <xdr:nvSpPr>
        <xdr:cNvPr id="225" name="楕円 224"/>
        <xdr:cNvSpPr/>
      </xdr:nvSpPr>
      <xdr:spPr>
        <a:xfrm>
          <a:off x="8699500" y="101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114664</xdr:rowOff>
    </xdr:from>
    <xdr:to>
      <xdr:col>50</xdr:col>
      <xdr:colOff>114300</xdr:colOff>
      <xdr:row>59</xdr:row>
      <xdr:rowOff>128576</xdr:rowOff>
    </xdr:to>
    <xdr:cxnSp macro="">
      <xdr:nvCxnSpPr>
        <xdr:cNvPr id="226" name="直線コネクタ 225"/>
        <xdr:cNvCxnSpPr/>
      </xdr:nvCxnSpPr>
      <xdr:spPr>
        <a:xfrm flipV="1">
          <a:off x="8750300" y="10230214"/>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27"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28"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29"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10541</xdr:rowOff>
    </xdr:from>
    <xdr:ext cx="599010" cy="259045"/>
    <xdr:sp macro="" textlink="">
      <xdr:nvSpPr>
        <xdr:cNvPr id="230" name="n_1mainValue【橋りょう・トンネル】&#10;一人当たり有形固定資産（償却資産）額"/>
        <xdr:cNvSpPr txBox="1"/>
      </xdr:nvSpPr>
      <xdr:spPr>
        <a:xfrm>
          <a:off x="9327095" y="99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24453</xdr:rowOff>
    </xdr:from>
    <xdr:ext cx="599010" cy="259045"/>
    <xdr:sp macro="" textlink="">
      <xdr:nvSpPr>
        <xdr:cNvPr id="231" name="n_2mainValue【橋りょう・トンネル】&#10;一人当たり有形固定資産（償却資産）額"/>
        <xdr:cNvSpPr txBox="1"/>
      </xdr:nvSpPr>
      <xdr:spPr>
        <a:xfrm>
          <a:off x="8450795" y="99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2" name="直線コネクタ 24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3" name="テキスト ボックス 24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4" name="直線コネクタ 24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5" name="テキスト ボックス 24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6" name="直線コネクタ 24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7" name="テキスト ボックス 24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8" name="直線コネクタ 24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9" name="テキスト ボックス 24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0" name="直線コネクタ 24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1" name="テキスト ボックス 25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2" name="直線コネクタ 25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3" name="テキスト ボックス 25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57" name="直線コネクタ 256"/>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58"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59" name="直線コネクタ 258"/>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60"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61" name="直線コネクタ 260"/>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62"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3" name="フローチャート: 判断 262"/>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64" name="フローチャート: 判断 263"/>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65" name="フローチャート: 判断 264"/>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66" name="フローチャート: 判断 265"/>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39551</xdr:rowOff>
    </xdr:from>
    <xdr:to>
      <xdr:col>24</xdr:col>
      <xdr:colOff>114300</xdr:colOff>
      <xdr:row>77</xdr:row>
      <xdr:rowOff>141151</xdr:rowOff>
    </xdr:to>
    <xdr:sp macro="" textlink="">
      <xdr:nvSpPr>
        <xdr:cNvPr id="272" name="楕円 271"/>
        <xdr:cNvSpPr/>
      </xdr:nvSpPr>
      <xdr:spPr>
        <a:xfrm>
          <a:off x="45847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164028</xdr:rowOff>
    </xdr:from>
    <xdr:ext cx="405111" cy="259045"/>
    <xdr:sp macro="" textlink="">
      <xdr:nvSpPr>
        <xdr:cNvPr id="273" name="【公営住宅】&#10;有形固定資産減価償却率該当値テキスト"/>
        <xdr:cNvSpPr txBox="1"/>
      </xdr:nvSpPr>
      <xdr:spPr>
        <a:xfrm>
          <a:off x="4673600" y="1319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41184</xdr:rowOff>
    </xdr:from>
    <xdr:to>
      <xdr:col>20</xdr:col>
      <xdr:colOff>38100</xdr:colOff>
      <xdr:row>77</xdr:row>
      <xdr:rowOff>142784</xdr:rowOff>
    </xdr:to>
    <xdr:sp macro="" textlink="">
      <xdr:nvSpPr>
        <xdr:cNvPr id="274" name="楕円 273"/>
        <xdr:cNvSpPr/>
      </xdr:nvSpPr>
      <xdr:spPr>
        <a:xfrm>
          <a:off x="37465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90351</xdr:rowOff>
    </xdr:from>
    <xdr:to>
      <xdr:col>24</xdr:col>
      <xdr:colOff>63500</xdr:colOff>
      <xdr:row>77</xdr:row>
      <xdr:rowOff>91984</xdr:rowOff>
    </xdr:to>
    <xdr:cxnSp macro="">
      <xdr:nvCxnSpPr>
        <xdr:cNvPr id="275" name="直線コネクタ 274"/>
        <xdr:cNvCxnSpPr/>
      </xdr:nvCxnSpPr>
      <xdr:spPr>
        <a:xfrm flipV="1">
          <a:off x="3797300" y="1329200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114663</xdr:rowOff>
    </xdr:from>
    <xdr:to>
      <xdr:col>15</xdr:col>
      <xdr:colOff>101600</xdr:colOff>
      <xdr:row>80</xdr:row>
      <xdr:rowOff>44813</xdr:rowOff>
    </xdr:to>
    <xdr:sp macro="" textlink="">
      <xdr:nvSpPr>
        <xdr:cNvPr id="276" name="楕円 275"/>
        <xdr:cNvSpPr/>
      </xdr:nvSpPr>
      <xdr:spPr>
        <a:xfrm>
          <a:off x="2857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91984</xdr:rowOff>
    </xdr:from>
    <xdr:to>
      <xdr:col>19</xdr:col>
      <xdr:colOff>177800</xdr:colOff>
      <xdr:row>79</xdr:row>
      <xdr:rowOff>165463</xdr:rowOff>
    </xdr:to>
    <xdr:cxnSp macro="">
      <xdr:nvCxnSpPr>
        <xdr:cNvPr id="277" name="直線コネクタ 276"/>
        <xdr:cNvCxnSpPr/>
      </xdr:nvCxnSpPr>
      <xdr:spPr>
        <a:xfrm flipV="1">
          <a:off x="2908300" y="13293634"/>
          <a:ext cx="889000" cy="4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78"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79"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80"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159311</xdr:rowOff>
    </xdr:from>
    <xdr:ext cx="405111" cy="259045"/>
    <xdr:sp macro="" textlink="">
      <xdr:nvSpPr>
        <xdr:cNvPr id="281" name="n_1mainValue【公営住宅】&#10;有形固定資産減価償却率"/>
        <xdr:cNvSpPr txBox="1"/>
      </xdr:nvSpPr>
      <xdr:spPr>
        <a:xfrm>
          <a:off x="3582044" y="130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61340</xdr:rowOff>
    </xdr:from>
    <xdr:ext cx="405111" cy="259045"/>
    <xdr:sp macro="" textlink="">
      <xdr:nvSpPr>
        <xdr:cNvPr id="282" name="n_2mainValue【公営住宅】&#10;有形固定資産減価償却率"/>
        <xdr:cNvSpPr txBox="1"/>
      </xdr:nvSpPr>
      <xdr:spPr>
        <a:xfrm>
          <a:off x="2705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06" name="直線コネクタ 305"/>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0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08" name="直線コネクタ 30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09"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10" name="直線コネクタ 309"/>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11"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12" name="フローチャート: 判断 311"/>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13" name="フローチャート: 判断 312"/>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14" name="フローチャート: 判断 313"/>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15" name="フローチャート: 判断 314"/>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321" name="楕円 320"/>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322" name="【公営住宅】&#10;一人当たり面積該当値テキスト"/>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110362</xdr:rowOff>
    </xdr:from>
    <xdr:to>
      <xdr:col>50</xdr:col>
      <xdr:colOff>165100</xdr:colOff>
      <xdr:row>86</xdr:row>
      <xdr:rowOff>40512</xdr:rowOff>
    </xdr:to>
    <xdr:sp macro="" textlink="">
      <xdr:nvSpPr>
        <xdr:cNvPr id="323" name="楕円 322"/>
        <xdr:cNvSpPr/>
      </xdr:nvSpPr>
      <xdr:spPr>
        <a:xfrm>
          <a:off x="9588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161162</xdr:rowOff>
    </xdr:to>
    <xdr:cxnSp macro="">
      <xdr:nvCxnSpPr>
        <xdr:cNvPr id="324" name="直線コネクタ 323"/>
        <xdr:cNvCxnSpPr/>
      </xdr:nvCxnSpPr>
      <xdr:spPr>
        <a:xfrm flipV="1">
          <a:off x="9639300" y="1473250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150749</xdr:rowOff>
    </xdr:from>
    <xdr:to>
      <xdr:col>46</xdr:col>
      <xdr:colOff>38100</xdr:colOff>
      <xdr:row>85</xdr:row>
      <xdr:rowOff>80899</xdr:rowOff>
    </xdr:to>
    <xdr:sp macro="" textlink="">
      <xdr:nvSpPr>
        <xdr:cNvPr id="325" name="楕円 324"/>
        <xdr:cNvSpPr/>
      </xdr:nvSpPr>
      <xdr:spPr>
        <a:xfrm>
          <a:off x="8699500" y="145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30099</xdr:rowOff>
    </xdr:from>
    <xdr:to>
      <xdr:col>50</xdr:col>
      <xdr:colOff>114300</xdr:colOff>
      <xdr:row>85</xdr:row>
      <xdr:rowOff>161162</xdr:rowOff>
    </xdr:to>
    <xdr:cxnSp macro="">
      <xdr:nvCxnSpPr>
        <xdr:cNvPr id="326" name="直線コネクタ 325"/>
        <xdr:cNvCxnSpPr/>
      </xdr:nvCxnSpPr>
      <xdr:spPr>
        <a:xfrm>
          <a:off x="8750300" y="14603349"/>
          <a:ext cx="889000" cy="13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27"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28"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29"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31639</xdr:rowOff>
    </xdr:from>
    <xdr:ext cx="469744" cy="259045"/>
    <xdr:sp macro="" textlink="">
      <xdr:nvSpPr>
        <xdr:cNvPr id="330" name="n_1mainValue【公営住宅】&#10;一人当たり面積"/>
        <xdr:cNvSpPr txBox="1"/>
      </xdr:nvSpPr>
      <xdr:spPr>
        <a:xfrm>
          <a:off x="93917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72026</xdr:rowOff>
    </xdr:from>
    <xdr:ext cx="469744" cy="259045"/>
    <xdr:sp macro="" textlink="">
      <xdr:nvSpPr>
        <xdr:cNvPr id="331" name="n_2mainValue【公営住宅】&#10;一人当たり面積"/>
        <xdr:cNvSpPr txBox="1"/>
      </xdr:nvSpPr>
      <xdr:spPr>
        <a:xfrm>
          <a:off x="8515427" y="14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57" name="直線コネクタ 356"/>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58"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59" name="直線コネクタ 358"/>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0"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1" name="直線コネクタ 36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62"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63" name="フローチャート: 判断 362"/>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64" name="フローチャート: 判断 363"/>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65" name="フローチャート: 判断 364"/>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66" name="フローチャート: 判断 365"/>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72" name="楕円 371"/>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73" name="【港湾・漁港】&#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167458</xdr:rowOff>
    </xdr:from>
    <xdr:to>
      <xdr:col>20</xdr:col>
      <xdr:colOff>38100</xdr:colOff>
      <xdr:row>100</xdr:row>
      <xdr:rowOff>97608</xdr:rowOff>
    </xdr:to>
    <xdr:sp macro="" textlink="">
      <xdr:nvSpPr>
        <xdr:cNvPr id="374" name="楕円 373"/>
        <xdr:cNvSpPr/>
      </xdr:nvSpPr>
      <xdr:spPr>
        <a:xfrm>
          <a:off x="3746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100</xdr:row>
      <xdr:rowOff>46808</xdr:rowOff>
    </xdr:to>
    <xdr:cxnSp macro="">
      <xdr:nvCxnSpPr>
        <xdr:cNvPr id="375" name="直線コネクタ 374"/>
        <xdr:cNvCxnSpPr/>
      </xdr:nvCxnSpPr>
      <xdr:spPr>
        <a:xfrm flipV="1">
          <a:off x="3797300" y="170905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77306</xdr:rowOff>
    </xdr:from>
    <xdr:ext cx="405111" cy="259045"/>
    <xdr:sp macro="" textlink="">
      <xdr:nvSpPr>
        <xdr:cNvPr id="376" name="n_1aveValue【港湾・漁港】&#10;有形固定資産減価償却率"/>
        <xdr:cNvSpPr txBox="1"/>
      </xdr:nvSpPr>
      <xdr:spPr>
        <a:xfrm>
          <a:off x="35820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77"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378"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114135</xdr:rowOff>
    </xdr:from>
    <xdr:ext cx="405111" cy="259045"/>
    <xdr:sp macro="" textlink="">
      <xdr:nvSpPr>
        <xdr:cNvPr id="379" name="n_1mainValue【港湾・漁港】&#10;有形固定資産減価償却率"/>
        <xdr:cNvSpPr txBox="1"/>
      </xdr:nvSpPr>
      <xdr:spPr>
        <a:xfrm>
          <a:off x="358204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0" name="直線コネクタ 38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1" name="テキスト ボックス 39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2" name="直線コネクタ 39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3" name="テキスト ボックス 39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4" name="直線コネクタ 39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5" name="テキスト ボックス 39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6" name="直線コネクタ 39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7" name="テキスト ボックス 39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8" name="直線コネクタ 39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9" name="テキスト ボックス 39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0" name="直線コネクタ 39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1" name="テキスト ボックス 400"/>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3" name="テキスト ボックス 40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05" name="直線コネクタ 404"/>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06"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07" name="直線コネクタ 406"/>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08"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09" name="直線コネクタ 408"/>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10"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11" name="フローチャート: 判断 410"/>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12" name="フローチャート: 判断 411"/>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13" name="フローチャート: 判断 412"/>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14" name="フローチャート: 判断 413"/>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155577</xdr:rowOff>
    </xdr:from>
    <xdr:to>
      <xdr:col>55</xdr:col>
      <xdr:colOff>50800</xdr:colOff>
      <xdr:row>109</xdr:row>
      <xdr:rowOff>85727</xdr:rowOff>
    </xdr:to>
    <xdr:sp macro="" textlink="">
      <xdr:nvSpPr>
        <xdr:cNvPr id="420" name="楕円 419"/>
        <xdr:cNvSpPr/>
      </xdr:nvSpPr>
      <xdr:spPr>
        <a:xfrm>
          <a:off x="10426700" y="186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70504</xdr:rowOff>
    </xdr:from>
    <xdr:ext cx="378565" cy="259045"/>
    <xdr:sp macro="" textlink="">
      <xdr:nvSpPr>
        <xdr:cNvPr id="421" name="【港湾・漁港】&#10;一人当たり有形固定資産（償却資産）額該当値テキスト"/>
        <xdr:cNvSpPr txBox="1"/>
      </xdr:nvSpPr>
      <xdr:spPr>
        <a:xfrm>
          <a:off x="10515600" y="1858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155583</xdr:rowOff>
    </xdr:from>
    <xdr:to>
      <xdr:col>50</xdr:col>
      <xdr:colOff>165100</xdr:colOff>
      <xdr:row>109</xdr:row>
      <xdr:rowOff>85733</xdr:rowOff>
    </xdr:to>
    <xdr:sp macro="" textlink="">
      <xdr:nvSpPr>
        <xdr:cNvPr id="422" name="楕円 421"/>
        <xdr:cNvSpPr/>
      </xdr:nvSpPr>
      <xdr:spPr>
        <a:xfrm>
          <a:off x="9588500" y="18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34927</xdr:rowOff>
    </xdr:from>
    <xdr:to>
      <xdr:col>55</xdr:col>
      <xdr:colOff>0</xdr:colOff>
      <xdr:row>109</xdr:row>
      <xdr:rowOff>34933</xdr:rowOff>
    </xdr:to>
    <xdr:cxnSp macro="">
      <xdr:nvCxnSpPr>
        <xdr:cNvPr id="423" name="直線コネクタ 422"/>
        <xdr:cNvCxnSpPr/>
      </xdr:nvCxnSpPr>
      <xdr:spPr>
        <a:xfrm flipV="1">
          <a:off x="9639300" y="18722977"/>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24"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25"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26"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76860</xdr:rowOff>
    </xdr:from>
    <xdr:ext cx="378565" cy="259045"/>
    <xdr:sp macro="" textlink="">
      <xdr:nvSpPr>
        <xdr:cNvPr id="427" name="n_1mainValue【港湾・漁港】&#10;一人当たり有形固定資産（償却資産）額"/>
        <xdr:cNvSpPr txBox="1"/>
      </xdr:nvSpPr>
      <xdr:spPr>
        <a:xfrm>
          <a:off x="9437317" y="1876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53" name="直線コネクタ 45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5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55" name="直線コネクタ 45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45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59" name="フローチャート: 判断 45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60" name="フローチャート: 判断 45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1" name="フローチャート: 判断 46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62" name="フローチャート: 判断 46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68" name="楕円 467"/>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69" name="【認定こども園・幼稚園・保育所】&#10;有形固定資産減価償却率該当値テキスト"/>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470" name="楕円 469"/>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38</xdr:row>
      <xdr:rowOff>84365</xdr:rowOff>
    </xdr:to>
    <xdr:cxnSp macro="">
      <xdr:nvCxnSpPr>
        <xdr:cNvPr id="471" name="直線コネクタ 470"/>
        <xdr:cNvCxnSpPr/>
      </xdr:nvCxnSpPr>
      <xdr:spPr>
        <a:xfrm>
          <a:off x="15481300" y="6447608"/>
          <a:ext cx="838200" cy="1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72" name="楕円 471"/>
        <xdr:cNvSpPr/>
      </xdr:nvSpPr>
      <xdr:spPr>
        <a:xfrm>
          <a:off x="14541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103958</xdr:rowOff>
    </xdr:from>
    <xdr:to>
      <xdr:col>81</xdr:col>
      <xdr:colOff>50800</xdr:colOff>
      <xdr:row>37</xdr:row>
      <xdr:rowOff>161109</xdr:rowOff>
    </xdr:to>
    <xdr:cxnSp macro="">
      <xdr:nvCxnSpPr>
        <xdr:cNvPr id="473" name="直線コネクタ 472"/>
        <xdr:cNvCxnSpPr/>
      </xdr:nvCxnSpPr>
      <xdr:spPr>
        <a:xfrm flipV="1">
          <a:off x="14592300" y="644760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474"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75"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76" name="n_3aveValue【認定こども園・幼稚園・保育所】&#10;有形固定資産減価償却率"/>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145886</xdr:rowOff>
    </xdr:from>
    <xdr:ext cx="405111" cy="259045"/>
    <xdr:sp macro="" textlink="">
      <xdr:nvSpPr>
        <xdr:cNvPr id="477" name="n_1mainValue【認定こども園・幼稚園・保育所】&#10;有形固定資産減価償却率"/>
        <xdr:cNvSpPr txBox="1"/>
      </xdr:nvSpPr>
      <xdr:spPr>
        <a:xfrm>
          <a:off x="15266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478" name="n_2mainValue【認定こども園・幼稚園・保育所】&#10;有形固定資産減価償却率"/>
        <xdr:cNvSpPr txBox="1"/>
      </xdr:nvSpPr>
      <xdr:spPr>
        <a:xfrm>
          <a:off x="14389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9" name="直線コネクタ 4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0" name="テキスト ボックス 48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1" name="直線コネクタ 4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2" name="テキスト ボックス 49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3" name="直線コネクタ 4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4" name="テキスト ボックス 49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5" name="直線コネクタ 4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6" name="テキスト ボックス 49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7" name="直線コネクタ 4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8" name="テキスト ボックス 49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9" name="直線コネクタ 4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0" name="テキスト ボックス 49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04" name="直線コネクタ 503"/>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05"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06" name="直線コネクタ 505"/>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07"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08" name="直線コネクタ 507"/>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09"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10" name="フローチャート: 判断 509"/>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11" name="フローチャート: 判断 510"/>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12" name="フローチャート: 判断 51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13" name="フローチャート: 判断 512"/>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115207</xdr:rowOff>
    </xdr:from>
    <xdr:to>
      <xdr:col>116</xdr:col>
      <xdr:colOff>114300</xdr:colOff>
      <xdr:row>34</xdr:row>
      <xdr:rowOff>45357</xdr:rowOff>
    </xdr:to>
    <xdr:sp macro="" textlink="">
      <xdr:nvSpPr>
        <xdr:cNvPr id="519" name="楕円 518"/>
        <xdr:cNvSpPr/>
      </xdr:nvSpPr>
      <xdr:spPr>
        <a:xfrm>
          <a:off x="22110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68234</xdr:rowOff>
    </xdr:from>
    <xdr:ext cx="469744" cy="259045"/>
    <xdr:sp macro="" textlink="">
      <xdr:nvSpPr>
        <xdr:cNvPr id="520" name="【認定こども園・幼稚園・保育所】&#10;一人当たり面積該当値テキスト"/>
        <xdr:cNvSpPr txBox="1"/>
      </xdr:nvSpPr>
      <xdr:spPr>
        <a:xfrm>
          <a:off x="221996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107043</xdr:rowOff>
    </xdr:from>
    <xdr:to>
      <xdr:col>112</xdr:col>
      <xdr:colOff>38100</xdr:colOff>
      <xdr:row>35</xdr:row>
      <xdr:rowOff>37193</xdr:rowOff>
    </xdr:to>
    <xdr:sp macro="" textlink="">
      <xdr:nvSpPr>
        <xdr:cNvPr id="521" name="楕円 520"/>
        <xdr:cNvSpPr/>
      </xdr:nvSpPr>
      <xdr:spPr>
        <a:xfrm>
          <a:off x="21272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166007</xdr:rowOff>
    </xdr:from>
    <xdr:to>
      <xdr:col>116</xdr:col>
      <xdr:colOff>63500</xdr:colOff>
      <xdr:row>34</xdr:row>
      <xdr:rowOff>157843</xdr:rowOff>
    </xdr:to>
    <xdr:cxnSp macro="">
      <xdr:nvCxnSpPr>
        <xdr:cNvPr id="522" name="直線コネクタ 521"/>
        <xdr:cNvCxnSpPr/>
      </xdr:nvCxnSpPr>
      <xdr:spPr>
        <a:xfrm flipV="1">
          <a:off x="21323300" y="58238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48260</xdr:rowOff>
    </xdr:from>
    <xdr:to>
      <xdr:col>107</xdr:col>
      <xdr:colOff>101600</xdr:colOff>
      <xdr:row>34</xdr:row>
      <xdr:rowOff>149860</xdr:rowOff>
    </xdr:to>
    <xdr:sp macro="" textlink="">
      <xdr:nvSpPr>
        <xdr:cNvPr id="523" name="楕円 522"/>
        <xdr:cNvSpPr/>
      </xdr:nvSpPr>
      <xdr:spPr>
        <a:xfrm>
          <a:off x="2038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99060</xdr:rowOff>
    </xdr:from>
    <xdr:to>
      <xdr:col>111</xdr:col>
      <xdr:colOff>177800</xdr:colOff>
      <xdr:row>34</xdr:row>
      <xdr:rowOff>157843</xdr:rowOff>
    </xdr:to>
    <xdr:cxnSp macro="">
      <xdr:nvCxnSpPr>
        <xdr:cNvPr id="524" name="直線コネクタ 523"/>
        <xdr:cNvCxnSpPr/>
      </xdr:nvCxnSpPr>
      <xdr:spPr>
        <a:xfrm>
          <a:off x="20434300" y="59283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25"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26"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27"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53720</xdr:rowOff>
    </xdr:from>
    <xdr:ext cx="469744" cy="259045"/>
    <xdr:sp macro="" textlink="">
      <xdr:nvSpPr>
        <xdr:cNvPr id="528" name="n_1mainValue【認定こども園・幼稚園・保育所】&#10;一人当たり面積"/>
        <xdr:cNvSpPr txBox="1"/>
      </xdr:nvSpPr>
      <xdr:spPr>
        <a:xfrm>
          <a:off x="21075727" y="57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166387</xdr:rowOff>
    </xdr:from>
    <xdr:ext cx="469744" cy="259045"/>
    <xdr:sp macro="" textlink="">
      <xdr:nvSpPr>
        <xdr:cNvPr id="529" name="n_2mainValue【認定こども園・幼稚園・保育所】&#10;一人当たり面積"/>
        <xdr:cNvSpPr txBox="1"/>
      </xdr:nvSpPr>
      <xdr:spPr>
        <a:xfrm>
          <a:off x="20199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54" name="直線コネクタ 553"/>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55"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56" name="直線コネクタ 555"/>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57"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58" name="直線コネクタ 55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59"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60" name="フローチャート: 判断 559"/>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61" name="フローチャート: 判断 560"/>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62" name="フローチャート: 判断 561"/>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63" name="フローチャート: 判断 562"/>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69" name="楕円 568"/>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570" name="【学校施設】&#10;有形固定資産減価償却率該当値テキスト"/>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71" name="楕円 570"/>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137160</xdr:rowOff>
    </xdr:to>
    <xdr:cxnSp macro="">
      <xdr:nvCxnSpPr>
        <xdr:cNvPr id="572" name="直線コネクタ 571"/>
        <xdr:cNvCxnSpPr/>
      </xdr:nvCxnSpPr>
      <xdr:spPr>
        <a:xfrm flipV="1">
          <a:off x="15481300" y="10237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73" name="楕円 572"/>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32385</xdr:rowOff>
    </xdr:to>
    <xdr:cxnSp macro="">
      <xdr:nvCxnSpPr>
        <xdr:cNvPr id="574" name="直線コネクタ 573"/>
        <xdr:cNvCxnSpPr/>
      </xdr:nvCxnSpPr>
      <xdr:spPr>
        <a:xfrm flipV="1">
          <a:off x="14592300" y="102527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75"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76"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77"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578" name="n_1mainValue【学校施設】&#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79" name="n_2main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0" name="テキスト ボックス 5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91" name="直線コネクタ 59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92" name="テキスト ボックス 59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3" name="直線コネクタ 59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4" name="テキスト ボックス 59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5" name="直線コネクタ 59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6" name="テキスト ボックス 59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7" name="直線コネクタ 59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8" name="テキスト ボックス 59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9" name="直線コネクタ 5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0" name="テキスト ボックス 5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02" name="直線コネクタ 601"/>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03"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04" name="直線コネクタ 603"/>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05"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06" name="直線コネクタ 605"/>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07"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08" name="フローチャート: 判断 607"/>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09" name="フローチャート: 判断 608"/>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10" name="フローチャート: 判断 609"/>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1" name="フローチャート: 判断 610"/>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617" name="楕円 616"/>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618" name="【学校施設】&#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84074</xdr:rowOff>
    </xdr:from>
    <xdr:to>
      <xdr:col>112</xdr:col>
      <xdr:colOff>38100</xdr:colOff>
      <xdr:row>61</xdr:row>
      <xdr:rowOff>14224</xdr:rowOff>
    </xdr:to>
    <xdr:sp macro="" textlink="">
      <xdr:nvSpPr>
        <xdr:cNvPr id="619" name="楕円 618"/>
        <xdr:cNvSpPr/>
      </xdr:nvSpPr>
      <xdr:spPr>
        <a:xfrm>
          <a:off x="21272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123444</xdr:rowOff>
    </xdr:from>
    <xdr:to>
      <xdr:col>116</xdr:col>
      <xdr:colOff>63500</xdr:colOff>
      <xdr:row>60</xdr:row>
      <xdr:rowOff>134874</xdr:rowOff>
    </xdr:to>
    <xdr:cxnSp macro="">
      <xdr:nvCxnSpPr>
        <xdr:cNvPr id="620" name="直線コネクタ 619"/>
        <xdr:cNvCxnSpPr/>
      </xdr:nvCxnSpPr>
      <xdr:spPr>
        <a:xfrm flipV="1">
          <a:off x="21323300" y="104104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101447</xdr:rowOff>
    </xdr:from>
    <xdr:to>
      <xdr:col>107</xdr:col>
      <xdr:colOff>101600</xdr:colOff>
      <xdr:row>61</xdr:row>
      <xdr:rowOff>31597</xdr:rowOff>
    </xdr:to>
    <xdr:sp macro="" textlink="">
      <xdr:nvSpPr>
        <xdr:cNvPr id="621" name="楕円 620"/>
        <xdr:cNvSpPr/>
      </xdr:nvSpPr>
      <xdr:spPr>
        <a:xfrm>
          <a:off x="20383500" y="103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134874</xdr:rowOff>
    </xdr:from>
    <xdr:to>
      <xdr:col>111</xdr:col>
      <xdr:colOff>177800</xdr:colOff>
      <xdr:row>60</xdr:row>
      <xdr:rowOff>152247</xdr:rowOff>
    </xdr:to>
    <xdr:cxnSp macro="">
      <xdr:nvCxnSpPr>
        <xdr:cNvPr id="622" name="直線コネクタ 621"/>
        <xdr:cNvCxnSpPr/>
      </xdr:nvCxnSpPr>
      <xdr:spPr>
        <a:xfrm flipV="1">
          <a:off x="20434300" y="1042187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23"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24"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25"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30751</xdr:rowOff>
    </xdr:from>
    <xdr:ext cx="469744" cy="259045"/>
    <xdr:sp macro="" textlink="">
      <xdr:nvSpPr>
        <xdr:cNvPr id="626" name="n_1mainValue【学校施設】&#10;一人当たり面積"/>
        <xdr:cNvSpPr txBox="1"/>
      </xdr:nvSpPr>
      <xdr:spPr>
        <a:xfrm>
          <a:off x="21075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48124</xdr:rowOff>
    </xdr:from>
    <xdr:ext cx="469744" cy="259045"/>
    <xdr:sp macro="" textlink="">
      <xdr:nvSpPr>
        <xdr:cNvPr id="627" name="n_2mainValue【学校施設】&#10;一人当たり面積"/>
        <xdr:cNvSpPr txBox="1"/>
      </xdr:nvSpPr>
      <xdr:spPr>
        <a:xfrm>
          <a:off x="201994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6" name="テキスト ボックス 6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2" name="テキスト ボックス 66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666" name="直線コネクタ 66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66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668" name="直線コネクタ 66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6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0" name="直線コネクタ 66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67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672" name="フローチャート: 判断 67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673" name="フローチャート: 判断 67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674" name="フローチャート: 判断 67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75" name="フローチャート: 判断 67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146558</xdr:rowOff>
    </xdr:from>
    <xdr:to>
      <xdr:col>85</xdr:col>
      <xdr:colOff>177800</xdr:colOff>
      <xdr:row>105</xdr:row>
      <xdr:rowOff>76708</xdr:rowOff>
    </xdr:to>
    <xdr:sp macro="" textlink="">
      <xdr:nvSpPr>
        <xdr:cNvPr id="681" name="楕円 680"/>
        <xdr:cNvSpPr/>
      </xdr:nvSpPr>
      <xdr:spPr>
        <a:xfrm>
          <a:off x="16268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124985</xdr:rowOff>
    </xdr:from>
    <xdr:ext cx="405111" cy="259045"/>
    <xdr:sp macro="" textlink="">
      <xdr:nvSpPr>
        <xdr:cNvPr id="682" name="【公民館】&#10;有形固定資産減価償却率該当値テキスト"/>
        <xdr:cNvSpPr txBox="1"/>
      </xdr:nvSpPr>
      <xdr:spPr>
        <a:xfrm>
          <a:off x="1635760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683" name="楕円 682"/>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25908</xdr:rowOff>
    </xdr:from>
    <xdr:to>
      <xdr:col>85</xdr:col>
      <xdr:colOff>127000</xdr:colOff>
      <xdr:row>105</xdr:row>
      <xdr:rowOff>67056</xdr:rowOff>
    </xdr:to>
    <xdr:cxnSp macro="">
      <xdr:nvCxnSpPr>
        <xdr:cNvPr id="684" name="直線コネクタ 683"/>
        <xdr:cNvCxnSpPr/>
      </xdr:nvCxnSpPr>
      <xdr:spPr>
        <a:xfrm flipV="1">
          <a:off x="15481300" y="1802815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64263</xdr:rowOff>
    </xdr:from>
    <xdr:to>
      <xdr:col>76</xdr:col>
      <xdr:colOff>165100</xdr:colOff>
      <xdr:row>105</xdr:row>
      <xdr:rowOff>165863</xdr:rowOff>
    </xdr:to>
    <xdr:sp macro="" textlink="">
      <xdr:nvSpPr>
        <xdr:cNvPr id="685" name="楕円 684"/>
        <xdr:cNvSpPr/>
      </xdr:nvSpPr>
      <xdr:spPr>
        <a:xfrm>
          <a:off x="14541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67056</xdr:rowOff>
    </xdr:from>
    <xdr:to>
      <xdr:col>81</xdr:col>
      <xdr:colOff>50800</xdr:colOff>
      <xdr:row>105</xdr:row>
      <xdr:rowOff>115063</xdr:rowOff>
    </xdr:to>
    <xdr:cxnSp macro="">
      <xdr:nvCxnSpPr>
        <xdr:cNvPr id="686" name="直線コネクタ 685"/>
        <xdr:cNvCxnSpPr/>
      </xdr:nvCxnSpPr>
      <xdr:spPr>
        <a:xfrm flipV="1">
          <a:off x="14592300" y="180693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687" name="n_1aveValue【公民館】&#10;有形固定資産減価償却率"/>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688" name="n_2aveValue【公民館】&#10;有形固定資産減価償却率"/>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689" name="n_3aveValue【公民館】&#10;有形固定資産減価償却率"/>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108983</xdr:rowOff>
    </xdr:from>
    <xdr:ext cx="405111" cy="259045"/>
    <xdr:sp macro="" textlink="">
      <xdr:nvSpPr>
        <xdr:cNvPr id="690" name="n_1mainValue【公民館】&#10;有形固定資産減価償却率"/>
        <xdr:cNvSpPr txBox="1"/>
      </xdr:nvSpPr>
      <xdr:spPr>
        <a:xfrm>
          <a:off x="152660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156990</xdr:rowOff>
    </xdr:from>
    <xdr:ext cx="405111" cy="259045"/>
    <xdr:sp macro="" textlink="">
      <xdr:nvSpPr>
        <xdr:cNvPr id="691" name="n_2mainValue【公民館】&#10;有形固定資産減価償却率"/>
        <xdr:cNvSpPr txBox="1"/>
      </xdr:nvSpPr>
      <xdr:spPr>
        <a:xfrm>
          <a:off x="143897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13" name="直線コネクタ 712"/>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4"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5" name="直線コネクタ 714"/>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16"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17" name="直線コネクタ 71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18"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19" name="フローチャート: 判断 718"/>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20" name="フローチャート: 判断 719"/>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21" name="フローチャート: 判断 720"/>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2" name="フローチャート: 判断 72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728" name="楕円 727"/>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729" name="【公民館】&#10;一人当たり面積該当値テキスト"/>
        <xdr:cNvSpPr txBox="1"/>
      </xdr:nvSpPr>
      <xdr:spPr>
        <a:xfrm>
          <a:off x="22199600"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xdr:rowOff>
    </xdr:from>
    <xdr:to>
      <xdr:col>112</xdr:col>
      <xdr:colOff>38100</xdr:colOff>
      <xdr:row>106</xdr:row>
      <xdr:rowOff>110998</xdr:rowOff>
    </xdr:to>
    <xdr:sp macro="" textlink="">
      <xdr:nvSpPr>
        <xdr:cNvPr id="730" name="楕円 729"/>
        <xdr:cNvSpPr/>
      </xdr:nvSpPr>
      <xdr:spPr>
        <a:xfrm>
          <a:off x="21272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60198</xdr:rowOff>
    </xdr:to>
    <xdr:cxnSp macro="">
      <xdr:nvCxnSpPr>
        <xdr:cNvPr id="731" name="直線コネクタ 730"/>
        <xdr:cNvCxnSpPr/>
      </xdr:nvCxnSpPr>
      <xdr:spPr>
        <a:xfrm flipV="1">
          <a:off x="21323300" y="181904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732" name="楕円 731"/>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60198</xdr:rowOff>
    </xdr:from>
    <xdr:to>
      <xdr:col>111</xdr:col>
      <xdr:colOff>177800</xdr:colOff>
      <xdr:row>106</xdr:row>
      <xdr:rowOff>62485</xdr:rowOff>
    </xdr:to>
    <xdr:cxnSp macro="">
      <xdr:nvCxnSpPr>
        <xdr:cNvPr id="733" name="直線コネクタ 732"/>
        <xdr:cNvCxnSpPr/>
      </xdr:nvCxnSpPr>
      <xdr:spPr>
        <a:xfrm flipV="1">
          <a:off x="20434300" y="182338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34"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35"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6"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102125</xdr:rowOff>
    </xdr:from>
    <xdr:ext cx="469744" cy="259045"/>
    <xdr:sp macro="" textlink="">
      <xdr:nvSpPr>
        <xdr:cNvPr id="737" name="n_1mainValue【公民館】&#10;一人当たり面積"/>
        <xdr:cNvSpPr txBox="1"/>
      </xdr:nvSpPr>
      <xdr:spPr>
        <a:xfrm>
          <a:off x="210757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104412</xdr:rowOff>
    </xdr:from>
    <xdr:ext cx="469744" cy="259045"/>
    <xdr:sp macro="" textlink="">
      <xdr:nvSpPr>
        <xdr:cNvPr id="738" name="n_2mainValue【公民館】&#10;一人当たり面積"/>
        <xdr:cNvSpPr txBox="1"/>
      </xdr:nvSpPr>
      <xdr:spPr>
        <a:xfrm>
          <a:off x="20199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及び港湾・漁湾施設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については、類似団体と比較して特に有形固定資産減価償却率が高くなっている。公営住宅について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年以上を経過しており、施設の老朽化が一層進行することから公共施設等総合管理計画に基づき、建替え、用途廃止、個別改善等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をおこなうとともに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、長寿命化が図れる施設については、定期的な点検と適時の修繕等により適切な管理運営を行っていく。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また、当市では子育て支援に力を入れており、幼保一体型施設を順次整備していっていることから、認定こども園・幼稚園・保育所の一人当たり面積が類似団体と比較しても非常に高い水準となっている。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34,781
34,142
258.14
20,783,727
19,975,517
631,710
11,967,422
19,890,194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92347</xdr:rowOff>
    </xdr:from>
    <xdr:to>
      <xdr:col>24</xdr:col>
      <xdr:colOff>114300</xdr:colOff>
      <xdr:row>36</xdr:row>
      <xdr:rowOff>22497</xdr:rowOff>
    </xdr:to>
    <xdr:sp macro="" textlink="">
      <xdr:nvSpPr>
        <xdr:cNvPr id="72" name="楕円 71"/>
        <xdr:cNvSpPr/>
      </xdr:nvSpPr>
      <xdr:spPr>
        <a:xfrm>
          <a:off x="45847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115224</xdr:rowOff>
    </xdr:from>
    <xdr:ext cx="405111" cy="259045"/>
    <xdr:sp macro="" textlink="">
      <xdr:nvSpPr>
        <xdr:cNvPr id="73" name="【図書館】&#10;有形固定資産減価償却率該当値テキスト"/>
        <xdr:cNvSpPr txBox="1"/>
      </xdr:nvSpPr>
      <xdr:spPr>
        <a:xfrm>
          <a:off x="4673600" y="594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120106</xdr:rowOff>
    </xdr:from>
    <xdr:to>
      <xdr:col>20</xdr:col>
      <xdr:colOff>38100</xdr:colOff>
      <xdr:row>36</xdr:row>
      <xdr:rowOff>50256</xdr:rowOff>
    </xdr:to>
    <xdr:sp macro="" textlink="">
      <xdr:nvSpPr>
        <xdr:cNvPr id="74" name="楕円 73"/>
        <xdr:cNvSpPr/>
      </xdr:nvSpPr>
      <xdr:spPr>
        <a:xfrm>
          <a:off x="3746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143147</xdr:rowOff>
    </xdr:from>
    <xdr:to>
      <xdr:col>24</xdr:col>
      <xdr:colOff>63500</xdr:colOff>
      <xdr:row>35</xdr:row>
      <xdr:rowOff>170906</xdr:rowOff>
    </xdr:to>
    <xdr:cxnSp macro="">
      <xdr:nvCxnSpPr>
        <xdr:cNvPr id="75" name="直線コネクタ 74"/>
        <xdr:cNvCxnSpPr/>
      </xdr:nvCxnSpPr>
      <xdr:spPr>
        <a:xfrm flipV="1">
          <a:off x="3797300" y="61438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76"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78" name="n_3aveValue【図書館】&#10;有形固定資産減価償却率"/>
        <xdr:cNvSpPr txBox="1"/>
      </xdr:nvSpPr>
      <xdr:spPr>
        <a:xfrm>
          <a:off x="1816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66783</xdr:rowOff>
    </xdr:from>
    <xdr:ext cx="405111" cy="259045"/>
    <xdr:sp macro="" textlink="">
      <xdr:nvSpPr>
        <xdr:cNvPr id="79" name="n_1mainValue【図書館】&#10;有形固定資産減価償却率"/>
        <xdr:cNvSpPr txBox="1"/>
      </xdr:nvSpPr>
      <xdr:spPr>
        <a:xfrm>
          <a:off x="35820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05" name="直線コネクタ 104"/>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0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07" name="直線コネクタ 10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08"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09" name="直線コネクタ 108"/>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0"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1" name="フローチャート: 判断 110"/>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2" name="フローチャート: 判断 111"/>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3" name="フローチャート: 判断 11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14" name="フローチャート: 判断 113"/>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macro="" textlink="">
      <xdr:nvSpPr>
        <xdr:cNvPr id="120" name="楕円 119"/>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136270</xdr:rowOff>
    </xdr:from>
    <xdr:ext cx="469744" cy="259045"/>
    <xdr:sp macro="" textlink="">
      <xdr:nvSpPr>
        <xdr:cNvPr id="121" name="【図書館】&#10;一人当たり面積該当値テキスト"/>
        <xdr:cNvSpPr txBox="1"/>
      </xdr:nvSpPr>
      <xdr:spPr>
        <a:xfrm>
          <a:off x="10515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60778</xdr:rowOff>
    </xdr:from>
    <xdr:to>
      <xdr:col>50</xdr:col>
      <xdr:colOff>165100</xdr:colOff>
      <xdr:row>41</xdr:row>
      <xdr:rowOff>162378</xdr:rowOff>
    </xdr:to>
    <xdr:sp macro="" textlink="">
      <xdr:nvSpPr>
        <xdr:cNvPr id="122" name="楕円 121"/>
        <xdr:cNvSpPr/>
      </xdr:nvSpPr>
      <xdr:spPr>
        <a:xfrm>
          <a:off x="95885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111578</xdr:rowOff>
    </xdr:to>
    <xdr:cxnSp macro="">
      <xdr:nvCxnSpPr>
        <xdr:cNvPr id="123" name="直線コネクタ 122"/>
        <xdr:cNvCxnSpPr/>
      </xdr:nvCxnSpPr>
      <xdr:spPr>
        <a:xfrm flipV="1">
          <a:off x="9639300" y="7130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2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2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153505</xdr:rowOff>
    </xdr:from>
    <xdr:ext cx="469744" cy="259045"/>
    <xdr:sp macro="" textlink="">
      <xdr:nvSpPr>
        <xdr:cNvPr id="127" name="n_1mainValue【図書館】&#10;一人当たり面積"/>
        <xdr:cNvSpPr txBox="1"/>
      </xdr:nvSpPr>
      <xdr:spPr>
        <a:xfrm>
          <a:off x="9391727"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50" name="直線コネクタ 149"/>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51"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52" name="直線コネクタ 151"/>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53"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54" name="直線コネクタ 153"/>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55"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56" name="フローチャート: 判断 155"/>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57" name="フローチャート: 判断 156"/>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58" name="フローチャート: 判断 157"/>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59" name="フローチャート: 判断 158"/>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65" name="楕円 164"/>
        <xdr:cNvSpPr/>
      </xdr:nvSpPr>
      <xdr:spPr>
        <a:xfrm>
          <a:off x="4584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8653</xdr:rowOff>
    </xdr:from>
    <xdr:ext cx="405111" cy="259045"/>
    <xdr:sp macro="" textlink="">
      <xdr:nvSpPr>
        <xdr:cNvPr id="166" name="【体育館・プール】&#10;有形固定資産減価償却率該当値テキスト"/>
        <xdr:cNvSpPr txBox="1"/>
      </xdr:nvSpPr>
      <xdr:spPr>
        <a:xfrm>
          <a:off x="4673600" y="1012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36068</xdr:rowOff>
    </xdr:from>
    <xdr:to>
      <xdr:col>20</xdr:col>
      <xdr:colOff>38100</xdr:colOff>
      <xdr:row>60</xdr:row>
      <xdr:rowOff>137668</xdr:rowOff>
    </xdr:to>
    <xdr:sp macro="" textlink="">
      <xdr:nvSpPr>
        <xdr:cNvPr id="167" name="楕円 166"/>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36576</xdr:rowOff>
    </xdr:from>
    <xdr:to>
      <xdr:col>24</xdr:col>
      <xdr:colOff>63500</xdr:colOff>
      <xdr:row>60</xdr:row>
      <xdr:rowOff>86868</xdr:rowOff>
    </xdr:to>
    <xdr:cxnSp macro="">
      <xdr:nvCxnSpPr>
        <xdr:cNvPr id="168" name="直線コネクタ 167"/>
        <xdr:cNvCxnSpPr/>
      </xdr:nvCxnSpPr>
      <xdr:spPr>
        <a:xfrm flipV="1">
          <a:off x="3797300" y="103235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9" name="楕円 168"/>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86868</xdr:rowOff>
    </xdr:from>
    <xdr:to>
      <xdr:col>19</xdr:col>
      <xdr:colOff>177800</xdr:colOff>
      <xdr:row>60</xdr:row>
      <xdr:rowOff>137160</xdr:rowOff>
    </xdr:to>
    <xdr:cxnSp macro="">
      <xdr:nvCxnSpPr>
        <xdr:cNvPr id="170" name="直線コネクタ 169"/>
        <xdr:cNvCxnSpPr/>
      </xdr:nvCxnSpPr>
      <xdr:spPr>
        <a:xfrm flipV="1">
          <a:off x="2908300" y="103738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1"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72"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73"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154195</xdr:rowOff>
    </xdr:from>
    <xdr:ext cx="405111" cy="259045"/>
    <xdr:sp macro="" textlink="">
      <xdr:nvSpPr>
        <xdr:cNvPr id="174" name="n_1mainValue【体育館・プール】&#10;有形固定資産減価償却率"/>
        <xdr:cNvSpPr txBox="1"/>
      </xdr:nvSpPr>
      <xdr:spPr>
        <a:xfrm>
          <a:off x="3582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75" name="n_2main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199" name="直線コネクタ 198"/>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00"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01" name="直線コネクタ 200"/>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3" name="直線コネクタ 20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04"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05" name="フローチャート: 判断 204"/>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06" name="フローチャート: 判断 205"/>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07" name="フローチャート: 判断 206"/>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08" name="フローチャート: 判断 207"/>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14" name="楕円 213"/>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128287</xdr:rowOff>
    </xdr:from>
    <xdr:ext cx="469744" cy="259045"/>
    <xdr:sp macro="" textlink="">
      <xdr:nvSpPr>
        <xdr:cNvPr id="215" name="【体育館・プール】&#10;一人当たり面積該当値テキスト"/>
        <xdr:cNvSpPr txBox="1"/>
      </xdr:nvSpPr>
      <xdr:spPr>
        <a:xfrm>
          <a:off x="10515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111760</xdr:rowOff>
    </xdr:from>
    <xdr:to>
      <xdr:col>50</xdr:col>
      <xdr:colOff>165100</xdr:colOff>
      <xdr:row>62</xdr:row>
      <xdr:rowOff>41910</xdr:rowOff>
    </xdr:to>
    <xdr:sp macro="" textlink="">
      <xdr:nvSpPr>
        <xdr:cNvPr id="216" name="楕円 215"/>
        <xdr:cNvSpPr/>
      </xdr:nvSpPr>
      <xdr:spPr>
        <a:xfrm>
          <a:off x="9588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162560</xdr:rowOff>
    </xdr:to>
    <xdr:cxnSp macro="">
      <xdr:nvCxnSpPr>
        <xdr:cNvPr id="217" name="直線コネクタ 216"/>
        <xdr:cNvCxnSpPr/>
      </xdr:nvCxnSpPr>
      <xdr:spPr>
        <a:xfrm flipV="1">
          <a:off x="9639300" y="1061466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119380</xdr:rowOff>
    </xdr:from>
    <xdr:to>
      <xdr:col>46</xdr:col>
      <xdr:colOff>38100</xdr:colOff>
      <xdr:row>62</xdr:row>
      <xdr:rowOff>49530</xdr:rowOff>
    </xdr:to>
    <xdr:sp macro="" textlink="">
      <xdr:nvSpPr>
        <xdr:cNvPr id="218" name="楕円 217"/>
        <xdr:cNvSpPr/>
      </xdr:nvSpPr>
      <xdr:spPr>
        <a:xfrm>
          <a:off x="8699500" y="105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162560</xdr:rowOff>
    </xdr:from>
    <xdr:to>
      <xdr:col>50</xdr:col>
      <xdr:colOff>114300</xdr:colOff>
      <xdr:row>61</xdr:row>
      <xdr:rowOff>170180</xdr:rowOff>
    </xdr:to>
    <xdr:cxnSp macro="">
      <xdr:nvCxnSpPr>
        <xdr:cNvPr id="219" name="直線コネクタ 218"/>
        <xdr:cNvCxnSpPr/>
      </xdr:nvCxnSpPr>
      <xdr:spPr>
        <a:xfrm flipV="1">
          <a:off x="8750300" y="10621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20"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21"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22"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58437</xdr:rowOff>
    </xdr:from>
    <xdr:ext cx="469744" cy="259045"/>
    <xdr:sp macro="" textlink="">
      <xdr:nvSpPr>
        <xdr:cNvPr id="223" name="n_1mainValue【体育館・プール】&#10;一人当たり面積"/>
        <xdr:cNvSpPr txBox="1"/>
      </xdr:nvSpPr>
      <xdr:spPr>
        <a:xfrm>
          <a:off x="93917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66057</xdr:rowOff>
    </xdr:from>
    <xdr:ext cx="469744" cy="259045"/>
    <xdr:sp macro="" textlink="">
      <xdr:nvSpPr>
        <xdr:cNvPr id="224" name="n_2mainValue【体育館・プール】&#10;一人当たり面積"/>
        <xdr:cNvSpPr txBox="1"/>
      </xdr:nvSpPr>
      <xdr:spPr>
        <a:xfrm>
          <a:off x="851542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49" name="直線コネクタ 248"/>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50"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51" name="直線コネクタ 250"/>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2"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3" name="直線コネクタ 252"/>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54"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55" name="フローチャート: 判断 254"/>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56" name="フローチャート: 判断 255"/>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57" name="フローチャート: 判断 256"/>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58" name="フローチャート: 判断 257"/>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64" name="楕円 263"/>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65"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66" name="楕円 265"/>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66675</xdr:rowOff>
    </xdr:to>
    <xdr:cxnSp macro="">
      <xdr:nvCxnSpPr>
        <xdr:cNvPr id="267" name="直線コネクタ 266"/>
        <xdr:cNvCxnSpPr/>
      </xdr:nvCxnSpPr>
      <xdr:spPr>
        <a:xfrm flipV="1">
          <a:off x="3797300" y="142817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68" name="楕円 267"/>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85725</xdr:rowOff>
    </xdr:to>
    <xdr:cxnSp macro="">
      <xdr:nvCxnSpPr>
        <xdr:cNvPr id="269" name="直線コネクタ 268"/>
        <xdr:cNvCxnSpPr/>
      </xdr:nvCxnSpPr>
      <xdr:spPr>
        <a:xfrm flipV="1">
          <a:off x="2908300" y="14297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7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7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7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108602</xdr:rowOff>
    </xdr:from>
    <xdr:ext cx="405111" cy="259045"/>
    <xdr:sp macro="" textlink="">
      <xdr:nvSpPr>
        <xdr:cNvPr id="273"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74"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5" name="直線コネクタ 28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6" name="テキスト ボックス 28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9" name="直線コネクタ 28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0" name="テキスト ボックス 28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294" name="直線コネクタ 293"/>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5"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6" name="直線コネクタ 295"/>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97"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98" name="直線コネクタ 297"/>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299"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00" name="フローチャート: 判断 299"/>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01" name="フローチャート: 判断 300"/>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02" name="フローチャート: 判断 301"/>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03" name="フローチャート: 判断 302"/>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09" name="楕円 308"/>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70121</xdr:rowOff>
    </xdr:from>
    <xdr:ext cx="469744" cy="259045"/>
    <xdr:sp macro="" textlink="">
      <xdr:nvSpPr>
        <xdr:cNvPr id="310" name="【福祉施設】&#10;一人当たり面積該当値テキスト"/>
        <xdr:cNvSpPr txBox="1"/>
      </xdr:nvSpPr>
      <xdr:spPr>
        <a:xfrm>
          <a:off x="10515600" y="143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107886</xdr:rowOff>
    </xdr:from>
    <xdr:to>
      <xdr:col>50</xdr:col>
      <xdr:colOff>165100</xdr:colOff>
      <xdr:row>85</xdr:row>
      <xdr:rowOff>38036</xdr:rowOff>
    </xdr:to>
    <xdr:sp macro="" textlink="">
      <xdr:nvSpPr>
        <xdr:cNvPr id="311" name="楕円 310"/>
        <xdr:cNvSpPr/>
      </xdr:nvSpPr>
      <xdr:spPr>
        <a:xfrm>
          <a:off x="9588500" y="1450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158686</xdr:rowOff>
    </xdr:from>
    <xdr:to>
      <xdr:col>55</xdr:col>
      <xdr:colOff>0</xdr:colOff>
      <xdr:row>84</xdr:row>
      <xdr:rowOff>161544</xdr:rowOff>
    </xdr:to>
    <xdr:cxnSp macro="">
      <xdr:nvCxnSpPr>
        <xdr:cNvPr id="312" name="直線コネクタ 311"/>
        <xdr:cNvCxnSpPr/>
      </xdr:nvCxnSpPr>
      <xdr:spPr>
        <a:xfrm>
          <a:off x="9639300" y="1456048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98171</xdr:rowOff>
    </xdr:from>
    <xdr:to>
      <xdr:col>46</xdr:col>
      <xdr:colOff>38100</xdr:colOff>
      <xdr:row>85</xdr:row>
      <xdr:rowOff>28321</xdr:rowOff>
    </xdr:to>
    <xdr:sp macro="" textlink="">
      <xdr:nvSpPr>
        <xdr:cNvPr id="313" name="楕円 312"/>
        <xdr:cNvSpPr/>
      </xdr:nvSpPr>
      <xdr:spPr>
        <a:xfrm>
          <a:off x="8699500" y="1449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148971</xdr:rowOff>
    </xdr:from>
    <xdr:to>
      <xdr:col>50</xdr:col>
      <xdr:colOff>114300</xdr:colOff>
      <xdr:row>84</xdr:row>
      <xdr:rowOff>158686</xdr:rowOff>
    </xdr:to>
    <xdr:cxnSp macro="">
      <xdr:nvCxnSpPr>
        <xdr:cNvPr id="314" name="直線コネクタ 313"/>
        <xdr:cNvCxnSpPr/>
      </xdr:nvCxnSpPr>
      <xdr:spPr>
        <a:xfrm>
          <a:off x="8750300" y="14550771"/>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15"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16" name="n_2aveValue【福祉施設】&#10;一人当たり面積"/>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17"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54563</xdr:rowOff>
    </xdr:from>
    <xdr:ext cx="469744" cy="259045"/>
    <xdr:sp macro="" textlink="">
      <xdr:nvSpPr>
        <xdr:cNvPr id="318" name="n_1mainValue【福祉施設】&#10;一人当たり面積"/>
        <xdr:cNvSpPr txBox="1"/>
      </xdr:nvSpPr>
      <xdr:spPr>
        <a:xfrm>
          <a:off x="9391727" y="1428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44848</xdr:rowOff>
    </xdr:from>
    <xdr:ext cx="469744" cy="259045"/>
    <xdr:sp macro="" textlink="">
      <xdr:nvSpPr>
        <xdr:cNvPr id="319" name="n_2mainValue【福祉施設】&#10;一人当たり面積"/>
        <xdr:cNvSpPr txBox="1"/>
      </xdr:nvSpPr>
      <xdr:spPr>
        <a:xfrm>
          <a:off x="8515427" y="142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0" name="直線コネクタ 32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1" name="テキスト ボックス 33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2" name="直線コネクタ 33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3" name="テキスト ボックス 33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4" name="直線コネクタ 33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5" name="テキスト ボックス 33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6" name="直線コネクタ 33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7" name="テキスト ボックス 33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8" name="直線コネクタ 33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9" name="テキスト ボックス 33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0" name="直線コネクタ 33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1" name="テキスト ボックス 34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45" name="直線コネクタ 344"/>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46"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47" name="直線コネクタ 346"/>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48"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49" name="直線コネクタ 348"/>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50"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51" name="フローチャート: 判断 350"/>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2" name="フローチャート: 判断 35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3" name="フローチャート: 判断 352"/>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54" name="フローチャート: 判断 353"/>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60" name="楕円 359"/>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61" name="【市民会館】&#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46627</xdr:rowOff>
    </xdr:from>
    <xdr:to>
      <xdr:col>20</xdr:col>
      <xdr:colOff>38100</xdr:colOff>
      <xdr:row>102</xdr:row>
      <xdr:rowOff>148227</xdr:rowOff>
    </xdr:to>
    <xdr:sp macro="" textlink="">
      <xdr:nvSpPr>
        <xdr:cNvPr id="362" name="楕円 361"/>
        <xdr:cNvSpPr/>
      </xdr:nvSpPr>
      <xdr:spPr>
        <a:xfrm>
          <a:off x="3746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97427</xdr:rowOff>
    </xdr:to>
    <xdr:cxnSp macro="">
      <xdr:nvCxnSpPr>
        <xdr:cNvPr id="363" name="直線コネクタ 362"/>
        <xdr:cNvCxnSpPr/>
      </xdr:nvCxnSpPr>
      <xdr:spPr>
        <a:xfrm flipV="1">
          <a:off x="3797300" y="175526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89081</xdr:rowOff>
    </xdr:from>
    <xdr:to>
      <xdr:col>15</xdr:col>
      <xdr:colOff>101600</xdr:colOff>
      <xdr:row>103</xdr:row>
      <xdr:rowOff>19231</xdr:rowOff>
    </xdr:to>
    <xdr:sp macro="" textlink="">
      <xdr:nvSpPr>
        <xdr:cNvPr id="364" name="楕円 363"/>
        <xdr:cNvSpPr/>
      </xdr:nvSpPr>
      <xdr:spPr>
        <a:xfrm>
          <a:off x="2857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97427</xdr:rowOff>
    </xdr:from>
    <xdr:to>
      <xdr:col>19</xdr:col>
      <xdr:colOff>177800</xdr:colOff>
      <xdr:row>102</xdr:row>
      <xdr:rowOff>139881</xdr:rowOff>
    </xdr:to>
    <xdr:cxnSp macro="">
      <xdr:nvCxnSpPr>
        <xdr:cNvPr id="365" name="直線コネクタ 364"/>
        <xdr:cNvCxnSpPr/>
      </xdr:nvCxnSpPr>
      <xdr:spPr>
        <a:xfrm flipV="1">
          <a:off x="2908300" y="175853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6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67"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68"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164754</xdr:rowOff>
    </xdr:from>
    <xdr:ext cx="405111" cy="259045"/>
    <xdr:sp macro="" textlink="">
      <xdr:nvSpPr>
        <xdr:cNvPr id="369" name="n_1mainValue【市民会館】&#10;有形固定資産減価償却率"/>
        <xdr:cNvSpPr txBox="1"/>
      </xdr:nvSpPr>
      <xdr:spPr>
        <a:xfrm>
          <a:off x="3582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35758</xdr:rowOff>
    </xdr:from>
    <xdr:ext cx="405111" cy="259045"/>
    <xdr:sp macro="" textlink="">
      <xdr:nvSpPr>
        <xdr:cNvPr id="370" name="n_2mainValue【市民会館】&#10;有形固定資産減価償却率"/>
        <xdr:cNvSpPr txBox="1"/>
      </xdr:nvSpPr>
      <xdr:spPr>
        <a:xfrm>
          <a:off x="27057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394" name="直線コネクタ 393"/>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9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96" name="直線コネクタ 39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397"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398" name="直線コネクタ 397"/>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399"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00" name="フローチャート: 判断 399"/>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01" name="フローチャート: 判断 400"/>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02" name="フローチャート: 判断 401"/>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03" name="フローチャート: 判断 402"/>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154939</xdr:rowOff>
    </xdr:from>
    <xdr:to>
      <xdr:col>55</xdr:col>
      <xdr:colOff>50800</xdr:colOff>
      <xdr:row>103</xdr:row>
      <xdr:rowOff>85089</xdr:rowOff>
    </xdr:to>
    <xdr:sp macro="" textlink="">
      <xdr:nvSpPr>
        <xdr:cNvPr id="409" name="楕円 408"/>
        <xdr:cNvSpPr/>
      </xdr:nvSpPr>
      <xdr:spPr>
        <a:xfrm>
          <a:off x="10426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6366</xdr:rowOff>
    </xdr:from>
    <xdr:ext cx="469744" cy="259045"/>
    <xdr:sp macro="" textlink="">
      <xdr:nvSpPr>
        <xdr:cNvPr id="410" name="【市民会館】&#10;一人当たり面積該当値テキスト"/>
        <xdr:cNvSpPr txBox="1"/>
      </xdr:nvSpPr>
      <xdr:spPr>
        <a:xfrm>
          <a:off x="10515600"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170180</xdr:rowOff>
    </xdr:from>
    <xdr:to>
      <xdr:col>50</xdr:col>
      <xdr:colOff>165100</xdr:colOff>
      <xdr:row>103</xdr:row>
      <xdr:rowOff>100330</xdr:rowOff>
    </xdr:to>
    <xdr:sp macro="" textlink="">
      <xdr:nvSpPr>
        <xdr:cNvPr id="411" name="楕円 410"/>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34289</xdr:rowOff>
    </xdr:from>
    <xdr:to>
      <xdr:col>55</xdr:col>
      <xdr:colOff>0</xdr:colOff>
      <xdr:row>103</xdr:row>
      <xdr:rowOff>49530</xdr:rowOff>
    </xdr:to>
    <xdr:cxnSp macro="">
      <xdr:nvCxnSpPr>
        <xdr:cNvPr id="412" name="直線コネクタ 411"/>
        <xdr:cNvCxnSpPr/>
      </xdr:nvCxnSpPr>
      <xdr:spPr>
        <a:xfrm flipV="1">
          <a:off x="9639300" y="17693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13" name="楕円 412"/>
        <xdr:cNvSpPr/>
      </xdr:nvSpPr>
      <xdr:spPr>
        <a:xfrm>
          <a:off x="869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19050</xdr:rowOff>
    </xdr:from>
    <xdr:to>
      <xdr:col>50</xdr:col>
      <xdr:colOff>114300</xdr:colOff>
      <xdr:row>103</xdr:row>
      <xdr:rowOff>49530</xdr:rowOff>
    </xdr:to>
    <xdr:cxnSp macro="">
      <xdr:nvCxnSpPr>
        <xdr:cNvPr id="414" name="直線コネクタ 413"/>
        <xdr:cNvCxnSpPr/>
      </xdr:nvCxnSpPr>
      <xdr:spPr>
        <a:xfrm>
          <a:off x="8750300" y="17678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15"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16"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17"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116857</xdr:rowOff>
    </xdr:from>
    <xdr:ext cx="469744" cy="259045"/>
    <xdr:sp macro="" textlink="">
      <xdr:nvSpPr>
        <xdr:cNvPr id="418" name="n_1mainValue【市民会館】&#10;一人当たり面積"/>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19" name="n_2mainValue【市民会館】&#10;一人当たり面積"/>
        <xdr:cNvSpPr txBox="1"/>
      </xdr:nvSpPr>
      <xdr:spPr>
        <a:xfrm>
          <a:off x="8515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45" name="直線コネクタ 44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4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47" name="直線コネクタ 44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4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49" name="直線コネクタ 44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5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51" name="フローチャート: 判断 45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52" name="フローチャート: 判断 45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3" name="フローチャート: 判断 45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54" name="フローチャート: 判断 45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92347</xdr:rowOff>
    </xdr:from>
    <xdr:to>
      <xdr:col>85</xdr:col>
      <xdr:colOff>177800</xdr:colOff>
      <xdr:row>35</xdr:row>
      <xdr:rowOff>22497</xdr:rowOff>
    </xdr:to>
    <xdr:sp macro="" textlink="">
      <xdr:nvSpPr>
        <xdr:cNvPr id="460" name="楕円 459"/>
        <xdr:cNvSpPr/>
      </xdr:nvSpPr>
      <xdr:spPr>
        <a:xfrm>
          <a:off x="162687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115224</xdr:rowOff>
    </xdr:from>
    <xdr:ext cx="405111" cy="259045"/>
    <xdr:sp macro="" textlink="">
      <xdr:nvSpPr>
        <xdr:cNvPr id="461" name="【一般廃棄物処理施設】&#10;有形固定資産減価償却率該当値テキスト"/>
        <xdr:cNvSpPr txBox="1"/>
      </xdr:nvSpPr>
      <xdr:spPr>
        <a:xfrm>
          <a:off x="16357600" y="577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462" name="楕円 461"/>
        <xdr:cNvSpPr/>
      </xdr:nvSpPr>
      <xdr:spPr>
        <a:xfrm>
          <a:off x="1543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25581</xdr:rowOff>
    </xdr:to>
    <xdr:cxnSp macro="">
      <xdr:nvCxnSpPr>
        <xdr:cNvPr id="463" name="直線コネクタ 462"/>
        <xdr:cNvCxnSpPr/>
      </xdr:nvCxnSpPr>
      <xdr:spPr>
        <a:xfrm flipV="1">
          <a:off x="15481300" y="59724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64" name="楕円 463"/>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25581</xdr:rowOff>
    </xdr:from>
    <xdr:to>
      <xdr:col>81</xdr:col>
      <xdr:colOff>50800</xdr:colOff>
      <xdr:row>37</xdr:row>
      <xdr:rowOff>61504</xdr:rowOff>
    </xdr:to>
    <xdr:cxnSp macro="">
      <xdr:nvCxnSpPr>
        <xdr:cNvPr id="465" name="直線コネクタ 464"/>
        <xdr:cNvCxnSpPr/>
      </xdr:nvCxnSpPr>
      <xdr:spPr>
        <a:xfrm flipV="1">
          <a:off x="14592300" y="6026331"/>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66"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67"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68"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469" name="n_1mainValue【一般廃棄物処理施設】&#10;有形固定資産減価償却率"/>
        <xdr:cNvSpPr txBox="1"/>
      </xdr:nvSpPr>
      <xdr:spPr>
        <a:xfrm>
          <a:off x="1526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470" name="n_2mainValue【一般廃棄物処理施設】&#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4" name="テキスト ボックス 48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86" name="テキスト ボックス 48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88" name="テキスト ボックス 48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0" name="テキスト ボックス 48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2" name="テキスト ボックス 49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496" name="直線コネクタ 495"/>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497"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498" name="直線コネクタ 497"/>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499"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00" name="直線コネクタ 499"/>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01"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02" name="フローチャート: 判断 501"/>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03" name="フローチャート: 判断 502"/>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04" name="フローチャート: 判断 503"/>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05" name="フローチャート: 判断 504"/>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30038</xdr:rowOff>
    </xdr:from>
    <xdr:to>
      <xdr:col>116</xdr:col>
      <xdr:colOff>114300</xdr:colOff>
      <xdr:row>42</xdr:row>
      <xdr:rowOff>131638</xdr:rowOff>
    </xdr:to>
    <xdr:sp macro="" textlink="">
      <xdr:nvSpPr>
        <xdr:cNvPr id="511" name="楕円 510"/>
        <xdr:cNvSpPr/>
      </xdr:nvSpPr>
      <xdr:spPr>
        <a:xfrm>
          <a:off x="221107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116415</xdr:rowOff>
    </xdr:from>
    <xdr:ext cx="469744" cy="259045"/>
    <xdr:sp macro="" textlink="">
      <xdr:nvSpPr>
        <xdr:cNvPr id="512" name="【一般廃棄物処理施設】&#10;一人当たり有形固定資産（償却資産）額該当値テキスト"/>
        <xdr:cNvSpPr txBox="1"/>
      </xdr:nvSpPr>
      <xdr:spPr>
        <a:xfrm>
          <a:off x="22199600" y="714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30207</xdr:rowOff>
    </xdr:from>
    <xdr:to>
      <xdr:col>112</xdr:col>
      <xdr:colOff>38100</xdr:colOff>
      <xdr:row>42</xdr:row>
      <xdr:rowOff>131807</xdr:rowOff>
    </xdr:to>
    <xdr:sp macro="" textlink="">
      <xdr:nvSpPr>
        <xdr:cNvPr id="513" name="楕円 512"/>
        <xdr:cNvSpPr/>
      </xdr:nvSpPr>
      <xdr:spPr>
        <a:xfrm>
          <a:off x="21272500" y="723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80838</xdr:rowOff>
    </xdr:from>
    <xdr:to>
      <xdr:col>116</xdr:col>
      <xdr:colOff>63500</xdr:colOff>
      <xdr:row>42</xdr:row>
      <xdr:rowOff>81007</xdr:rowOff>
    </xdr:to>
    <xdr:cxnSp macro="">
      <xdr:nvCxnSpPr>
        <xdr:cNvPr id="514" name="直線コネクタ 513"/>
        <xdr:cNvCxnSpPr/>
      </xdr:nvCxnSpPr>
      <xdr:spPr>
        <a:xfrm flipV="1">
          <a:off x="21323300" y="7281738"/>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117643</xdr:rowOff>
    </xdr:from>
    <xdr:to>
      <xdr:col>107</xdr:col>
      <xdr:colOff>101600</xdr:colOff>
      <xdr:row>42</xdr:row>
      <xdr:rowOff>47793</xdr:rowOff>
    </xdr:to>
    <xdr:sp macro="" textlink="">
      <xdr:nvSpPr>
        <xdr:cNvPr id="515" name="楕円 514"/>
        <xdr:cNvSpPr/>
      </xdr:nvSpPr>
      <xdr:spPr>
        <a:xfrm>
          <a:off x="20383500" y="71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168443</xdr:rowOff>
    </xdr:from>
    <xdr:to>
      <xdr:col>111</xdr:col>
      <xdr:colOff>177800</xdr:colOff>
      <xdr:row>42</xdr:row>
      <xdr:rowOff>81007</xdr:rowOff>
    </xdr:to>
    <xdr:cxnSp macro="">
      <xdr:nvCxnSpPr>
        <xdr:cNvPr id="516" name="直線コネクタ 515"/>
        <xdr:cNvCxnSpPr/>
      </xdr:nvCxnSpPr>
      <xdr:spPr>
        <a:xfrm>
          <a:off x="20434300" y="7197893"/>
          <a:ext cx="889000" cy="8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17"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18"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19"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122934</xdr:rowOff>
    </xdr:from>
    <xdr:ext cx="469744" cy="259045"/>
    <xdr:sp macro="" textlink="">
      <xdr:nvSpPr>
        <xdr:cNvPr id="520" name="n_1mainValue【一般廃棄物処理施設】&#10;一人当たり有形固定資産（償却資産）額"/>
        <xdr:cNvSpPr txBox="1"/>
      </xdr:nvSpPr>
      <xdr:spPr>
        <a:xfrm>
          <a:off x="21075728" y="732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38920</xdr:rowOff>
    </xdr:from>
    <xdr:ext cx="534377" cy="259045"/>
    <xdr:sp macro="" textlink="">
      <xdr:nvSpPr>
        <xdr:cNvPr id="521" name="n_2mainValue【一般廃棄物処理施設】&#10;一人当たり有形固定資産（償却資産）額"/>
        <xdr:cNvSpPr txBox="1"/>
      </xdr:nvSpPr>
      <xdr:spPr>
        <a:xfrm>
          <a:off x="20167111" y="72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47" name="直線コネクタ 546"/>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4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49" name="直線コネクタ 54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5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51" name="直線コネクタ 55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52"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3" name="フローチャート: 判断 55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54" name="フローチャート: 判断 55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55" name="フローチャート: 判断 55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56" name="フローチャート: 判断 555"/>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161472</xdr:rowOff>
    </xdr:from>
    <xdr:to>
      <xdr:col>76</xdr:col>
      <xdr:colOff>165100</xdr:colOff>
      <xdr:row>59</xdr:row>
      <xdr:rowOff>91622</xdr:rowOff>
    </xdr:to>
    <xdr:sp macro="" textlink="">
      <xdr:nvSpPr>
        <xdr:cNvPr id="562" name="楕円 561"/>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114680</xdr:rowOff>
    </xdr:from>
    <xdr:ext cx="405111" cy="259045"/>
    <xdr:sp macro="" textlink="">
      <xdr:nvSpPr>
        <xdr:cNvPr id="563"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64"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65"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66"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90" name="直線コネクタ 589"/>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2" name="直線コネクタ 59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93"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94" name="直線コネクタ 593"/>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5"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96" name="フローチャート: 判断 595"/>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97" name="フローチャート: 判断 596"/>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98" name="フローチャート: 判断 597"/>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99" name="フローチャート: 判断 598"/>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113030</xdr:rowOff>
    </xdr:from>
    <xdr:to>
      <xdr:col>107</xdr:col>
      <xdr:colOff>101600</xdr:colOff>
      <xdr:row>64</xdr:row>
      <xdr:rowOff>43180</xdr:rowOff>
    </xdr:to>
    <xdr:sp macro="" textlink="">
      <xdr:nvSpPr>
        <xdr:cNvPr id="605" name="楕円 604"/>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135907</xdr:rowOff>
    </xdr:from>
    <xdr:ext cx="469744" cy="259045"/>
    <xdr:sp macro="" textlink="">
      <xdr:nvSpPr>
        <xdr:cNvPr id="60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0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0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09"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0" name="テキスト ボックス 6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2" name="テキスト ボックス 62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0" name="テキスト ボックス 6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2" name="テキスト ボックス 6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34" name="直線コネクタ 633"/>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35"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36" name="直線コネクタ 635"/>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37"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38" name="直線コネクタ 637"/>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39"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40" name="フローチャート: 判断 639"/>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41" name="フローチャート: 判断 640"/>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42" name="フローチャート: 判断 641"/>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43" name="フローチャート: 判断 642"/>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49" name="楕円 648"/>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650" name="【消防施設】&#10;有形固定資産減価償却率該当値テキスト"/>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51" name="楕円 650"/>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133350</xdr:rowOff>
    </xdr:to>
    <xdr:cxnSp macro="">
      <xdr:nvCxnSpPr>
        <xdr:cNvPr id="652" name="直線コネクタ 651"/>
        <xdr:cNvCxnSpPr/>
      </xdr:nvCxnSpPr>
      <xdr:spPr>
        <a:xfrm flipV="1">
          <a:off x="15481300" y="143217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53" name="n_1aveValue【消防施設】&#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654" name="n_2aveValue【消防施設】&#10;有形固定資産減価償却率"/>
        <xdr:cNvSpPr txBox="1"/>
      </xdr:nvSpPr>
      <xdr:spPr>
        <a:xfrm>
          <a:off x="14389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55"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56" name="n_1mainValue【消防施設】&#10;有形固定資産減価償却率"/>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7" name="直線コネクタ 6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8" name="テキスト ボックス 6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9" name="直線コネクタ 6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0" name="テキスト ボックス 6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1" name="直線コネクタ 6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2" name="テキスト ボックス 6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3" name="直線コネクタ 6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4" name="テキスト ボックス 6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5" name="直線コネクタ 6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6" name="テキスト ボックス 6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7" name="直線コネクタ 6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8" name="テキスト ボックス 6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80" name="直線コネクタ 679"/>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8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82" name="直線コネクタ 68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83"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84" name="直線コネクタ 683"/>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68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86" name="フローチャート: 判断 68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87" name="フローチャート: 判断 686"/>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88" name="フローチャート: 判断 687"/>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89" name="フローチャート: 判断 688"/>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86361</xdr:rowOff>
    </xdr:from>
    <xdr:to>
      <xdr:col>116</xdr:col>
      <xdr:colOff>114300</xdr:colOff>
      <xdr:row>78</xdr:row>
      <xdr:rowOff>16511</xdr:rowOff>
    </xdr:to>
    <xdr:sp macro="" textlink="">
      <xdr:nvSpPr>
        <xdr:cNvPr id="695" name="楕円 694"/>
        <xdr:cNvSpPr/>
      </xdr:nvSpPr>
      <xdr:spPr>
        <a:xfrm>
          <a:off x="221107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39388</xdr:rowOff>
    </xdr:from>
    <xdr:ext cx="469744" cy="259045"/>
    <xdr:sp macro="" textlink="">
      <xdr:nvSpPr>
        <xdr:cNvPr id="696" name="【消防施設】&#10;一人当たり面積該当値テキスト"/>
        <xdr:cNvSpPr txBox="1"/>
      </xdr:nvSpPr>
      <xdr:spPr>
        <a:xfrm>
          <a:off x="22199600" y="132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107950</xdr:rowOff>
    </xdr:from>
    <xdr:to>
      <xdr:col>112</xdr:col>
      <xdr:colOff>38100</xdr:colOff>
      <xdr:row>78</xdr:row>
      <xdr:rowOff>38100</xdr:rowOff>
    </xdr:to>
    <xdr:sp macro="" textlink="">
      <xdr:nvSpPr>
        <xdr:cNvPr id="697" name="楕円 696"/>
        <xdr:cNvSpPr/>
      </xdr:nvSpPr>
      <xdr:spPr>
        <a:xfrm>
          <a:off x="21272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137161</xdr:rowOff>
    </xdr:from>
    <xdr:to>
      <xdr:col>116</xdr:col>
      <xdr:colOff>63500</xdr:colOff>
      <xdr:row>77</xdr:row>
      <xdr:rowOff>158750</xdr:rowOff>
    </xdr:to>
    <xdr:cxnSp macro="">
      <xdr:nvCxnSpPr>
        <xdr:cNvPr id="698" name="直線コネクタ 697"/>
        <xdr:cNvCxnSpPr/>
      </xdr:nvCxnSpPr>
      <xdr:spPr>
        <a:xfrm flipV="1">
          <a:off x="21323300" y="133388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699" name="n_1aveValue【消防施設】&#10;一人当たり面積"/>
        <xdr:cNvSpPr txBox="1"/>
      </xdr:nvSpPr>
      <xdr:spPr>
        <a:xfrm>
          <a:off x="210757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00"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01"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54627</xdr:rowOff>
    </xdr:from>
    <xdr:ext cx="469744" cy="259045"/>
    <xdr:sp macro="" textlink="">
      <xdr:nvSpPr>
        <xdr:cNvPr id="702" name="n_1mainValue【消防施設】&#10;一人当たり面積"/>
        <xdr:cNvSpPr txBox="1"/>
      </xdr:nvSpPr>
      <xdr:spPr>
        <a:xfrm>
          <a:off x="21075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4" name="テキスト ボックス 7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4" name="テキスト ボックス 7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6" name="テキスト ボックス 7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28" name="直線コネクタ 72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2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30" name="直線コネクタ 72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32" name="直線コネクタ 7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3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34" name="フローチャート: 判断 73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35" name="フローチャート: 判断 73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36" name="フローチャート: 判断 73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37" name="フローチャート: 判断 73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142966</xdr:rowOff>
    </xdr:from>
    <xdr:to>
      <xdr:col>85</xdr:col>
      <xdr:colOff>177800</xdr:colOff>
      <xdr:row>100</xdr:row>
      <xdr:rowOff>73116</xdr:rowOff>
    </xdr:to>
    <xdr:sp macro="" textlink="">
      <xdr:nvSpPr>
        <xdr:cNvPr id="743" name="楕円 742"/>
        <xdr:cNvSpPr/>
      </xdr:nvSpPr>
      <xdr:spPr>
        <a:xfrm>
          <a:off x="16268700" y="171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57893</xdr:rowOff>
    </xdr:from>
    <xdr:ext cx="405111" cy="259045"/>
    <xdr:sp macro="" textlink="">
      <xdr:nvSpPr>
        <xdr:cNvPr id="744" name="【庁舎】&#10;有形固定資産減価償却率該当値テキスト"/>
        <xdr:cNvSpPr txBox="1"/>
      </xdr:nvSpPr>
      <xdr:spPr>
        <a:xfrm>
          <a:off x="16357600" y="17031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745" name="楕円 744"/>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22316</xdr:rowOff>
    </xdr:from>
    <xdr:to>
      <xdr:col>85</xdr:col>
      <xdr:colOff>127000</xdr:colOff>
      <xdr:row>100</xdr:row>
      <xdr:rowOff>37012</xdr:rowOff>
    </xdr:to>
    <xdr:cxnSp macro="">
      <xdr:nvCxnSpPr>
        <xdr:cNvPr id="746" name="直線コネクタ 745"/>
        <xdr:cNvCxnSpPr/>
      </xdr:nvCxnSpPr>
      <xdr:spPr>
        <a:xfrm flipV="1">
          <a:off x="15481300" y="171673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747" name="楕円 746"/>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101</xdr:row>
      <xdr:rowOff>10886</xdr:rowOff>
    </xdr:to>
    <xdr:cxnSp macro="">
      <xdr:nvCxnSpPr>
        <xdr:cNvPr id="748" name="直線コネクタ 747"/>
        <xdr:cNvCxnSpPr/>
      </xdr:nvCxnSpPr>
      <xdr:spPr>
        <a:xfrm flipV="1">
          <a:off x="14592300" y="17182012"/>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4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5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51"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104339</xdr:rowOff>
    </xdr:from>
    <xdr:ext cx="405111" cy="259045"/>
    <xdr:sp macro="" textlink="">
      <xdr:nvSpPr>
        <xdr:cNvPr id="752" name="n_1mainValue【庁舎】&#10;有形固定資産減価償却率"/>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753" name="n_2mainValue【庁舎】&#10;有形固定資産減価償却率"/>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4" name="直線コネクタ 7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5" name="テキスト ボックス 7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6" name="直線コネクタ 7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7" name="テキスト ボックス 7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8" name="直線コネクタ 7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9" name="テキスト ボックス 7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0" name="直線コネクタ 7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1" name="テキスト ボックス 7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75" name="直線コネクタ 774"/>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76"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77" name="直線コネクタ 77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78"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79" name="直線コネクタ 778"/>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780" name="【庁舎】&#10;一人当たり面積平均値テキスト"/>
        <xdr:cNvSpPr txBox="1"/>
      </xdr:nvSpPr>
      <xdr:spPr>
        <a:xfrm>
          <a:off x="221996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81" name="フローチャート: 判断 780"/>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82" name="フローチャート: 判断 781"/>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83" name="フローチャート: 判断 782"/>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84" name="フローチャート: 判断 783"/>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790" name="楕円 789"/>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108983</xdr:rowOff>
    </xdr:from>
    <xdr:ext cx="469744" cy="259045"/>
    <xdr:sp macro="" textlink="">
      <xdr:nvSpPr>
        <xdr:cNvPr id="791" name="【庁舎】&#10;一人当たり面積該当値テキスト"/>
        <xdr:cNvSpPr txBox="1"/>
      </xdr:nvSpPr>
      <xdr:spPr>
        <a:xfrm>
          <a:off x="22199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792" name="楕円 791"/>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14478</xdr:rowOff>
    </xdr:to>
    <xdr:cxnSp macro="">
      <xdr:nvCxnSpPr>
        <xdr:cNvPr id="793" name="直線コネクタ 792"/>
        <xdr:cNvCxnSpPr/>
      </xdr:nvCxnSpPr>
      <xdr:spPr>
        <a:xfrm flipV="1">
          <a:off x="21323300" y="181836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11685</xdr:rowOff>
    </xdr:from>
    <xdr:to>
      <xdr:col>107</xdr:col>
      <xdr:colOff>101600</xdr:colOff>
      <xdr:row>104</xdr:row>
      <xdr:rowOff>113285</xdr:rowOff>
    </xdr:to>
    <xdr:sp macro="" textlink="">
      <xdr:nvSpPr>
        <xdr:cNvPr id="794" name="楕円 793"/>
        <xdr:cNvSpPr/>
      </xdr:nvSpPr>
      <xdr:spPr>
        <a:xfrm>
          <a:off x="20383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62485</xdr:rowOff>
    </xdr:from>
    <xdr:to>
      <xdr:col>111</xdr:col>
      <xdr:colOff>177800</xdr:colOff>
      <xdr:row>106</xdr:row>
      <xdr:rowOff>14478</xdr:rowOff>
    </xdr:to>
    <xdr:cxnSp macro="">
      <xdr:nvCxnSpPr>
        <xdr:cNvPr id="795" name="直線コネクタ 794"/>
        <xdr:cNvCxnSpPr/>
      </xdr:nvCxnSpPr>
      <xdr:spPr>
        <a:xfrm>
          <a:off x="20434300" y="17893285"/>
          <a:ext cx="889000" cy="29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796"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97"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798"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56405</xdr:rowOff>
    </xdr:from>
    <xdr:ext cx="469744" cy="259045"/>
    <xdr:sp macro="" textlink="">
      <xdr:nvSpPr>
        <xdr:cNvPr id="799" name="n_1mainValue【庁舎】&#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800" name="n_2mainValue【庁舎】&#10;一人当たり面積"/>
        <xdr:cNvSpPr txBox="1"/>
      </xdr:nvSpPr>
      <xdr:spPr>
        <a:xfrm>
          <a:off x="20199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庁舎については、類似団体と比較して特に有形固定資産減価償却率が高くなっている。市民会館については、築後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おり老朽化が進行している。これまでも改修工事等を行ってきたが、今後一層の維持経費の増加が見込まれる。公共施設等総合管理計画に基づき、地元への施設譲渡や除却、ニーズを考慮したサービス内容の見直しや適正規模、適正配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について検討していく。また、庁舎については、築後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年前後が経過しておりかなり老朽化が進行し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耐震基準も満たしていないことから、令和元年度竣工で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この建替えにあたっては、ほかの関連施設と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複合化し公共施設の適正化を図っている。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32080;&#21512;&#29992;&#12487;&#12540;&#12479;&#65289;&#12304;&#36001;&#25919;&#29366;&#27841;&#36039;&#26009;&#38598;&#12305;_332119_&#20633;&#21069;&#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21.4</v>
          </cell>
          <cell r="CN51">
            <v>8.6999999999999993</v>
          </cell>
        </row>
        <row r="53">
          <cell r="CF53">
            <v>60.8</v>
          </cell>
          <cell r="CN53">
            <v>62.6</v>
          </cell>
          <cell r="CV53">
            <v>62.7</v>
          </cell>
        </row>
        <row r="55">
          <cell r="AN55" t="str">
            <v>類似団体内平均値</v>
          </cell>
          <cell r="CF55">
            <v>52.3</v>
          </cell>
          <cell r="CN55">
            <v>55.4</v>
          </cell>
          <cell r="CV55">
            <v>52.7</v>
          </cell>
        </row>
        <row r="57">
          <cell r="CF57">
            <v>57.1</v>
          </cell>
          <cell r="CN57">
            <v>58.7</v>
          </cell>
          <cell r="CV57">
            <v>59.5</v>
          </cell>
        </row>
        <row r="72">
          <cell r="BP72" t="str">
            <v>H26</v>
          </cell>
          <cell r="BX72" t="str">
            <v>H27</v>
          </cell>
          <cell r="CF72" t="str">
            <v>H28</v>
          </cell>
          <cell r="CN72" t="str">
            <v>H29</v>
          </cell>
          <cell r="CV72" t="str">
            <v>H30</v>
          </cell>
        </row>
        <row r="73">
          <cell r="AN73" t="str">
            <v>当該団体値</v>
          </cell>
          <cell r="BP73">
            <v>66.599999999999994</v>
          </cell>
          <cell r="BX73">
            <v>43.9</v>
          </cell>
          <cell r="CF73">
            <v>21.4</v>
          </cell>
          <cell r="CN73">
            <v>8.6999999999999993</v>
          </cell>
        </row>
        <row r="75">
          <cell r="BP75">
            <v>14</v>
          </cell>
          <cell r="BX75">
            <v>12.7</v>
          </cell>
          <cell r="CF75">
            <v>12.3</v>
          </cell>
          <cell r="CN75">
            <v>12.5</v>
          </cell>
          <cell r="CV75">
            <v>12.6</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D1" zoomScale="85" zoomScaleNormal="85" workbookViewId="0">
      <selection activeCell="AY28" sqref="AY28:BB3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20783727</v>
      </c>
      <c r="BO4" s="392"/>
      <c r="BP4" s="392"/>
      <c r="BQ4" s="392"/>
      <c r="BR4" s="392"/>
      <c r="BS4" s="392"/>
      <c r="BT4" s="392"/>
      <c r="BU4" s="393"/>
      <c r="BV4" s="391">
        <v>21191049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5.3</v>
      </c>
      <c r="CU4" s="398"/>
      <c r="CV4" s="398"/>
      <c r="CW4" s="398"/>
      <c r="CX4" s="398"/>
      <c r="CY4" s="398"/>
      <c r="CZ4" s="398"/>
      <c r="DA4" s="399"/>
      <c r="DB4" s="397">
        <v>4.9000000000000004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19975517</v>
      </c>
      <c r="BO5" s="429"/>
      <c r="BP5" s="429"/>
      <c r="BQ5" s="429"/>
      <c r="BR5" s="429"/>
      <c r="BS5" s="429"/>
      <c r="BT5" s="429"/>
      <c r="BU5" s="430"/>
      <c r="BV5" s="428">
        <v>20497861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95.1</v>
      </c>
      <c r="CU5" s="426"/>
      <c r="CV5" s="426"/>
      <c r="CW5" s="426"/>
      <c r="CX5" s="426"/>
      <c r="CY5" s="426"/>
      <c r="CZ5" s="426"/>
      <c r="DA5" s="427"/>
      <c r="DB5" s="425">
        <v>94.9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808210</v>
      </c>
      <c r="BO6" s="429"/>
      <c r="BP6" s="429"/>
      <c r="BQ6" s="429"/>
      <c r="BR6" s="429"/>
      <c r="BS6" s="429"/>
      <c r="BT6" s="429"/>
      <c r="BU6" s="430"/>
      <c r="BV6" s="428">
        <v>693188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100.2</v>
      </c>
      <c r="CU6" s="466"/>
      <c r="CV6" s="466"/>
      <c r="CW6" s="466"/>
      <c r="CX6" s="466"/>
      <c r="CY6" s="466"/>
      <c r="CZ6" s="466"/>
      <c r="DA6" s="467"/>
      <c r="DB6" s="465">
        <v>100.2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176500</v>
      </c>
      <c r="BO7" s="429"/>
      <c r="BP7" s="429"/>
      <c r="BQ7" s="429"/>
      <c r="BR7" s="429"/>
      <c r="BS7" s="429"/>
      <c r="BT7" s="429"/>
      <c r="BU7" s="430"/>
      <c r="BV7" s="428">
        <v>102895</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11967422</v>
      </c>
      <c r="CU7" s="429"/>
      <c r="CV7" s="429"/>
      <c r="CW7" s="429"/>
      <c r="CX7" s="429"/>
      <c r="CY7" s="429"/>
      <c r="CZ7" s="429"/>
      <c r="DA7" s="430"/>
      <c r="DB7" s="428">
        <v>11974773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631710</v>
      </c>
      <c r="BO8" s="429"/>
      <c r="BP8" s="429"/>
      <c r="BQ8" s="429"/>
      <c r="BR8" s="429"/>
      <c r="BS8" s="429"/>
      <c r="BT8" s="429"/>
      <c r="BU8" s="430"/>
      <c r="BV8" s="428">
        <v>590293</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0.44</v>
      </c>
      <c r="CU8" s="469"/>
      <c r="CV8" s="469"/>
      <c r="CW8" s="469"/>
      <c r="CX8" s="469"/>
      <c r="CY8" s="469"/>
      <c r="CZ8" s="469"/>
      <c r="DA8" s="470"/>
      <c r="DB8" s="468">
        <v>0.44</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35179</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102</v>
      </c>
      <c r="AV9" s="461"/>
      <c r="AW9" s="461"/>
      <c r="AX9" s="461"/>
      <c r="AY9" s="462" t="s">
        <v>117</v>
      </c>
      <c r="AZ9" s="463"/>
      <c r="BA9" s="463"/>
      <c r="BB9" s="463"/>
      <c r="BC9" s="463"/>
      <c r="BD9" s="463"/>
      <c r="BE9" s="463"/>
      <c r="BF9" s="463"/>
      <c r="BG9" s="463"/>
      <c r="BH9" s="463"/>
      <c r="BI9" s="463"/>
      <c r="BJ9" s="463"/>
      <c r="BK9" s="463"/>
      <c r="BL9" s="463"/>
      <c r="BM9" s="464"/>
      <c r="BN9" s="428">
        <v>41416</v>
      </c>
      <c r="BO9" s="429"/>
      <c r="BP9" s="429"/>
      <c r="BQ9" s="429"/>
      <c r="BR9" s="429"/>
      <c r="BS9" s="429"/>
      <c r="BT9" s="429"/>
      <c r="BU9" s="430"/>
      <c r="BV9" s="428">
        <v>96410</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13.2</v>
      </c>
      <c r="CU9" s="426"/>
      <c r="CV9" s="426"/>
      <c r="CW9" s="426"/>
      <c r="CX9" s="426"/>
      <c r="CY9" s="426"/>
      <c r="CZ9" s="426"/>
      <c r="DA9" s="427"/>
      <c r="DB9" s="425">
        <v>12.8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37839</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15084</v>
      </c>
      <c r="BO10" s="429"/>
      <c r="BP10" s="429"/>
      <c r="BQ10" s="429"/>
      <c r="BR10" s="429"/>
      <c r="BS10" s="429"/>
      <c r="BT10" s="429"/>
      <c r="BU10" s="430"/>
      <c r="BV10" s="428">
        <v>11875</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x14ac:dyDescent="0.15">
      <c r="A12" s="186"/>
      <c r="B12" s="488" t="s">
        <v>132</v>
      </c>
      <c r="C12" s="489"/>
      <c r="D12" s="489"/>
      <c r="E12" s="489"/>
      <c r="F12" s="489"/>
      <c r="G12" s="489"/>
      <c r="H12" s="489"/>
      <c r="I12" s="489"/>
      <c r="J12" s="489"/>
      <c r="K12" s="490"/>
      <c r="L12" s="497" t="s">
        <v>133</v>
      </c>
      <c r="M12" s="498"/>
      <c r="N12" s="498"/>
      <c r="O12" s="498"/>
      <c r="P12" s="498"/>
      <c r="Q12" s="499"/>
      <c r="R12" s="500">
        <v>34781</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141</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142</v>
      </c>
      <c r="N13" s="517"/>
      <c r="O13" s="517"/>
      <c r="P13" s="517"/>
      <c r="Q13" s="518"/>
      <c r="R13" s="509">
        <v>34142</v>
      </c>
      <c r="S13" s="510"/>
      <c r="T13" s="510"/>
      <c r="U13" s="510"/>
      <c r="V13" s="511"/>
      <c r="W13" s="444" t="s">
        <v>143</v>
      </c>
      <c r="X13" s="445"/>
      <c r="Y13" s="445"/>
      <c r="Z13" s="445"/>
      <c r="AA13" s="445"/>
      <c r="AB13" s="435"/>
      <c r="AC13" s="479">
        <v>581</v>
      </c>
      <c r="AD13" s="480"/>
      <c r="AE13" s="480"/>
      <c r="AF13" s="480"/>
      <c r="AG13" s="519"/>
      <c r="AH13" s="479">
        <v>604</v>
      </c>
      <c r="AI13" s="480"/>
      <c r="AJ13" s="480"/>
      <c r="AK13" s="480"/>
      <c r="AL13" s="481"/>
      <c r="AM13" s="457" t="s">
        <v>144</v>
      </c>
      <c r="AN13" s="458"/>
      <c r="AO13" s="458"/>
      <c r="AP13" s="458"/>
      <c r="AQ13" s="458"/>
      <c r="AR13" s="458"/>
      <c r="AS13" s="458"/>
      <c r="AT13" s="459"/>
      <c r="AU13" s="460" t="s">
        <v>145</v>
      </c>
      <c r="AV13" s="461"/>
      <c r="AW13" s="461"/>
      <c r="AX13" s="461"/>
      <c r="AY13" s="462" t="s">
        <v>146</v>
      </c>
      <c r="AZ13" s="463"/>
      <c r="BA13" s="463"/>
      <c r="BB13" s="463"/>
      <c r="BC13" s="463"/>
      <c r="BD13" s="463"/>
      <c r="BE13" s="463"/>
      <c r="BF13" s="463"/>
      <c r="BG13" s="463"/>
      <c r="BH13" s="463"/>
      <c r="BI13" s="463"/>
      <c r="BJ13" s="463"/>
      <c r="BK13" s="463"/>
      <c r="BL13" s="463"/>
      <c r="BM13" s="464"/>
      <c r="BN13" s="428">
        <v>56500</v>
      </c>
      <c r="BO13" s="429"/>
      <c r="BP13" s="429"/>
      <c r="BQ13" s="429"/>
      <c r="BR13" s="429"/>
      <c r="BS13" s="429"/>
      <c r="BT13" s="429"/>
      <c r="BU13" s="430"/>
      <c r="BV13" s="428">
        <v>108285</v>
      </c>
      <c r="BW13" s="429"/>
      <c r="BX13" s="429"/>
      <c r="BY13" s="429"/>
      <c r="BZ13" s="429"/>
      <c r="CA13" s="429"/>
      <c r="CB13" s="429"/>
      <c r="CC13" s="430"/>
      <c r="CD13" s="431" t="s">
        <v>147</v>
      </c>
      <c r="CE13" s="432"/>
      <c r="CF13" s="432"/>
      <c r="CG13" s="432"/>
      <c r="CH13" s="432"/>
      <c r="CI13" s="432"/>
      <c r="CJ13" s="432"/>
      <c r="CK13" s="432"/>
      <c r="CL13" s="432"/>
      <c r="CM13" s="432"/>
      <c r="CN13" s="432"/>
      <c r="CO13" s="432"/>
      <c r="CP13" s="432"/>
      <c r="CQ13" s="432"/>
      <c r="CR13" s="432"/>
      <c r="CS13" s="433"/>
      <c r="CT13" s="425">
        <v>12.6</v>
      </c>
      <c r="CU13" s="426"/>
      <c r="CV13" s="426"/>
      <c r="CW13" s="426"/>
      <c r="CX13" s="426"/>
      <c r="CY13" s="426"/>
      <c r="CZ13" s="426"/>
      <c r="DA13" s="427"/>
      <c r="DB13" s="425">
        <v>12.5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148</v>
      </c>
      <c r="M14" s="507"/>
      <c r="N14" s="507"/>
      <c r="O14" s="507"/>
      <c r="P14" s="507"/>
      <c r="Q14" s="508"/>
      <c r="R14" s="509">
        <v>35293</v>
      </c>
      <c r="S14" s="510"/>
      <c r="T14" s="510"/>
      <c r="U14" s="510"/>
      <c r="V14" s="511"/>
      <c r="W14" s="418"/>
      <c r="X14" s="419"/>
      <c r="Y14" s="419"/>
      <c r="Z14" s="419"/>
      <c r="AA14" s="419"/>
      <c r="AB14" s="408"/>
      <c r="AC14" s="512">
        <v>3.8</v>
      </c>
      <c r="AD14" s="513"/>
      <c r="AE14" s="513"/>
      <c r="AF14" s="513"/>
      <c r="AG14" s="514"/>
      <c r="AH14" s="512">
        <v>3.8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149</v>
      </c>
      <c r="CE14" s="521"/>
      <c r="CF14" s="521"/>
      <c r="CG14" s="521"/>
      <c r="CH14" s="521"/>
      <c r="CI14" s="521"/>
      <c r="CJ14" s="521"/>
      <c r="CK14" s="521"/>
      <c r="CL14" s="521"/>
      <c r="CM14" s="521"/>
      <c r="CN14" s="521"/>
      <c r="CO14" s="521"/>
      <c r="CP14" s="521"/>
      <c r="CQ14" s="521"/>
      <c r="CR14" s="521"/>
      <c r="CS14" s="522"/>
      <c r="CT14" s="523" t="s">
        <v>150</v>
      </c>
      <c r="CU14" s="524"/>
      <c r="CV14" s="524"/>
      <c r="CW14" s="524"/>
      <c r="CX14" s="524"/>
      <c r="CY14" s="524"/>
      <c r="CZ14" s="524"/>
      <c r="DA14" s="525"/>
      <c r="DB14" s="523">
        <v>8.6999999999999993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151</v>
      </c>
      <c r="N15" s="517"/>
      <c r="O15" s="517"/>
      <c r="P15" s="517"/>
      <c r="Q15" s="518"/>
      <c r="R15" s="509">
        <v>34698</v>
      </c>
      <c r="S15" s="510"/>
      <c r="T15" s="510"/>
      <c r="U15" s="510"/>
      <c r="V15" s="511"/>
      <c r="W15" s="444" t="s">
        <v>152</v>
      </c>
      <c r="X15" s="445"/>
      <c r="Y15" s="445"/>
      <c r="Z15" s="445"/>
      <c r="AA15" s="445"/>
      <c r="AB15" s="435"/>
      <c r="AC15" s="479">
        <v>5462</v>
      </c>
      <c r="AD15" s="480"/>
      <c r="AE15" s="480"/>
      <c r="AF15" s="480"/>
      <c r="AG15" s="519"/>
      <c r="AH15" s="479">
        <v>5971</v>
      </c>
      <c r="AI15" s="480"/>
      <c r="AJ15" s="480"/>
      <c r="AK15" s="480"/>
      <c r="AL15" s="481"/>
      <c r="AM15" s="457"/>
      <c r="AN15" s="458"/>
      <c r="AO15" s="458"/>
      <c r="AP15" s="458"/>
      <c r="AQ15" s="458"/>
      <c r="AR15" s="458"/>
      <c r="AS15" s="458"/>
      <c r="AT15" s="459"/>
      <c r="AU15" s="460"/>
      <c r="AV15" s="461"/>
      <c r="AW15" s="461"/>
      <c r="AX15" s="461"/>
      <c r="AY15" s="388" t="s">
        <v>153</v>
      </c>
      <c r="AZ15" s="389"/>
      <c r="BA15" s="389"/>
      <c r="BB15" s="389"/>
      <c r="BC15" s="389"/>
      <c r="BD15" s="389"/>
      <c r="BE15" s="389"/>
      <c r="BF15" s="389"/>
      <c r="BG15" s="389"/>
      <c r="BH15" s="389"/>
      <c r="BI15" s="389"/>
      <c r="BJ15" s="389"/>
      <c r="BK15" s="389"/>
      <c r="BL15" s="389"/>
      <c r="BM15" s="390"/>
      <c r="BN15" s="391">
        <v>4423829</v>
      </c>
      <c r="BO15" s="392"/>
      <c r="BP15" s="392"/>
      <c r="BQ15" s="392"/>
      <c r="BR15" s="392"/>
      <c r="BS15" s="392"/>
      <c r="BT15" s="392"/>
      <c r="BU15" s="393"/>
      <c r="BV15" s="391">
        <v>4266759</v>
      </c>
      <c r="BW15" s="392"/>
      <c r="BX15" s="392"/>
      <c r="BY15" s="392"/>
      <c r="BZ15" s="392"/>
      <c r="CA15" s="392"/>
      <c r="CB15" s="392"/>
      <c r="CC15" s="393"/>
      <c r="CD15" s="526" t="s">
        <v>154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155</v>
      </c>
      <c r="M16" s="537"/>
      <c r="N16" s="537"/>
      <c r="O16" s="537"/>
      <c r="P16" s="537"/>
      <c r="Q16" s="538"/>
      <c r="R16" s="529" t="s">
        <v>156</v>
      </c>
      <c r="S16" s="530"/>
      <c r="T16" s="530"/>
      <c r="U16" s="530"/>
      <c r="V16" s="531"/>
      <c r="W16" s="418"/>
      <c r="X16" s="419"/>
      <c r="Y16" s="419"/>
      <c r="Z16" s="419"/>
      <c r="AA16" s="419"/>
      <c r="AB16" s="408"/>
      <c r="AC16" s="512">
        <v>35.799999999999997</v>
      </c>
      <c r="AD16" s="513"/>
      <c r="AE16" s="513"/>
      <c r="AF16" s="513"/>
      <c r="AG16" s="514"/>
      <c r="AH16" s="512">
        <v>37.200000000000003</v>
      </c>
      <c r="AI16" s="513"/>
      <c r="AJ16" s="513"/>
      <c r="AK16" s="513"/>
      <c r="AL16" s="515"/>
      <c r="AM16" s="457"/>
      <c r="AN16" s="458"/>
      <c r="AO16" s="458"/>
      <c r="AP16" s="458"/>
      <c r="AQ16" s="458"/>
      <c r="AR16" s="458"/>
      <c r="AS16" s="458"/>
      <c r="AT16" s="459"/>
      <c r="AU16" s="460"/>
      <c r="AV16" s="461"/>
      <c r="AW16" s="461"/>
      <c r="AX16" s="461"/>
      <c r="AY16" s="462" t="s">
        <v>157</v>
      </c>
      <c r="AZ16" s="463"/>
      <c r="BA16" s="463"/>
      <c r="BB16" s="463"/>
      <c r="BC16" s="463"/>
      <c r="BD16" s="463"/>
      <c r="BE16" s="463"/>
      <c r="BF16" s="463"/>
      <c r="BG16" s="463"/>
      <c r="BH16" s="463"/>
      <c r="BI16" s="463"/>
      <c r="BJ16" s="463"/>
      <c r="BK16" s="463"/>
      <c r="BL16" s="463"/>
      <c r="BM16" s="464"/>
      <c r="BN16" s="428">
        <v>9912465</v>
      </c>
      <c r="BO16" s="429"/>
      <c r="BP16" s="429"/>
      <c r="BQ16" s="429"/>
      <c r="BR16" s="429"/>
      <c r="BS16" s="429"/>
      <c r="BT16" s="429"/>
      <c r="BU16" s="430"/>
      <c r="BV16" s="428">
        <v>9749028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158</v>
      </c>
      <c r="N17" s="533"/>
      <c r="O17" s="533"/>
      <c r="P17" s="533"/>
      <c r="Q17" s="534"/>
      <c r="R17" s="529" t="s">
        <v>159</v>
      </c>
      <c r="S17" s="530"/>
      <c r="T17" s="530"/>
      <c r="U17" s="530"/>
      <c r="V17" s="531"/>
      <c r="W17" s="444" t="s">
        <v>160</v>
      </c>
      <c r="X17" s="445"/>
      <c r="Y17" s="445"/>
      <c r="Z17" s="445"/>
      <c r="AA17" s="445"/>
      <c r="AB17" s="435"/>
      <c r="AC17" s="479">
        <v>9205</v>
      </c>
      <c r="AD17" s="480"/>
      <c r="AE17" s="480"/>
      <c r="AF17" s="480"/>
      <c r="AG17" s="519"/>
      <c r="AH17" s="479">
        <v>9459</v>
      </c>
      <c r="AI17" s="480"/>
      <c r="AJ17" s="480"/>
      <c r="AK17" s="480"/>
      <c r="AL17" s="481"/>
      <c r="AM17" s="457"/>
      <c r="AN17" s="458"/>
      <c r="AO17" s="458"/>
      <c r="AP17" s="458"/>
      <c r="AQ17" s="458"/>
      <c r="AR17" s="458"/>
      <c r="AS17" s="458"/>
      <c r="AT17" s="459"/>
      <c r="AU17" s="460"/>
      <c r="AV17" s="461"/>
      <c r="AW17" s="461"/>
      <c r="AX17" s="461"/>
      <c r="AY17" s="462" t="s">
        <v>161</v>
      </c>
      <c r="AZ17" s="463"/>
      <c r="BA17" s="463"/>
      <c r="BB17" s="463"/>
      <c r="BC17" s="463"/>
      <c r="BD17" s="463"/>
      <c r="BE17" s="463"/>
      <c r="BF17" s="463"/>
      <c r="BG17" s="463"/>
      <c r="BH17" s="463"/>
      <c r="BI17" s="463"/>
      <c r="BJ17" s="463"/>
      <c r="BK17" s="463"/>
      <c r="BL17" s="463"/>
      <c r="BM17" s="464"/>
      <c r="BN17" s="428">
        <v>5654237</v>
      </c>
      <c r="BO17" s="429"/>
      <c r="BP17" s="429"/>
      <c r="BQ17" s="429"/>
      <c r="BR17" s="429"/>
      <c r="BS17" s="429"/>
      <c r="BT17" s="429"/>
      <c r="BU17" s="430"/>
      <c r="BV17" s="428">
        <v>5443597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162</v>
      </c>
      <c r="C18" s="471"/>
      <c r="D18" s="471"/>
      <c r="E18" s="540"/>
      <c r="F18" s="540"/>
      <c r="G18" s="540"/>
      <c r="H18" s="540"/>
      <c r="I18" s="540"/>
      <c r="J18" s="540"/>
      <c r="K18" s="540"/>
      <c r="L18" s="541">
        <v>258.14</v>
      </c>
      <c r="M18" s="541"/>
      <c r="N18" s="541"/>
      <c r="O18" s="541"/>
      <c r="P18" s="541"/>
      <c r="Q18" s="541"/>
      <c r="R18" s="542"/>
      <c r="S18" s="542"/>
      <c r="T18" s="542"/>
      <c r="U18" s="542"/>
      <c r="V18" s="543"/>
      <c r="W18" s="446"/>
      <c r="X18" s="447"/>
      <c r="Y18" s="447"/>
      <c r="Z18" s="447"/>
      <c r="AA18" s="447"/>
      <c r="AB18" s="438"/>
      <c r="AC18" s="544">
        <v>60.4</v>
      </c>
      <c r="AD18" s="545"/>
      <c r="AE18" s="545"/>
      <c r="AF18" s="545"/>
      <c r="AG18" s="546"/>
      <c r="AH18" s="544">
        <v>59</v>
      </c>
      <c r="AI18" s="545"/>
      <c r="AJ18" s="545"/>
      <c r="AK18" s="545"/>
      <c r="AL18" s="547"/>
      <c r="AM18" s="457"/>
      <c r="AN18" s="458"/>
      <c r="AO18" s="458"/>
      <c r="AP18" s="458"/>
      <c r="AQ18" s="458"/>
      <c r="AR18" s="458"/>
      <c r="AS18" s="458"/>
      <c r="AT18" s="459"/>
      <c r="AU18" s="460"/>
      <c r="AV18" s="461"/>
      <c r="AW18" s="461"/>
      <c r="AX18" s="461"/>
      <c r="AY18" s="462" t="s">
        <v>163</v>
      </c>
      <c r="AZ18" s="463"/>
      <c r="BA18" s="463"/>
      <c r="BB18" s="463"/>
      <c r="BC18" s="463"/>
      <c r="BD18" s="463"/>
      <c r="BE18" s="463"/>
      <c r="BF18" s="463"/>
      <c r="BG18" s="463"/>
      <c r="BH18" s="463"/>
      <c r="BI18" s="463"/>
      <c r="BJ18" s="463"/>
      <c r="BK18" s="463"/>
      <c r="BL18" s="463"/>
      <c r="BM18" s="464"/>
      <c r="BN18" s="428">
        <v>11519740</v>
      </c>
      <c r="BO18" s="429"/>
      <c r="BP18" s="429"/>
      <c r="BQ18" s="429"/>
      <c r="BR18" s="429"/>
      <c r="BS18" s="429"/>
      <c r="BT18" s="429"/>
      <c r="BU18" s="430"/>
      <c r="BV18" s="428">
        <v>11714040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164</v>
      </c>
      <c r="C19" s="471"/>
      <c r="D19" s="471"/>
      <c r="E19" s="540"/>
      <c r="F19" s="540"/>
      <c r="G19" s="540"/>
      <c r="H19" s="540"/>
      <c r="I19" s="540"/>
      <c r="J19" s="540"/>
      <c r="K19" s="540"/>
      <c r="L19" s="548">
        <v>136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165</v>
      </c>
      <c r="AZ19" s="463"/>
      <c r="BA19" s="463"/>
      <c r="BB19" s="463"/>
      <c r="BC19" s="463"/>
      <c r="BD19" s="463"/>
      <c r="BE19" s="463"/>
      <c r="BF19" s="463"/>
      <c r="BG19" s="463"/>
      <c r="BH19" s="463"/>
      <c r="BI19" s="463"/>
      <c r="BJ19" s="463"/>
      <c r="BK19" s="463"/>
      <c r="BL19" s="463"/>
      <c r="BM19" s="464"/>
      <c r="BN19" s="428">
        <v>13972976</v>
      </c>
      <c r="BO19" s="429"/>
      <c r="BP19" s="429"/>
      <c r="BQ19" s="429"/>
      <c r="BR19" s="429"/>
      <c r="BS19" s="429"/>
      <c r="BT19" s="429"/>
      <c r="BU19" s="430"/>
      <c r="BV19" s="428">
        <v>14012765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166</v>
      </c>
      <c r="C20" s="471"/>
      <c r="D20" s="471"/>
      <c r="E20" s="540"/>
      <c r="F20" s="540"/>
      <c r="G20" s="540"/>
      <c r="H20" s="540"/>
      <c r="I20" s="540"/>
      <c r="J20" s="540"/>
      <c r="K20" s="540"/>
      <c r="L20" s="548">
        <v>13878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168</v>
      </c>
      <c r="C22" s="563"/>
      <c r="D22" s="564"/>
      <c r="E22" s="440" t="s">
        <v>1</v>
      </c>
      <c r="F22" s="445"/>
      <c r="G22" s="445"/>
      <c r="H22" s="445"/>
      <c r="I22" s="445"/>
      <c r="J22" s="445"/>
      <c r="K22" s="435"/>
      <c r="L22" s="440" t="s">
        <v>169</v>
      </c>
      <c r="M22" s="445"/>
      <c r="N22" s="445"/>
      <c r="O22" s="445"/>
      <c r="P22" s="435"/>
      <c r="Q22" s="571" t="s">
        <v>170</v>
      </c>
      <c r="R22" s="572"/>
      <c r="S22" s="572"/>
      <c r="T22" s="572"/>
      <c r="U22" s="572"/>
      <c r="V22" s="573"/>
      <c r="W22" s="577" t="s">
        <v>171</v>
      </c>
      <c r="X22" s="563"/>
      <c r="Y22" s="564"/>
      <c r="Z22" s="440" t="s">
        <v>1</v>
      </c>
      <c r="AA22" s="445"/>
      <c r="AB22" s="445"/>
      <c r="AC22" s="445"/>
      <c r="AD22" s="445"/>
      <c r="AE22" s="445"/>
      <c r="AF22" s="445"/>
      <c r="AG22" s="435"/>
      <c r="AH22" s="590" t="s">
        <v>172</v>
      </c>
      <c r="AI22" s="445"/>
      <c r="AJ22" s="445"/>
      <c r="AK22" s="445"/>
      <c r="AL22" s="435"/>
      <c r="AM22" s="590" t="s">
        <v>173</v>
      </c>
      <c r="AN22" s="591"/>
      <c r="AO22" s="591"/>
      <c r="AP22" s="591"/>
      <c r="AQ22" s="591"/>
      <c r="AR22" s="592"/>
      <c r="AS22" s="571" t="s">
        <v>170</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174</v>
      </c>
      <c r="AZ23" s="389"/>
      <c r="BA23" s="389"/>
      <c r="BB23" s="389"/>
      <c r="BC23" s="389"/>
      <c r="BD23" s="389"/>
      <c r="BE23" s="389"/>
      <c r="BF23" s="389"/>
      <c r="BG23" s="389"/>
      <c r="BH23" s="389"/>
      <c r="BI23" s="389"/>
      <c r="BJ23" s="389"/>
      <c r="BK23" s="389"/>
      <c r="BL23" s="389"/>
      <c r="BM23" s="390"/>
      <c r="BN23" s="428">
        <v>19890194</v>
      </c>
      <c r="BO23" s="429"/>
      <c r="BP23" s="429"/>
      <c r="BQ23" s="429"/>
      <c r="BR23" s="429"/>
      <c r="BS23" s="429"/>
      <c r="BT23" s="429"/>
      <c r="BU23" s="430"/>
      <c r="BV23" s="428">
        <v>18547064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175</v>
      </c>
      <c r="F24" s="458"/>
      <c r="G24" s="458"/>
      <c r="H24" s="458"/>
      <c r="I24" s="458"/>
      <c r="J24" s="458"/>
      <c r="K24" s="459"/>
      <c r="L24" s="479">
        <v>1</v>
      </c>
      <c r="M24" s="480"/>
      <c r="N24" s="480"/>
      <c r="O24" s="480"/>
      <c r="P24" s="519"/>
      <c r="Q24" s="479">
        <v>8750</v>
      </c>
      <c r="R24" s="480"/>
      <c r="S24" s="480"/>
      <c r="T24" s="480"/>
      <c r="U24" s="480"/>
      <c r="V24" s="519"/>
      <c r="W24" s="578"/>
      <c r="X24" s="566"/>
      <c r="Y24" s="567"/>
      <c r="Z24" s="478" t="s">
        <v>176</v>
      </c>
      <c r="AA24" s="458"/>
      <c r="AB24" s="458"/>
      <c r="AC24" s="458"/>
      <c r="AD24" s="458"/>
      <c r="AE24" s="458"/>
      <c r="AF24" s="458"/>
      <c r="AG24" s="459"/>
      <c r="AH24" s="479">
        <v>332</v>
      </c>
      <c r="AI24" s="480"/>
      <c r="AJ24" s="480"/>
      <c r="AK24" s="480"/>
      <c r="AL24" s="519"/>
      <c r="AM24" s="479">
        <v>1016584</v>
      </c>
      <c r="AN24" s="480"/>
      <c r="AO24" s="480"/>
      <c r="AP24" s="480"/>
      <c r="AQ24" s="480"/>
      <c r="AR24" s="519"/>
      <c r="AS24" s="479">
        <v>3062</v>
      </c>
      <c r="AT24" s="480"/>
      <c r="AU24" s="480"/>
      <c r="AV24" s="480"/>
      <c r="AW24" s="480"/>
      <c r="AX24" s="481"/>
      <c r="AY24" s="598" t="s">
        <v>177</v>
      </c>
      <c r="AZ24" s="599"/>
      <c r="BA24" s="599"/>
      <c r="BB24" s="599"/>
      <c r="BC24" s="599"/>
      <c r="BD24" s="599"/>
      <c r="BE24" s="599"/>
      <c r="BF24" s="599"/>
      <c r="BG24" s="599"/>
      <c r="BH24" s="599"/>
      <c r="BI24" s="599"/>
      <c r="BJ24" s="599"/>
      <c r="BK24" s="599"/>
      <c r="BL24" s="599"/>
      <c r="BM24" s="600"/>
      <c r="BN24" s="428">
        <v>17030446</v>
      </c>
      <c r="BO24" s="429"/>
      <c r="BP24" s="429"/>
      <c r="BQ24" s="429"/>
      <c r="BR24" s="429"/>
      <c r="BS24" s="429"/>
      <c r="BT24" s="429"/>
      <c r="BU24" s="430"/>
      <c r="BV24" s="428">
        <v>15904918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178</v>
      </c>
      <c r="F25" s="458"/>
      <c r="G25" s="458"/>
      <c r="H25" s="458"/>
      <c r="I25" s="458"/>
      <c r="J25" s="458"/>
      <c r="K25" s="459"/>
      <c r="L25" s="479">
        <v>1</v>
      </c>
      <c r="M25" s="480"/>
      <c r="N25" s="480"/>
      <c r="O25" s="480"/>
      <c r="P25" s="519"/>
      <c r="Q25" s="479">
        <v>7200</v>
      </c>
      <c r="R25" s="480"/>
      <c r="S25" s="480"/>
      <c r="T25" s="480"/>
      <c r="U25" s="480"/>
      <c r="V25" s="519"/>
      <c r="W25" s="578"/>
      <c r="X25" s="566"/>
      <c r="Y25" s="567"/>
      <c r="Z25" s="478" t="s">
        <v>179</v>
      </c>
      <c r="AA25" s="458"/>
      <c r="AB25" s="458"/>
      <c r="AC25" s="458"/>
      <c r="AD25" s="458"/>
      <c r="AE25" s="458"/>
      <c r="AF25" s="458"/>
      <c r="AG25" s="459"/>
      <c r="AH25" s="479" t="s">
        <v>130</v>
      </c>
      <c r="AI25" s="480"/>
      <c r="AJ25" s="480"/>
      <c r="AK25" s="480"/>
      <c r="AL25" s="519"/>
      <c r="AM25" s="479" t="s">
        <v>141</v>
      </c>
      <c r="AN25" s="480"/>
      <c r="AO25" s="480"/>
      <c r="AP25" s="480"/>
      <c r="AQ25" s="480"/>
      <c r="AR25" s="519"/>
      <c r="AS25" s="479" t="s">
        <v>141</v>
      </c>
      <c r="AT25" s="480"/>
      <c r="AU25" s="480"/>
      <c r="AV25" s="480"/>
      <c r="AW25" s="480"/>
      <c r="AX25" s="481"/>
      <c r="AY25" s="388" t="s">
        <v>180</v>
      </c>
      <c r="AZ25" s="389"/>
      <c r="BA25" s="389"/>
      <c r="BB25" s="389"/>
      <c r="BC25" s="389"/>
      <c r="BD25" s="389"/>
      <c r="BE25" s="389"/>
      <c r="BF25" s="389"/>
      <c r="BG25" s="389"/>
      <c r="BH25" s="389"/>
      <c r="BI25" s="389"/>
      <c r="BJ25" s="389"/>
      <c r="BK25" s="389"/>
      <c r="BL25" s="389"/>
      <c r="BM25" s="390"/>
      <c r="BN25" s="391">
        <v>789765</v>
      </c>
      <c r="BO25" s="392"/>
      <c r="BP25" s="392"/>
      <c r="BQ25" s="392"/>
      <c r="BR25" s="392"/>
      <c r="BS25" s="392"/>
      <c r="BT25" s="392"/>
      <c r="BU25" s="393"/>
      <c r="BV25" s="391">
        <v>869387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181</v>
      </c>
      <c r="F26" s="458"/>
      <c r="G26" s="458"/>
      <c r="H26" s="458"/>
      <c r="I26" s="458"/>
      <c r="J26" s="458"/>
      <c r="K26" s="459"/>
      <c r="L26" s="479">
        <v>1</v>
      </c>
      <c r="M26" s="480"/>
      <c r="N26" s="480"/>
      <c r="O26" s="480"/>
      <c r="P26" s="519"/>
      <c r="Q26" s="479">
        <v>6400</v>
      </c>
      <c r="R26" s="480"/>
      <c r="S26" s="480"/>
      <c r="T26" s="480"/>
      <c r="U26" s="480"/>
      <c r="V26" s="519"/>
      <c r="W26" s="578"/>
      <c r="X26" s="566"/>
      <c r="Y26" s="567"/>
      <c r="Z26" s="478" t="s">
        <v>182</v>
      </c>
      <c r="AA26" s="588"/>
      <c r="AB26" s="588"/>
      <c r="AC26" s="588"/>
      <c r="AD26" s="588"/>
      <c r="AE26" s="588"/>
      <c r="AF26" s="588"/>
      <c r="AG26" s="589"/>
      <c r="AH26" s="479">
        <v>40</v>
      </c>
      <c r="AI26" s="480"/>
      <c r="AJ26" s="480"/>
      <c r="AK26" s="480"/>
      <c r="AL26" s="519"/>
      <c r="AM26" s="479">
        <v>105600</v>
      </c>
      <c r="AN26" s="480"/>
      <c r="AO26" s="480"/>
      <c r="AP26" s="480"/>
      <c r="AQ26" s="480"/>
      <c r="AR26" s="519"/>
      <c r="AS26" s="479">
        <v>2640</v>
      </c>
      <c r="AT26" s="480"/>
      <c r="AU26" s="480"/>
      <c r="AV26" s="480"/>
      <c r="AW26" s="480"/>
      <c r="AX26" s="481"/>
      <c r="AY26" s="431" t="s">
        <v>183</v>
      </c>
      <c r="AZ26" s="432"/>
      <c r="BA26" s="432"/>
      <c r="BB26" s="432"/>
      <c r="BC26" s="432"/>
      <c r="BD26" s="432"/>
      <c r="BE26" s="432"/>
      <c r="BF26" s="432"/>
      <c r="BG26" s="432"/>
      <c r="BH26" s="432"/>
      <c r="BI26" s="432"/>
      <c r="BJ26" s="432"/>
      <c r="BK26" s="432"/>
      <c r="BL26" s="432"/>
      <c r="BM26" s="433"/>
      <c r="BN26" s="428" t="s">
        <v>131</v>
      </c>
      <c r="BO26" s="429"/>
      <c r="BP26" s="429"/>
      <c r="BQ26" s="429"/>
      <c r="BR26" s="429"/>
      <c r="BS26" s="429"/>
      <c r="BT26" s="429"/>
      <c r="BU26" s="430"/>
      <c r="BV26" s="428" t="s">
        <v>131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184</v>
      </c>
      <c r="F27" s="458"/>
      <c r="G27" s="458"/>
      <c r="H27" s="458"/>
      <c r="I27" s="458"/>
      <c r="J27" s="458"/>
      <c r="K27" s="459"/>
      <c r="L27" s="479">
        <v>1</v>
      </c>
      <c r="M27" s="480"/>
      <c r="N27" s="480"/>
      <c r="O27" s="480"/>
      <c r="P27" s="519"/>
      <c r="Q27" s="479">
        <v>4550</v>
      </c>
      <c r="R27" s="480"/>
      <c r="S27" s="480"/>
      <c r="T27" s="480"/>
      <c r="U27" s="480"/>
      <c r="V27" s="519"/>
      <c r="W27" s="578"/>
      <c r="X27" s="566"/>
      <c r="Y27" s="567"/>
      <c r="Z27" s="478" t="s">
        <v>185</v>
      </c>
      <c r="AA27" s="458"/>
      <c r="AB27" s="458"/>
      <c r="AC27" s="458"/>
      <c r="AD27" s="458"/>
      <c r="AE27" s="458"/>
      <c r="AF27" s="458"/>
      <c r="AG27" s="459"/>
      <c r="AH27" s="479">
        <v>38</v>
      </c>
      <c r="AI27" s="480"/>
      <c r="AJ27" s="480"/>
      <c r="AK27" s="480"/>
      <c r="AL27" s="519"/>
      <c r="AM27" s="479">
        <v>98610</v>
      </c>
      <c r="AN27" s="480"/>
      <c r="AO27" s="480"/>
      <c r="AP27" s="480"/>
      <c r="AQ27" s="480"/>
      <c r="AR27" s="519"/>
      <c r="AS27" s="479">
        <v>2595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509040</v>
      </c>
      <c r="BO27" s="602"/>
      <c r="BP27" s="602"/>
      <c r="BQ27" s="602"/>
      <c r="BR27" s="602"/>
      <c r="BS27" s="602"/>
      <c r="BT27" s="602"/>
      <c r="BU27" s="603"/>
      <c r="BV27" s="601">
        <v>508129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187</v>
      </c>
      <c r="F28" s="458"/>
      <c r="G28" s="458"/>
      <c r="H28" s="458"/>
      <c r="I28" s="458"/>
      <c r="J28" s="458"/>
      <c r="K28" s="459"/>
      <c r="L28" s="479">
        <v>1</v>
      </c>
      <c r="M28" s="480"/>
      <c r="N28" s="480"/>
      <c r="O28" s="480"/>
      <c r="P28" s="519"/>
      <c r="Q28" s="479">
        <v>3850</v>
      </c>
      <c r="R28" s="480"/>
      <c r="S28" s="480"/>
      <c r="T28" s="480"/>
      <c r="U28" s="480"/>
      <c r="V28" s="519"/>
      <c r="W28" s="578"/>
      <c r="X28" s="566"/>
      <c r="Y28" s="567"/>
      <c r="Z28" s="478" t="s">
        <v>188</v>
      </c>
      <c r="AA28" s="458"/>
      <c r="AB28" s="458"/>
      <c r="AC28" s="458"/>
      <c r="AD28" s="458"/>
      <c r="AE28" s="458"/>
      <c r="AF28" s="458"/>
      <c r="AG28" s="459"/>
      <c r="AH28" s="479" t="s">
        <v>189</v>
      </c>
      <c r="AI28" s="480"/>
      <c r="AJ28" s="480"/>
      <c r="AK28" s="480"/>
      <c r="AL28" s="519"/>
      <c r="AM28" s="479" t="s">
        <v>141</v>
      </c>
      <c r="AN28" s="480"/>
      <c r="AO28" s="480"/>
      <c r="AP28" s="480"/>
      <c r="AQ28" s="480"/>
      <c r="AR28" s="519"/>
      <c r="AS28" s="479" t="s">
        <v>140</v>
      </c>
      <c r="AT28" s="480"/>
      <c r="AU28" s="480"/>
      <c r="AV28" s="480"/>
      <c r="AW28" s="480"/>
      <c r="AX28" s="481"/>
      <c r="AY28" s="604" t="s">
        <v>190</v>
      </c>
      <c r="AZ28" s="605"/>
      <c r="BA28" s="605"/>
      <c r="BB28" s="606"/>
      <c r="BC28" s="388" t="s">
        <v>48</v>
      </c>
      <c r="BD28" s="389"/>
      <c r="BE28" s="389"/>
      <c r="BF28" s="389"/>
      <c r="BG28" s="389"/>
      <c r="BH28" s="389"/>
      <c r="BI28" s="389"/>
      <c r="BJ28" s="389"/>
      <c r="BK28" s="389"/>
      <c r="BL28" s="389"/>
      <c r="BM28" s="390"/>
      <c r="BN28" s="391">
        <v>4562967</v>
      </c>
      <c r="BO28" s="392"/>
      <c r="BP28" s="392"/>
      <c r="BQ28" s="392"/>
      <c r="BR28" s="392"/>
      <c r="BS28" s="392"/>
      <c r="BT28" s="392"/>
      <c r="BU28" s="393"/>
      <c r="BV28" s="391">
        <v>4247883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191</v>
      </c>
      <c r="F29" s="458"/>
      <c r="G29" s="458"/>
      <c r="H29" s="458"/>
      <c r="I29" s="458"/>
      <c r="J29" s="458"/>
      <c r="K29" s="459"/>
      <c r="L29" s="479">
        <v>14</v>
      </c>
      <c r="M29" s="480"/>
      <c r="N29" s="480"/>
      <c r="O29" s="480"/>
      <c r="P29" s="519"/>
      <c r="Q29" s="479">
        <v>3550</v>
      </c>
      <c r="R29" s="480"/>
      <c r="S29" s="480"/>
      <c r="T29" s="480"/>
      <c r="U29" s="480"/>
      <c r="V29" s="519"/>
      <c r="W29" s="579"/>
      <c r="X29" s="580"/>
      <c r="Y29" s="581"/>
      <c r="Z29" s="478" t="s">
        <v>192</v>
      </c>
      <c r="AA29" s="458"/>
      <c r="AB29" s="458"/>
      <c r="AC29" s="458"/>
      <c r="AD29" s="458"/>
      <c r="AE29" s="458"/>
      <c r="AF29" s="458"/>
      <c r="AG29" s="459"/>
      <c r="AH29" s="479">
        <v>370</v>
      </c>
      <c r="AI29" s="480"/>
      <c r="AJ29" s="480"/>
      <c r="AK29" s="480"/>
      <c r="AL29" s="519"/>
      <c r="AM29" s="479">
        <v>1115194</v>
      </c>
      <c r="AN29" s="480"/>
      <c r="AO29" s="480"/>
      <c r="AP29" s="480"/>
      <c r="AQ29" s="480"/>
      <c r="AR29" s="519"/>
      <c r="AS29" s="479">
        <v>3014</v>
      </c>
      <c r="AT29" s="480"/>
      <c r="AU29" s="480"/>
      <c r="AV29" s="480"/>
      <c r="AW29" s="480"/>
      <c r="AX29" s="481"/>
      <c r="AY29" s="607"/>
      <c r="AZ29" s="608"/>
      <c r="BA29" s="608"/>
      <c r="BB29" s="609"/>
      <c r="BC29" s="462" t="s">
        <v>193</v>
      </c>
      <c r="BD29" s="463"/>
      <c r="BE29" s="463"/>
      <c r="BF29" s="463"/>
      <c r="BG29" s="463"/>
      <c r="BH29" s="463"/>
      <c r="BI29" s="463"/>
      <c r="BJ29" s="463"/>
      <c r="BK29" s="463"/>
      <c r="BL29" s="463"/>
      <c r="BM29" s="464"/>
      <c r="BN29" s="428">
        <v>1808372</v>
      </c>
      <c r="BO29" s="429"/>
      <c r="BP29" s="429"/>
      <c r="BQ29" s="429"/>
      <c r="BR29" s="429"/>
      <c r="BS29" s="429"/>
      <c r="BT29" s="429"/>
      <c r="BU29" s="430"/>
      <c r="BV29" s="428">
        <v>1602984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194</v>
      </c>
      <c r="X30" s="586"/>
      <c r="Y30" s="586"/>
      <c r="Z30" s="586"/>
      <c r="AA30" s="586"/>
      <c r="AB30" s="586"/>
      <c r="AC30" s="586"/>
      <c r="AD30" s="586"/>
      <c r="AE30" s="586"/>
      <c r="AF30" s="586"/>
      <c r="AG30" s="587"/>
      <c r="AH30" s="544">
        <v>98.5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6222507</v>
      </c>
      <c r="BO30" s="602"/>
      <c r="BP30" s="602"/>
      <c r="BQ30" s="602"/>
      <c r="BR30" s="602"/>
      <c r="BS30" s="602"/>
      <c r="BT30" s="602"/>
      <c r="BU30" s="603"/>
      <c r="BV30" s="601">
        <v>5839672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201</v>
      </c>
      <c r="D33" s="452"/>
      <c r="E33" s="417" t="s">
        <v>202</v>
      </c>
      <c r="F33" s="417"/>
      <c r="G33" s="417"/>
      <c r="H33" s="417"/>
      <c r="I33" s="417"/>
      <c r="J33" s="417"/>
      <c r="K33" s="417"/>
      <c r="L33" s="417"/>
      <c r="M33" s="417"/>
      <c r="N33" s="417"/>
      <c r="O33" s="417"/>
      <c r="P33" s="417"/>
      <c r="Q33" s="417"/>
      <c r="R33" s="417"/>
      <c r="S33" s="417"/>
      <c r="T33" s="215"/>
      <c r="U33" s="452" t="s">
        <v>203</v>
      </c>
      <c r="V33" s="452"/>
      <c r="W33" s="417" t="s">
        <v>204</v>
      </c>
      <c r="X33" s="417"/>
      <c r="Y33" s="417"/>
      <c r="Z33" s="417"/>
      <c r="AA33" s="417"/>
      <c r="AB33" s="417"/>
      <c r="AC33" s="417"/>
      <c r="AD33" s="417"/>
      <c r="AE33" s="417"/>
      <c r="AF33" s="417"/>
      <c r="AG33" s="417"/>
      <c r="AH33" s="417"/>
      <c r="AI33" s="417"/>
      <c r="AJ33" s="417"/>
      <c r="AK33" s="417"/>
      <c r="AL33" s="215"/>
      <c r="AM33" s="452" t="s">
        <v>203</v>
      </c>
      <c r="AN33" s="452"/>
      <c r="AO33" s="417" t="s">
        <v>205</v>
      </c>
      <c r="AP33" s="417"/>
      <c r="AQ33" s="417"/>
      <c r="AR33" s="417"/>
      <c r="AS33" s="417"/>
      <c r="AT33" s="417"/>
      <c r="AU33" s="417"/>
      <c r="AV33" s="417"/>
      <c r="AW33" s="417"/>
      <c r="AX33" s="417"/>
      <c r="AY33" s="417"/>
      <c r="AZ33" s="417"/>
      <c r="BA33" s="417"/>
      <c r="BB33" s="417"/>
      <c r="BC33" s="417"/>
      <c r="BD33" s="216"/>
      <c r="BE33" s="417" t="s">
        <v>206</v>
      </c>
      <c r="BF33" s="417"/>
      <c r="BG33" s="417" t="s">
        <v>207</v>
      </c>
      <c r="BH33" s="417"/>
      <c r="BI33" s="417"/>
      <c r="BJ33" s="417"/>
      <c r="BK33" s="417"/>
      <c r="BL33" s="417"/>
      <c r="BM33" s="417"/>
      <c r="BN33" s="417"/>
      <c r="BO33" s="417"/>
      <c r="BP33" s="417"/>
      <c r="BQ33" s="417"/>
      <c r="BR33" s="417"/>
      <c r="BS33" s="417"/>
      <c r="BT33" s="417"/>
      <c r="BU33" s="417"/>
      <c r="BV33" s="216"/>
      <c r="BW33" s="452" t="s">
        <v>206</v>
      </c>
      <c r="BX33" s="452"/>
      <c r="BY33" s="417" t="s">
        <v>208</v>
      </c>
      <c r="BZ33" s="417"/>
      <c r="CA33" s="417"/>
      <c r="CB33" s="417"/>
      <c r="CC33" s="417"/>
      <c r="CD33" s="417"/>
      <c r="CE33" s="417"/>
      <c r="CF33" s="417"/>
      <c r="CG33" s="417"/>
      <c r="CH33" s="417"/>
      <c r="CI33" s="417"/>
      <c r="CJ33" s="417"/>
      <c r="CK33" s="417"/>
      <c r="CL33" s="417"/>
      <c r="CM33" s="417"/>
      <c r="CN33" s="215"/>
      <c r="CO33" s="452" t="s">
        <v>209</v>
      </c>
      <c r="CP33" s="452"/>
      <c r="CQ33" s="417" t="s">
        <v>210</v>
      </c>
      <c r="CR33" s="417"/>
      <c r="CS33" s="417"/>
      <c r="CT33" s="417"/>
      <c r="CU33" s="417"/>
      <c r="CV33" s="417"/>
      <c r="CW33" s="417"/>
      <c r="CX33" s="417"/>
      <c r="CY33" s="417"/>
      <c r="CZ33" s="417"/>
      <c r="DA33" s="417"/>
      <c r="DB33" s="417"/>
      <c r="DC33" s="417"/>
      <c r="DD33" s="417"/>
      <c r="DE33" s="417"/>
      <c r="DF33" s="215"/>
      <c r="DG33" s="613" t="s">
        <v>211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備前市国民健康保険事業特別会計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IF('各会計、関係団体の財政状況及び健全化判断比率'!B32="","",'各会計、関係団体の財政状況及び健全化判断比率'!B32)</f>
        <v>備前市水道事業会計</v>
      </c>
      <c r="AP34" s="615"/>
      <c r="AQ34" s="615"/>
      <c r="AR34" s="615"/>
      <c r="AS34" s="615"/>
      <c r="AT34" s="615"/>
      <c r="AU34" s="615"/>
      <c r="AV34" s="615"/>
      <c r="AW34" s="615"/>
      <c r="AX34" s="615"/>
      <c r="AY34" s="615"/>
      <c r="AZ34" s="615"/>
      <c r="BA34" s="615"/>
      <c r="BB34" s="615"/>
      <c r="BC34" s="615"/>
      <c r="BD34" s="213"/>
      <c r="BE34" s="614">
        <f>IF(BG34="","",MAX(C34:D43,U34:V43,AM34:AN43)+1)</f>
        <v>12</v>
      </c>
      <c r="BF34" s="614"/>
      <c r="BG34" s="615" t="str">
        <f>IF('各会計、関係団体の財政状況及び健全化判断比率'!B35="","",'各会計、関係団体の財政状況及び健全化判断比率'!B35)</f>
        <v>備前市浄化槽整備事業特別会計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岡山県広域水道企業団</v>
      </c>
      <c r="BZ34" s="615"/>
      <c r="CA34" s="615"/>
      <c r="CB34" s="615"/>
      <c r="CC34" s="615"/>
      <c r="CD34" s="615"/>
      <c r="CE34" s="615"/>
      <c r="CF34" s="615"/>
      <c r="CG34" s="615"/>
      <c r="CH34" s="615"/>
      <c r="CI34" s="615"/>
      <c r="CJ34" s="615"/>
      <c r="CK34" s="615"/>
      <c r="CL34" s="615"/>
      <c r="CM34" s="615"/>
      <c r="CN34" s="213"/>
      <c r="CO34" s="614">
        <f>IF(CQ34="","",MAX(C34:D43,U34:V43,AM34:AN43,BE34:BF43,BW34:BX43)+1)</f>
        <v>25</v>
      </c>
      <c r="CP34" s="614"/>
      <c r="CQ34" s="615" t="str">
        <f>IF('各会計、関係団体の財政状況及び健全化判断比率'!BS7="","",'各会計、関係団体の財政状況及び健全化判断比率'!BS7)</f>
        <v>備前市施設管理公社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備前市土地取得事業特別会計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備前市介護保険事業特別会計（介護保険事業勘定）</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IF('各会計、関係団体の財政状況及び健全化判断比率'!B33="","",'各会計、関係団体の財政状況及び健全化判断比率'!B33)</f>
        <v>備前市下水道事業会計</v>
      </c>
      <c r="AP35" s="615"/>
      <c r="AQ35" s="615"/>
      <c r="AR35" s="615"/>
      <c r="AS35" s="615"/>
      <c r="AT35" s="615"/>
      <c r="AU35" s="615"/>
      <c r="AV35" s="615"/>
      <c r="AW35" s="615"/>
      <c r="AX35" s="615"/>
      <c r="AY35" s="615"/>
      <c r="AZ35" s="615"/>
      <c r="BA35" s="615"/>
      <c r="BB35" s="615"/>
      <c r="BC35" s="615"/>
      <c r="BD35" s="213"/>
      <c r="BE35" s="614">
        <f t="shared" ref="BE35:BE43" si="1">IF(BG35="","",BE34+1)</f>
        <v>13</v>
      </c>
      <c r="BF35" s="614"/>
      <c r="BG35" s="615" t="str">
        <f>IF('各会計、関係団体の財政状況及び健全化判断比率'!B36="","",'各会計、関係団体の財政状況及び健全化判断比率'!B36)</f>
        <v>備前市宅地造成分譲事業特別会計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岡山県後期高齢者医療広域連合一般会計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26</v>
      </c>
      <c r="CP35" s="614"/>
      <c r="CQ35" s="615" t="str">
        <f>IF('各会計、関係団体の財政状況及び健全化判断比率'!BS8="","",'各会計、関係団体の財政状況及び健全化判断比率'!BS8)</f>
        <v>片上埠頭開発</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備前市飲料水供給事業特別会計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備前市後期高齢者医療事業特別会計</v>
      </c>
      <c r="X36" s="615"/>
      <c r="Y36" s="615"/>
      <c r="Z36" s="615"/>
      <c r="AA36" s="615"/>
      <c r="AB36" s="615"/>
      <c r="AC36" s="615"/>
      <c r="AD36" s="615"/>
      <c r="AE36" s="615"/>
      <c r="AF36" s="615"/>
      <c r="AG36" s="615"/>
      <c r="AH36" s="615"/>
      <c r="AI36" s="615"/>
      <c r="AJ36" s="615"/>
      <c r="AK36" s="615"/>
      <c r="AL36" s="213"/>
      <c r="AM36" s="614">
        <f t="shared" si="0"/>
        <v>11</v>
      </c>
      <c r="AN36" s="614"/>
      <c r="AO36" s="615" t="str">
        <f>IF('各会計、関係団体の財政状況及び健全化判断比率'!B34="","",'各会計、関係団体の財政状況及び健全化判断比率'!B34)</f>
        <v>備前市病院事業会計</v>
      </c>
      <c r="AP36" s="615"/>
      <c r="AQ36" s="615"/>
      <c r="AR36" s="615"/>
      <c r="AS36" s="615"/>
      <c r="AT36" s="615"/>
      <c r="AU36" s="615"/>
      <c r="AV36" s="615"/>
      <c r="AW36" s="615"/>
      <c r="AX36" s="615"/>
      <c r="AY36" s="615"/>
      <c r="AZ36" s="615"/>
      <c r="BA36" s="615"/>
      <c r="BB36" s="615"/>
      <c r="BC36" s="615"/>
      <c r="BD36" s="213"/>
      <c r="BE36" s="614">
        <f t="shared" si="1"/>
        <v>14</v>
      </c>
      <c r="BF36" s="614"/>
      <c r="BG36" s="615" t="str">
        <f>IF('各会計、関係団体の財政状況及び健全化判断比率'!B37="","",'各会計、関係団体の財政状況及び健全化判断比率'!B37)</f>
        <v>備前市企業用地造成事業特別会計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岡山県後期高齢者医療広域連合特別会計</v>
      </c>
      <c r="BZ36" s="615"/>
      <c r="CA36" s="615"/>
      <c r="CB36" s="615"/>
      <c r="CC36" s="615"/>
      <c r="CD36" s="615"/>
      <c r="CE36" s="615"/>
      <c r="CF36" s="615"/>
      <c r="CG36" s="615"/>
      <c r="CH36" s="615"/>
      <c r="CI36" s="615"/>
      <c r="CJ36" s="615"/>
      <c r="CK36" s="615"/>
      <c r="CL36" s="615"/>
      <c r="CM36" s="615"/>
      <c r="CN36" s="213"/>
      <c r="CO36" s="614">
        <f t="shared" si="3"/>
        <v>27</v>
      </c>
      <c r="CP36" s="614"/>
      <c r="CQ36" s="615" t="str">
        <f>IF('各会計、関係団体の財政状況及び健全化判断比率'!BS9="","",'各会計、関係団体の財政状況及び健全化判断比率'!BS9)</f>
        <v>日生有線テレビ</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f>IF(E37="","",C36+1)</f>
        <v>4</v>
      </c>
      <c r="D37" s="614"/>
      <c r="E37" s="615" t="str">
        <f>IF('各会計、関係団体の財政状況及び健全化判断比率'!B10="","",'各会計、関係団体の財政状況及び健全化判断比率'!B10)</f>
        <v>備前市駐車場事業特別会計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備前市介護保険事業特別会計（予防サービス事業勘定）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岡山県市町村総合事務組合一般会計</v>
      </c>
      <c r="BZ37" s="615"/>
      <c r="CA37" s="615"/>
      <c r="CB37" s="615"/>
      <c r="CC37" s="615"/>
      <c r="CD37" s="615"/>
      <c r="CE37" s="615"/>
      <c r="CF37" s="615"/>
      <c r="CG37" s="615"/>
      <c r="CH37" s="615"/>
      <c r="CI37" s="615"/>
      <c r="CJ37" s="615"/>
      <c r="CK37" s="615"/>
      <c r="CL37" s="615"/>
      <c r="CM37" s="615"/>
      <c r="CN37" s="213"/>
      <c r="CO37" s="614">
        <f t="shared" si="3"/>
        <v>28</v>
      </c>
      <c r="CP37" s="614"/>
      <c r="CQ37" s="615" t="str">
        <f>IF('各会計、関係団体の財政状況及び健全化判断比率'!BS10="","",'各会計、関係団体の財政状況及び健全化判断比率'!BS10)</f>
        <v>一般財団法人岡山セラミックス技術振興財団</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岡山県市町村総合事務組合貸付金特別会計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岡山県市町村総合事務組合拠出金事業特別会計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岡山県市町村総合事務組合交通災害共済特別会計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岡山県市町村税整理組合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東備消防組合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東備農業共済事務組合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j0JdrLAt+tz0qafwQ5q3LJDpxfo16nXlsVnfNudhzlGJMJjOt6bNQTRwSRlo6/bVrqUrJ7tqf6+RBK07qXhKQ==" saltValue="nhT0p2lYcCYF4hINZoNX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Q1" zoomScale="80" zoomScaleNormal="80" workbookViewId="0">
      <selection activeCell="CD39" sqref="CD39:CQ3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220</v>
      </c>
      <c r="DI1" s="618"/>
      <c r="DJ1" s="618"/>
      <c r="DK1" s="618"/>
      <c r="DL1" s="618"/>
      <c r="DM1" s="618"/>
      <c r="DN1" s="619"/>
      <c r="DO1" s="225"/>
      <c r="DP1" s="617" t="s">
        <v>221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226</v>
      </c>
      <c r="S4" s="621"/>
      <c r="T4" s="621"/>
      <c r="U4" s="621"/>
      <c r="V4" s="621"/>
      <c r="W4" s="621"/>
      <c r="X4" s="621"/>
      <c r="Y4" s="622"/>
      <c r="Z4" s="620" t="s">
        <v>227</v>
      </c>
      <c r="AA4" s="621"/>
      <c r="AB4" s="621"/>
      <c r="AC4" s="622"/>
      <c r="AD4" s="620" t="s">
        <v>228</v>
      </c>
      <c r="AE4" s="621"/>
      <c r="AF4" s="621"/>
      <c r="AG4" s="621"/>
      <c r="AH4" s="621"/>
      <c r="AI4" s="621"/>
      <c r="AJ4" s="621"/>
      <c r="AK4" s="622"/>
      <c r="AL4" s="620" t="s">
        <v>227</v>
      </c>
      <c r="AM4" s="621"/>
      <c r="AN4" s="621"/>
      <c r="AO4" s="622"/>
      <c r="AP4" s="626" t="s">
        <v>229</v>
      </c>
      <c r="AQ4" s="626"/>
      <c r="AR4" s="626"/>
      <c r="AS4" s="626"/>
      <c r="AT4" s="626"/>
      <c r="AU4" s="626"/>
      <c r="AV4" s="626"/>
      <c r="AW4" s="626"/>
      <c r="AX4" s="626"/>
      <c r="AY4" s="626"/>
      <c r="AZ4" s="626"/>
      <c r="BA4" s="626"/>
      <c r="BB4" s="626"/>
      <c r="BC4" s="626"/>
      <c r="BD4" s="626"/>
      <c r="BE4" s="626"/>
      <c r="BF4" s="626"/>
      <c r="BG4" s="626" t="s">
        <v>230</v>
      </c>
      <c r="BH4" s="626"/>
      <c r="BI4" s="626"/>
      <c r="BJ4" s="626"/>
      <c r="BK4" s="626"/>
      <c r="BL4" s="626"/>
      <c r="BM4" s="626"/>
      <c r="BN4" s="626"/>
      <c r="BO4" s="626" t="s">
        <v>227</v>
      </c>
      <c r="BP4" s="626"/>
      <c r="BQ4" s="626"/>
      <c r="BR4" s="626"/>
      <c r="BS4" s="626" t="s">
        <v>231</v>
      </c>
      <c r="BT4" s="626"/>
      <c r="BU4" s="626"/>
      <c r="BV4" s="626"/>
      <c r="BW4" s="626"/>
      <c r="BX4" s="626"/>
      <c r="BY4" s="626"/>
      <c r="BZ4" s="626"/>
      <c r="CA4" s="626"/>
      <c r="CB4" s="626"/>
      <c r="CD4" s="623" t="s">
        <v>232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233</v>
      </c>
      <c r="C5" s="628"/>
      <c r="D5" s="628"/>
      <c r="E5" s="628"/>
      <c r="F5" s="628"/>
      <c r="G5" s="628"/>
      <c r="H5" s="628"/>
      <c r="I5" s="628"/>
      <c r="J5" s="628"/>
      <c r="K5" s="628"/>
      <c r="L5" s="628"/>
      <c r="M5" s="628"/>
      <c r="N5" s="628"/>
      <c r="O5" s="628"/>
      <c r="P5" s="628"/>
      <c r="Q5" s="629"/>
      <c r="R5" s="630">
        <v>5051805</v>
      </c>
      <c r="S5" s="631"/>
      <c r="T5" s="631"/>
      <c r="U5" s="631"/>
      <c r="V5" s="631"/>
      <c r="W5" s="631"/>
      <c r="X5" s="631"/>
      <c r="Y5" s="632"/>
      <c r="Z5" s="633">
        <v>24.3</v>
      </c>
      <c r="AA5" s="633"/>
      <c r="AB5" s="633"/>
      <c r="AC5" s="633"/>
      <c r="AD5" s="634">
        <v>4873717</v>
      </c>
      <c r="AE5" s="634"/>
      <c r="AF5" s="634"/>
      <c r="AG5" s="634"/>
      <c r="AH5" s="634"/>
      <c r="AI5" s="634"/>
      <c r="AJ5" s="634"/>
      <c r="AK5" s="634"/>
      <c r="AL5" s="635">
        <v>42.4</v>
      </c>
      <c r="AM5" s="636"/>
      <c r="AN5" s="636"/>
      <c r="AO5" s="637"/>
      <c r="AP5" s="627" t="s">
        <v>234</v>
      </c>
      <c r="AQ5" s="628"/>
      <c r="AR5" s="628"/>
      <c r="AS5" s="628"/>
      <c r="AT5" s="628"/>
      <c r="AU5" s="628"/>
      <c r="AV5" s="628"/>
      <c r="AW5" s="628"/>
      <c r="AX5" s="628"/>
      <c r="AY5" s="628"/>
      <c r="AZ5" s="628"/>
      <c r="BA5" s="628"/>
      <c r="BB5" s="628"/>
      <c r="BC5" s="628"/>
      <c r="BD5" s="628"/>
      <c r="BE5" s="628"/>
      <c r="BF5" s="629"/>
      <c r="BG5" s="641">
        <v>4873717</v>
      </c>
      <c r="BH5" s="642"/>
      <c r="BI5" s="642"/>
      <c r="BJ5" s="642"/>
      <c r="BK5" s="642"/>
      <c r="BL5" s="642"/>
      <c r="BM5" s="642"/>
      <c r="BN5" s="643"/>
      <c r="BO5" s="644">
        <v>96.5</v>
      </c>
      <c r="BP5" s="644"/>
      <c r="BQ5" s="644"/>
      <c r="BR5" s="644"/>
      <c r="BS5" s="645">
        <v>112620</v>
      </c>
      <c r="BT5" s="645"/>
      <c r="BU5" s="645"/>
      <c r="BV5" s="645"/>
      <c r="BW5" s="645"/>
      <c r="BX5" s="645"/>
      <c r="BY5" s="645"/>
      <c r="BZ5" s="645"/>
      <c r="CA5" s="645"/>
      <c r="CB5" s="649"/>
      <c r="CD5" s="623" t="s">
        <v>229</v>
      </c>
      <c r="CE5" s="624"/>
      <c r="CF5" s="624"/>
      <c r="CG5" s="624"/>
      <c r="CH5" s="624"/>
      <c r="CI5" s="624"/>
      <c r="CJ5" s="624"/>
      <c r="CK5" s="624"/>
      <c r="CL5" s="624"/>
      <c r="CM5" s="624"/>
      <c r="CN5" s="624"/>
      <c r="CO5" s="624"/>
      <c r="CP5" s="624"/>
      <c r="CQ5" s="625"/>
      <c r="CR5" s="623" t="s">
        <v>235</v>
      </c>
      <c r="CS5" s="624"/>
      <c r="CT5" s="624"/>
      <c r="CU5" s="624"/>
      <c r="CV5" s="624"/>
      <c r="CW5" s="624"/>
      <c r="CX5" s="624"/>
      <c r="CY5" s="625"/>
      <c r="CZ5" s="623" t="s">
        <v>227</v>
      </c>
      <c r="DA5" s="624"/>
      <c r="DB5" s="624"/>
      <c r="DC5" s="625"/>
      <c r="DD5" s="623" t="s">
        <v>236</v>
      </c>
      <c r="DE5" s="624"/>
      <c r="DF5" s="624"/>
      <c r="DG5" s="624"/>
      <c r="DH5" s="624"/>
      <c r="DI5" s="624"/>
      <c r="DJ5" s="624"/>
      <c r="DK5" s="624"/>
      <c r="DL5" s="624"/>
      <c r="DM5" s="624"/>
      <c r="DN5" s="624"/>
      <c r="DO5" s="624"/>
      <c r="DP5" s="625"/>
      <c r="DQ5" s="623" t="s">
        <v>237</v>
      </c>
      <c r="DR5" s="624"/>
      <c r="DS5" s="624"/>
      <c r="DT5" s="624"/>
      <c r="DU5" s="624"/>
      <c r="DV5" s="624"/>
      <c r="DW5" s="624"/>
      <c r="DX5" s="624"/>
      <c r="DY5" s="624"/>
      <c r="DZ5" s="624"/>
      <c r="EA5" s="624"/>
      <c r="EB5" s="624"/>
      <c r="EC5" s="625"/>
    </row>
    <row r="6" spans="2:143" ht="11.25" customHeight="1" x14ac:dyDescent="0.15">
      <c r="B6" s="638" t="s">
        <v>238</v>
      </c>
      <c r="C6" s="639"/>
      <c r="D6" s="639"/>
      <c r="E6" s="639"/>
      <c r="F6" s="639"/>
      <c r="G6" s="639"/>
      <c r="H6" s="639"/>
      <c r="I6" s="639"/>
      <c r="J6" s="639"/>
      <c r="K6" s="639"/>
      <c r="L6" s="639"/>
      <c r="M6" s="639"/>
      <c r="N6" s="639"/>
      <c r="O6" s="639"/>
      <c r="P6" s="639"/>
      <c r="Q6" s="640"/>
      <c r="R6" s="641">
        <v>128208</v>
      </c>
      <c r="S6" s="642"/>
      <c r="T6" s="642"/>
      <c r="U6" s="642"/>
      <c r="V6" s="642"/>
      <c r="W6" s="642"/>
      <c r="X6" s="642"/>
      <c r="Y6" s="643"/>
      <c r="Z6" s="644">
        <v>0.6</v>
      </c>
      <c r="AA6" s="644"/>
      <c r="AB6" s="644"/>
      <c r="AC6" s="644"/>
      <c r="AD6" s="645">
        <v>128208</v>
      </c>
      <c r="AE6" s="645"/>
      <c r="AF6" s="645"/>
      <c r="AG6" s="645"/>
      <c r="AH6" s="645"/>
      <c r="AI6" s="645"/>
      <c r="AJ6" s="645"/>
      <c r="AK6" s="645"/>
      <c r="AL6" s="646">
        <v>1.1000000000000001</v>
      </c>
      <c r="AM6" s="647"/>
      <c r="AN6" s="647"/>
      <c r="AO6" s="648"/>
      <c r="AP6" s="638" t="s">
        <v>239</v>
      </c>
      <c r="AQ6" s="639"/>
      <c r="AR6" s="639"/>
      <c r="AS6" s="639"/>
      <c r="AT6" s="639"/>
      <c r="AU6" s="639"/>
      <c r="AV6" s="639"/>
      <c r="AW6" s="639"/>
      <c r="AX6" s="639"/>
      <c r="AY6" s="639"/>
      <c r="AZ6" s="639"/>
      <c r="BA6" s="639"/>
      <c r="BB6" s="639"/>
      <c r="BC6" s="639"/>
      <c r="BD6" s="639"/>
      <c r="BE6" s="639"/>
      <c r="BF6" s="640"/>
      <c r="BG6" s="641">
        <v>4873717</v>
      </c>
      <c r="BH6" s="642"/>
      <c r="BI6" s="642"/>
      <c r="BJ6" s="642"/>
      <c r="BK6" s="642"/>
      <c r="BL6" s="642"/>
      <c r="BM6" s="642"/>
      <c r="BN6" s="643"/>
      <c r="BO6" s="644">
        <v>96.5</v>
      </c>
      <c r="BP6" s="644"/>
      <c r="BQ6" s="644"/>
      <c r="BR6" s="644"/>
      <c r="BS6" s="645">
        <v>112620</v>
      </c>
      <c r="BT6" s="645"/>
      <c r="BU6" s="645"/>
      <c r="BV6" s="645"/>
      <c r="BW6" s="645"/>
      <c r="BX6" s="645"/>
      <c r="BY6" s="645"/>
      <c r="BZ6" s="645"/>
      <c r="CA6" s="645"/>
      <c r="CB6" s="649"/>
      <c r="CD6" s="652" t="s">
        <v>240</v>
      </c>
      <c r="CE6" s="653"/>
      <c r="CF6" s="653"/>
      <c r="CG6" s="653"/>
      <c r="CH6" s="653"/>
      <c r="CI6" s="653"/>
      <c r="CJ6" s="653"/>
      <c r="CK6" s="653"/>
      <c r="CL6" s="653"/>
      <c r="CM6" s="653"/>
      <c r="CN6" s="653"/>
      <c r="CO6" s="653"/>
      <c r="CP6" s="653"/>
      <c r="CQ6" s="654"/>
      <c r="CR6" s="641">
        <v>168951</v>
      </c>
      <c r="CS6" s="642"/>
      <c r="CT6" s="642"/>
      <c r="CU6" s="642"/>
      <c r="CV6" s="642"/>
      <c r="CW6" s="642"/>
      <c r="CX6" s="642"/>
      <c r="CY6" s="643"/>
      <c r="CZ6" s="635">
        <v>0.8</v>
      </c>
      <c r="DA6" s="636"/>
      <c r="DB6" s="636"/>
      <c r="DC6" s="655"/>
      <c r="DD6" s="650" t="s">
        <v>241</v>
      </c>
      <c r="DE6" s="642"/>
      <c r="DF6" s="642"/>
      <c r="DG6" s="642"/>
      <c r="DH6" s="642"/>
      <c r="DI6" s="642"/>
      <c r="DJ6" s="642"/>
      <c r="DK6" s="642"/>
      <c r="DL6" s="642"/>
      <c r="DM6" s="642"/>
      <c r="DN6" s="642"/>
      <c r="DO6" s="642"/>
      <c r="DP6" s="643"/>
      <c r="DQ6" s="650">
        <v>168951</v>
      </c>
      <c r="DR6" s="642"/>
      <c r="DS6" s="642"/>
      <c r="DT6" s="642"/>
      <c r="DU6" s="642"/>
      <c r="DV6" s="642"/>
      <c r="DW6" s="642"/>
      <c r="DX6" s="642"/>
      <c r="DY6" s="642"/>
      <c r="DZ6" s="642"/>
      <c r="EA6" s="642"/>
      <c r="EB6" s="642"/>
      <c r="EC6" s="651"/>
    </row>
    <row r="7" spans="2:143" ht="11.25" customHeight="1" x14ac:dyDescent="0.15">
      <c r="B7" s="638" t="s">
        <v>242</v>
      </c>
      <c r="C7" s="639"/>
      <c r="D7" s="639"/>
      <c r="E7" s="639"/>
      <c r="F7" s="639"/>
      <c r="G7" s="639"/>
      <c r="H7" s="639"/>
      <c r="I7" s="639"/>
      <c r="J7" s="639"/>
      <c r="K7" s="639"/>
      <c r="L7" s="639"/>
      <c r="M7" s="639"/>
      <c r="N7" s="639"/>
      <c r="O7" s="639"/>
      <c r="P7" s="639"/>
      <c r="Q7" s="640"/>
      <c r="R7" s="641">
        <v>8021</v>
      </c>
      <c r="S7" s="642"/>
      <c r="T7" s="642"/>
      <c r="U7" s="642"/>
      <c r="V7" s="642"/>
      <c r="W7" s="642"/>
      <c r="X7" s="642"/>
      <c r="Y7" s="643"/>
      <c r="Z7" s="644">
        <v>0</v>
      </c>
      <c r="AA7" s="644"/>
      <c r="AB7" s="644"/>
      <c r="AC7" s="644"/>
      <c r="AD7" s="645">
        <v>8021</v>
      </c>
      <c r="AE7" s="645"/>
      <c r="AF7" s="645"/>
      <c r="AG7" s="645"/>
      <c r="AH7" s="645"/>
      <c r="AI7" s="645"/>
      <c r="AJ7" s="645"/>
      <c r="AK7" s="645"/>
      <c r="AL7" s="646">
        <v>0.1</v>
      </c>
      <c r="AM7" s="647"/>
      <c r="AN7" s="647"/>
      <c r="AO7" s="648"/>
      <c r="AP7" s="638" t="s">
        <v>243</v>
      </c>
      <c r="AQ7" s="639"/>
      <c r="AR7" s="639"/>
      <c r="AS7" s="639"/>
      <c r="AT7" s="639"/>
      <c r="AU7" s="639"/>
      <c r="AV7" s="639"/>
      <c r="AW7" s="639"/>
      <c r="AX7" s="639"/>
      <c r="AY7" s="639"/>
      <c r="AZ7" s="639"/>
      <c r="BA7" s="639"/>
      <c r="BB7" s="639"/>
      <c r="BC7" s="639"/>
      <c r="BD7" s="639"/>
      <c r="BE7" s="639"/>
      <c r="BF7" s="640"/>
      <c r="BG7" s="641">
        <v>2030607</v>
      </c>
      <c r="BH7" s="642"/>
      <c r="BI7" s="642"/>
      <c r="BJ7" s="642"/>
      <c r="BK7" s="642"/>
      <c r="BL7" s="642"/>
      <c r="BM7" s="642"/>
      <c r="BN7" s="643"/>
      <c r="BO7" s="644">
        <v>40.200000000000003</v>
      </c>
      <c r="BP7" s="644"/>
      <c r="BQ7" s="644"/>
      <c r="BR7" s="644"/>
      <c r="BS7" s="645">
        <v>112620</v>
      </c>
      <c r="BT7" s="645"/>
      <c r="BU7" s="645"/>
      <c r="BV7" s="645"/>
      <c r="BW7" s="645"/>
      <c r="BX7" s="645"/>
      <c r="BY7" s="645"/>
      <c r="BZ7" s="645"/>
      <c r="CA7" s="645"/>
      <c r="CB7" s="649"/>
      <c r="CD7" s="656" t="s">
        <v>244</v>
      </c>
      <c r="CE7" s="657"/>
      <c r="CF7" s="657"/>
      <c r="CG7" s="657"/>
      <c r="CH7" s="657"/>
      <c r="CI7" s="657"/>
      <c r="CJ7" s="657"/>
      <c r="CK7" s="657"/>
      <c r="CL7" s="657"/>
      <c r="CM7" s="657"/>
      <c r="CN7" s="657"/>
      <c r="CO7" s="657"/>
      <c r="CP7" s="657"/>
      <c r="CQ7" s="658"/>
      <c r="CR7" s="641">
        <v>3431959</v>
      </c>
      <c r="CS7" s="642"/>
      <c r="CT7" s="642"/>
      <c r="CU7" s="642"/>
      <c r="CV7" s="642"/>
      <c r="CW7" s="642"/>
      <c r="CX7" s="642"/>
      <c r="CY7" s="643"/>
      <c r="CZ7" s="644">
        <v>17.2</v>
      </c>
      <c r="DA7" s="644"/>
      <c r="DB7" s="644"/>
      <c r="DC7" s="644"/>
      <c r="DD7" s="650">
        <v>605352</v>
      </c>
      <c r="DE7" s="642"/>
      <c r="DF7" s="642"/>
      <c r="DG7" s="642"/>
      <c r="DH7" s="642"/>
      <c r="DI7" s="642"/>
      <c r="DJ7" s="642"/>
      <c r="DK7" s="642"/>
      <c r="DL7" s="642"/>
      <c r="DM7" s="642"/>
      <c r="DN7" s="642"/>
      <c r="DO7" s="642"/>
      <c r="DP7" s="643"/>
      <c r="DQ7" s="650">
        <v>1787257</v>
      </c>
      <c r="DR7" s="642"/>
      <c r="DS7" s="642"/>
      <c r="DT7" s="642"/>
      <c r="DU7" s="642"/>
      <c r="DV7" s="642"/>
      <c r="DW7" s="642"/>
      <c r="DX7" s="642"/>
      <c r="DY7" s="642"/>
      <c r="DZ7" s="642"/>
      <c r="EA7" s="642"/>
      <c r="EB7" s="642"/>
      <c r="EC7" s="651"/>
    </row>
    <row r="8" spans="2:143" ht="11.25" customHeight="1" x14ac:dyDescent="0.15">
      <c r="B8" s="638" t="s">
        <v>245</v>
      </c>
      <c r="C8" s="639"/>
      <c r="D8" s="639"/>
      <c r="E8" s="639"/>
      <c r="F8" s="639"/>
      <c r="G8" s="639"/>
      <c r="H8" s="639"/>
      <c r="I8" s="639"/>
      <c r="J8" s="639"/>
      <c r="K8" s="639"/>
      <c r="L8" s="639"/>
      <c r="M8" s="639"/>
      <c r="N8" s="639"/>
      <c r="O8" s="639"/>
      <c r="P8" s="639"/>
      <c r="Q8" s="640"/>
      <c r="R8" s="641">
        <v>16526</v>
      </c>
      <c r="S8" s="642"/>
      <c r="T8" s="642"/>
      <c r="U8" s="642"/>
      <c r="V8" s="642"/>
      <c r="W8" s="642"/>
      <c r="X8" s="642"/>
      <c r="Y8" s="643"/>
      <c r="Z8" s="644">
        <v>0.1</v>
      </c>
      <c r="AA8" s="644"/>
      <c r="AB8" s="644"/>
      <c r="AC8" s="644"/>
      <c r="AD8" s="645">
        <v>16526</v>
      </c>
      <c r="AE8" s="645"/>
      <c r="AF8" s="645"/>
      <c r="AG8" s="645"/>
      <c r="AH8" s="645"/>
      <c r="AI8" s="645"/>
      <c r="AJ8" s="645"/>
      <c r="AK8" s="645"/>
      <c r="AL8" s="646">
        <v>0.1</v>
      </c>
      <c r="AM8" s="647"/>
      <c r="AN8" s="647"/>
      <c r="AO8" s="648"/>
      <c r="AP8" s="638" t="s">
        <v>246</v>
      </c>
      <c r="AQ8" s="639"/>
      <c r="AR8" s="639"/>
      <c r="AS8" s="639"/>
      <c r="AT8" s="639"/>
      <c r="AU8" s="639"/>
      <c r="AV8" s="639"/>
      <c r="AW8" s="639"/>
      <c r="AX8" s="639"/>
      <c r="AY8" s="639"/>
      <c r="AZ8" s="639"/>
      <c r="BA8" s="639"/>
      <c r="BB8" s="639"/>
      <c r="BC8" s="639"/>
      <c r="BD8" s="639"/>
      <c r="BE8" s="639"/>
      <c r="BF8" s="640"/>
      <c r="BG8" s="641">
        <v>60850</v>
      </c>
      <c r="BH8" s="642"/>
      <c r="BI8" s="642"/>
      <c r="BJ8" s="642"/>
      <c r="BK8" s="642"/>
      <c r="BL8" s="642"/>
      <c r="BM8" s="642"/>
      <c r="BN8" s="643"/>
      <c r="BO8" s="644">
        <v>1.2</v>
      </c>
      <c r="BP8" s="644"/>
      <c r="BQ8" s="644"/>
      <c r="BR8" s="644"/>
      <c r="BS8" s="650" t="s">
        <v>247</v>
      </c>
      <c r="BT8" s="642"/>
      <c r="BU8" s="642"/>
      <c r="BV8" s="642"/>
      <c r="BW8" s="642"/>
      <c r="BX8" s="642"/>
      <c r="BY8" s="642"/>
      <c r="BZ8" s="642"/>
      <c r="CA8" s="642"/>
      <c r="CB8" s="651"/>
      <c r="CD8" s="656" t="s">
        <v>248</v>
      </c>
      <c r="CE8" s="657"/>
      <c r="CF8" s="657"/>
      <c r="CG8" s="657"/>
      <c r="CH8" s="657"/>
      <c r="CI8" s="657"/>
      <c r="CJ8" s="657"/>
      <c r="CK8" s="657"/>
      <c r="CL8" s="657"/>
      <c r="CM8" s="657"/>
      <c r="CN8" s="657"/>
      <c r="CO8" s="657"/>
      <c r="CP8" s="657"/>
      <c r="CQ8" s="658"/>
      <c r="CR8" s="641">
        <v>5495919</v>
      </c>
      <c r="CS8" s="642"/>
      <c r="CT8" s="642"/>
      <c r="CU8" s="642"/>
      <c r="CV8" s="642"/>
      <c r="CW8" s="642"/>
      <c r="CX8" s="642"/>
      <c r="CY8" s="643"/>
      <c r="CZ8" s="644">
        <v>27.5</v>
      </c>
      <c r="DA8" s="644"/>
      <c r="DB8" s="644"/>
      <c r="DC8" s="644"/>
      <c r="DD8" s="650">
        <v>750355</v>
      </c>
      <c r="DE8" s="642"/>
      <c r="DF8" s="642"/>
      <c r="DG8" s="642"/>
      <c r="DH8" s="642"/>
      <c r="DI8" s="642"/>
      <c r="DJ8" s="642"/>
      <c r="DK8" s="642"/>
      <c r="DL8" s="642"/>
      <c r="DM8" s="642"/>
      <c r="DN8" s="642"/>
      <c r="DO8" s="642"/>
      <c r="DP8" s="643"/>
      <c r="DQ8" s="650">
        <v>2936111</v>
      </c>
      <c r="DR8" s="642"/>
      <c r="DS8" s="642"/>
      <c r="DT8" s="642"/>
      <c r="DU8" s="642"/>
      <c r="DV8" s="642"/>
      <c r="DW8" s="642"/>
      <c r="DX8" s="642"/>
      <c r="DY8" s="642"/>
      <c r="DZ8" s="642"/>
      <c r="EA8" s="642"/>
      <c r="EB8" s="642"/>
      <c r="EC8" s="651"/>
    </row>
    <row r="9" spans="2:143" ht="11.25" customHeight="1" x14ac:dyDescent="0.15">
      <c r="B9" s="638" t="s">
        <v>249</v>
      </c>
      <c r="C9" s="639"/>
      <c r="D9" s="639"/>
      <c r="E9" s="639"/>
      <c r="F9" s="639"/>
      <c r="G9" s="639"/>
      <c r="H9" s="639"/>
      <c r="I9" s="639"/>
      <c r="J9" s="639"/>
      <c r="K9" s="639"/>
      <c r="L9" s="639"/>
      <c r="M9" s="639"/>
      <c r="N9" s="639"/>
      <c r="O9" s="639"/>
      <c r="P9" s="639"/>
      <c r="Q9" s="640"/>
      <c r="R9" s="641">
        <v>13290</v>
      </c>
      <c r="S9" s="642"/>
      <c r="T9" s="642"/>
      <c r="U9" s="642"/>
      <c r="V9" s="642"/>
      <c r="W9" s="642"/>
      <c r="X9" s="642"/>
      <c r="Y9" s="643"/>
      <c r="Z9" s="644">
        <v>0.1</v>
      </c>
      <c r="AA9" s="644"/>
      <c r="AB9" s="644"/>
      <c r="AC9" s="644"/>
      <c r="AD9" s="645">
        <v>13290</v>
      </c>
      <c r="AE9" s="645"/>
      <c r="AF9" s="645"/>
      <c r="AG9" s="645"/>
      <c r="AH9" s="645"/>
      <c r="AI9" s="645"/>
      <c r="AJ9" s="645"/>
      <c r="AK9" s="645"/>
      <c r="AL9" s="646">
        <v>0.1</v>
      </c>
      <c r="AM9" s="647"/>
      <c r="AN9" s="647"/>
      <c r="AO9" s="648"/>
      <c r="AP9" s="638" t="s">
        <v>250</v>
      </c>
      <c r="AQ9" s="639"/>
      <c r="AR9" s="639"/>
      <c r="AS9" s="639"/>
      <c r="AT9" s="639"/>
      <c r="AU9" s="639"/>
      <c r="AV9" s="639"/>
      <c r="AW9" s="639"/>
      <c r="AX9" s="639"/>
      <c r="AY9" s="639"/>
      <c r="AZ9" s="639"/>
      <c r="BA9" s="639"/>
      <c r="BB9" s="639"/>
      <c r="BC9" s="639"/>
      <c r="BD9" s="639"/>
      <c r="BE9" s="639"/>
      <c r="BF9" s="640"/>
      <c r="BG9" s="641">
        <v>1293748</v>
      </c>
      <c r="BH9" s="642"/>
      <c r="BI9" s="642"/>
      <c r="BJ9" s="642"/>
      <c r="BK9" s="642"/>
      <c r="BL9" s="642"/>
      <c r="BM9" s="642"/>
      <c r="BN9" s="643"/>
      <c r="BO9" s="644">
        <v>25.6</v>
      </c>
      <c r="BP9" s="644"/>
      <c r="BQ9" s="644"/>
      <c r="BR9" s="644"/>
      <c r="BS9" s="650" t="s">
        <v>247</v>
      </c>
      <c r="BT9" s="642"/>
      <c r="BU9" s="642"/>
      <c r="BV9" s="642"/>
      <c r="BW9" s="642"/>
      <c r="BX9" s="642"/>
      <c r="BY9" s="642"/>
      <c r="BZ9" s="642"/>
      <c r="CA9" s="642"/>
      <c r="CB9" s="651"/>
      <c r="CD9" s="656" t="s">
        <v>251</v>
      </c>
      <c r="CE9" s="657"/>
      <c r="CF9" s="657"/>
      <c r="CG9" s="657"/>
      <c r="CH9" s="657"/>
      <c r="CI9" s="657"/>
      <c r="CJ9" s="657"/>
      <c r="CK9" s="657"/>
      <c r="CL9" s="657"/>
      <c r="CM9" s="657"/>
      <c r="CN9" s="657"/>
      <c r="CO9" s="657"/>
      <c r="CP9" s="657"/>
      <c r="CQ9" s="658"/>
      <c r="CR9" s="641">
        <v>2397740</v>
      </c>
      <c r="CS9" s="642"/>
      <c r="CT9" s="642"/>
      <c r="CU9" s="642"/>
      <c r="CV9" s="642"/>
      <c r="CW9" s="642"/>
      <c r="CX9" s="642"/>
      <c r="CY9" s="643"/>
      <c r="CZ9" s="644">
        <v>12</v>
      </c>
      <c r="DA9" s="644"/>
      <c r="DB9" s="644"/>
      <c r="DC9" s="644"/>
      <c r="DD9" s="650">
        <v>890901</v>
      </c>
      <c r="DE9" s="642"/>
      <c r="DF9" s="642"/>
      <c r="DG9" s="642"/>
      <c r="DH9" s="642"/>
      <c r="DI9" s="642"/>
      <c r="DJ9" s="642"/>
      <c r="DK9" s="642"/>
      <c r="DL9" s="642"/>
      <c r="DM9" s="642"/>
      <c r="DN9" s="642"/>
      <c r="DO9" s="642"/>
      <c r="DP9" s="643"/>
      <c r="DQ9" s="650">
        <v>1391664</v>
      </c>
      <c r="DR9" s="642"/>
      <c r="DS9" s="642"/>
      <c r="DT9" s="642"/>
      <c r="DU9" s="642"/>
      <c r="DV9" s="642"/>
      <c r="DW9" s="642"/>
      <c r="DX9" s="642"/>
      <c r="DY9" s="642"/>
      <c r="DZ9" s="642"/>
      <c r="EA9" s="642"/>
      <c r="EB9" s="642"/>
      <c r="EC9" s="651"/>
    </row>
    <row r="10" spans="2:143" ht="11.25" customHeight="1" x14ac:dyDescent="0.15">
      <c r="B10" s="638" t="s">
        <v>252</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241</v>
      </c>
      <c r="AA10" s="644"/>
      <c r="AB10" s="644"/>
      <c r="AC10" s="644"/>
      <c r="AD10" s="645" t="s">
        <v>241</v>
      </c>
      <c r="AE10" s="645"/>
      <c r="AF10" s="645"/>
      <c r="AG10" s="645"/>
      <c r="AH10" s="645"/>
      <c r="AI10" s="645"/>
      <c r="AJ10" s="645"/>
      <c r="AK10" s="645"/>
      <c r="AL10" s="646" t="s">
        <v>241</v>
      </c>
      <c r="AM10" s="647"/>
      <c r="AN10" s="647"/>
      <c r="AO10" s="648"/>
      <c r="AP10" s="638" t="s">
        <v>253</v>
      </c>
      <c r="AQ10" s="639"/>
      <c r="AR10" s="639"/>
      <c r="AS10" s="639"/>
      <c r="AT10" s="639"/>
      <c r="AU10" s="639"/>
      <c r="AV10" s="639"/>
      <c r="AW10" s="639"/>
      <c r="AX10" s="639"/>
      <c r="AY10" s="639"/>
      <c r="AZ10" s="639"/>
      <c r="BA10" s="639"/>
      <c r="BB10" s="639"/>
      <c r="BC10" s="639"/>
      <c r="BD10" s="639"/>
      <c r="BE10" s="639"/>
      <c r="BF10" s="640"/>
      <c r="BG10" s="641">
        <v>107456</v>
      </c>
      <c r="BH10" s="642"/>
      <c r="BI10" s="642"/>
      <c r="BJ10" s="642"/>
      <c r="BK10" s="642"/>
      <c r="BL10" s="642"/>
      <c r="BM10" s="642"/>
      <c r="BN10" s="643"/>
      <c r="BO10" s="644">
        <v>2.1</v>
      </c>
      <c r="BP10" s="644"/>
      <c r="BQ10" s="644"/>
      <c r="BR10" s="644"/>
      <c r="BS10" s="650" t="s">
        <v>241</v>
      </c>
      <c r="BT10" s="642"/>
      <c r="BU10" s="642"/>
      <c r="BV10" s="642"/>
      <c r="BW10" s="642"/>
      <c r="BX10" s="642"/>
      <c r="BY10" s="642"/>
      <c r="BZ10" s="642"/>
      <c r="CA10" s="642"/>
      <c r="CB10" s="651"/>
      <c r="CD10" s="656" t="s">
        <v>254</v>
      </c>
      <c r="CE10" s="657"/>
      <c r="CF10" s="657"/>
      <c r="CG10" s="657"/>
      <c r="CH10" s="657"/>
      <c r="CI10" s="657"/>
      <c r="CJ10" s="657"/>
      <c r="CK10" s="657"/>
      <c r="CL10" s="657"/>
      <c r="CM10" s="657"/>
      <c r="CN10" s="657"/>
      <c r="CO10" s="657"/>
      <c r="CP10" s="657"/>
      <c r="CQ10" s="658"/>
      <c r="CR10" s="641">
        <v>73661</v>
      </c>
      <c r="CS10" s="642"/>
      <c r="CT10" s="642"/>
      <c r="CU10" s="642"/>
      <c r="CV10" s="642"/>
      <c r="CW10" s="642"/>
      <c r="CX10" s="642"/>
      <c r="CY10" s="643"/>
      <c r="CZ10" s="644">
        <v>0.4</v>
      </c>
      <c r="DA10" s="644"/>
      <c r="DB10" s="644"/>
      <c r="DC10" s="644"/>
      <c r="DD10" s="650">
        <v>675</v>
      </c>
      <c r="DE10" s="642"/>
      <c r="DF10" s="642"/>
      <c r="DG10" s="642"/>
      <c r="DH10" s="642"/>
      <c r="DI10" s="642"/>
      <c r="DJ10" s="642"/>
      <c r="DK10" s="642"/>
      <c r="DL10" s="642"/>
      <c r="DM10" s="642"/>
      <c r="DN10" s="642"/>
      <c r="DO10" s="642"/>
      <c r="DP10" s="643"/>
      <c r="DQ10" s="650">
        <v>21865</v>
      </c>
      <c r="DR10" s="642"/>
      <c r="DS10" s="642"/>
      <c r="DT10" s="642"/>
      <c r="DU10" s="642"/>
      <c r="DV10" s="642"/>
      <c r="DW10" s="642"/>
      <c r="DX10" s="642"/>
      <c r="DY10" s="642"/>
      <c r="DZ10" s="642"/>
      <c r="EA10" s="642"/>
      <c r="EB10" s="642"/>
      <c r="EC10" s="651"/>
    </row>
    <row r="11" spans="2:143" ht="11.25" customHeight="1" x14ac:dyDescent="0.15">
      <c r="B11" s="638" t="s">
        <v>255</v>
      </c>
      <c r="C11" s="639"/>
      <c r="D11" s="639"/>
      <c r="E11" s="639"/>
      <c r="F11" s="639"/>
      <c r="G11" s="639"/>
      <c r="H11" s="639"/>
      <c r="I11" s="639"/>
      <c r="J11" s="639"/>
      <c r="K11" s="639"/>
      <c r="L11" s="639"/>
      <c r="M11" s="639"/>
      <c r="N11" s="639"/>
      <c r="O11" s="639"/>
      <c r="P11" s="639"/>
      <c r="Q11" s="640"/>
      <c r="R11" s="641" t="s">
        <v>241</v>
      </c>
      <c r="S11" s="642"/>
      <c r="T11" s="642"/>
      <c r="U11" s="642"/>
      <c r="V11" s="642"/>
      <c r="W11" s="642"/>
      <c r="X11" s="642"/>
      <c r="Y11" s="643"/>
      <c r="Z11" s="644" t="s">
        <v>241</v>
      </c>
      <c r="AA11" s="644"/>
      <c r="AB11" s="644"/>
      <c r="AC11" s="644"/>
      <c r="AD11" s="645" t="s">
        <v>241</v>
      </c>
      <c r="AE11" s="645"/>
      <c r="AF11" s="645"/>
      <c r="AG11" s="645"/>
      <c r="AH11" s="645"/>
      <c r="AI11" s="645"/>
      <c r="AJ11" s="645"/>
      <c r="AK11" s="645"/>
      <c r="AL11" s="646" t="s">
        <v>241</v>
      </c>
      <c r="AM11" s="647"/>
      <c r="AN11" s="647"/>
      <c r="AO11" s="648"/>
      <c r="AP11" s="638" t="s">
        <v>256</v>
      </c>
      <c r="AQ11" s="639"/>
      <c r="AR11" s="639"/>
      <c r="AS11" s="639"/>
      <c r="AT11" s="639"/>
      <c r="AU11" s="639"/>
      <c r="AV11" s="639"/>
      <c r="AW11" s="639"/>
      <c r="AX11" s="639"/>
      <c r="AY11" s="639"/>
      <c r="AZ11" s="639"/>
      <c r="BA11" s="639"/>
      <c r="BB11" s="639"/>
      <c r="BC11" s="639"/>
      <c r="BD11" s="639"/>
      <c r="BE11" s="639"/>
      <c r="BF11" s="640"/>
      <c r="BG11" s="641">
        <v>568553</v>
      </c>
      <c r="BH11" s="642"/>
      <c r="BI11" s="642"/>
      <c r="BJ11" s="642"/>
      <c r="BK11" s="642"/>
      <c r="BL11" s="642"/>
      <c r="BM11" s="642"/>
      <c r="BN11" s="643"/>
      <c r="BO11" s="644">
        <v>11.3</v>
      </c>
      <c r="BP11" s="644"/>
      <c r="BQ11" s="644"/>
      <c r="BR11" s="644"/>
      <c r="BS11" s="650">
        <v>112620</v>
      </c>
      <c r="BT11" s="642"/>
      <c r="BU11" s="642"/>
      <c r="BV11" s="642"/>
      <c r="BW11" s="642"/>
      <c r="BX11" s="642"/>
      <c r="BY11" s="642"/>
      <c r="BZ11" s="642"/>
      <c r="CA11" s="642"/>
      <c r="CB11" s="651"/>
      <c r="CD11" s="656" t="s">
        <v>257</v>
      </c>
      <c r="CE11" s="657"/>
      <c r="CF11" s="657"/>
      <c r="CG11" s="657"/>
      <c r="CH11" s="657"/>
      <c r="CI11" s="657"/>
      <c r="CJ11" s="657"/>
      <c r="CK11" s="657"/>
      <c r="CL11" s="657"/>
      <c r="CM11" s="657"/>
      <c r="CN11" s="657"/>
      <c r="CO11" s="657"/>
      <c r="CP11" s="657"/>
      <c r="CQ11" s="658"/>
      <c r="CR11" s="641">
        <v>411291</v>
      </c>
      <c r="CS11" s="642"/>
      <c r="CT11" s="642"/>
      <c r="CU11" s="642"/>
      <c r="CV11" s="642"/>
      <c r="CW11" s="642"/>
      <c r="CX11" s="642"/>
      <c r="CY11" s="643"/>
      <c r="CZ11" s="644">
        <v>2.1</v>
      </c>
      <c r="DA11" s="644"/>
      <c r="DB11" s="644"/>
      <c r="DC11" s="644"/>
      <c r="DD11" s="650">
        <v>125784</v>
      </c>
      <c r="DE11" s="642"/>
      <c r="DF11" s="642"/>
      <c r="DG11" s="642"/>
      <c r="DH11" s="642"/>
      <c r="DI11" s="642"/>
      <c r="DJ11" s="642"/>
      <c r="DK11" s="642"/>
      <c r="DL11" s="642"/>
      <c r="DM11" s="642"/>
      <c r="DN11" s="642"/>
      <c r="DO11" s="642"/>
      <c r="DP11" s="643"/>
      <c r="DQ11" s="650">
        <v>284155</v>
      </c>
      <c r="DR11" s="642"/>
      <c r="DS11" s="642"/>
      <c r="DT11" s="642"/>
      <c r="DU11" s="642"/>
      <c r="DV11" s="642"/>
      <c r="DW11" s="642"/>
      <c r="DX11" s="642"/>
      <c r="DY11" s="642"/>
      <c r="DZ11" s="642"/>
      <c r="EA11" s="642"/>
      <c r="EB11" s="642"/>
      <c r="EC11" s="651"/>
    </row>
    <row r="12" spans="2:143" ht="11.25" customHeight="1" x14ac:dyDescent="0.15">
      <c r="B12" s="638" t="s">
        <v>258</v>
      </c>
      <c r="C12" s="639"/>
      <c r="D12" s="639"/>
      <c r="E12" s="639"/>
      <c r="F12" s="639"/>
      <c r="G12" s="639"/>
      <c r="H12" s="639"/>
      <c r="I12" s="639"/>
      <c r="J12" s="639"/>
      <c r="K12" s="639"/>
      <c r="L12" s="639"/>
      <c r="M12" s="639"/>
      <c r="N12" s="639"/>
      <c r="O12" s="639"/>
      <c r="P12" s="639"/>
      <c r="Q12" s="640"/>
      <c r="R12" s="641">
        <v>677700</v>
      </c>
      <c r="S12" s="642"/>
      <c r="T12" s="642"/>
      <c r="U12" s="642"/>
      <c r="V12" s="642"/>
      <c r="W12" s="642"/>
      <c r="X12" s="642"/>
      <c r="Y12" s="643"/>
      <c r="Z12" s="644">
        <v>3.3</v>
      </c>
      <c r="AA12" s="644"/>
      <c r="AB12" s="644"/>
      <c r="AC12" s="644"/>
      <c r="AD12" s="645">
        <v>677700</v>
      </c>
      <c r="AE12" s="645"/>
      <c r="AF12" s="645"/>
      <c r="AG12" s="645"/>
      <c r="AH12" s="645"/>
      <c r="AI12" s="645"/>
      <c r="AJ12" s="645"/>
      <c r="AK12" s="645"/>
      <c r="AL12" s="646">
        <v>5.9</v>
      </c>
      <c r="AM12" s="647"/>
      <c r="AN12" s="647"/>
      <c r="AO12" s="648"/>
      <c r="AP12" s="638" t="s">
        <v>259</v>
      </c>
      <c r="AQ12" s="639"/>
      <c r="AR12" s="639"/>
      <c r="AS12" s="639"/>
      <c r="AT12" s="639"/>
      <c r="AU12" s="639"/>
      <c r="AV12" s="639"/>
      <c r="AW12" s="639"/>
      <c r="AX12" s="639"/>
      <c r="AY12" s="639"/>
      <c r="AZ12" s="639"/>
      <c r="BA12" s="639"/>
      <c r="BB12" s="639"/>
      <c r="BC12" s="639"/>
      <c r="BD12" s="639"/>
      <c r="BE12" s="639"/>
      <c r="BF12" s="640"/>
      <c r="BG12" s="641">
        <v>2541959</v>
      </c>
      <c r="BH12" s="642"/>
      <c r="BI12" s="642"/>
      <c r="BJ12" s="642"/>
      <c r="BK12" s="642"/>
      <c r="BL12" s="642"/>
      <c r="BM12" s="642"/>
      <c r="BN12" s="643"/>
      <c r="BO12" s="644">
        <v>50.3</v>
      </c>
      <c r="BP12" s="644"/>
      <c r="BQ12" s="644"/>
      <c r="BR12" s="644"/>
      <c r="BS12" s="650" t="s">
        <v>247</v>
      </c>
      <c r="BT12" s="642"/>
      <c r="BU12" s="642"/>
      <c r="BV12" s="642"/>
      <c r="BW12" s="642"/>
      <c r="BX12" s="642"/>
      <c r="BY12" s="642"/>
      <c r="BZ12" s="642"/>
      <c r="CA12" s="642"/>
      <c r="CB12" s="651"/>
      <c r="CD12" s="656" t="s">
        <v>260</v>
      </c>
      <c r="CE12" s="657"/>
      <c r="CF12" s="657"/>
      <c r="CG12" s="657"/>
      <c r="CH12" s="657"/>
      <c r="CI12" s="657"/>
      <c r="CJ12" s="657"/>
      <c r="CK12" s="657"/>
      <c r="CL12" s="657"/>
      <c r="CM12" s="657"/>
      <c r="CN12" s="657"/>
      <c r="CO12" s="657"/>
      <c r="CP12" s="657"/>
      <c r="CQ12" s="658"/>
      <c r="CR12" s="641">
        <v>300391</v>
      </c>
      <c r="CS12" s="642"/>
      <c r="CT12" s="642"/>
      <c r="CU12" s="642"/>
      <c r="CV12" s="642"/>
      <c r="CW12" s="642"/>
      <c r="CX12" s="642"/>
      <c r="CY12" s="643"/>
      <c r="CZ12" s="644">
        <v>1.5</v>
      </c>
      <c r="DA12" s="644"/>
      <c r="DB12" s="644"/>
      <c r="DC12" s="644"/>
      <c r="DD12" s="650">
        <v>116461</v>
      </c>
      <c r="DE12" s="642"/>
      <c r="DF12" s="642"/>
      <c r="DG12" s="642"/>
      <c r="DH12" s="642"/>
      <c r="DI12" s="642"/>
      <c r="DJ12" s="642"/>
      <c r="DK12" s="642"/>
      <c r="DL12" s="642"/>
      <c r="DM12" s="642"/>
      <c r="DN12" s="642"/>
      <c r="DO12" s="642"/>
      <c r="DP12" s="643"/>
      <c r="DQ12" s="650">
        <v>184606</v>
      </c>
      <c r="DR12" s="642"/>
      <c r="DS12" s="642"/>
      <c r="DT12" s="642"/>
      <c r="DU12" s="642"/>
      <c r="DV12" s="642"/>
      <c r="DW12" s="642"/>
      <c r="DX12" s="642"/>
      <c r="DY12" s="642"/>
      <c r="DZ12" s="642"/>
      <c r="EA12" s="642"/>
      <c r="EB12" s="642"/>
      <c r="EC12" s="651"/>
    </row>
    <row r="13" spans="2:143" ht="11.25" customHeight="1" x14ac:dyDescent="0.15">
      <c r="B13" s="638" t="s">
        <v>261</v>
      </c>
      <c r="C13" s="639"/>
      <c r="D13" s="639"/>
      <c r="E13" s="639"/>
      <c r="F13" s="639"/>
      <c r="G13" s="639"/>
      <c r="H13" s="639"/>
      <c r="I13" s="639"/>
      <c r="J13" s="639"/>
      <c r="K13" s="639"/>
      <c r="L13" s="639"/>
      <c r="M13" s="639"/>
      <c r="N13" s="639"/>
      <c r="O13" s="639"/>
      <c r="P13" s="639"/>
      <c r="Q13" s="640"/>
      <c r="R13" s="641" t="s">
        <v>241</v>
      </c>
      <c r="S13" s="642"/>
      <c r="T13" s="642"/>
      <c r="U13" s="642"/>
      <c r="V13" s="642"/>
      <c r="W13" s="642"/>
      <c r="X13" s="642"/>
      <c r="Y13" s="643"/>
      <c r="Z13" s="644" t="s">
        <v>241</v>
      </c>
      <c r="AA13" s="644"/>
      <c r="AB13" s="644"/>
      <c r="AC13" s="644"/>
      <c r="AD13" s="645" t="s">
        <v>241</v>
      </c>
      <c r="AE13" s="645"/>
      <c r="AF13" s="645"/>
      <c r="AG13" s="645"/>
      <c r="AH13" s="645"/>
      <c r="AI13" s="645"/>
      <c r="AJ13" s="645"/>
      <c r="AK13" s="645"/>
      <c r="AL13" s="646" t="s">
        <v>241</v>
      </c>
      <c r="AM13" s="647"/>
      <c r="AN13" s="647"/>
      <c r="AO13" s="648"/>
      <c r="AP13" s="638" t="s">
        <v>262</v>
      </c>
      <c r="AQ13" s="639"/>
      <c r="AR13" s="639"/>
      <c r="AS13" s="639"/>
      <c r="AT13" s="639"/>
      <c r="AU13" s="639"/>
      <c r="AV13" s="639"/>
      <c r="AW13" s="639"/>
      <c r="AX13" s="639"/>
      <c r="AY13" s="639"/>
      <c r="AZ13" s="639"/>
      <c r="BA13" s="639"/>
      <c r="BB13" s="639"/>
      <c r="BC13" s="639"/>
      <c r="BD13" s="639"/>
      <c r="BE13" s="639"/>
      <c r="BF13" s="640"/>
      <c r="BG13" s="641">
        <v>2523240</v>
      </c>
      <c r="BH13" s="642"/>
      <c r="BI13" s="642"/>
      <c r="BJ13" s="642"/>
      <c r="BK13" s="642"/>
      <c r="BL13" s="642"/>
      <c r="BM13" s="642"/>
      <c r="BN13" s="643"/>
      <c r="BO13" s="644">
        <v>49.9</v>
      </c>
      <c r="BP13" s="644"/>
      <c r="BQ13" s="644"/>
      <c r="BR13" s="644"/>
      <c r="BS13" s="650" t="s">
        <v>241</v>
      </c>
      <c r="BT13" s="642"/>
      <c r="BU13" s="642"/>
      <c r="BV13" s="642"/>
      <c r="BW13" s="642"/>
      <c r="BX13" s="642"/>
      <c r="BY13" s="642"/>
      <c r="BZ13" s="642"/>
      <c r="CA13" s="642"/>
      <c r="CB13" s="651"/>
      <c r="CD13" s="656" t="s">
        <v>263</v>
      </c>
      <c r="CE13" s="657"/>
      <c r="CF13" s="657"/>
      <c r="CG13" s="657"/>
      <c r="CH13" s="657"/>
      <c r="CI13" s="657"/>
      <c r="CJ13" s="657"/>
      <c r="CK13" s="657"/>
      <c r="CL13" s="657"/>
      <c r="CM13" s="657"/>
      <c r="CN13" s="657"/>
      <c r="CO13" s="657"/>
      <c r="CP13" s="657"/>
      <c r="CQ13" s="658"/>
      <c r="CR13" s="641">
        <v>2564668</v>
      </c>
      <c r="CS13" s="642"/>
      <c r="CT13" s="642"/>
      <c r="CU13" s="642"/>
      <c r="CV13" s="642"/>
      <c r="CW13" s="642"/>
      <c r="CX13" s="642"/>
      <c r="CY13" s="643"/>
      <c r="CZ13" s="644">
        <v>12.8</v>
      </c>
      <c r="DA13" s="644"/>
      <c r="DB13" s="644"/>
      <c r="DC13" s="644"/>
      <c r="DD13" s="650">
        <v>525796</v>
      </c>
      <c r="DE13" s="642"/>
      <c r="DF13" s="642"/>
      <c r="DG13" s="642"/>
      <c r="DH13" s="642"/>
      <c r="DI13" s="642"/>
      <c r="DJ13" s="642"/>
      <c r="DK13" s="642"/>
      <c r="DL13" s="642"/>
      <c r="DM13" s="642"/>
      <c r="DN13" s="642"/>
      <c r="DO13" s="642"/>
      <c r="DP13" s="643"/>
      <c r="DQ13" s="650">
        <v>2017440</v>
      </c>
      <c r="DR13" s="642"/>
      <c r="DS13" s="642"/>
      <c r="DT13" s="642"/>
      <c r="DU13" s="642"/>
      <c r="DV13" s="642"/>
      <c r="DW13" s="642"/>
      <c r="DX13" s="642"/>
      <c r="DY13" s="642"/>
      <c r="DZ13" s="642"/>
      <c r="EA13" s="642"/>
      <c r="EB13" s="642"/>
      <c r="EC13" s="651"/>
    </row>
    <row r="14" spans="2:143" ht="11.25" customHeight="1" x14ac:dyDescent="0.15">
      <c r="B14" s="638" t="s">
        <v>264</v>
      </c>
      <c r="C14" s="639"/>
      <c r="D14" s="639"/>
      <c r="E14" s="639"/>
      <c r="F14" s="639"/>
      <c r="G14" s="639"/>
      <c r="H14" s="639"/>
      <c r="I14" s="639"/>
      <c r="J14" s="639"/>
      <c r="K14" s="639"/>
      <c r="L14" s="639"/>
      <c r="M14" s="639"/>
      <c r="N14" s="639"/>
      <c r="O14" s="639"/>
      <c r="P14" s="639"/>
      <c r="Q14" s="640"/>
      <c r="R14" s="641" t="s">
        <v>247</v>
      </c>
      <c r="S14" s="642"/>
      <c r="T14" s="642"/>
      <c r="U14" s="642"/>
      <c r="V14" s="642"/>
      <c r="W14" s="642"/>
      <c r="X14" s="642"/>
      <c r="Y14" s="643"/>
      <c r="Z14" s="644" t="s">
        <v>241</v>
      </c>
      <c r="AA14" s="644"/>
      <c r="AB14" s="644"/>
      <c r="AC14" s="644"/>
      <c r="AD14" s="645" t="s">
        <v>241</v>
      </c>
      <c r="AE14" s="645"/>
      <c r="AF14" s="645"/>
      <c r="AG14" s="645"/>
      <c r="AH14" s="645"/>
      <c r="AI14" s="645"/>
      <c r="AJ14" s="645"/>
      <c r="AK14" s="645"/>
      <c r="AL14" s="646" t="s">
        <v>241</v>
      </c>
      <c r="AM14" s="647"/>
      <c r="AN14" s="647"/>
      <c r="AO14" s="648"/>
      <c r="AP14" s="638" t="s">
        <v>265</v>
      </c>
      <c r="AQ14" s="639"/>
      <c r="AR14" s="639"/>
      <c r="AS14" s="639"/>
      <c r="AT14" s="639"/>
      <c r="AU14" s="639"/>
      <c r="AV14" s="639"/>
      <c r="AW14" s="639"/>
      <c r="AX14" s="639"/>
      <c r="AY14" s="639"/>
      <c r="AZ14" s="639"/>
      <c r="BA14" s="639"/>
      <c r="BB14" s="639"/>
      <c r="BC14" s="639"/>
      <c r="BD14" s="639"/>
      <c r="BE14" s="639"/>
      <c r="BF14" s="640"/>
      <c r="BG14" s="641">
        <v>119316</v>
      </c>
      <c r="BH14" s="642"/>
      <c r="BI14" s="642"/>
      <c r="BJ14" s="642"/>
      <c r="BK14" s="642"/>
      <c r="BL14" s="642"/>
      <c r="BM14" s="642"/>
      <c r="BN14" s="643"/>
      <c r="BO14" s="644">
        <v>2.4</v>
      </c>
      <c r="BP14" s="644"/>
      <c r="BQ14" s="644"/>
      <c r="BR14" s="644"/>
      <c r="BS14" s="650" t="s">
        <v>247</v>
      </c>
      <c r="BT14" s="642"/>
      <c r="BU14" s="642"/>
      <c r="BV14" s="642"/>
      <c r="BW14" s="642"/>
      <c r="BX14" s="642"/>
      <c r="BY14" s="642"/>
      <c r="BZ14" s="642"/>
      <c r="CA14" s="642"/>
      <c r="CB14" s="651"/>
      <c r="CD14" s="656" t="s">
        <v>266</v>
      </c>
      <c r="CE14" s="657"/>
      <c r="CF14" s="657"/>
      <c r="CG14" s="657"/>
      <c r="CH14" s="657"/>
      <c r="CI14" s="657"/>
      <c r="CJ14" s="657"/>
      <c r="CK14" s="657"/>
      <c r="CL14" s="657"/>
      <c r="CM14" s="657"/>
      <c r="CN14" s="657"/>
      <c r="CO14" s="657"/>
      <c r="CP14" s="657"/>
      <c r="CQ14" s="658"/>
      <c r="CR14" s="641">
        <v>751814</v>
      </c>
      <c r="CS14" s="642"/>
      <c r="CT14" s="642"/>
      <c r="CU14" s="642"/>
      <c r="CV14" s="642"/>
      <c r="CW14" s="642"/>
      <c r="CX14" s="642"/>
      <c r="CY14" s="643"/>
      <c r="CZ14" s="644">
        <v>3.8</v>
      </c>
      <c r="DA14" s="644"/>
      <c r="DB14" s="644"/>
      <c r="DC14" s="644"/>
      <c r="DD14" s="650">
        <v>20847</v>
      </c>
      <c r="DE14" s="642"/>
      <c r="DF14" s="642"/>
      <c r="DG14" s="642"/>
      <c r="DH14" s="642"/>
      <c r="DI14" s="642"/>
      <c r="DJ14" s="642"/>
      <c r="DK14" s="642"/>
      <c r="DL14" s="642"/>
      <c r="DM14" s="642"/>
      <c r="DN14" s="642"/>
      <c r="DO14" s="642"/>
      <c r="DP14" s="643"/>
      <c r="DQ14" s="650">
        <v>732443</v>
      </c>
      <c r="DR14" s="642"/>
      <c r="DS14" s="642"/>
      <c r="DT14" s="642"/>
      <c r="DU14" s="642"/>
      <c r="DV14" s="642"/>
      <c r="DW14" s="642"/>
      <c r="DX14" s="642"/>
      <c r="DY14" s="642"/>
      <c r="DZ14" s="642"/>
      <c r="EA14" s="642"/>
      <c r="EB14" s="642"/>
      <c r="EC14" s="651"/>
    </row>
    <row r="15" spans="2:143" ht="11.25" customHeight="1" x14ac:dyDescent="0.15">
      <c r="B15" s="638" t="s">
        <v>267</v>
      </c>
      <c r="C15" s="639"/>
      <c r="D15" s="639"/>
      <c r="E15" s="639"/>
      <c r="F15" s="639"/>
      <c r="G15" s="639"/>
      <c r="H15" s="639"/>
      <c r="I15" s="639"/>
      <c r="J15" s="639"/>
      <c r="K15" s="639"/>
      <c r="L15" s="639"/>
      <c r="M15" s="639"/>
      <c r="N15" s="639"/>
      <c r="O15" s="639"/>
      <c r="P15" s="639"/>
      <c r="Q15" s="640"/>
      <c r="R15" s="641">
        <v>37629</v>
      </c>
      <c r="S15" s="642"/>
      <c r="T15" s="642"/>
      <c r="U15" s="642"/>
      <c r="V15" s="642"/>
      <c r="W15" s="642"/>
      <c r="X15" s="642"/>
      <c r="Y15" s="643"/>
      <c r="Z15" s="644">
        <v>0.2</v>
      </c>
      <c r="AA15" s="644"/>
      <c r="AB15" s="644"/>
      <c r="AC15" s="644"/>
      <c r="AD15" s="645">
        <v>37629</v>
      </c>
      <c r="AE15" s="645"/>
      <c r="AF15" s="645"/>
      <c r="AG15" s="645"/>
      <c r="AH15" s="645"/>
      <c r="AI15" s="645"/>
      <c r="AJ15" s="645"/>
      <c r="AK15" s="645"/>
      <c r="AL15" s="646">
        <v>0.3</v>
      </c>
      <c r="AM15" s="647"/>
      <c r="AN15" s="647"/>
      <c r="AO15" s="648"/>
      <c r="AP15" s="638" t="s">
        <v>268</v>
      </c>
      <c r="AQ15" s="639"/>
      <c r="AR15" s="639"/>
      <c r="AS15" s="639"/>
      <c r="AT15" s="639"/>
      <c r="AU15" s="639"/>
      <c r="AV15" s="639"/>
      <c r="AW15" s="639"/>
      <c r="AX15" s="639"/>
      <c r="AY15" s="639"/>
      <c r="AZ15" s="639"/>
      <c r="BA15" s="639"/>
      <c r="BB15" s="639"/>
      <c r="BC15" s="639"/>
      <c r="BD15" s="639"/>
      <c r="BE15" s="639"/>
      <c r="BF15" s="640"/>
      <c r="BG15" s="641">
        <v>180672</v>
      </c>
      <c r="BH15" s="642"/>
      <c r="BI15" s="642"/>
      <c r="BJ15" s="642"/>
      <c r="BK15" s="642"/>
      <c r="BL15" s="642"/>
      <c r="BM15" s="642"/>
      <c r="BN15" s="643"/>
      <c r="BO15" s="644">
        <v>3.6</v>
      </c>
      <c r="BP15" s="644"/>
      <c r="BQ15" s="644"/>
      <c r="BR15" s="644"/>
      <c r="BS15" s="650" t="s">
        <v>247</v>
      </c>
      <c r="BT15" s="642"/>
      <c r="BU15" s="642"/>
      <c r="BV15" s="642"/>
      <c r="BW15" s="642"/>
      <c r="BX15" s="642"/>
      <c r="BY15" s="642"/>
      <c r="BZ15" s="642"/>
      <c r="CA15" s="642"/>
      <c r="CB15" s="651"/>
      <c r="CD15" s="656" t="s">
        <v>269</v>
      </c>
      <c r="CE15" s="657"/>
      <c r="CF15" s="657"/>
      <c r="CG15" s="657"/>
      <c r="CH15" s="657"/>
      <c r="CI15" s="657"/>
      <c r="CJ15" s="657"/>
      <c r="CK15" s="657"/>
      <c r="CL15" s="657"/>
      <c r="CM15" s="657"/>
      <c r="CN15" s="657"/>
      <c r="CO15" s="657"/>
      <c r="CP15" s="657"/>
      <c r="CQ15" s="658"/>
      <c r="CR15" s="641">
        <v>2470651</v>
      </c>
      <c r="CS15" s="642"/>
      <c r="CT15" s="642"/>
      <c r="CU15" s="642"/>
      <c r="CV15" s="642"/>
      <c r="CW15" s="642"/>
      <c r="CX15" s="642"/>
      <c r="CY15" s="643"/>
      <c r="CZ15" s="644">
        <v>12.4</v>
      </c>
      <c r="DA15" s="644"/>
      <c r="DB15" s="644"/>
      <c r="DC15" s="644"/>
      <c r="DD15" s="650">
        <v>684421</v>
      </c>
      <c r="DE15" s="642"/>
      <c r="DF15" s="642"/>
      <c r="DG15" s="642"/>
      <c r="DH15" s="642"/>
      <c r="DI15" s="642"/>
      <c r="DJ15" s="642"/>
      <c r="DK15" s="642"/>
      <c r="DL15" s="642"/>
      <c r="DM15" s="642"/>
      <c r="DN15" s="642"/>
      <c r="DO15" s="642"/>
      <c r="DP15" s="643"/>
      <c r="DQ15" s="650">
        <v>1760436</v>
      </c>
      <c r="DR15" s="642"/>
      <c r="DS15" s="642"/>
      <c r="DT15" s="642"/>
      <c r="DU15" s="642"/>
      <c r="DV15" s="642"/>
      <c r="DW15" s="642"/>
      <c r="DX15" s="642"/>
      <c r="DY15" s="642"/>
      <c r="DZ15" s="642"/>
      <c r="EA15" s="642"/>
      <c r="EB15" s="642"/>
      <c r="EC15" s="651"/>
    </row>
    <row r="16" spans="2:143" ht="11.25" customHeight="1" x14ac:dyDescent="0.15">
      <c r="B16" s="638" t="s">
        <v>270</v>
      </c>
      <c r="C16" s="639"/>
      <c r="D16" s="639"/>
      <c r="E16" s="639"/>
      <c r="F16" s="639"/>
      <c r="G16" s="639"/>
      <c r="H16" s="639"/>
      <c r="I16" s="639"/>
      <c r="J16" s="639"/>
      <c r="K16" s="639"/>
      <c r="L16" s="639"/>
      <c r="M16" s="639"/>
      <c r="N16" s="639"/>
      <c r="O16" s="639"/>
      <c r="P16" s="639"/>
      <c r="Q16" s="640"/>
      <c r="R16" s="641" t="s">
        <v>247</v>
      </c>
      <c r="S16" s="642"/>
      <c r="T16" s="642"/>
      <c r="U16" s="642"/>
      <c r="V16" s="642"/>
      <c r="W16" s="642"/>
      <c r="X16" s="642"/>
      <c r="Y16" s="643"/>
      <c r="Z16" s="644" t="s">
        <v>241</v>
      </c>
      <c r="AA16" s="644"/>
      <c r="AB16" s="644"/>
      <c r="AC16" s="644"/>
      <c r="AD16" s="645" t="s">
        <v>241</v>
      </c>
      <c r="AE16" s="645"/>
      <c r="AF16" s="645"/>
      <c r="AG16" s="645"/>
      <c r="AH16" s="645"/>
      <c r="AI16" s="645"/>
      <c r="AJ16" s="645"/>
      <c r="AK16" s="645"/>
      <c r="AL16" s="646" t="s">
        <v>241</v>
      </c>
      <c r="AM16" s="647"/>
      <c r="AN16" s="647"/>
      <c r="AO16" s="648"/>
      <c r="AP16" s="638" t="s">
        <v>271</v>
      </c>
      <c r="AQ16" s="639"/>
      <c r="AR16" s="639"/>
      <c r="AS16" s="639"/>
      <c r="AT16" s="639"/>
      <c r="AU16" s="639"/>
      <c r="AV16" s="639"/>
      <c r="AW16" s="639"/>
      <c r="AX16" s="639"/>
      <c r="AY16" s="639"/>
      <c r="AZ16" s="639"/>
      <c r="BA16" s="639"/>
      <c r="BB16" s="639"/>
      <c r="BC16" s="639"/>
      <c r="BD16" s="639"/>
      <c r="BE16" s="639"/>
      <c r="BF16" s="640"/>
      <c r="BG16" s="641">
        <v>1163</v>
      </c>
      <c r="BH16" s="642"/>
      <c r="BI16" s="642"/>
      <c r="BJ16" s="642"/>
      <c r="BK16" s="642"/>
      <c r="BL16" s="642"/>
      <c r="BM16" s="642"/>
      <c r="BN16" s="643"/>
      <c r="BO16" s="644">
        <v>0</v>
      </c>
      <c r="BP16" s="644"/>
      <c r="BQ16" s="644"/>
      <c r="BR16" s="644"/>
      <c r="BS16" s="650" t="s">
        <v>241</v>
      </c>
      <c r="BT16" s="642"/>
      <c r="BU16" s="642"/>
      <c r="BV16" s="642"/>
      <c r="BW16" s="642"/>
      <c r="BX16" s="642"/>
      <c r="BY16" s="642"/>
      <c r="BZ16" s="642"/>
      <c r="CA16" s="642"/>
      <c r="CB16" s="651"/>
      <c r="CD16" s="656" t="s">
        <v>272</v>
      </c>
      <c r="CE16" s="657"/>
      <c r="CF16" s="657"/>
      <c r="CG16" s="657"/>
      <c r="CH16" s="657"/>
      <c r="CI16" s="657"/>
      <c r="CJ16" s="657"/>
      <c r="CK16" s="657"/>
      <c r="CL16" s="657"/>
      <c r="CM16" s="657"/>
      <c r="CN16" s="657"/>
      <c r="CO16" s="657"/>
      <c r="CP16" s="657"/>
      <c r="CQ16" s="658"/>
      <c r="CR16" s="641">
        <v>45124</v>
      </c>
      <c r="CS16" s="642"/>
      <c r="CT16" s="642"/>
      <c r="CU16" s="642"/>
      <c r="CV16" s="642"/>
      <c r="CW16" s="642"/>
      <c r="CX16" s="642"/>
      <c r="CY16" s="643"/>
      <c r="CZ16" s="644">
        <v>0.2</v>
      </c>
      <c r="DA16" s="644"/>
      <c r="DB16" s="644"/>
      <c r="DC16" s="644"/>
      <c r="DD16" s="650" t="s">
        <v>241</v>
      </c>
      <c r="DE16" s="642"/>
      <c r="DF16" s="642"/>
      <c r="DG16" s="642"/>
      <c r="DH16" s="642"/>
      <c r="DI16" s="642"/>
      <c r="DJ16" s="642"/>
      <c r="DK16" s="642"/>
      <c r="DL16" s="642"/>
      <c r="DM16" s="642"/>
      <c r="DN16" s="642"/>
      <c r="DO16" s="642"/>
      <c r="DP16" s="643"/>
      <c r="DQ16" s="650">
        <v>30056</v>
      </c>
      <c r="DR16" s="642"/>
      <c r="DS16" s="642"/>
      <c r="DT16" s="642"/>
      <c r="DU16" s="642"/>
      <c r="DV16" s="642"/>
      <c r="DW16" s="642"/>
      <c r="DX16" s="642"/>
      <c r="DY16" s="642"/>
      <c r="DZ16" s="642"/>
      <c r="EA16" s="642"/>
      <c r="EB16" s="642"/>
      <c r="EC16" s="651"/>
    </row>
    <row r="17" spans="2:133" ht="11.25" customHeight="1" x14ac:dyDescent="0.15">
      <c r="B17" s="638" t="s">
        <v>273</v>
      </c>
      <c r="C17" s="639"/>
      <c r="D17" s="639"/>
      <c r="E17" s="639"/>
      <c r="F17" s="639"/>
      <c r="G17" s="639"/>
      <c r="H17" s="639"/>
      <c r="I17" s="639"/>
      <c r="J17" s="639"/>
      <c r="K17" s="639"/>
      <c r="L17" s="639"/>
      <c r="M17" s="639"/>
      <c r="N17" s="639"/>
      <c r="O17" s="639"/>
      <c r="P17" s="639"/>
      <c r="Q17" s="640"/>
      <c r="R17" s="641">
        <v>13007</v>
      </c>
      <c r="S17" s="642"/>
      <c r="T17" s="642"/>
      <c r="U17" s="642"/>
      <c r="V17" s="642"/>
      <c r="W17" s="642"/>
      <c r="X17" s="642"/>
      <c r="Y17" s="643"/>
      <c r="Z17" s="644">
        <v>0.1</v>
      </c>
      <c r="AA17" s="644"/>
      <c r="AB17" s="644"/>
      <c r="AC17" s="644"/>
      <c r="AD17" s="645">
        <v>13007</v>
      </c>
      <c r="AE17" s="645"/>
      <c r="AF17" s="645"/>
      <c r="AG17" s="645"/>
      <c r="AH17" s="645"/>
      <c r="AI17" s="645"/>
      <c r="AJ17" s="645"/>
      <c r="AK17" s="645"/>
      <c r="AL17" s="646">
        <v>0.1</v>
      </c>
      <c r="AM17" s="647"/>
      <c r="AN17" s="647"/>
      <c r="AO17" s="648"/>
      <c r="AP17" s="638" t="s">
        <v>274</v>
      </c>
      <c r="AQ17" s="639"/>
      <c r="AR17" s="639"/>
      <c r="AS17" s="639"/>
      <c r="AT17" s="639"/>
      <c r="AU17" s="639"/>
      <c r="AV17" s="639"/>
      <c r="AW17" s="639"/>
      <c r="AX17" s="639"/>
      <c r="AY17" s="639"/>
      <c r="AZ17" s="639"/>
      <c r="BA17" s="639"/>
      <c r="BB17" s="639"/>
      <c r="BC17" s="639"/>
      <c r="BD17" s="639"/>
      <c r="BE17" s="639"/>
      <c r="BF17" s="640"/>
      <c r="BG17" s="641" t="s">
        <v>247</v>
      </c>
      <c r="BH17" s="642"/>
      <c r="BI17" s="642"/>
      <c r="BJ17" s="642"/>
      <c r="BK17" s="642"/>
      <c r="BL17" s="642"/>
      <c r="BM17" s="642"/>
      <c r="BN17" s="643"/>
      <c r="BO17" s="644" t="s">
        <v>241</v>
      </c>
      <c r="BP17" s="644"/>
      <c r="BQ17" s="644"/>
      <c r="BR17" s="644"/>
      <c r="BS17" s="650" t="s">
        <v>241</v>
      </c>
      <c r="BT17" s="642"/>
      <c r="BU17" s="642"/>
      <c r="BV17" s="642"/>
      <c r="BW17" s="642"/>
      <c r="BX17" s="642"/>
      <c r="BY17" s="642"/>
      <c r="BZ17" s="642"/>
      <c r="CA17" s="642"/>
      <c r="CB17" s="651"/>
      <c r="CD17" s="656" t="s">
        <v>275</v>
      </c>
      <c r="CE17" s="657"/>
      <c r="CF17" s="657"/>
      <c r="CG17" s="657"/>
      <c r="CH17" s="657"/>
      <c r="CI17" s="657"/>
      <c r="CJ17" s="657"/>
      <c r="CK17" s="657"/>
      <c r="CL17" s="657"/>
      <c r="CM17" s="657"/>
      <c r="CN17" s="657"/>
      <c r="CO17" s="657"/>
      <c r="CP17" s="657"/>
      <c r="CQ17" s="658"/>
      <c r="CR17" s="641">
        <v>1863348</v>
      </c>
      <c r="CS17" s="642"/>
      <c r="CT17" s="642"/>
      <c r="CU17" s="642"/>
      <c r="CV17" s="642"/>
      <c r="CW17" s="642"/>
      <c r="CX17" s="642"/>
      <c r="CY17" s="643"/>
      <c r="CZ17" s="644">
        <v>9.3000000000000007</v>
      </c>
      <c r="DA17" s="644"/>
      <c r="DB17" s="644"/>
      <c r="DC17" s="644"/>
      <c r="DD17" s="650" t="s">
        <v>241</v>
      </c>
      <c r="DE17" s="642"/>
      <c r="DF17" s="642"/>
      <c r="DG17" s="642"/>
      <c r="DH17" s="642"/>
      <c r="DI17" s="642"/>
      <c r="DJ17" s="642"/>
      <c r="DK17" s="642"/>
      <c r="DL17" s="642"/>
      <c r="DM17" s="642"/>
      <c r="DN17" s="642"/>
      <c r="DO17" s="642"/>
      <c r="DP17" s="643"/>
      <c r="DQ17" s="650">
        <v>1849782</v>
      </c>
      <c r="DR17" s="642"/>
      <c r="DS17" s="642"/>
      <c r="DT17" s="642"/>
      <c r="DU17" s="642"/>
      <c r="DV17" s="642"/>
      <c r="DW17" s="642"/>
      <c r="DX17" s="642"/>
      <c r="DY17" s="642"/>
      <c r="DZ17" s="642"/>
      <c r="EA17" s="642"/>
      <c r="EB17" s="642"/>
      <c r="EC17" s="651"/>
    </row>
    <row r="18" spans="2:133" ht="11.25" customHeight="1" x14ac:dyDescent="0.15">
      <c r="B18" s="638" t="s">
        <v>276</v>
      </c>
      <c r="C18" s="639"/>
      <c r="D18" s="639"/>
      <c r="E18" s="639"/>
      <c r="F18" s="639"/>
      <c r="G18" s="639"/>
      <c r="H18" s="639"/>
      <c r="I18" s="639"/>
      <c r="J18" s="639"/>
      <c r="K18" s="639"/>
      <c r="L18" s="639"/>
      <c r="M18" s="639"/>
      <c r="N18" s="639"/>
      <c r="O18" s="639"/>
      <c r="P18" s="639"/>
      <c r="Q18" s="640"/>
      <c r="R18" s="641">
        <v>6740889</v>
      </c>
      <c r="S18" s="642"/>
      <c r="T18" s="642"/>
      <c r="U18" s="642"/>
      <c r="V18" s="642"/>
      <c r="W18" s="642"/>
      <c r="X18" s="642"/>
      <c r="Y18" s="643"/>
      <c r="Z18" s="644">
        <v>32.4</v>
      </c>
      <c r="AA18" s="644"/>
      <c r="AB18" s="644"/>
      <c r="AC18" s="644"/>
      <c r="AD18" s="645">
        <v>5689518</v>
      </c>
      <c r="AE18" s="645"/>
      <c r="AF18" s="645"/>
      <c r="AG18" s="645"/>
      <c r="AH18" s="645"/>
      <c r="AI18" s="645"/>
      <c r="AJ18" s="645"/>
      <c r="AK18" s="645"/>
      <c r="AL18" s="646">
        <v>49.5</v>
      </c>
      <c r="AM18" s="647"/>
      <c r="AN18" s="647"/>
      <c r="AO18" s="648"/>
      <c r="AP18" s="638" t="s">
        <v>277</v>
      </c>
      <c r="AQ18" s="639"/>
      <c r="AR18" s="639"/>
      <c r="AS18" s="639"/>
      <c r="AT18" s="639"/>
      <c r="AU18" s="639"/>
      <c r="AV18" s="639"/>
      <c r="AW18" s="639"/>
      <c r="AX18" s="639"/>
      <c r="AY18" s="639"/>
      <c r="AZ18" s="639"/>
      <c r="BA18" s="639"/>
      <c r="BB18" s="639"/>
      <c r="BC18" s="639"/>
      <c r="BD18" s="639"/>
      <c r="BE18" s="639"/>
      <c r="BF18" s="640"/>
      <c r="BG18" s="641" t="s">
        <v>241</v>
      </c>
      <c r="BH18" s="642"/>
      <c r="BI18" s="642"/>
      <c r="BJ18" s="642"/>
      <c r="BK18" s="642"/>
      <c r="BL18" s="642"/>
      <c r="BM18" s="642"/>
      <c r="BN18" s="643"/>
      <c r="BO18" s="644" t="s">
        <v>247</v>
      </c>
      <c r="BP18" s="644"/>
      <c r="BQ18" s="644"/>
      <c r="BR18" s="644"/>
      <c r="BS18" s="650" t="s">
        <v>241</v>
      </c>
      <c r="BT18" s="642"/>
      <c r="BU18" s="642"/>
      <c r="BV18" s="642"/>
      <c r="BW18" s="642"/>
      <c r="BX18" s="642"/>
      <c r="BY18" s="642"/>
      <c r="BZ18" s="642"/>
      <c r="CA18" s="642"/>
      <c r="CB18" s="651"/>
      <c r="CD18" s="656" t="s">
        <v>278</v>
      </c>
      <c r="CE18" s="657"/>
      <c r="CF18" s="657"/>
      <c r="CG18" s="657"/>
      <c r="CH18" s="657"/>
      <c r="CI18" s="657"/>
      <c r="CJ18" s="657"/>
      <c r="CK18" s="657"/>
      <c r="CL18" s="657"/>
      <c r="CM18" s="657"/>
      <c r="CN18" s="657"/>
      <c r="CO18" s="657"/>
      <c r="CP18" s="657"/>
      <c r="CQ18" s="658"/>
      <c r="CR18" s="641" t="s">
        <v>241</v>
      </c>
      <c r="CS18" s="642"/>
      <c r="CT18" s="642"/>
      <c r="CU18" s="642"/>
      <c r="CV18" s="642"/>
      <c r="CW18" s="642"/>
      <c r="CX18" s="642"/>
      <c r="CY18" s="643"/>
      <c r="CZ18" s="644" t="s">
        <v>241</v>
      </c>
      <c r="DA18" s="644"/>
      <c r="DB18" s="644"/>
      <c r="DC18" s="644"/>
      <c r="DD18" s="650" t="s">
        <v>247</v>
      </c>
      <c r="DE18" s="642"/>
      <c r="DF18" s="642"/>
      <c r="DG18" s="642"/>
      <c r="DH18" s="642"/>
      <c r="DI18" s="642"/>
      <c r="DJ18" s="642"/>
      <c r="DK18" s="642"/>
      <c r="DL18" s="642"/>
      <c r="DM18" s="642"/>
      <c r="DN18" s="642"/>
      <c r="DO18" s="642"/>
      <c r="DP18" s="643"/>
      <c r="DQ18" s="650" t="s">
        <v>241</v>
      </c>
      <c r="DR18" s="642"/>
      <c r="DS18" s="642"/>
      <c r="DT18" s="642"/>
      <c r="DU18" s="642"/>
      <c r="DV18" s="642"/>
      <c r="DW18" s="642"/>
      <c r="DX18" s="642"/>
      <c r="DY18" s="642"/>
      <c r="DZ18" s="642"/>
      <c r="EA18" s="642"/>
      <c r="EB18" s="642"/>
      <c r="EC18" s="651"/>
    </row>
    <row r="19" spans="2:133" ht="11.25" customHeight="1" x14ac:dyDescent="0.15">
      <c r="B19" s="638" t="s">
        <v>279</v>
      </c>
      <c r="C19" s="639"/>
      <c r="D19" s="639"/>
      <c r="E19" s="639"/>
      <c r="F19" s="639"/>
      <c r="G19" s="639"/>
      <c r="H19" s="639"/>
      <c r="I19" s="639"/>
      <c r="J19" s="639"/>
      <c r="K19" s="639"/>
      <c r="L19" s="639"/>
      <c r="M19" s="639"/>
      <c r="N19" s="639"/>
      <c r="O19" s="639"/>
      <c r="P19" s="639"/>
      <c r="Q19" s="640"/>
      <c r="R19" s="641">
        <v>5689518</v>
      </c>
      <c r="S19" s="642"/>
      <c r="T19" s="642"/>
      <c r="U19" s="642"/>
      <c r="V19" s="642"/>
      <c r="W19" s="642"/>
      <c r="X19" s="642"/>
      <c r="Y19" s="643"/>
      <c r="Z19" s="644">
        <v>27.4</v>
      </c>
      <c r="AA19" s="644"/>
      <c r="AB19" s="644"/>
      <c r="AC19" s="644"/>
      <c r="AD19" s="645">
        <v>5689518</v>
      </c>
      <c r="AE19" s="645"/>
      <c r="AF19" s="645"/>
      <c r="AG19" s="645"/>
      <c r="AH19" s="645"/>
      <c r="AI19" s="645"/>
      <c r="AJ19" s="645"/>
      <c r="AK19" s="645"/>
      <c r="AL19" s="646">
        <v>49.5</v>
      </c>
      <c r="AM19" s="647"/>
      <c r="AN19" s="647"/>
      <c r="AO19" s="648"/>
      <c r="AP19" s="638" t="s">
        <v>280</v>
      </c>
      <c r="AQ19" s="639"/>
      <c r="AR19" s="639"/>
      <c r="AS19" s="639"/>
      <c r="AT19" s="639"/>
      <c r="AU19" s="639"/>
      <c r="AV19" s="639"/>
      <c r="AW19" s="639"/>
      <c r="AX19" s="639"/>
      <c r="AY19" s="639"/>
      <c r="AZ19" s="639"/>
      <c r="BA19" s="639"/>
      <c r="BB19" s="639"/>
      <c r="BC19" s="639"/>
      <c r="BD19" s="639"/>
      <c r="BE19" s="639"/>
      <c r="BF19" s="640"/>
      <c r="BG19" s="641">
        <v>178088</v>
      </c>
      <c r="BH19" s="642"/>
      <c r="BI19" s="642"/>
      <c r="BJ19" s="642"/>
      <c r="BK19" s="642"/>
      <c r="BL19" s="642"/>
      <c r="BM19" s="642"/>
      <c r="BN19" s="643"/>
      <c r="BO19" s="644">
        <v>3.5</v>
      </c>
      <c r="BP19" s="644"/>
      <c r="BQ19" s="644"/>
      <c r="BR19" s="644"/>
      <c r="BS19" s="650" t="s">
        <v>241</v>
      </c>
      <c r="BT19" s="642"/>
      <c r="BU19" s="642"/>
      <c r="BV19" s="642"/>
      <c r="BW19" s="642"/>
      <c r="BX19" s="642"/>
      <c r="BY19" s="642"/>
      <c r="BZ19" s="642"/>
      <c r="CA19" s="642"/>
      <c r="CB19" s="651"/>
      <c r="CD19" s="656" t="s">
        <v>281</v>
      </c>
      <c r="CE19" s="657"/>
      <c r="CF19" s="657"/>
      <c r="CG19" s="657"/>
      <c r="CH19" s="657"/>
      <c r="CI19" s="657"/>
      <c r="CJ19" s="657"/>
      <c r="CK19" s="657"/>
      <c r="CL19" s="657"/>
      <c r="CM19" s="657"/>
      <c r="CN19" s="657"/>
      <c r="CO19" s="657"/>
      <c r="CP19" s="657"/>
      <c r="CQ19" s="658"/>
      <c r="CR19" s="641" t="s">
        <v>247</v>
      </c>
      <c r="CS19" s="642"/>
      <c r="CT19" s="642"/>
      <c r="CU19" s="642"/>
      <c r="CV19" s="642"/>
      <c r="CW19" s="642"/>
      <c r="CX19" s="642"/>
      <c r="CY19" s="643"/>
      <c r="CZ19" s="644" t="s">
        <v>247</v>
      </c>
      <c r="DA19" s="644"/>
      <c r="DB19" s="644"/>
      <c r="DC19" s="644"/>
      <c r="DD19" s="650" t="s">
        <v>241</v>
      </c>
      <c r="DE19" s="642"/>
      <c r="DF19" s="642"/>
      <c r="DG19" s="642"/>
      <c r="DH19" s="642"/>
      <c r="DI19" s="642"/>
      <c r="DJ19" s="642"/>
      <c r="DK19" s="642"/>
      <c r="DL19" s="642"/>
      <c r="DM19" s="642"/>
      <c r="DN19" s="642"/>
      <c r="DO19" s="642"/>
      <c r="DP19" s="643"/>
      <c r="DQ19" s="650" t="s">
        <v>247</v>
      </c>
      <c r="DR19" s="642"/>
      <c r="DS19" s="642"/>
      <c r="DT19" s="642"/>
      <c r="DU19" s="642"/>
      <c r="DV19" s="642"/>
      <c r="DW19" s="642"/>
      <c r="DX19" s="642"/>
      <c r="DY19" s="642"/>
      <c r="DZ19" s="642"/>
      <c r="EA19" s="642"/>
      <c r="EB19" s="642"/>
      <c r="EC19" s="651"/>
    </row>
    <row r="20" spans="2:133" ht="11.25" customHeight="1" x14ac:dyDescent="0.15">
      <c r="B20" s="638" t="s">
        <v>282</v>
      </c>
      <c r="C20" s="639"/>
      <c r="D20" s="639"/>
      <c r="E20" s="639"/>
      <c r="F20" s="639"/>
      <c r="G20" s="639"/>
      <c r="H20" s="639"/>
      <c r="I20" s="639"/>
      <c r="J20" s="639"/>
      <c r="K20" s="639"/>
      <c r="L20" s="639"/>
      <c r="M20" s="639"/>
      <c r="N20" s="639"/>
      <c r="O20" s="639"/>
      <c r="P20" s="639"/>
      <c r="Q20" s="640"/>
      <c r="R20" s="641">
        <v>1051371</v>
      </c>
      <c r="S20" s="642"/>
      <c r="T20" s="642"/>
      <c r="U20" s="642"/>
      <c r="V20" s="642"/>
      <c r="W20" s="642"/>
      <c r="X20" s="642"/>
      <c r="Y20" s="643"/>
      <c r="Z20" s="644">
        <v>5.0999999999999996</v>
      </c>
      <c r="AA20" s="644"/>
      <c r="AB20" s="644"/>
      <c r="AC20" s="644"/>
      <c r="AD20" s="645" t="s">
        <v>241</v>
      </c>
      <c r="AE20" s="645"/>
      <c r="AF20" s="645"/>
      <c r="AG20" s="645"/>
      <c r="AH20" s="645"/>
      <c r="AI20" s="645"/>
      <c r="AJ20" s="645"/>
      <c r="AK20" s="645"/>
      <c r="AL20" s="646" t="s">
        <v>241</v>
      </c>
      <c r="AM20" s="647"/>
      <c r="AN20" s="647"/>
      <c r="AO20" s="648"/>
      <c r="AP20" s="638" t="s">
        <v>283</v>
      </c>
      <c r="AQ20" s="639"/>
      <c r="AR20" s="639"/>
      <c r="AS20" s="639"/>
      <c r="AT20" s="639"/>
      <c r="AU20" s="639"/>
      <c r="AV20" s="639"/>
      <c r="AW20" s="639"/>
      <c r="AX20" s="639"/>
      <c r="AY20" s="639"/>
      <c r="AZ20" s="639"/>
      <c r="BA20" s="639"/>
      <c r="BB20" s="639"/>
      <c r="BC20" s="639"/>
      <c r="BD20" s="639"/>
      <c r="BE20" s="639"/>
      <c r="BF20" s="640"/>
      <c r="BG20" s="641">
        <v>178088</v>
      </c>
      <c r="BH20" s="642"/>
      <c r="BI20" s="642"/>
      <c r="BJ20" s="642"/>
      <c r="BK20" s="642"/>
      <c r="BL20" s="642"/>
      <c r="BM20" s="642"/>
      <c r="BN20" s="643"/>
      <c r="BO20" s="644">
        <v>3.5</v>
      </c>
      <c r="BP20" s="644"/>
      <c r="BQ20" s="644"/>
      <c r="BR20" s="644"/>
      <c r="BS20" s="650" t="s">
        <v>241</v>
      </c>
      <c r="BT20" s="642"/>
      <c r="BU20" s="642"/>
      <c r="BV20" s="642"/>
      <c r="BW20" s="642"/>
      <c r="BX20" s="642"/>
      <c r="BY20" s="642"/>
      <c r="BZ20" s="642"/>
      <c r="CA20" s="642"/>
      <c r="CB20" s="651"/>
      <c r="CD20" s="656" t="s">
        <v>284</v>
      </c>
      <c r="CE20" s="657"/>
      <c r="CF20" s="657"/>
      <c r="CG20" s="657"/>
      <c r="CH20" s="657"/>
      <c r="CI20" s="657"/>
      <c r="CJ20" s="657"/>
      <c r="CK20" s="657"/>
      <c r="CL20" s="657"/>
      <c r="CM20" s="657"/>
      <c r="CN20" s="657"/>
      <c r="CO20" s="657"/>
      <c r="CP20" s="657"/>
      <c r="CQ20" s="658"/>
      <c r="CR20" s="641">
        <v>19975517</v>
      </c>
      <c r="CS20" s="642"/>
      <c r="CT20" s="642"/>
      <c r="CU20" s="642"/>
      <c r="CV20" s="642"/>
      <c r="CW20" s="642"/>
      <c r="CX20" s="642"/>
      <c r="CY20" s="643"/>
      <c r="CZ20" s="644">
        <v>100</v>
      </c>
      <c r="DA20" s="644"/>
      <c r="DB20" s="644"/>
      <c r="DC20" s="644"/>
      <c r="DD20" s="650">
        <v>3720592</v>
      </c>
      <c r="DE20" s="642"/>
      <c r="DF20" s="642"/>
      <c r="DG20" s="642"/>
      <c r="DH20" s="642"/>
      <c r="DI20" s="642"/>
      <c r="DJ20" s="642"/>
      <c r="DK20" s="642"/>
      <c r="DL20" s="642"/>
      <c r="DM20" s="642"/>
      <c r="DN20" s="642"/>
      <c r="DO20" s="642"/>
      <c r="DP20" s="643"/>
      <c r="DQ20" s="650">
        <v>13164766</v>
      </c>
      <c r="DR20" s="642"/>
      <c r="DS20" s="642"/>
      <c r="DT20" s="642"/>
      <c r="DU20" s="642"/>
      <c r="DV20" s="642"/>
      <c r="DW20" s="642"/>
      <c r="DX20" s="642"/>
      <c r="DY20" s="642"/>
      <c r="DZ20" s="642"/>
      <c r="EA20" s="642"/>
      <c r="EB20" s="642"/>
      <c r="EC20" s="651"/>
    </row>
    <row r="21" spans="2:133" ht="11.25" customHeight="1" x14ac:dyDescent="0.15">
      <c r="B21" s="638" t="s">
        <v>285</v>
      </c>
      <c r="C21" s="639"/>
      <c r="D21" s="639"/>
      <c r="E21" s="639"/>
      <c r="F21" s="639"/>
      <c r="G21" s="639"/>
      <c r="H21" s="639"/>
      <c r="I21" s="639"/>
      <c r="J21" s="639"/>
      <c r="K21" s="639"/>
      <c r="L21" s="639"/>
      <c r="M21" s="639"/>
      <c r="N21" s="639"/>
      <c r="O21" s="639"/>
      <c r="P21" s="639"/>
      <c r="Q21" s="640"/>
      <c r="R21" s="641" t="s">
        <v>247</v>
      </c>
      <c r="S21" s="642"/>
      <c r="T21" s="642"/>
      <c r="U21" s="642"/>
      <c r="V21" s="642"/>
      <c r="W21" s="642"/>
      <c r="X21" s="642"/>
      <c r="Y21" s="643"/>
      <c r="Z21" s="644" t="s">
        <v>247</v>
      </c>
      <c r="AA21" s="644"/>
      <c r="AB21" s="644"/>
      <c r="AC21" s="644"/>
      <c r="AD21" s="645" t="s">
        <v>247</v>
      </c>
      <c r="AE21" s="645"/>
      <c r="AF21" s="645"/>
      <c r="AG21" s="645"/>
      <c r="AH21" s="645"/>
      <c r="AI21" s="645"/>
      <c r="AJ21" s="645"/>
      <c r="AK21" s="645"/>
      <c r="AL21" s="646" t="s">
        <v>247</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t="s">
        <v>247</v>
      </c>
      <c r="BH21" s="642"/>
      <c r="BI21" s="642"/>
      <c r="BJ21" s="642"/>
      <c r="BK21" s="642"/>
      <c r="BL21" s="642"/>
      <c r="BM21" s="642"/>
      <c r="BN21" s="643"/>
      <c r="BO21" s="644" t="s">
        <v>241</v>
      </c>
      <c r="BP21" s="644"/>
      <c r="BQ21" s="644"/>
      <c r="BR21" s="644"/>
      <c r="BS21" s="650" t="s">
        <v>241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287</v>
      </c>
      <c r="C22" s="639"/>
      <c r="D22" s="639"/>
      <c r="E22" s="639"/>
      <c r="F22" s="639"/>
      <c r="G22" s="639"/>
      <c r="H22" s="639"/>
      <c r="I22" s="639"/>
      <c r="J22" s="639"/>
      <c r="K22" s="639"/>
      <c r="L22" s="639"/>
      <c r="M22" s="639"/>
      <c r="N22" s="639"/>
      <c r="O22" s="639"/>
      <c r="P22" s="639"/>
      <c r="Q22" s="640"/>
      <c r="R22" s="641">
        <v>12687075</v>
      </c>
      <c r="S22" s="642"/>
      <c r="T22" s="642"/>
      <c r="U22" s="642"/>
      <c r="V22" s="642"/>
      <c r="W22" s="642"/>
      <c r="X22" s="642"/>
      <c r="Y22" s="643"/>
      <c r="Z22" s="644">
        <v>61</v>
      </c>
      <c r="AA22" s="644"/>
      <c r="AB22" s="644"/>
      <c r="AC22" s="644"/>
      <c r="AD22" s="645">
        <v>11457616</v>
      </c>
      <c r="AE22" s="645"/>
      <c r="AF22" s="645"/>
      <c r="AG22" s="645"/>
      <c r="AH22" s="645"/>
      <c r="AI22" s="645"/>
      <c r="AJ22" s="645"/>
      <c r="AK22" s="645"/>
      <c r="AL22" s="646">
        <v>99.7</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241</v>
      </c>
      <c r="BH22" s="642"/>
      <c r="BI22" s="642"/>
      <c r="BJ22" s="642"/>
      <c r="BK22" s="642"/>
      <c r="BL22" s="642"/>
      <c r="BM22" s="642"/>
      <c r="BN22" s="643"/>
      <c r="BO22" s="644" t="s">
        <v>241</v>
      </c>
      <c r="BP22" s="644"/>
      <c r="BQ22" s="644"/>
      <c r="BR22" s="644"/>
      <c r="BS22" s="650" t="s">
        <v>241</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290</v>
      </c>
      <c r="C23" s="639"/>
      <c r="D23" s="639"/>
      <c r="E23" s="639"/>
      <c r="F23" s="639"/>
      <c r="G23" s="639"/>
      <c r="H23" s="639"/>
      <c r="I23" s="639"/>
      <c r="J23" s="639"/>
      <c r="K23" s="639"/>
      <c r="L23" s="639"/>
      <c r="M23" s="639"/>
      <c r="N23" s="639"/>
      <c r="O23" s="639"/>
      <c r="P23" s="639"/>
      <c r="Q23" s="640"/>
      <c r="R23" s="641">
        <v>2486</v>
      </c>
      <c r="S23" s="642"/>
      <c r="T23" s="642"/>
      <c r="U23" s="642"/>
      <c r="V23" s="642"/>
      <c r="W23" s="642"/>
      <c r="X23" s="642"/>
      <c r="Y23" s="643"/>
      <c r="Z23" s="644">
        <v>0</v>
      </c>
      <c r="AA23" s="644"/>
      <c r="AB23" s="644"/>
      <c r="AC23" s="644"/>
      <c r="AD23" s="645">
        <v>2486</v>
      </c>
      <c r="AE23" s="645"/>
      <c r="AF23" s="645"/>
      <c r="AG23" s="645"/>
      <c r="AH23" s="645"/>
      <c r="AI23" s="645"/>
      <c r="AJ23" s="645"/>
      <c r="AK23" s="645"/>
      <c r="AL23" s="646">
        <v>0</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v>178088</v>
      </c>
      <c r="BH23" s="642"/>
      <c r="BI23" s="642"/>
      <c r="BJ23" s="642"/>
      <c r="BK23" s="642"/>
      <c r="BL23" s="642"/>
      <c r="BM23" s="642"/>
      <c r="BN23" s="643"/>
      <c r="BO23" s="644">
        <v>3.5</v>
      </c>
      <c r="BP23" s="644"/>
      <c r="BQ23" s="644"/>
      <c r="BR23" s="644"/>
      <c r="BS23" s="650" t="s">
        <v>241</v>
      </c>
      <c r="BT23" s="642"/>
      <c r="BU23" s="642"/>
      <c r="BV23" s="642"/>
      <c r="BW23" s="642"/>
      <c r="BX23" s="642"/>
      <c r="BY23" s="642"/>
      <c r="BZ23" s="642"/>
      <c r="CA23" s="642"/>
      <c r="CB23" s="651"/>
      <c r="CD23" s="623" t="s">
        <v>229</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1" t="s">
        <v>295</v>
      </c>
      <c r="DM23" s="672"/>
      <c r="DN23" s="672"/>
      <c r="DO23" s="672"/>
      <c r="DP23" s="672"/>
      <c r="DQ23" s="672"/>
      <c r="DR23" s="672"/>
      <c r="DS23" s="672"/>
      <c r="DT23" s="672"/>
      <c r="DU23" s="672"/>
      <c r="DV23" s="673"/>
      <c r="DW23" s="623" t="s">
        <v>296</v>
      </c>
      <c r="DX23" s="624"/>
      <c r="DY23" s="624"/>
      <c r="DZ23" s="624"/>
      <c r="EA23" s="624"/>
      <c r="EB23" s="624"/>
      <c r="EC23" s="625"/>
    </row>
    <row r="24" spans="2:133" ht="11.25" customHeight="1" x14ac:dyDescent="0.15">
      <c r="B24" s="638" t="s">
        <v>297</v>
      </c>
      <c r="C24" s="639"/>
      <c r="D24" s="639"/>
      <c r="E24" s="639"/>
      <c r="F24" s="639"/>
      <c r="G24" s="639"/>
      <c r="H24" s="639"/>
      <c r="I24" s="639"/>
      <c r="J24" s="639"/>
      <c r="K24" s="639"/>
      <c r="L24" s="639"/>
      <c r="M24" s="639"/>
      <c r="N24" s="639"/>
      <c r="O24" s="639"/>
      <c r="P24" s="639"/>
      <c r="Q24" s="640"/>
      <c r="R24" s="641">
        <v>32502</v>
      </c>
      <c r="S24" s="642"/>
      <c r="T24" s="642"/>
      <c r="U24" s="642"/>
      <c r="V24" s="642"/>
      <c r="W24" s="642"/>
      <c r="X24" s="642"/>
      <c r="Y24" s="643"/>
      <c r="Z24" s="644">
        <v>0.2</v>
      </c>
      <c r="AA24" s="644"/>
      <c r="AB24" s="644"/>
      <c r="AC24" s="644"/>
      <c r="AD24" s="645" t="s">
        <v>247</v>
      </c>
      <c r="AE24" s="645"/>
      <c r="AF24" s="645"/>
      <c r="AG24" s="645"/>
      <c r="AH24" s="645"/>
      <c r="AI24" s="645"/>
      <c r="AJ24" s="645"/>
      <c r="AK24" s="645"/>
      <c r="AL24" s="646" t="s">
        <v>241</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241</v>
      </c>
      <c r="BH24" s="642"/>
      <c r="BI24" s="642"/>
      <c r="BJ24" s="642"/>
      <c r="BK24" s="642"/>
      <c r="BL24" s="642"/>
      <c r="BM24" s="642"/>
      <c r="BN24" s="643"/>
      <c r="BO24" s="644" t="s">
        <v>241</v>
      </c>
      <c r="BP24" s="644"/>
      <c r="BQ24" s="644"/>
      <c r="BR24" s="644"/>
      <c r="BS24" s="650" t="s">
        <v>241</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6971065</v>
      </c>
      <c r="CS24" s="631"/>
      <c r="CT24" s="631"/>
      <c r="CU24" s="631"/>
      <c r="CV24" s="631"/>
      <c r="CW24" s="631"/>
      <c r="CX24" s="631"/>
      <c r="CY24" s="632"/>
      <c r="CZ24" s="635">
        <v>34.9</v>
      </c>
      <c r="DA24" s="636"/>
      <c r="DB24" s="636"/>
      <c r="DC24" s="655"/>
      <c r="DD24" s="674">
        <v>5392490</v>
      </c>
      <c r="DE24" s="631"/>
      <c r="DF24" s="631"/>
      <c r="DG24" s="631"/>
      <c r="DH24" s="631"/>
      <c r="DI24" s="631"/>
      <c r="DJ24" s="631"/>
      <c r="DK24" s="632"/>
      <c r="DL24" s="674">
        <v>5373364</v>
      </c>
      <c r="DM24" s="631"/>
      <c r="DN24" s="631"/>
      <c r="DO24" s="631"/>
      <c r="DP24" s="631"/>
      <c r="DQ24" s="631"/>
      <c r="DR24" s="631"/>
      <c r="DS24" s="631"/>
      <c r="DT24" s="631"/>
      <c r="DU24" s="631"/>
      <c r="DV24" s="632"/>
      <c r="DW24" s="635">
        <v>44.4</v>
      </c>
      <c r="DX24" s="636"/>
      <c r="DY24" s="636"/>
      <c r="DZ24" s="636"/>
      <c r="EA24" s="636"/>
      <c r="EB24" s="636"/>
      <c r="EC24" s="637"/>
    </row>
    <row r="25" spans="2:133" ht="11.25" customHeight="1" x14ac:dyDescent="0.15">
      <c r="B25" s="638" t="s">
        <v>300</v>
      </c>
      <c r="C25" s="639"/>
      <c r="D25" s="639"/>
      <c r="E25" s="639"/>
      <c r="F25" s="639"/>
      <c r="G25" s="639"/>
      <c r="H25" s="639"/>
      <c r="I25" s="639"/>
      <c r="J25" s="639"/>
      <c r="K25" s="639"/>
      <c r="L25" s="639"/>
      <c r="M25" s="639"/>
      <c r="N25" s="639"/>
      <c r="O25" s="639"/>
      <c r="P25" s="639"/>
      <c r="Q25" s="640"/>
      <c r="R25" s="641">
        <v>183905</v>
      </c>
      <c r="S25" s="642"/>
      <c r="T25" s="642"/>
      <c r="U25" s="642"/>
      <c r="V25" s="642"/>
      <c r="W25" s="642"/>
      <c r="X25" s="642"/>
      <c r="Y25" s="643"/>
      <c r="Z25" s="644">
        <v>0.9</v>
      </c>
      <c r="AA25" s="644"/>
      <c r="AB25" s="644"/>
      <c r="AC25" s="644"/>
      <c r="AD25" s="645">
        <v>14211</v>
      </c>
      <c r="AE25" s="645"/>
      <c r="AF25" s="645"/>
      <c r="AG25" s="645"/>
      <c r="AH25" s="645"/>
      <c r="AI25" s="645"/>
      <c r="AJ25" s="645"/>
      <c r="AK25" s="645"/>
      <c r="AL25" s="646">
        <v>0.1</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241</v>
      </c>
      <c r="BH25" s="642"/>
      <c r="BI25" s="642"/>
      <c r="BJ25" s="642"/>
      <c r="BK25" s="642"/>
      <c r="BL25" s="642"/>
      <c r="BM25" s="642"/>
      <c r="BN25" s="643"/>
      <c r="BO25" s="644" t="s">
        <v>241</v>
      </c>
      <c r="BP25" s="644"/>
      <c r="BQ25" s="644"/>
      <c r="BR25" s="644"/>
      <c r="BS25" s="650" t="s">
        <v>241</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2805111</v>
      </c>
      <c r="CS25" s="677"/>
      <c r="CT25" s="677"/>
      <c r="CU25" s="677"/>
      <c r="CV25" s="677"/>
      <c r="CW25" s="677"/>
      <c r="CX25" s="677"/>
      <c r="CY25" s="678"/>
      <c r="CZ25" s="646">
        <v>14</v>
      </c>
      <c r="DA25" s="675"/>
      <c r="DB25" s="675"/>
      <c r="DC25" s="679"/>
      <c r="DD25" s="650">
        <v>2673794</v>
      </c>
      <c r="DE25" s="677"/>
      <c r="DF25" s="677"/>
      <c r="DG25" s="677"/>
      <c r="DH25" s="677"/>
      <c r="DI25" s="677"/>
      <c r="DJ25" s="677"/>
      <c r="DK25" s="678"/>
      <c r="DL25" s="650">
        <v>2655135</v>
      </c>
      <c r="DM25" s="677"/>
      <c r="DN25" s="677"/>
      <c r="DO25" s="677"/>
      <c r="DP25" s="677"/>
      <c r="DQ25" s="677"/>
      <c r="DR25" s="677"/>
      <c r="DS25" s="677"/>
      <c r="DT25" s="677"/>
      <c r="DU25" s="677"/>
      <c r="DV25" s="678"/>
      <c r="DW25" s="646">
        <v>21.9</v>
      </c>
      <c r="DX25" s="675"/>
      <c r="DY25" s="675"/>
      <c r="DZ25" s="675"/>
      <c r="EA25" s="675"/>
      <c r="EB25" s="675"/>
      <c r="EC25" s="676"/>
    </row>
    <row r="26" spans="2:133" ht="11.25" customHeight="1" x14ac:dyDescent="0.15">
      <c r="B26" s="638" t="s">
        <v>303</v>
      </c>
      <c r="C26" s="639"/>
      <c r="D26" s="639"/>
      <c r="E26" s="639"/>
      <c r="F26" s="639"/>
      <c r="G26" s="639"/>
      <c r="H26" s="639"/>
      <c r="I26" s="639"/>
      <c r="J26" s="639"/>
      <c r="K26" s="639"/>
      <c r="L26" s="639"/>
      <c r="M26" s="639"/>
      <c r="N26" s="639"/>
      <c r="O26" s="639"/>
      <c r="P26" s="639"/>
      <c r="Q26" s="640"/>
      <c r="R26" s="641">
        <v>94135</v>
      </c>
      <c r="S26" s="642"/>
      <c r="T26" s="642"/>
      <c r="U26" s="642"/>
      <c r="V26" s="642"/>
      <c r="W26" s="642"/>
      <c r="X26" s="642"/>
      <c r="Y26" s="643"/>
      <c r="Z26" s="644">
        <v>0.5</v>
      </c>
      <c r="AA26" s="644"/>
      <c r="AB26" s="644"/>
      <c r="AC26" s="644"/>
      <c r="AD26" s="645" t="s">
        <v>247</v>
      </c>
      <c r="AE26" s="645"/>
      <c r="AF26" s="645"/>
      <c r="AG26" s="645"/>
      <c r="AH26" s="645"/>
      <c r="AI26" s="645"/>
      <c r="AJ26" s="645"/>
      <c r="AK26" s="645"/>
      <c r="AL26" s="646" t="s">
        <v>247</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241</v>
      </c>
      <c r="BH26" s="642"/>
      <c r="BI26" s="642"/>
      <c r="BJ26" s="642"/>
      <c r="BK26" s="642"/>
      <c r="BL26" s="642"/>
      <c r="BM26" s="642"/>
      <c r="BN26" s="643"/>
      <c r="BO26" s="644" t="s">
        <v>241</v>
      </c>
      <c r="BP26" s="644"/>
      <c r="BQ26" s="644"/>
      <c r="BR26" s="644"/>
      <c r="BS26" s="650" t="s">
        <v>241</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1946987</v>
      </c>
      <c r="CS26" s="642"/>
      <c r="CT26" s="642"/>
      <c r="CU26" s="642"/>
      <c r="CV26" s="642"/>
      <c r="CW26" s="642"/>
      <c r="CX26" s="642"/>
      <c r="CY26" s="643"/>
      <c r="CZ26" s="646">
        <v>9.6999999999999993</v>
      </c>
      <c r="DA26" s="675"/>
      <c r="DB26" s="675"/>
      <c r="DC26" s="679"/>
      <c r="DD26" s="650">
        <v>1826513</v>
      </c>
      <c r="DE26" s="642"/>
      <c r="DF26" s="642"/>
      <c r="DG26" s="642"/>
      <c r="DH26" s="642"/>
      <c r="DI26" s="642"/>
      <c r="DJ26" s="642"/>
      <c r="DK26" s="643"/>
      <c r="DL26" s="650" t="s">
        <v>241</v>
      </c>
      <c r="DM26" s="642"/>
      <c r="DN26" s="642"/>
      <c r="DO26" s="642"/>
      <c r="DP26" s="642"/>
      <c r="DQ26" s="642"/>
      <c r="DR26" s="642"/>
      <c r="DS26" s="642"/>
      <c r="DT26" s="642"/>
      <c r="DU26" s="642"/>
      <c r="DV26" s="643"/>
      <c r="DW26" s="646" t="s">
        <v>241</v>
      </c>
      <c r="DX26" s="675"/>
      <c r="DY26" s="675"/>
      <c r="DZ26" s="675"/>
      <c r="EA26" s="675"/>
      <c r="EB26" s="675"/>
      <c r="EC26" s="676"/>
    </row>
    <row r="27" spans="2:133" ht="11.25" customHeight="1" x14ac:dyDescent="0.15">
      <c r="B27" s="638" t="s">
        <v>306</v>
      </c>
      <c r="C27" s="639"/>
      <c r="D27" s="639"/>
      <c r="E27" s="639"/>
      <c r="F27" s="639"/>
      <c r="G27" s="639"/>
      <c r="H27" s="639"/>
      <c r="I27" s="639"/>
      <c r="J27" s="639"/>
      <c r="K27" s="639"/>
      <c r="L27" s="639"/>
      <c r="M27" s="639"/>
      <c r="N27" s="639"/>
      <c r="O27" s="639"/>
      <c r="P27" s="639"/>
      <c r="Q27" s="640"/>
      <c r="R27" s="641">
        <v>1685214</v>
      </c>
      <c r="S27" s="642"/>
      <c r="T27" s="642"/>
      <c r="U27" s="642"/>
      <c r="V27" s="642"/>
      <c r="W27" s="642"/>
      <c r="X27" s="642"/>
      <c r="Y27" s="643"/>
      <c r="Z27" s="644">
        <v>8.1</v>
      </c>
      <c r="AA27" s="644"/>
      <c r="AB27" s="644"/>
      <c r="AC27" s="644"/>
      <c r="AD27" s="645" t="s">
        <v>241</v>
      </c>
      <c r="AE27" s="645"/>
      <c r="AF27" s="645"/>
      <c r="AG27" s="645"/>
      <c r="AH27" s="645"/>
      <c r="AI27" s="645"/>
      <c r="AJ27" s="645"/>
      <c r="AK27" s="645"/>
      <c r="AL27" s="646" t="s">
        <v>241</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5051805</v>
      </c>
      <c r="BH27" s="642"/>
      <c r="BI27" s="642"/>
      <c r="BJ27" s="642"/>
      <c r="BK27" s="642"/>
      <c r="BL27" s="642"/>
      <c r="BM27" s="642"/>
      <c r="BN27" s="643"/>
      <c r="BO27" s="644">
        <v>100</v>
      </c>
      <c r="BP27" s="644"/>
      <c r="BQ27" s="644"/>
      <c r="BR27" s="644"/>
      <c r="BS27" s="650">
        <v>112620</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2302606</v>
      </c>
      <c r="CS27" s="677"/>
      <c r="CT27" s="677"/>
      <c r="CU27" s="677"/>
      <c r="CV27" s="677"/>
      <c r="CW27" s="677"/>
      <c r="CX27" s="677"/>
      <c r="CY27" s="678"/>
      <c r="CZ27" s="646">
        <v>11.5</v>
      </c>
      <c r="DA27" s="675"/>
      <c r="DB27" s="675"/>
      <c r="DC27" s="679"/>
      <c r="DD27" s="650">
        <v>868914</v>
      </c>
      <c r="DE27" s="677"/>
      <c r="DF27" s="677"/>
      <c r="DG27" s="677"/>
      <c r="DH27" s="677"/>
      <c r="DI27" s="677"/>
      <c r="DJ27" s="677"/>
      <c r="DK27" s="678"/>
      <c r="DL27" s="650">
        <v>868447</v>
      </c>
      <c r="DM27" s="677"/>
      <c r="DN27" s="677"/>
      <c r="DO27" s="677"/>
      <c r="DP27" s="677"/>
      <c r="DQ27" s="677"/>
      <c r="DR27" s="677"/>
      <c r="DS27" s="677"/>
      <c r="DT27" s="677"/>
      <c r="DU27" s="677"/>
      <c r="DV27" s="678"/>
      <c r="DW27" s="646">
        <v>7.2</v>
      </c>
      <c r="DX27" s="675"/>
      <c r="DY27" s="675"/>
      <c r="DZ27" s="675"/>
      <c r="EA27" s="675"/>
      <c r="EB27" s="675"/>
      <c r="EC27" s="676"/>
    </row>
    <row r="28" spans="2:133" ht="11.25" customHeight="1" x14ac:dyDescent="0.15">
      <c r="B28" s="683" t="s">
        <v>309</v>
      </c>
      <c r="C28" s="684"/>
      <c r="D28" s="684"/>
      <c r="E28" s="684"/>
      <c r="F28" s="684"/>
      <c r="G28" s="684"/>
      <c r="H28" s="684"/>
      <c r="I28" s="684"/>
      <c r="J28" s="684"/>
      <c r="K28" s="684"/>
      <c r="L28" s="684"/>
      <c r="M28" s="684"/>
      <c r="N28" s="684"/>
      <c r="O28" s="684"/>
      <c r="P28" s="684"/>
      <c r="Q28" s="685"/>
      <c r="R28" s="641" t="s">
        <v>241</v>
      </c>
      <c r="S28" s="642"/>
      <c r="T28" s="642"/>
      <c r="U28" s="642"/>
      <c r="V28" s="642"/>
      <c r="W28" s="642"/>
      <c r="X28" s="642"/>
      <c r="Y28" s="643"/>
      <c r="Z28" s="644" t="s">
        <v>241</v>
      </c>
      <c r="AA28" s="644"/>
      <c r="AB28" s="644"/>
      <c r="AC28" s="644"/>
      <c r="AD28" s="645" t="s">
        <v>241</v>
      </c>
      <c r="AE28" s="645"/>
      <c r="AF28" s="645"/>
      <c r="AG28" s="645"/>
      <c r="AH28" s="645"/>
      <c r="AI28" s="645"/>
      <c r="AJ28" s="645"/>
      <c r="AK28" s="645"/>
      <c r="AL28" s="646" t="s">
        <v>241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1863348</v>
      </c>
      <c r="CS28" s="642"/>
      <c r="CT28" s="642"/>
      <c r="CU28" s="642"/>
      <c r="CV28" s="642"/>
      <c r="CW28" s="642"/>
      <c r="CX28" s="642"/>
      <c r="CY28" s="643"/>
      <c r="CZ28" s="646">
        <v>9.3000000000000007</v>
      </c>
      <c r="DA28" s="675"/>
      <c r="DB28" s="675"/>
      <c r="DC28" s="679"/>
      <c r="DD28" s="650">
        <v>1849782</v>
      </c>
      <c r="DE28" s="642"/>
      <c r="DF28" s="642"/>
      <c r="DG28" s="642"/>
      <c r="DH28" s="642"/>
      <c r="DI28" s="642"/>
      <c r="DJ28" s="642"/>
      <c r="DK28" s="643"/>
      <c r="DL28" s="650">
        <v>1849782</v>
      </c>
      <c r="DM28" s="642"/>
      <c r="DN28" s="642"/>
      <c r="DO28" s="642"/>
      <c r="DP28" s="642"/>
      <c r="DQ28" s="642"/>
      <c r="DR28" s="642"/>
      <c r="DS28" s="642"/>
      <c r="DT28" s="642"/>
      <c r="DU28" s="642"/>
      <c r="DV28" s="643"/>
      <c r="DW28" s="646">
        <v>15.3</v>
      </c>
      <c r="DX28" s="675"/>
      <c r="DY28" s="675"/>
      <c r="DZ28" s="675"/>
      <c r="EA28" s="675"/>
      <c r="EB28" s="675"/>
      <c r="EC28" s="676"/>
    </row>
    <row r="29" spans="2:133" ht="11.25" customHeight="1" x14ac:dyDescent="0.15">
      <c r="B29" s="638" t="s">
        <v>311</v>
      </c>
      <c r="C29" s="639"/>
      <c r="D29" s="639"/>
      <c r="E29" s="639"/>
      <c r="F29" s="639"/>
      <c r="G29" s="639"/>
      <c r="H29" s="639"/>
      <c r="I29" s="639"/>
      <c r="J29" s="639"/>
      <c r="K29" s="639"/>
      <c r="L29" s="639"/>
      <c r="M29" s="639"/>
      <c r="N29" s="639"/>
      <c r="O29" s="639"/>
      <c r="P29" s="639"/>
      <c r="Q29" s="640"/>
      <c r="R29" s="641">
        <v>900413</v>
      </c>
      <c r="S29" s="642"/>
      <c r="T29" s="642"/>
      <c r="U29" s="642"/>
      <c r="V29" s="642"/>
      <c r="W29" s="642"/>
      <c r="X29" s="642"/>
      <c r="Y29" s="643"/>
      <c r="Z29" s="644">
        <v>4.3</v>
      </c>
      <c r="AA29" s="644"/>
      <c r="AB29" s="644"/>
      <c r="AC29" s="644"/>
      <c r="AD29" s="645" t="s">
        <v>247</v>
      </c>
      <c r="AE29" s="645"/>
      <c r="AF29" s="645"/>
      <c r="AG29" s="645"/>
      <c r="AH29" s="645"/>
      <c r="AI29" s="645"/>
      <c r="AJ29" s="645"/>
      <c r="AK29" s="645"/>
      <c r="AL29" s="646" t="s">
        <v>241</v>
      </c>
      <c r="AM29" s="647"/>
      <c r="AN29" s="647"/>
      <c r="AO29" s="648"/>
      <c r="AP29" s="620" t="s">
        <v>229</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1863342</v>
      </c>
      <c r="CS29" s="677"/>
      <c r="CT29" s="677"/>
      <c r="CU29" s="677"/>
      <c r="CV29" s="677"/>
      <c r="CW29" s="677"/>
      <c r="CX29" s="677"/>
      <c r="CY29" s="678"/>
      <c r="CZ29" s="646">
        <v>9.3000000000000007</v>
      </c>
      <c r="DA29" s="675"/>
      <c r="DB29" s="675"/>
      <c r="DC29" s="679"/>
      <c r="DD29" s="650">
        <v>1849776</v>
      </c>
      <c r="DE29" s="677"/>
      <c r="DF29" s="677"/>
      <c r="DG29" s="677"/>
      <c r="DH29" s="677"/>
      <c r="DI29" s="677"/>
      <c r="DJ29" s="677"/>
      <c r="DK29" s="678"/>
      <c r="DL29" s="650">
        <v>1849776</v>
      </c>
      <c r="DM29" s="677"/>
      <c r="DN29" s="677"/>
      <c r="DO29" s="677"/>
      <c r="DP29" s="677"/>
      <c r="DQ29" s="677"/>
      <c r="DR29" s="677"/>
      <c r="DS29" s="677"/>
      <c r="DT29" s="677"/>
      <c r="DU29" s="677"/>
      <c r="DV29" s="678"/>
      <c r="DW29" s="646">
        <v>15.3</v>
      </c>
      <c r="DX29" s="675"/>
      <c r="DY29" s="675"/>
      <c r="DZ29" s="675"/>
      <c r="EA29" s="675"/>
      <c r="EB29" s="675"/>
      <c r="EC29" s="676"/>
    </row>
    <row r="30" spans="2:133" ht="11.25" customHeight="1" x14ac:dyDescent="0.15">
      <c r="B30" s="638" t="s">
        <v>316</v>
      </c>
      <c r="C30" s="639"/>
      <c r="D30" s="639"/>
      <c r="E30" s="639"/>
      <c r="F30" s="639"/>
      <c r="G30" s="639"/>
      <c r="H30" s="639"/>
      <c r="I30" s="639"/>
      <c r="J30" s="639"/>
      <c r="K30" s="639"/>
      <c r="L30" s="639"/>
      <c r="M30" s="639"/>
      <c r="N30" s="639"/>
      <c r="O30" s="639"/>
      <c r="P30" s="639"/>
      <c r="Q30" s="640"/>
      <c r="R30" s="641">
        <v>90644</v>
      </c>
      <c r="S30" s="642"/>
      <c r="T30" s="642"/>
      <c r="U30" s="642"/>
      <c r="V30" s="642"/>
      <c r="W30" s="642"/>
      <c r="X30" s="642"/>
      <c r="Y30" s="643"/>
      <c r="Z30" s="644">
        <v>0.4</v>
      </c>
      <c r="AA30" s="644"/>
      <c r="AB30" s="644"/>
      <c r="AC30" s="644"/>
      <c r="AD30" s="645">
        <v>15773</v>
      </c>
      <c r="AE30" s="645"/>
      <c r="AF30" s="645"/>
      <c r="AG30" s="645"/>
      <c r="AH30" s="645"/>
      <c r="AI30" s="645"/>
      <c r="AJ30" s="645"/>
      <c r="AK30" s="645"/>
      <c r="AL30" s="646">
        <v>0.1</v>
      </c>
      <c r="AM30" s="647"/>
      <c r="AN30" s="647"/>
      <c r="AO30" s="648"/>
      <c r="AP30" s="689" t="s">
        <v>317</v>
      </c>
      <c r="AQ30" s="690"/>
      <c r="AR30" s="690"/>
      <c r="AS30" s="690"/>
      <c r="AT30" s="695" t="s">
        <v>318</v>
      </c>
      <c r="AU30" s="230"/>
      <c r="AV30" s="230"/>
      <c r="AW30" s="230"/>
      <c r="AX30" s="627" t="s">
        <v>192</v>
      </c>
      <c r="AY30" s="628"/>
      <c r="AZ30" s="628"/>
      <c r="BA30" s="628"/>
      <c r="BB30" s="628"/>
      <c r="BC30" s="628"/>
      <c r="BD30" s="628"/>
      <c r="BE30" s="628"/>
      <c r="BF30" s="629"/>
      <c r="BG30" s="701">
        <v>99.3</v>
      </c>
      <c r="BH30" s="702"/>
      <c r="BI30" s="702"/>
      <c r="BJ30" s="702"/>
      <c r="BK30" s="702"/>
      <c r="BL30" s="702"/>
      <c r="BM30" s="636">
        <v>95.7</v>
      </c>
      <c r="BN30" s="702"/>
      <c r="BO30" s="702"/>
      <c r="BP30" s="702"/>
      <c r="BQ30" s="703"/>
      <c r="BR30" s="701">
        <v>99.3</v>
      </c>
      <c r="BS30" s="702"/>
      <c r="BT30" s="702"/>
      <c r="BU30" s="702"/>
      <c r="BV30" s="702"/>
      <c r="BW30" s="702"/>
      <c r="BX30" s="636">
        <v>95.5</v>
      </c>
      <c r="BY30" s="702"/>
      <c r="BZ30" s="702"/>
      <c r="CA30" s="702"/>
      <c r="CB30" s="703"/>
      <c r="CD30" s="706"/>
      <c r="CE30" s="707"/>
      <c r="CF30" s="656" t="s">
        <v>319</v>
      </c>
      <c r="CG30" s="657"/>
      <c r="CH30" s="657"/>
      <c r="CI30" s="657"/>
      <c r="CJ30" s="657"/>
      <c r="CK30" s="657"/>
      <c r="CL30" s="657"/>
      <c r="CM30" s="657"/>
      <c r="CN30" s="657"/>
      <c r="CO30" s="657"/>
      <c r="CP30" s="657"/>
      <c r="CQ30" s="658"/>
      <c r="CR30" s="641">
        <v>1751837</v>
      </c>
      <c r="CS30" s="642"/>
      <c r="CT30" s="642"/>
      <c r="CU30" s="642"/>
      <c r="CV30" s="642"/>
      <c r="CW30" s="642"/>
      <c r="CX30" s="642"/>
      <c r="CY30" s="643"/>
      <c r="CZ30" s="646">
        <v>8.8000000000000007</v>
      </c>
      <c r="DA30" s="675"/>
      <c r="DB30" s="675"/>
      <c r="DC30" s="679"/>
      <c r="DD30" s="650">
        <v>1738419</v>
      </c>
      <c r="DE30" s="642"/>
      <c r="DF30" s="642"/>
      <c r="DG30" s="642"/>
      <c r="DH30" s="642"/>
      <c r="DI30" s="642"/>
      <c r="DJ30" s="642"/>
      <c r="DK30" s="643"/>
      <c r="DL30" s="650">
        <v>1738419</v>
      </c>
      <c r="DM30" s="642"/>
      <c r="DN30" s="642"/>
      <c r="DO30" s="642"/>
      <c r="DP30" s="642"/>
      <c r="DQ30" s="642"/>
      <c r="DR30" s="642"/>
      <c r="DS30" s="642"/>
      <c r="DT30" s="642"/>
      <c r="DU30" s="642"/>
      <c r="DV30" s="643"/>
      <c r="DW30" s="646">
        <v>14.3</v>
      </c>
      <c r="DX30" s="675"/>
      <c r="DY30" s="675"/>
      <c r="DZ30" s="675"/>
      <c r="EA30" s="675"/>
      <c r="EB30" s="675"/>
      <c r="EC30" s="676"/>
    </row>
    <row r="31" spans="2:133" ht="11.25" customHeight="1" x14ac:dyDescent="0.15">
      <c r="B31" s="638" t="s">
        <v>320</v>
      </c>
      <c r="C31" s="639"/>
      <c r="D31" s="639"/>
      <c r="E31" s="639"/>
      <c r="F31" s="639"/>
      <c r="G31" s="639"/>
      <c r="H31" s="639"/>
      <c r="I31" s="639"/>
      <c r="J31" s="639"/>
      <c r="K31" s="639"/>
      <c r="L31" s="639"/>
      <c r="M31" s="639"/>
      <c r="N31" s="639"/>
      <c r="O31" s="639"/>
      <c r="P31" s="639"/>
      <c r="Q31" s="640"/>
      <c r="R31" s="641">
        <v>429472</v>
      </c>
      <c r="S31" s="642"/>
      <c r="T31" s="642"/>
      <c r="U31" s="642"/>
      <c r="V31" s="642"/>
      <c r="W31" s="642"/>
      <c r="X31" s="642"/>
      <c r="Y31" s="643"/>
      <c r="Z31" s="644">
        <v>2.1</v>
      </c>
      <c r="AA31" s="644"/>
      <c r="AB31" s="644"/>
      <c r="AC31" s="644"/>
      <c r="AD31" s="645" t="s">
        <v>241</v>
      </c>
      <c r="AE31" s="645"/>
      <c r="AF31" s="645"/>
      <c r="AG31" s="645"/>
      <c r="AH31" s="645"/>
      <c r="AI31" s="645"/>
      <c r="AJ31" s="645"/>
      <c r="AK31" s="645"/>
      <c r="AL31" s="646" t="s">
        <v>241</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99.4</v>
      </c>
      <c r="BH31" s="677"/>
      <c r="BI31" s="677"/>
      <c r="BJ31" s="677"/>
      <c r="BK31" s="677"/>
      <c r="BL31" s="677"/>
      <c r="BM31" s="647">
        <v>97</v>
      </c>
      <c r="BN31" s="699"/>
      <c r="BO31" s="699"/>
      <c r="BP31" s="699"/>
      <c r="BQ31" s="700"/>
      <c r="BR31" s="698">
        <v>99.5</v>
      </c>
      <c r="BS31" s="677"/>
      <c r="BT31" s="677"/>
      <c r="BU31" s="677"/>
      <c r="BV31" s="677"/>
      <c r="BW31" s="677"/>
      <c r="BX31" s="647">
        <v>96.9</v>
      </c>
      <c r="BY31" s="699"/>
      <c r="BZ31" s="699"/>
      <c r="CA31" s="699"/>
      <c r="CB31" s="700"/>
      <c r="CD31" s="706"/>
      <c r="CE31" s="707"/>
      <c r="CF31" s="656" t="s">
        <v>323</v>
      </c>
      <c r="CG31" s="657"/>
      <c r="CH31" s="657"/>
      <c r="CI31" s="657"/>
      <c r="CJ31" s="657"/>
      <c r="CK31" s="657"/>
      <c r="CL31" s="657"/>
      <c r="CM31" s="657"/>
      <c r="CN31" s="657"/>
      <c r="CO31" s="657"/>
      <c r="CP31" s="657"/>
      <c r="CQ31" s="658"/>
      <c r="CR31" s="641">
        <v>111505</v>
      </c>
      <c r="CS31" s="677"/>
      <c r="CT31" s="677"/>
      <c r="CU31" s="677"/>
      <c r="CV31" s="677"/>
      <c r="CW31" s="677"/>
      <c r="CX31" s="677"/>
      <c r="CY31" s="678"/>
      <c r="CZ31" s="646">
        <v>0.6</v>
      </c>
      <c r="DA31" s="675"/>
      <c r="DB31" s="675"/>
      <c r="DC31" s="679"/>
      <c r="DD31" s="650">
        <v>111357</v>
      </c>
      <c r="DE31" s="677"/>
      <c r="DF31" s="677"/>
      <c r="DG31" s="677"/>
      <c r="DH31" s="677"/>
      <c r="DI31" s="677"/>
      <c r="DJ31" s="677"/>
      <c r="DK31" s="678"/>
      <c r="DL31" s="650">
        <v>111357</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324</v>
      </c>
      <c r="C32" s="639"/>
      <c r="D32" s="639"/>
      <c r="E32" s="639"/>
      <c r="F32" s="639"/>
      <c r="G32" s="639"/>
      <c r="H32" s="639"/>
      <c r="I32" s="639"/>
      <c r="J32" s="639"/>
      <c r="K32" s="639"/>
      <c r="L32" s="639"/>
      <c r="M32" s="639"/>
      <c r="N32" s="639"/>
      <c r="O32" s="639"/>
      <c r="P32" s="639"/>
      <c r="Q32" s="640"/>
      <c r="R32" s="641">
        <v>952166</v>
      </c>
      <c r="S32" s="642"/>
      <c r="T32" s="642"/>
      <c r="U32" s="642"/>
      <c r="V32" s="642"/>
      <c r="W32" s="642"/>
      <c r="X32" s="642"/>
      <c r="Y32" s="643"/>
      <c r="Z32" s="644">
        <v>4.5999999999999996</v>
      </c>
      <c r="AA32" s="644"/>
      <c r="AB32" s="644"/>
      <c r="AC32" s="644"/>
      <c r="AD32" s="645" t="s">
        <v>241</v>
      </c>
      <c r="AE32" s="645"/>
      <c r="AF32" s="645"/>
      <c r="AG32" s="645"/>
      <c r="AH32" s="645"/>
      <c r="AI32" s="645"/>
      <c r="AJ32" s="645"/>
      <c r="AK32" s="645"/>
      <c r="AL32" s="646" t="s">
        <v>241</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99.2</v>
      </c>
      <c r="BH32" s="711"/>
      <c r="BI32" s="711"/>
      <c r="BJ32" s="711"/>
      <c r="BK32" s="711"/>
      <c r="BL32" s="711"/>
      <c r="BM32" s="712">
        <v>95.1</v>
      </c>
      <c r="BN32" s="711"/>
      <c r="BO32" s="711"/>
      <c r="BP32" s="711"/>
      <c r="BQ32" s="713"/>
      <c r="BR32" s="710">
        <v>99.1</v>
      </c>
      <c r="BS32" s="711"/>
      <c r="BT32" s="711"/>
      <c r="BU32" s="711"/>
      <c r="BV32" s="711"/>
      <c r="BW32" s="711"/>
      <c r="BX32" s="712">
        <v>94.7</v>
      </c>
      <c r="BY32" s="711"/>
      <c r="BZ32" s="711"/>
      <c r="CA32" s="711"/>
      <c r="CB32" s="713"/>
      <c r="CD32" s="708"/>
      <c r="CE32" s="709"/>
      <c r="CF32" s="656" t="s">
        <v>326</v>
      </c>
      <c r="CG32" s="657"/>
      <c r="CH32" s="657"/>
      <c r="CI32" s="657"/>
      <c r="CJ32" s="657"/>
      <c r="CK32" s="657"/>
      <c r="CL32" s="657"/>
      <c r="CM32" s="657"/>
      <c r="CN32" s="657"/>
      <c r="CO32" s="657"/>
      <c r="CP32" s="657"/>
      <c r="CQ32" s="658"/>
      <c r="CR32" s="641">
        <v>6</v>
      </c>
      <c r="CS32" s="642"/>
      <c r="CT32" s="642"/>
      <c r="CU32" s="642"/>
      <c r="CV32" s="642"/>
      <c r="CW32" s="642"/>
      <c r="CX32" s="642"/>
      <c r="CY32" s="643"/>
      <c r="CZ32" s="646">
        <v>0</v>
      </c>
      <c r="DA32" s="675"/>
      <c r="DB32" s="675"/>
      <c r="DC32" s="679"/>
      <c r="DD32" s="650">
        <v>6</v>
      </c>
      <c r="DE32" s="642"/>
      <c r="DF32" s="642"/>
      <c r="DG32" s="642"/>
      <c r="DH32" s="642"/>
      <c r="DI32" s="642"/>
      <c r="DJ32" s="642"/>
      <c r="DK32" s="643"/>
      <c r="DL32" s="650">
        <v>6</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327</v>
      </c>
      <c r="C33" s="639"/>
      <c r="D33" s="639"/>
      <c r="E33" s="639"/>
      <c r="F33" s="639"/>
      <c r="G33" s="639"/>
      <c r="H33" s="639"/>
      <c r="I33" s="639"/>
      <c r="J33" s="639"/>
      <c r="K33" s="639"/>
      <c r="L33" s="639"/>
      <c r="M33" s="639"/>
      <c r="N33" s="639"/>
      <c r="O33" s="639"/>
      <c r="P33" s="639"/>
      <c r="Q33" s="640"/>
      <c r="R33" s="641">
        <v>393188</v>
      </c>
      <c r="S33" s="642"/>
      <c r="T33" s="642"/>
      <c r="U33" s="642"/>
      <c r="V33" s="642"/>
      <c r="W33" s="642"/>
      <c r="X33" s="642"/>
      <c r="Y33" s="643"/>
      <c r="Z33" s="644">
        <v>1.9</v>
      </c>
      <c r="AA33" s="644"/>
      <c r="AB33" s="644"/>
      <c r="AC33" s="644"/>
      <c r="AD33" s="645" t="s">
        <v>247</v>
      </c>
      <c r="AE33" s="645"/>
      <c r="AF33" s="645"/>
      <c r="AG33" s="645"/>
      <c r="AH33" s="645"/>
      <c r="AI33" s="645"/>
      <c r="AJ33" s="645"/>
      <c r="AK33" s="645"/>
      <c r="AL33" s="646" t="s">
        <v>241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9238736</v>
      </c>
      <c r="CS33" s="677"/>
      <c r="CT33" s="677"/>
      <c r="CU33" s="677"/>
      <c r="CV33" s="677"/>
      <c r="CW33" s="677"/>
      <c r="CX33" s="677"/>
      <c r="CY33" s="678"/>
      <c r="CZ33" s="646">
        <v>46.3</v>
      </c>
      <c r="DA33" s="675"/>
      <c r="DB33" s="675"/>
      <c r="DC33" s="679"/>
      <c r="DD33" s="650">
        <v>7190309</v>
      </c>
      <c r="DE33" s="677"/>
      <c r="DF33" s="677"/>
      <c r="DG33" s="677"/>
      <c r="DH33" s="677"/>
      <c r="DI33" s="677"/>
      <c r="DJ33" s="677"/>
      <c r="DK33" s="678"/>
      <c r="DL33" s="650">
        <v>6146376</v>
      </c>
      <c r="DM33" s="677"/>
      <c r="DN33" s="677"/>
      <c r="DO33" s="677"/>
      <c r="DP33" s="677"/>
      <c r="DQ33" s="677"/>
      <c r="DR33" s="677"/>
      <c r="DS33" s="677"/>
      <c r="DT33" s="677"/>
      <c r="DU33" s="677"/>
      <c r="DV33" s="678"/>
      <c r="DW33" s="646">
        <v>50.7</v>
      </c>
      <c r="DX33" s="675"/>
      <c r="DY33" s="675"/>
      <c r="DZ33" s="675"/>
      <c r="EA33" s="675"/>
      <c r="EB33" s="675"/>
      <c r="EC33" s="676"/>
    </row>
    <row r="34" spans="2:133" ht="11.25" customHeight="1" x14ac:dyDescent="0.15">
      <c r="B34" s="638" t="s">
        <v>329</v>
      </c>
      <c r="C34" s="639"/>
      <c r="D34" s="639"/>
      <c r="E34" s="639"/>
      <c r="F34" s="639"/>
      <c r="G34" s="639"/>
      <c r="H34" s="639"/>
      <c r="I34" s="639"/>
      <c r="J34" s="639"/>
      <c r="K34" s="639"/>
      <c r="L34" s="639"/>
      <c r="M34" s="639"/>
      <c r="N34" s="639"/>
      <c r="O34" s="639"/>
      <c r="P34" s="639"/>
      <c r="Q34" s="640"/>
      <c r="R34" s="641">
        <v>237560</v>
      </c>
      <c r="S34" s="642"/>
      <c r="T34" s="642"/>
      <c r="U34" s="642"/>
      <c r="V34" s="642"/>
      <c r="W34" s="642"/>
      <c r="X34" s="642"/>
      <c r="Y34" s="643"/>
      <c r="Z34" s="644">
        <v>1.1000000000000001</v>
      </c>
      <c r="AA34" s="644"/>
      <c r="AB34" s="644"/>
      <c r="AC34" s="644"/>
      <c r="AD34" s="645">
        <v>1871</v>
      </c>
      <c r="AE34" s="645"/>
      <c r="AF34" s="645"/>
      <c r="AG34" s="645"/>
      <c r="AH34" s="645"/>
      <c r="AI34" s="645"/>
      <c r="AJ34" s="645"/>
      <c r="AK34" s="645"/>
      <c r="AL34" s="646">
        <v>0</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2496757</v>
      </c>
      <c r="CS34" s="642"/>
      <c r="CT34" s="642"/>
      <c r="CU34" s="642"/>
      <c r="CV34" s="642"/>
      <c r="CW34" s="642"/>
      <c r="CX34" s="642"/>
      <c r="CY34" s="643"/>
      <c r="CZ34" s="646">
        <v>12.5</v>
      </c>
      <c r="DA34" s="675"/>
      <c r="DB34" s="675"/>
      <c r="DC34" s="679"/>
      <c r="DD34" s="650">
        <v>1947388</v>
      </c>
      <c r="DE34" s="642"/>
      <c r="DF34" s="642"/>
      <c r="DG34" s="642"/>
      <c r="DH34" s="642"/>
      <c r="DI34" s="642"/>
      <c r="DJ34" s="642"/>
      <c r="DK34" s="643"/>
      <c r="DL34" s="650">
        <v>1702915</v>
      </c>
      <c r="DM34" s="642"/>
      <c r="DN34" s="642"/>
      <c r="DO34" s="642"/>
      <c r="DP34" s="642"/>
      <c r="DQ34" s="642"/>
      <c r="DR34" s="642"/>
      <c r="DS34" s="642"/>
      <c r="DT34" s="642"/>
      <c r="DU34" s="642"/>
      <c r="DV34" s="643"/>
      <c r="DW34" s="646">
        <v>14.1</v>
      </c>
      <c r="DX34" s="675"/>
      <c r="DY34" s="675"/>
      <c r="DZ34" s="675"/>
      <c r="EA34" s="675"/>
      <c r="EB34" s="675"/>
      <c r="EC34" s="676"/>
    </row>
    <row r="35" spans="2:133" ht="11.25" customHeight="1" x14ac:dyDescent="0.15">
      <c r="B35" s="638" t="s">
        <v>333</v>
      </c>
      <c r="C35" s="639"/>
      <c r="D35" s="639"/>
      <c r="E35" s="639"/>
      <c r="F35" s="639"/>
      <c r="G35" s="639"/>
      <c r="H35" s="639"/>
      <c r="I35" s="639"/>
      <c r="J35" s="639"/>
      <c r="K35" s="639"/>
      <c r="L35" s="639"/>
      <c r="M35" s="639"/>
      <c r="N35" s="639"/>
      <c r="O35" s="639"/>
      <c r="P35" s="639"/>
      <c r="Q35" s="640"/>
      <c r="R35" s="641">
        <v>3094967</v>
      </c>
      <c r="S35" s="642"/>
      <c r="T35" s="642"/>
      <c r="U35" s="642"/>
      <c r="V35" s="642"/>
      <c r="W35" s="642"/>
      <c r="X35" s="642"/>
      <c r="Y35" s="643"/>
      <c r="Z35" s="644">
        <v>14.9</v>
      </c>
      <c r="AA35" s="644"/>
      <c r="AB35" s="644"/>
      <c r="AC35" s="644"/>
      <c r="AD35" s="645" t="s">
        <v>241</v>
      </c>
      <c r="AE35" s="645"/>
      <c r="AF35" s="645"/>
      <c r="AG35" s="645"/>
      <c r="AH35" s="645"/>
      <c r="AI35" s="645"/>
      <c r="AJ35" s="645"/>
      <c r="AK35" s="645"/>
      <c r="AL35" s="646" t="s">
        <v>241</v>
      </c>
      <c r="AM35" s="647"/>
      <c r="AN35" s="647"/>
      <c r="AO35" s="648"/>
      <c r="AP35" s="234"/>
      <c r="AQ35" s="714" t="s">
        <v>334</v>
      </c>
      <c r="AR35" s="715"/>
      <c r="AS35" s="715"/>
      <c r="AT35" s="715"/>
      <c r="AU35" s="715"/>
      <c r="AV35" s="715"/>
      <c r="AW35" s="715"/>
      <c r="AX35" s="715"/>
      <c r="AY35" s="716"/>
      <c r="AZ35" s="630">
        <v>3871594</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161078</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215142</v>
      </c>
      <c r="CS35" s="677"/>
      <c r="CT35" s="677"/>
      <c r="CU35" s="677"/>
      <c r="CV35" s="677"/>
      <c r="CW35" s="677"/>
      <c r="CX35" s="677"/>
      <c r="CY35" s="678"/>
      <c r="CZ35" s="646">
        <v>1.1000000000000001</v>
      </c>
      <c r="DA35" s="675"/>
      <c r="DB35" s="675"/>
      <c r="DC35" s="679"/>
      <c r="DD35" s="650">
        <v>142841</v>
      </c>
      <c r="DE35" s="677"/>
      <c r="DF35" s="677"/>
      <c r="DG35" s="677"/>
      <c r="DH35" s="677"/>
      <c r="DI35" s="677"/>
      <c r="DJ35" s="677"/>
      <c r="DK35" s="678"/>
      <c r="DL35" s="650">
        <v>119154</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241</v>
      </c>
      <c r="S36" s="642"/>
      <c r="T36" s="642"/>
      <c r="U36" s="642"/>
      <c r="V36" s="642"/>
      <c r="W36" s="642"/>
      <c r="X36" s="642"/>
      <c r="Y36" s="643"/>
      <c r="Z36" s="644" t="s">
        <v>241</v>
      </c>
      <c r="AA36" s="644"/>
      <c r="AB36" s="644"/>
      <c r="AC36" s="644"/>
      <c r="AD36" s="645" t="s">
        <v>247</v>
      </c>
      <c r="AE36" s="645"/>
      <c r="AF36" s="645"/>
      <c r="AG36" s="645"/>
      <c r="AH36" s="645"/>
      <c r="AI36" s="645"/>
      <c r="AJ36" s="645"/>
      <c r="AK36" s="645"/>
      <c r="AL36" s="646" t="s">
        <v>241</v>
      </c>
      <c r="AM36" s="647"/>
      <c r="AN36" s="647"/>
      <c r="AO36" s="648"/>
      <c r="AQ36" s="718" t="s">
        <v>338</v>
      </c>
      <c r="AR36" s="719"/>
      <c r="AS36" s="719"/>
      <c r="AT36" s="719"/>
      <c r="AU36" s="719"/>
      <c r="AV36" s="719"/>
      <c r="AW36" s="719"/>
      <c r="AX36" s="719"/>
      <c r="AY36" s="720"/>
      <c r="AZ36" s="641">
        <v>1636182</v>
      </c>
      <c r="BA36" s="642"/>
      <c r="BB36" s="642"/>
      <c r="BC36" s="642"/>
      <c r="BD36" s="677"/>
      <c r="BE36" s="677"/>
      <c r="BF36" s="700"/>
      <c r="BG36" s="656" t="s">
        <v>339</v>
      </c>
      <c r="BH36" s="657"/>
      <c r="BI36" s="657"/>
      <c r="BJ36" s="657"/>
      <c r="BK36" s="657"/>
      <c r="BL36" s="657"/>
      <c r="BM36" s="657"/>
      <c r="BN36" s="657"/>
      <c r="BO36" s="657"/>
      <c r="BP36" s="657"/>
      <c r="BQ36" s="657"/>
      <c r="BR36" s="657"/>
      <c r="BS36" s="657"/>
      <c r="BT36" s="657"/>
      <c r="BU36" s="658"/>
      <c r="BV36" s="641">
        <v>99336</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3238915</v>
      </c>
      <c r="CS36" s="642"/>
      <c r="CT36" s="642"/>
      <c r="CU36" s="642"/>
      <c r="CV36" s="642"/>
      <c r="CW36" s="642"/>
      <c r="CX36" s="642"/>
      <c r="CY36" s="643"/>
      <c r="CZ36" s="646">
        <v>16.2</v>
      </c>
      <c r="DA36" s="675"/>
      <c r="DB36" s="675"/>
      <c r="DC36" s="679"/>
      <c r="DD36" s="650">
        <v>2900960</v>
      </c>
      <c r="DE36" s="642"/>
      <c r="DF36" s="642"/>
      <c r="DG36" s="642"/>
      <c r="DH36" s="642"/>
      <c r="DI36" s="642"/>
      <c r="DJ36" s="642"/>
      <c r="DK36" s="643"/>
      <c r="DL36" s="650">
        <v>2411544</v>
      </c>
      <c r="DM36" s="642"/>
      <c r="DN36" s="642"/>
      <c r="DO36" s="642"/>
      <c r="DP36" s="642"/>
      <c r="DQ36" s="642"/>
      <c r="DR36" s="642"/>
      <c r="DS36" s="642"/>
      <c r="DT36" s="642"/>
      <c r="DU36" s="642"/>
      <c r="DV36" s="643"/>
      <c r="DW36" s="646">
        <v>19.899999999999999</v>
      </c>
      <c r="DX36" s="675"/>
      <c r="DY36" s="675"/>
      <c r="DZ36" s="675"/>
      <c r="EA36" s="675"/>
      <c r="EB36" s="675"/>
      <c r="EC36" s="676"/>
    </row>
    <row r="37" spans="2:133" ht="11.25" customHeight="1" x14ac:dyDescent="0.15">
      <c r="B37" s="638" t="s">
        <v>341</v>
      </c>
      <c r="C37" s="639"/>
      <c r="D37" s="639"/>
      <c r="E37" s="639"/>
      <c r="F37" s="639"/>
      <c r="G37" s="639"/>
      <c r="H37" s="639"/>
      <c r="I37" s="639"/>
      <c r="J37" s="639"/>
      <c r="K37" s="639"/>
      <c r="L37" s="639"/>
      <c r="M37" s="639"/>
      <c r="N37" s="639"/>
      <c r="O37" s="639"/>
      <c r="P37" s="639"/>
      <c r="Q37" s="640"/>
      <c r="R37" s="641">
        <v>623667</v>
      </c>
      <c r="S37" s="642"/>
      <c r="T37" s="642"/>
      <c r="U37" s="642"/>
      <c r="V37" s="642"/>
      <c r="W37" s="642"/>
      <c r="X37" s="642"/>
      <c r="Y37" s="643"/>
      <c r="Z37" s="644">
        <v>3</v>
      </c>
      <c r="AA37" s="644"/>
      <c r="AB37" s="644"/>
      <c r="AC37" s="644"/>
      <c r="AD37" s="645" t="s">
        <v>241</v>
      </c>
      <c r="AE37" s="645"/>
      <c r="AF37" s="645"/>
      <c r="AG37" s="645"/>
      <c r="AH37" s="645"/>
      <c r="AI37" s="645"/>
      <c r="AJ37" s="645"/>
      <c r="AK37" s="645"/>
      <c r="AL37" s="646" t="s">
        <v>247</v>
      </c>
      <c r="AM37" s="647"/>
      <c r="AN37" s="647"/>
      <c r="AO37" s="648"/>
      <c r="AQ37" s="718" t="s">
        <v>342</v>
      </c>
      <c r="AR37" s="719"/>
      <c r="AS37" s="719"/>
      <c r="AT37" s="719"/>
      <c r="AU37" s="719"/>
      <c r="AV37" s="719"/>
      <c r="AW37" s="719"/>
      <c r="AX37" s="719"/>
      <c r="AY37" s="720"/>
      <c r="AZ37" s="641">
        <v>498044</v>
      </c>
      <c r="BA37" s="642"/>
      <c r="BB37" s="642"/>
      <c r="BC37" s="642"/>
      <c r="BD37" s="677"/>
      <c r="BE37" s="677"/>
      <c r="BF37" s="700"/>
      <c r="BG37" s="656" t="s">
        <v>343</v>
      </c>
      <c r="BH37" s="657"/>
      <c r="BI37" s="657"/>
      <c r="BJ37" s="657"/>
      <c r="BK37" s="657"/>
      <c r="BL37" s="657"/>
      <c r="BM37" s="657"/>
      <c r="BN37" s="657"/>
      <c r="BO37" s="657"/>
      <c r="BP37" s="657"/>
      <c r="BQ37" s="657"/>
      <c r="BR37" s="657"/>
      <c r="BS37" s="657"/>
      <c r="BT37" s="657"/>
      <c r="BU37" s="658"/>
      <c r="BV37" s="641">
        <v>5176</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681844</v>
      </c>
      <c r="CS37" s="677"/>
      <c r="CT37" s="677"/>
      <c r="CU37" s="677"/>
      <c r="CV37" s="677"/>
      <c r="CW37" s="677"/>
      <c r="CX37" s="677"/>
      <c r="CY37" s="678"/>
      <c r="CZ37" s="646">
        <v>3.4</v>
      </c>
      <c r="DA37" s="675"/>
      <c r="DB37" s="675"/>
      <c r="DC37" s="679"/>
      <c r="DD37" s="650">
        <v>681844</v>
      </c>
      <c r="DE37" s="677"/>
      <c r="DF37" s="677"/>
      <c r="DG37" s="677"/>
      <c r="DH37" s="677"/>
      <c r="DI37" s="677"/>
      <c r="DJ37" s="677"/>
      <c r="DK37" s="678"/>
      <c r="DL37" s="650">
        <v>681844</v>
      </c>
      <c r="DM37" s="677"/>
      <c r="DN37" s="677"/>
      <c r="DO37" s="677"/>
      <c r="DP37" s="677"/>
      <c r="DQ37" s="677"/>
      <c r="DR37" s="677"/>
      <c r="DS37" s="677"/>
      <c r="DT37" s="677"/>
      <c r="DU37" s="677"/>
      <c r="DV37" s="678"/>
      <c r="DW37" s="646">
        <v>5.6</v>
      </c>
      <c r="DX37" s="675"/>
      <c r="DY37" s="675"/>
      <c r="DZ37" s="675"/>
      <c r="EA37" s="675"/>
      <c r="EB37" s="675"/>
      <c r="EC37" s="676"/>
    </row>
    <row r="38" spans="2:133" ht="11.25" customHeight="1" x14ac:dyDescent="0.15">
      <c r="B38" s="686" t="s">
        <v>345</v>
      </c>
      <c r="C38" s="687"/>
      <c r="D38" s="687"/>
      <c r="E38" s="687"/>
      <c r="F38" s="687"/>
      <c r="G38" s="687"/>
      <c r="H38" s="687"/>
      <c r="I38" s="687"/>
      <c r="J38" s="687"/>
      <c r="K38" s="687"/>
      <c r="L38" s="687"/>
      <c r="M38" s="687"/>
      <c r="N38" s="687"/>
      <c r="O38" s="687"/>
      <c r="P38" s="687"/>
      <c r="Q38" s="688"/>
      <c r="R38" s="721">
        <v>20783727</v>
      </c>
      <c r="S38" s="722"/>
      <c r="T38" s="722"/>
      <c r="U38" s="722"/>
      <c r="V38" s="722"/>
      <c r="W38" s="722"/>
      <c r="X38" s="722"/>
      <c r="Y38" s="723"/>
      <c r="Z38" s="724">
        <v>100</v>
      </c>
      <c r="AA38" s="724"/>
      <c r="AB38" s="724"/>
      <c r="AC38" s="724"/>
      <c r="AD38" s="725">
        <v>11491957</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v>10262</v>
      </c>
      <c r="BA38" s="642"/>
      <c r="BB38" s="642"/>
      <c r="BC38" s="642"/>
      <c r="BD38" s="677"/>
      <c r="BE38" s="677"/>
      <c r="BF38" s="700"/>
      <c r="BG38" s="656" t="s">
        <v>347</v>
      </c>
      <c r="BH38" s="657"/>
      <c r="BI38" s="657"/>
      <c r="BJ38" s="657"/>
      <c r="BK38" s="657"/>
      <c r="BL38" s="657"/>
      <c r="BM38" s="657"/>
      <c r="BN38" s="657"/>
      <c r="BO38" s="657"/>
      <c r="BP38" s="657"/>
      <c r="BQ38" s="657"/>
      <c r="BR38" s="657"/>
      <c r="BS38" s="657"/>
      <c r="BT38" s="657"/>
      <c r="BU38" s="658"/>
      <c r="BV38" s="641">
        <v>7944</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1731363</v>
      </c>
      <c r="CS38" s="642"/>
      <c r="CT38" s="642"/>
      <c r="CU38" s="642"/>
      <c r="CV38" s="642"/>
      <c r="CW38" s="642"/>
      <c r="CX38" s="642"/>
      <c r="CY38" s="643"/>
      <c r="CZ38" s="646">
        <v>8.6999999999999993</v>
      </c>
      <c r="DA38" s="675"/>
      <c r="DB38" s="675"/>
      <c r="DC38" s="679"/>
      <c r="DD38" s="650">
        <v>1443589</v>
      </c>
      <c r="DE38" s="642"/>
      <c r="DF38" s="642"/>
      <c r="DG38" s="642"/>
      <c r="DH38" s="642"/>
      <c r="DI38" s="642"/>
      <c r="DJ38" s="642"/>
      <c r="DK38" s="643"/>
      <c r="DL38" s="650">
        <v>1372131</v>
      </c>
      <c r="DM38" s="642"/>
      <c r="DN38" s="642"/>
      <c r="DO38" s="642"/>
      <c r="DP38" s="642"/>
      <c r="DQ38" s="642"/>
      <c r="DR38" s="642"/>
      <c r="DS38" s="642"/>
      <c r="DT38" s="642"/>
      <c r="DU38" s="642"/>
      <c r="DV38" s="643"/>
      <c r="DW38" s="646">
        <v>11.3</v>
      </c>
      <c r="DX38" s="675"/>
      <c r="DY38" s="675"/>
      <c r="DZ38" s="675"/>
      <c r="EA38" s="675"/>
      <c r="EB38" s="675"/>
      <c r="EC38" s="676"/>
    </row>
    <row r="39" spans="2:133" ht="11.25" customHeight="1" x14ac:dyDescent="0.15">
      <c r="AQ39" s="718" t="s">
        <v>349</v>
      </c>
      <c r="AR39" s="719"/>
      <c r="AS39" s="719"/>
      <c r="AT39" s="719"/>
      <c r="AU39" s="719"/>
      <c r="AV39" s="719"/>
      <c r="AW39" s="719"/>
      <c r="AX39" s="719"/>
      <c r="AY39" s="720"/>
      <c r="AZ39" s="641" t="s">
        <v>247</v>
      </c>
      <c r="BA39" s="642"/>
      <c r="BB39" s="642"/>
      <c r="BC39" s="642"/>
      <c r="BD39" s="677"/>
      <c r="BE39" s="677"/>
      <c r="BF39" s="700"/>
      <c r="BG39" s="732" t="s">
        <v>350</v>
      </c>
      <c r="BH39" s="733"/>
      <c r="BI39" s="733"/>
      <c r="BJ39" s="733"/>
      <c r="BK39" s="733"/>
      <c r="BL39" s="235"/>
      <c r="BM39" s="657" t="s">
        <v>351</v>
      </c>
      <c r="BN39" s="657"/>
      <c r="BO39" s="657"/>
      <c r="BP39" s="657"/>
      <c r="BQ39" s="657"/>
      <c r="BR39" s="657"/>
      <c r="BS39" s="657"/>
      <c r="BT39" s="657"/>
      <c r="BU39" s="658"/>
      <c r="BV39" s="641">
        <v>87</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960827</v>
      </c>
      <c r="CS39" s="677"/>
      <c r="CT39" s="677"/>
      <c r="CU39" s="677"/>
      <c r="CV39" s="677"/>
      <c r="CW39" s="677"/>
      <c r="CX39" s="677"/>
      <c r="CY39" s="678"/>
      <c r="CZ39" s="646">
        <v>4.8</v>
      </c>
      <c r="DA39" s="675"/>
      <c r="DB39" s="675"/>
      <c r="DC39" s="679"/>
      <c r="DD39" s="650">
        <v>214899</v>
      </c>
      <c r="DE39" s="677"/>
      <c r="DF39" s="677"/>
      <c r="DG39" s="677"/>
      <c r="DH39" s="677"/>
      <c r="DI39" s="677"/>
      <c r="DJ39" s="677"/>
      <c r="DK39" s="678"/>
      <c r="DL39" s="650" t="s">
        <v>247</v>
      </c>
      <c r="DM39" s="677"/>
      <c r="DN39" s="677"/>
      <c r="DO39" s="677"/>
      <c r="DP39" s="677"/>
      <c r="DQ39" s="677"/>
      <c r="DR39" s="677"/>
      <c r="DS39" s="677"/>
      <c r="DT39" s="677"/>
      <c r="DU39" s="677"/>
      <c r="DV39" s="678"/>
      <c r="DW39" s="646" t="s">
        <v>241</v>
      </c>
      <c r="DX39" s="675"/>
      <c r="DY39" s="675"/>
      <c r="DZ39" s="675"/>
      <c r="EA39" s="675"/>
      <c r="EB39" s="675"/>
      <c r="EC39" s="676"/>
    </row>
    <row r="40" spans="2:133" ht="11.25" customHeight="1" x14ac:dyDescent="0.15">
      <c r="AQ40" s="718" t="s">
        <v>353</v>
      </c>
      <c r="AR40" s="719"/>
      <c r="AS40" s="719"/>
      <c r="AT40" s="719"/>
      <c r="AU40" s="719"/>
      <c r="AV40" s="719"/>
      <c r="AW40" s="719"/>
      <c r="AX40" s="719"/>
      <c r="AY40" s="720"/>
      <c r="AZ40" s="641">
        <v>402454</v>
      </c>
      <c r="BA40" s="642"/>
      <c r="BB40" s="642"/>
      <c r="BC40" s="642"/>
      <c r="BD40" s="677"/>
      <c r="BE40" s="677"/>
      <c r="BF40" s="700"/>
      <c r="BG40" s="732"/>
      <c r="BH40" s="733"/>
      <c r="BI40" s="733"/>
      <c r="BJ40" s="733"/>
      <c r="BK40" s="733"/>
      <c r="BL40" s="235"/>
      <c r="BM40" s="657" t="s">
        <v>354</v>
      </c>
      <c r="BN40" s="657"/>
      <c r="BO40" s="657"/>
      <c r="BP40" s="657"/>
      <c r="BQ40" s="657"/>
      <c r="BR40" s="657"/>
      <c r="BS40" s="657"/>
      <c r="BT40" s="657"/>
      <c r="BU40" s="658"/>
      <c r="BV40" s="641" t="s">
        <v>241</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v>595732</v>
      </c>
      <c r="CS40" s="642"/>
      <c r="CT40" s="642"/>
      <c r="CU40" s="642"/>
      <c r="CV40" s="642"/>
      <c r="CW40" s="642"/>
      <c r="CX40" s="642"/>
      <c r="CY40" s="643"/>
      <c r="CZ40" s="646">
        <v>3</v>
      </c>
      <c r="DA40" s="675"/>
      <c r="DB40" s="675"/>
      <c r="DC40" s="679"/>
      <c r="DD40" s="650">
        <v>540632</v>
      </c>
      <c r="DE40" s="642"/>
      <c r="DF40" s="642"/>
      <c r="DG40" s="642"/>
      <c r="DH40" s="642"/>
      <c r="DI40" s="642"/>
      <c r="DJ40" s="642"/>
      <c r="DK40" s="643"/>
      <c r="DL40" s="650">
        <v>540632</v>
      </c>
      <c r="DM40" s="642"/>
      <c r="DN40" s="642"/>
      <c r="DO40" s="642"/>
      <c r="DP40" s="642"/>
      <c r="DQ40" s="642"/>
      <c r="DR40" s="642"/>
      <c r="DS40" s="642"/>
      <c r="DT40" s="642"/>
      <c r="DU40" s="642"/>
      <c r="DV40" s="643"/>
      <c r="DW40" s="646">
        <v>4.5</v>
      </c>
      <c r="DX40" s="675"/>
      <c r="DY40" s="675"/>
      <c r="DZ40" s="675"/>
      <c r="EA40" s="675"/>
      <c r="EB40" s="675"/>
      <c r="EC40" s="676"/>
    </row>
    <row r="41" spans="2:133" ht="11.25" customHeight="1" x14ac:dyDescent="0.15">
      <c r="AQ41" s="728" t="s">
        <v>356</v>
      </c>
      <c r="AR41" s="729"/>
      <c r="AS41" s="729"/>
      <c r="AT41" s="729"/>
      <c r="AU41" s="729"/>
      <c r="AV41" s="729"/>
      <c r="AW41" s="729"/>
      <c r="AX41" s="729"/>
      <c r="AY41" s="730"/>
      <c r="AZ41" s="721">
        <v>1324652</v>
      </c>
      <c r="BA41" s="722"/>
      <c r="BB41" s="722"/>
      <c r="BC41" s="722"/>
      <c r="BD41" s="711"/>
      <c r="BE41" s="711"/>
      <c r="BF41" s="713"/>
      <c r="BG41" s="734"/>
      <c r="BH41" s="735"/>
      <c r="BI41" s="735"/>
      <c r="BJ41" s="735"/>
      <c r="BK41" s="735"/>
      <c r="BL41" s="236"/>
      <c r="BM41" s="666" t="s">
        <v>357</v>
      </c>
      <c r="BN41" s="666"/>
      <c r="BO41" s="666"/>
      <c r="BP41" s="666"/>
      <c r="BQ41" s="666"/>
      <c r="BR41" s="666"/>
      <c r="BS41" s="666"/>
      <c r="BT41" s="666"/>
      <c r="BU41" s="667"/>
      <c r="BV41" s="721">
        <v>396</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247</v>
      </c>
      <c r="CS41" s="677"/>
      <c r="CT41" s="677"/>
      <c r="CU41" s="677"/>
      <c r="CV41" s="677"/>
      <c r="CW41" s="677"/>
      <c r="CX41" s="677"/>
      <c r="CY41" s="678"/>
      <c r="CZ41" s="646" t="s">
        <v>247</v>
      </c>
      <c r="DA41" s="675"/>
      <c r="DB41" s="675"/>
      <c r="DC41" s="679"/>
      <c r="DD41" s="650" t="s">
        <v>247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3765716</v>
      </c>
      <c r="CS42" s="642"/>
      <c r="CT42" s="642"/>
      <c r="CU42" s="642"/>
      <c r="CV42" s="642"/>
      <c r="CW42" s="642"/>
      <c r="CX42" s="642"/>
      <c r="CY42" s="643"/>
      <c r="CZ42" s="646">
        <v>18.899999999999999</v>
      </c>
      <c r="DA42" s="647"/>
      <c r="DB42" s="647"/>
      <c r="DC42" s="742"/>
      <c r="DD42" s="650">
        <v>581967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128204</v>
      </c>
      <c r="CS43" s="677"/>
      <c r="CT43" s="677"/>
      <c r="CU43" s="677"/>
      <c r="CV43" s="677"/>
      <c r="CW43" s="677"/>
      <c r="CX43" s="677"/>
      <c r="CY43" s="678"/>
      <c r="CZ43" s="646">
        <v>0.6</v>
      </c>
      <c r="DA43" s="675"/>
      <c r="DB43" s="675"/>
      <c r="DC43" s="679"/>
      <c r="DD43" s="650">
        <v>85044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363</v>
      </c>
      <c r="CD44" s="753" t="s">
        <v>314</v>
      </c>
      <c r="CE44" s="754"/>
      <c r="CF44" s="638" t="s">
        <v>364</v>
      </c>
      <c r="CG44" s="639"/>
      <c r="CH44" s="639"/>
      <c r="CI44" s="639"/>
      <c r="CJ44" s="639"/>
      <c r="CK44" s="639"/>
      <c r="CL44" s="639"/>
      <c r="CM44" s="639"/>
      <c r="CN44" s="639"/>
      <c r="CO44" s="639"/>
      <c r="CP44" s="639"/>
      <c r="CQ44" s="640"/>
      <c r="CR44" s="641">
        <v>3720592</v>
      </c>
      <c r="CS44" s="642"/>
      <c r="CT44" s="642"/>
      <c r="CU44" s="642"/>
      <c r="CV44" s="642"/>
      <c r="CW44" s="642"/>
      <c r="CX44" s="642"/>
      <c r="CY44" s="643"/>
      <c r="CZ44" s="646">
        <v>18.600000000000001</v>
      </c>
      <c r="DA44" s="647"/>
      <c r="DB44" s="647"/>
      <c r="DC44" s="742"/>
      <c r="DD44" s="650">
        <v>551911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365</v>
      </c>
      <c r="CG45" s="639"/>
      <c r="CH45" s="639"/>
      <c r="CI45" s="639"/>
      <c r="CJ45" s="639"/>
      <c r="CK45" s="639"/>
      <c r="CL45" s="639"/>
      <c r="CM45" s="639"/>
      <c r="CN45" s="639"/>
      <c r="CO45" s="639"/>
      <c r="CP45" s="639"/>
      <c r="CQ45" s="640"/>
      <c r="CR45" s="641">
        <v>973090</v>
      </c>
      <c r="CS45" s="677"/>
      <c r="CT45" s="677"/>
      <c r="CU45" s="677"/>
      <c r="CV45" s="677"/>
      <c r="CW45" s="677"/>
      <c r="CX45" s="677"/>
      <c r="CY45" s="678"/>
      <c r="CZ45" s="646">
        <v>4.9000000000000004</v>
      </c>
      <c r="DA45" s="675"/>
      <c r="DB45" s="675"/>
      <c r="DC45" s="679"/>
      <c r="DD45" s="650">
        <v>50963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366</v>
      </c>
      <c r="CG46" s="639"/>
      <c r="CH46" s="639"/>
      <c r="CI46" s="639"/>
      <c r="CJ46" s="639"/>
      <c r="CK46" s="639"/>
      <c r="CL46" s="639"/>
      <c r="CM46" s="639"/>
      <c r="CN46" s="639"/>
      <c r="CO46" s="639"/>
      <c r="CP46" s="639"/>
      <c r="CQ46" s="640"/>
      <c r="CR46" s="641">
        <v>2672848</v>
      </c>
      <c r="CS46" s="642"/>
      <c r="CT46" s="642"/>
      <c r="CU46" s="642"/>
      <c r="CV46" s="642"/>
      <c r="CW46" s="642"/>
      <c r="CX46" s="642"/>
      <c r="CY46" s="643"/>
      <c r="CZ46" s="646">
        <v>13.4</v>
      </c>
      <c r="DA46" s="647"/>
      <c r="DB46" s="647"/>
      <c r="DC46" s="742"/>
      <c r="DD46" s="650">
        <v>435621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367</v>
      </c>
      <c r="CG47" s="639"/>
      <c r="CH47" s="639"/>
      <c r="CI47" s="639"/>
      <c r="CJ47" s="639"/>
      <c r="CK47" s="639"/>
      <c r="CL47" s="639"/>
      <c r="CM47" s="639"/>
      <c r="CN47" s="639"/>
      <c r="CO47" s="639"/>
      <c r="CP47" s="639"/>
      <c r="CQ47" s="640"/>
      <c r="CR47" s="641">
        <v>45124</v>
      </c>
      <c r="CS47" s="677"/>
      <c r="CT47" s="677"/>
      <c r="CU47" s="677"/>
      <c r="CV47" s="677"/>
      <c r="CW47" s="677"/>
      <c r="CX47" s="677"/>
      <c r="CY47" s="678"/>
      <c r="CZ47" s="646">
        <v>0.2</v>
      </c>
      <c r="DA47" s="675"/>
      <c r="DB47" s="675"/>
      <c r="DC47" s="679"/>
      <c r="DD47" s="650">
        <v>30056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368</v>
      </c>
      <c r="CG48" s="639"/>
      <c r="CH48" s="639"/>
      <c r="CI48" s="639"/>
      <c r="CJ48" s="639"/>
      <c r="CK48" s="639"/>
      <c r="CL48" s="639"/>
      <c r="CM48" s="639"/>
      <c r="CN48" s="639"/>
      <c r="CO48" s="639"/>
      <c r="CP48" s="639"/>
      <c r="CQ48" s="640"/>
      <c r="CR48" s="641" t="s">
        <v>241</v>
      </c>
      <c r="CS48" s="642"/>
      <c r="CT48" s="642"/>
      <c r="CU48" s="642"/>
      <c r="CV48" s="642"/>
      <c r="CW48" s="642"/>
      <c r="CX48" s="642"/>
      <c r="CY48" s="643"/>
      <c r="CZ48" s="646" t="s">
        <v>241</v>
      </c>
      <c r="DA48" s="647"/>
      <c r="DB48" s="647"/>
      <c r="DC48" s="742"/>
      <c r="DD48" s="650" t="s">
        <v>241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369</v>
      </c>
      <c r="CE49" s="687"/>
      <c r="CF49" s="687"/>
      <c r="CG49" s="687"/>
      <c r="CH49" s="687"/>
      <c r="CI49" s="687"/>
      <c r="CJ49" s="687"/>
      <c r="CK49" s="687"/>
      <c r="CL49" s="687"/>
      <c r="CM49" s="687"/>
      <c r="CN49" s="687"/>
      <c r="CO49" s="687"/>
      <c r="CP49" s="687"/>
      <c r="CQ49" s="688"/>
      <c r="CR49" s="721">
        <v>19975517</v>
      </c>
      <c r="CS49" s="711"/>
      <c r="CT49" s="711"/>
      <c r="CU49" s="711"/>
      <c r="CV49" s="711"/>
      <c r="CW49" s="711"/>
      <c r="CX49" s="711"/>
      <c r="CY49" s="743"/>
      <c r="CZ49" s="726">
        <v>100</v>
      </c>
      <c r="DA49" s="744"/>
      <c r="DB49" s="744"/>
      <c r="DC49" s="745"/>
      <c r="DD49" s="746">
        <v>13164766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6ExU7YUu0zsfWWeQeRpKbyX1EybHjNGw0S32uVh/qXmrITt3NAtruupS7DiUUPgk250HsyWd5NW2W+3sycTw==" saltValue="4E4qFSecsydc4qPp2zaa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23" sqref="V23:Z2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392</v>
      </c>
      <c r="C7" s="774"/>
      <c r="D7" s="774"/>
      <c r="E7" s="774"/>
      <c r="F7" s="774"/>
      <c r="G7" s="774"/>
      <c r="H7" s="774"/>
      <c r="I7" s="774"/>
      <c r="J7" s="774"/>
      <c r="K7" s="774"/>
      <c r="L7" s="774"/>
      <c r="M7" s="774"/>
      <c r="N7" s="774"/>
      <c r="O7" s="774"/>
      <c r="P7" s="775"/>
      <c r="Q7" s="776">
        <v>20746</v>
      </c>
      <c r="R7" s="777"/>
      <c r="S7" s="777"/>
      <c r="T7" s="777"/>
      <c r="U7" s="777"/>
      <c r="V7" s="777">
        <v>19957</v>
      </c>
      <c r="W7" s="777"/>
      <c r="X7" s="777"/>
      <c r="Y7" s="777"/>
      <c r="Z7" s="777"/>
      <c r="AA7" s="777">
        <v>789</v>
      </c>
      <c r="AB7" s="777"/>
      <c r="AC7" s="777"/>
      <c r="AD7" s="777"/>
      <c r="AE7" s="778"/>
      <c r="AF7" s="779">
        <v>612</v>
      </c>
      <c r="AG7" s="780"/>
      <c r="AH7" s="780"/>
      <c r="AI7" s="780"/>
      <c r="AJ7" s="781"/>
      <c r="AK7" s="816">
        <v>525</v>
      </c>
      <c r="AL7" s="817"/>
      <c r="AM7" s="817"/>
      <c r="AN7" s="817"/>
      <c r="AO7" s="817"/>
      <c r="AP7" s="817">
        <v>19867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601</v>
      </c>
      <c r="BT7" s="821"/>
      <c r="BU7" s="821"/>
      <c r="BV7" s="821"/>
      <c r="BW7" s="821"/>
      <c r="BX7" s="821"/>
      <c r="BY7" s="821"/>
      <c r="BZ7" s="821"/>
      <c r="CA7" s="821"/>
      <c r="CB7" s="821"/>
      <c r="CC7" s="821"/>
      <c r="CD7" s="821"/>
      <c r="CE7" s="821"/>
      <c r="CF7" s="821"/>
      <c r="CG7" s="822"/>
      <c r="CH7" s="813">
        <v>8</v>
      </c>
      <c r="CI7" s="814"/>
      <c r="CJ7" s="814"/>
      <c r="CK7" s="814"/>
      <c r="CL7" s="815"/>
      <c r="CM7" s="813">
        <v>130</v>
      </c>
      <c r="CN7" s="814"/>
      <c r="CO7" s="814"/>
      <c r="CP7" s="814"/>
      <c r="CQ7" s="815"/>
      <c r="CR7" s="813">
        <v>50</v>
      </c>
      <c r="CS7" s="814"/>
      <c r="CT7" s="814"/>
      <c r="CU7" s="814"/>
      <c r="CV7" s="815"/>
      <c r="CW7" s="813">
        <v>1</v>
      </c>
      <c r="CX7" s="814"/>
      <c r="CY7" s="814"/>
      <c r="CZ7" s="814"/>
      <c r="DA7" s="815"/>
      <c r="DB7" s="813" t="s">
        <v>587</v>
      </c>
      <c r="DC7" s="814"/>
      <c r="DD7" s="814"/>
      <c r="DE7" s="814"/>
      <c r="DF7" s="815"/>
      <c r="DG7" s="813" t="s">
        <v>587</v>
      </c>
      <c r="DH7" s="814"/>
      <c r="DI7" s="814"/>
      <c r="DJ7" s="814"/>
      <c r="DK7" s="815"/>
      <c r="DL7" s="813" t="s">
        <v>606</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t="s">
        <v>393</v>
      </c>
      <c r="C8" s="798"/>
      <c r="D8" s="798"/>
      <c r="E8" s="798"/>
      <c r="F8" s="798"/>
      <c r="G8" s="798"/>
      <c r="H8" s="798"/>
      <c r="I8" s="798"/>
      <c r="J8" s="798"/>
      <c r="K8" s="798"/>
      <c r="L8" s="798"/>
      <c r="M8" s="798"/>
      <c r="N8" s="798"/>
      <c r="O8" s="798"/>
      <c r="P8" s="799"/>
      <c r="Q8" s="800">
        <v>5</v>
      </c>
      <c r="R8" s="801"/>
      <c r="S8" s="801"/>
      <c r="T8" s="801"/>
      <c r="U8" s="801"/>
      <c r="V8" s="801">
        <v>1</v>
      </c>
      <c r="W8" s="801"/>
      <c r="X8" s="801"/>
      <c r="Y8" s="801"/>
      <c r="Z8" s="801"/>
      <c r="AA8" s="802">
        <v>4</v>
      </c>
      <c r="AB8" s="803"/>
      <c r="AC8" s="803"/>
      <c r="AD8" s="803"/>
      <c r="AE8" s="804"/>
      <c r="AF8" s="805">
        <v>4</v>
      </c>
      <c r="AG8" s="803"/>
      <c r="AH8" s="803"/>
      <c r="AI8" s="803"/>
      <c r="AJ8" s="804"/>
      <c r="AK8" s="806" t="s">
        <v>587</v>
      </c>
      <c r="AL8" s="807"/>
      <c r="AM8" s="807"/>
      <c r="AN8" s="807"/>
      <c r="AO8" s="807"/>
      <c r="AP8" s="807" t="s">
        <v>587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602</v>
      </c>
      <c r="BT8" s="811"/>
      <c r="BU8" s="811"/>
      <c r="BV8" s="811"/>
      <c r="BW8" s="811"/>
      <c r="BX8" s="811"/>
      <c r="BY8" s="811"/>
      <c r="BZ8" s="811"/>
      <c r="CA8" s="811"/>
      <c r="CB8" s="811"/>
      <c r="CC8" s="811"/>
      <c r="CD8" s="811"/>
      <c r="CE8" s="811"/>
      <c r="CF8" s="811"/>
      <c r="CG8" s="812"/>
      <c r="CH8" s="823">
        <v>12</v>
      </c>
      <c r="CI8" s="824"/>
      <c r="CJ8" s="824"/>
      <c r="CK8" s="824"/>
      <c r="CL8" s="825"/>
      <c r="CM8" s="823">
        <v>191</v>
      </c>
      <c r="CN8" s="824"/>
      <c r="CO8" s="824"/>
      <c r="CP8" s="824"/>
      <c r="CQ8" s="825"/>
      <c r="CR8" s="823">
        <v>10</v>
      </c>
      <c r="CS8" s="824"/>
      <c r="CT8" s="824"/>
      <c r="CU8" s="824"/>
      <c r="CV8" s="825"/>
      <c r="CW8" s="823" t="s">
        <v>587</v>
      </c>
      <c r="CX8" s="824"/>
      <c r="CY8" s="824"/>
      <c r="CZ8" s="824"/>
      <c r="DA8" s="825"/>
      <c r="DB8" s="823" t="s">
        <v>587</v>
      </c>
      <c r="DC8" s="824"/>
      <c r="DD8" s="824"/>
      <c r="DE8" s="824"/>
      <c r="DF8" s="825"/>
      <c r="DG8" s="823" t="s">
        <v>587</v>
      </c>
      <c r="DH8" s="824"/>
      <c r="DI8" s="824"/>
      <c r="DJ8" s="824"/>
      <c r="DK8" s="825"/>
      <c r="DL8" s="823" t="s">
        <v>587</v>
      </c>
      <c r="DM8" s="824"/>
      <c r="DN8" s="824"/>
      <c r="DO8" s="824"/>
      <c r="DP8" s="825"/>
      <c r="DQ8" s="823" t="s">
        <v>587</v>
      </c>
      <c r="DR8" s="824"/>
      <c r="DS8" s="824"/>
      <c r="DT8" s="824"/>
      <c r="DU8" s="825"/>
      <c r="DV8" s="826"/>
      <c r="DW8" s="827"/>
      <c r="DX8" s="827"/>
      <c r="DY8" s="827"/>
      <c r="DZ8" s="828"/>
      <c r="EA8" s="254"/>
    </row>
    <row r="9" spans="1:131" s="255" customFormat="1" ht="26.25" customHeight="1" x14ac:dyDescent="0.15">
      <c r="A9" s="261">
        <v>3</v>
      </c>
      <c r="B9" s="797" t="s">
        <v>394</v>
      </c>
      <c r="C9" s="798"/>
      <c r="D9" s="798"/>
      <c r="E9" s="798"/>
      <c r="F9" s="798"/>
      <c r="G9" s="798"/>
      <c r="H9" s="798"/>
      <c r="I9" s="798"/>
      <c r="J9" s="798"/>
      <c r="K9" s="798"/>
      <c r="L9" s="798"/>
      <c r="M9" s="798"/>
      <c r="N9" s="798"/>
      <c r="O9" s="798"/>
      <c r="P9" s="799"/>
      <c r="Q9" s="800">
        <v>31</v>
      </c>
      <c r="R9" s="801"/>
      <c r="S9" s="801"/>
      <c r="T9" s="801"/>
      <c r="U9" s="801"/>
      <c r="V9" s="801">
        <v>24</v>
      </c>
      <c r="W9" s="801"/>
      <c r="X9" s="801"/>
      <c r="Y9" s="801"/>
      <c r="Z9" s="801"/>
      <c r="AA9" s="802">
        <v>7</v>
      </c>
      <c r="AB9" s="803"/>
      <c r="AC9" s="803"/>
      <c r="AD9" s="803"/>
      <c r="AE9" s="804"/>
      <c r="AF9" s="805">
        <v>7</v>
      </c>
      <c r="AG9" s="803"/>
      <c r="AH9" s="803"/>
      <c r="AI9" s="803"/>
      <c r="AJ9" s="804"/>
      <c r="AK9" s="806">
        <v>16</v>
      </c>
      <c r="AL9" s="807"/>
      <c r="AM9" s="807"/>
      <c r="AN9" s="807"/>
      <c r="AO9" s="807"/>
      <c r="AP9" s="807">
        <v>23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603</v>
      </c>
      <c r="BT9" s="811"/>
      <c r="BU9" s="811"/>
      <c r="BV9" s="811"/>
      <c r="BW9" s="811"/>
      <c r="BX9" s="811"/>
      <c r="BY9" s="811"/>
      <c r="BZ9" s="811"/>
      <c r="CA9" s="811"/>
      <c r="CB9" s="811"/>
      <c r="CC9" s="811"/>
      <c r="CD9" s="811"/>
      <c r="CE9" s="811"/>
      <c r="CF9" s="811"/>
      <c r="CG9" s="812"/>
      <c r="CH9" s="823">
        <v>4</v>
      </c>
      <c r="CI9" s="824"/>
      <c r="CJ9" s="824"/>
      <c r="CK9" s="824"/>
      <c r="CL9" s="825"/>
      <c r="CM9" s="823">
        <v>75</v>
      </c>
      <c r="CN9" s="824"/>
      <c r="CO9" s="824"/>
      <c r="CP9" s="824"/>
      <c r="CQ9" s="825"/>
      <c r="CR9" s="823">
        <v>68</v>
      </c>
      <c r="CS9" s="824"/>
      <c r="CT9" s="824"/>
      <c r="CU9" s="824"/>
      <c r="CV9" s="825"/>
      <c r="CW9" s="823" t="s">
        <v>587</v>
      </c>
      <c r="CX9" s="824"/>
      <c r="CY9" s="824"/>
      <c r="CZ9" s="824"/>
      <c r="DA9" s="825"/>
      <c r="DB9" s="823" t="s">
        <v>587</v>
      </c>
      <c r="DC9" s="824"/>
      <c r="DD9" s="824"/>
      <c r="DE9" s="824"/>
      <c r="DF9" s="825"/>
      <c r="DG9" s="823" t="s">
        <v>587</v>
      </c>
      <c r="DH9" s="824"/>
      <c r="DI9" s="824"/>
      <c r="DJ9" s="824"/>
      <c r="DK9" s="825"/>
      <c r="DL9" s="823" t="s">
        <v>607</v>
      </c>
      <c r="DM9" s="824"/>
      <c r="DN9" s="824"/>
      <c r="DO9" s="824"/>
      <c r="DP9" s="825"/>
      <c r="DQ9" s="823" t="s">
        <v>608</v>
      </c>
      <c r="DR9" s="824"/>
      <c r="DS9" s="824"/>
      <c r="DT9" s="824"/>
      <c r="DU9" s="825"/>
      <c r="DV9" s="826"/>
      <c r="DW9" s="827"/>
      <c r="DX9" s="827"/>
      <c r="DY9" s="827"/>
      <c r="DZ9" s="828"/>
      <c r="EA9" s="254"/>
    </row>
    <row r="10" spans="1:131" s="255" customFormat="1" ht="26.25" customHeight="1" x14ac:dyDescent="0.15">
      <c r="A10" s="261">
        <v>4</v>
      </c>
      <c r="B10" s="797" t="s">
        <v>395</v>
      </c>
      <c r="C10" s="798"/>
      <c r="D10" s="798"/>
      <c r="E10" s="798"/>
      <c r="F10" s="798"/>
      <c r="G10" s="798"/>
      <c r="H10" s="798"/>
      <c r="I10" s="798"/>
      <c r="J10" s="798"/>
      <c r="K10" s="798"/>
      <c r="L10" s="798"/>
      <c r="M10" s="798"/>
      <c r="N10" s="798"/>
      <c r="O10" s="798"/>
      <c r="P10" s="799"/>
      <c r="Q10" s="800">
        <v>26</v>
      </c>
      <c r="R10" s="801"/>
      <c r="S10" s="801"/>
      <c r="T10" s="801"/>
      <c r="U10" s="801"/>
      <c r="V10" s="801">
        <v>18</v>
      </c>
      <c r="W10" s="801"/>
      <c r="X10" s="801"/>
      <c r="Y10" s="801"/>
      <c r="Z10" s="801"/>
      <c r="AA10" s="802">
        <v>8</v>
      </c>
      <c r="AB10" s="803"/>
      <c r="AC10" s="803"/>
      <c r="AD10" s="803"/>
      <c r="AE10" s="804"/>
      <c r="AF10" s="805">
        <v>8</v>
      </c>
      <c r="AG10" s="803"/>
      <c r="AH10" s="803"/>
      <c r="AI10" s="803"/>
      <c r="AJ10" s="804"/>
      <c r="AK10" s="806" t="s">
        <v>587</v>
      </c>
      <c r="AL10" s="807"/>
      <c r="AM10" s="807"/>
      <c r="AN10" s="807"/>
      <c r="AO10" s="807"/>
      <c r="AP10" s="807" t="s">
        <v>587</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604</v>
      </c>
      <c r="BT10" s="811"/>
      <c r="BU10" s="811"/>
      <c r="BV10" s="811"/>
      <c r="BW10" s="811"/>
      <c r="BX10" s="811"/>
      <c r="BY10" s="811"/>
      <c r="BZ10" s="811"/>
      <c r="CA10" s="811"/>
      <c r="CB10" s="811"/>
      <c r="CC10" s="811"/>
      <c r="CD10" s="811"/>
      <c r="CE10" s="811"/>
      <c r="CF10" s="811"/>
      <c r="CG10" s="812"/>
      <c r="CH10" s="823">
        <v>10</v>
      </c>
      <c r="CI10" s="824"/>
      <c r="CJ10" s="824"/>
      <c r="CK10" s="824"/>
      <c r="CL10" s="825"/>
      <c r="CM10" s="823">
        <v>628</v>
      </c>
      <c r="CN10" s="824"/>
      <c r="CO10" s="824"/>
      <c r="CP10" s="824"/>
      <c r="CQ10" s="825"/>
      <c r="CR10" s="823">
        <v>235</v>
      </c>
      <c r="CS10" s="824"/>
      <c r="CT10" s="824"/>
      <c r="CU10" s="824"/>
      <c r="CV10" s="825"/>
      <c r="CW10" s="823">
        <v>3</v>
      </c>
      <c r="CX10" s="824"/>
      <c r="CY10" s="824"/>
      <c r="CZ10" s="824"/>
      <c r="DA10" s="825"/>
      <c r="DB10" s="823" t="s">
        <v>605</v>
      </c>
      <c r="DC10" s="824"/>
      <c r="DD10" s="824"/>
      <c r="DE10" s="824"/>
      <c r="DF10" s="825"/>
      <c r="DG10" s="823" t="s">
        <v>587</v>
      </c>
      <c r="DH10" s="824"/>
      <c r="DI10" s="824"/>
      <c r="DJ10" s="824"/>
      <c r="DK10" s="825"/>
      <c r="DL10" s="823" t="s">
        <v>587</v>
      </c>
      <c r="DM10" s="824"/>
      <c r="DN10" s="824"/>
      <c r="DO10" s="824"/>
      <c r="DP10" s="825"/>
      <c r="DQ10" s="823" t="s">
        <v>587</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5"/>
      <c r="AG11" s="803"/>
      <c r="AH11" s="803"/>
      <c r="AI11" s="803"/>
      <c r="AJ11" s="804"/>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5"/>
      <c r="AG12" s="803"/>
      <c r="AH12" s="803"/>
      <c r="AI12" s="803"/>
      <c r="AJ12" s="804"/>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5"/>
      <c r="AG13" s="803"/>
      <c r="AH13" s="803"/>
      <c r="AI13" s="803"/>
      <c r="AJ13" s="804"/>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5"/>
      <c r="AG14" s="803"/>
      <c r="AH14" s="803"/>
      <c r="AI14" s="803"/>
      <c r="AJ14" s="804"/>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5"/>
      <c r="AG15" s="803"/>
      <c r="AH15" s="803"/>
      <c r="AI15" s="803"/>
      <c r="AJ15" s="804"/>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5"/>
      <c r="AG16" s="803"/>
      <c r="AH16" s="803"/>
      <c r="AI16" s="803"/>
      <c r="AJ16" s="804"/>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5"/>
      <c r="AG17" s="803"/>
      <c r="AH17" s="803"/>
      <c r="AI17" s="803"/>
      <c r="AJ17" s="804"/>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5"/>
      <c r="AG18" s="803"/>
      <c r="AH18" s="803"/>
      <c r="AI18" s="803"/>
      <c r="AJ18" s="804"/>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5"/>
      <c r="AG19" s="803"/>
      <c r="AH19" s="803"/>
      <c r="AI19" s="803"/>
      <c r="AJ19" s="804"/>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5"/>
      <c r="AG20" s="803"/>
      <c r="AH20" s="803"/>
      <c r="AI20" s="803"/>
      <c r="AJ20" s="804"/>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5"/>
      <c r="AG21" s="803"/>
      <c r="AH21" s="803"/>
      <c r="AI21" s="803"/>
      <c r="AJ21" s="804"/>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5"/>
      <c r="AG22" s="803"/>
      <c r="AH22" s="803"/>
      <c r="AI22" s="803"/>
      <c r="AJ22" s="804"/>
      <c r="AK22" s="846"/>
      <c r="AL22" s="847"/>
      <c r="AM22" s="847"/>
      <c r="AN22" s="847"/>
      <c r="AO22" s="847"/>
      <c r="AP22" s="847"/>
      <c r="AQ22" s="847"/>
      <c r="AR22" s="847"/>
      <c r="AS22" s="847"/>
      <c r="AT22" s="847"/>
      <c r="AU22" s="848"/>
      <c r="AV22" s="848"/>
      <c r="AW22" s="848"/>
      <c r="AX22" s="848"/>
      <c r="AY22" s="849"/>
      <c r="AZ22" s="850" t="s">
        <v>396</v>
      </c>
      <c r="BA22" s="850"/>
      <c r="BB22" s="850"/>
      <c r="BC22" s="850"/>
      <c r="BD22" s="851"/>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397</v>
      </c>
      <c r="B23" s="832" t="s">
        <v>398</v>
      </c>
      <c r="C23" s="833"/>
      <c r="D23" s="833"/>
      <c r="E23" s="833"/>
      <c r="F23" s="833"/>
      <c r="G23" s="833"/>
      <c r="H23" s="833"/>
      <c r="I23" s="833"/>
      <c r="J23" s="833"/>
      <c r="K23" s="833"/>
      <c r="L23" s="833"/>
      <c r="M23" s="833"/>
      <c r="N23" s="833"/>
      <c r="O23" s="833"/>
      <c r="P23" s="834"/>
      <c r="Q23" s="835">
        <v>20792</v>
      </c>
      <c r="R23" s="836"/>
      <c r="S23" s="836"/>
      <c r="T23" s="836"/>
      <c r="U23" s="836"/>
      <c r="V23" s="836">
        <v>19984</v>
      </c>
      <c r="W23" s="836"/>
      <c r="X23" s="836"/>
      <c r="Y23" s="836"/>
      <c r="Z23" s="836"/>
      <c r="AA23" s="837">
        <v>808</v>
      </c>
      <c r="AB23" s="838"/>
      <c r="AC23" s="838"/>
      <c r="AD23" s="838"/>
      <c r="AE23" s="839"/>
      <c r="AF23" s="840">
        <v>632</v>
      </c>
      <c r="AG23" s="836"/>
      <c r="AH23" s="836"/>
      <c r="AI23" s="836"/>
      <c r="AJ23" s="841"/>
      <c r="AK23" s="842"/>
      <c r="AL23" s="843"/>
      <c r="AM23" s="843"/>
      <c r="AN23" s="843"/>
      <c r="AO23" s="843"/>
      <c r="AP23" s="836">
        <v>19890</v>
      </c>
      <c r="AQ23" s="836"/>
      <c r="AR23" s="836"/>
      <c r="AS23" s="836"/>
      <c r="AT23" s="836"/>
      <c r="AU23" s="844"/>
      <c r="AV23" s="844"/>
      <c r="AW23" s="844"/>
      <c r="AX23" s="844"/>
      <c r="AY23" s="845"/>
      <c r="AZ23" s="853" t="s">
        <v>399</v>
      </c>
      <c r="BA23" s="838"/>
      <c r="BB23" s="838"/>
      <c r="BC23" s="838"/>
      <c r="BD23" s="839"/>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2" t="s">
        <v>400</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401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375</v>
      </c>
      <c r="B26" s="783"/>
      <c r="C26" s="783"/>
      <c r="D26" s="783"/>
      <c r="E26" s="783"/>
      <c r="F26" s="783"/>
      <c r="G26" s="783"/>
      <c r="H26" s="783"/>
      <c r="I26" s="783"/>
      <c r="J26" s="783"/>
      <c r="K26" s="783"/>
      <c r="L26" s="783"/>
      <c r="M26" s="783"/>
      <c r="N26" s="783"/>
      <c r="O26" s="783"/>
      <c r="P26" s="784"/>
      <c r="Q26" s="759" t="s">
        <v>402</v>
      </c>
      <c r="R26" s="760"/>
      <c r="S26" s="760"/>
      <c r="T26" s="760"/>
      <c r="U26" s="761"/>
      <c r="V26" s="759" t="s">
        <v>403</v>
      </c>
      <c r="W26" s="760"/>
      <c r="X26" s="760"/>
      <c r="Y26" s="760"/>
      <c r="Z26" s="761"/>
      <c r="AA26" s="759" t="s">
        <v>404</v>
      </c>
      <c r="AB26" s="760"/>
      <c r="AC26" s="760"/>
      <c r="AD26" s="760"/>
      <c r="AE26" s="760"/>
      <c r="AF26" s="854" t="s">
        <v>405</v>
      </c>
      <c r="AG26" s="855"/>
      <c r="AH26" s="855"/>
      <c r="AI26" s="855"/>
      <c r="AJ26" s="856"/>
      <c r="AK26" s="760" t="s">
        <v>406</v>
      </c>
      <c r="AL26" s="760"/>
      <c r="AM26" s="760"/>
      <c r="AN26" s="760"/>
      <c r="AO26" s="761"/>
      <c r="AP26" s="759" t="s">
        <v>407</v>
      </c>
      <c r="AQ26" s="760"/>
      <c r="AR26" s="760"/>
      <c r="AS26" s="760"/>
      <c r="AT26" s="761"/>
      <c r="AU26" s="759" t="s">
        <v>408</v>
      </c>
      <c r="AV26" s="760"/>
      <c r="AW26" s="760"/>
      <c r="AX26" s="760"/>
      <c r="AY26" s="761"/>
      <c r="AZ26" s="759" t="s">
        <v>409</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410</v>
      </c>
      <c r="C28" s="774"/>
      <c r="D28" s="774"/>
      <c r="E28" s="774"/>
      <c r="F28" s="774"/>
      <c r="G28" s="774"/>
      <c r="H28" s="774"/>
      <c r="I28" s="774"/>
      <c r="J28" s="774"/>
      <c r="K28" s="774"/>
      <c r="L28" s="774"/>
      <c r="M28" s="774"/>
      <c r="N28" s="774"/>
      <c r="O28" s="774"/>
      <c r="P28" s="775"/>
      <c r="Q28" s="864">
        <v>4674</v>
      </c>
      <c r="R28" s="865"/>
      <c r="S28" s="865"/>
      <c r="T28" s="865"/>
      <c r="U28" s="865"/>
      <c r="V28" s="865">
        <v>4513</v>
      </c>
      <c r="W28" s="865"/>
      <c r="X28" s="865"/>
      <c r="Y28" s="865"/>
      <c r="Z28" s="865"/>
      <c r="AA28" s="865">
        <v>161</v>
      </c>
      <c r="AB28" s="865"/>
      <c r="AC28" s="865"/>
      <c r="AD28" s="865"/>
      <c r="AE28" s="866"/>
      <c r="AF28" s="867">
        <v>161</v>
      </c>
      <c r="AG28" s="865"/>
      <c r="AH28" s="865"/>
      <c r="AI28" s="865"/>
      <c r="AJ28" s="868"/>
      <c r="AK28" s="869">
        <v>403</v>
      </c>
      <c r="AL28" s="860"/>
      <c r="AM28" s="860"/>
      <c r="AN28" s="860"/>
      <c r="AO28" s="860"/>
      <c r="AP28" s="860">
        <v>53</v>
      </c>
      <c r="AQ28" s="860"/>
      <c r="AR28" s="860"/>
      <c r="AS28" s="860"/>
      <c r="AT28" s="860"/>
      <c r="AU28" s="860">
        <v>4</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411</v>
      </c>
      <c r="C29" s="798"/>
      <c r="D29" s="798"/>
      <c r="E29" s="798"/>
      <c r="F29" s="798"/>
      <c r="G29" s="798"/>
      <c r="H29" s="798"/>
      <c r="I29" s="798"/>
      <c r="J29" s="798"/>
      <c r="K29" s="798"/>
      <c r="L29" s="798"/>
      <c r="M29" s="798"/>
      <c r="N29" s="798"/>
      <c r="O29" s="798"/>
      <c r="P29" s="799"/>
      <c r="Q29" s="800">
        <v>4102</v>
      </c>
      <c r="R29" s="801"/>
      <c r="S29" s="801"/>
      <c r="T29" s="801"/>
      <c r="U29" s="801"/>
      <c r="V29" s="801">
        <v>3901</v>
      </c>
      <c r="W29" s="801"/>
      <c r="X29" s="801"/>
      <c r="Y29" s="801"/>
      <c r="Z29" s="801"/>
      <c r="AA29" s="802">
        <v>201</v>
      </c>
      <c r="AB29" s="803"/>
      <c r="AC29" s="803"/>
      <c r="AD29" s="803"/>
      <c r="AE29" s="804"/>
      <c r="AF29" s="805">
        <v>201</v>
      </c>
      <c r="AG29" s="803"/>
      <c r="AH29" s="803"/>
      <c r="AI29" s="803"/>
      <c r="AJ29" s="804"/>
      <c r="AK29" s="872">
        <v>615</v>
      </c>
      <c r="AL29" s="873"/>
      <c r="AM29" s="873"/>
      <c r="AN29" s="873"/>
      <c r="AO29" s="873"/>
      <c r="AP29" s="873" t="s">
        <v>587</v>
      </c>
      <c r="AQ29" s="873"/>
      <c r="AR29" s="873"/>
      <c r="AS29" s="873"/>
      <c r="AT29" s="873"/>
      <c r="AU29" s="873" t="s">
        <v>610</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412</v>
      </c>
      <c r="C30" s="798"/>
      <c r="D30" s="798"/>
      <c r="E30" s="798"/>
      <c r="F30" s="798"/>
      <c r="G30" s="798"/>
      <c r="H30" s="798"/>
      <c r="I30" s="798"/>
      <c r="J30" s="798"/>
      <c r="K30" s="798"/>
      <c r="L30" s="798"/>
      <c r="M30" s="798"/>
      <c r="N30" s="798"/>
      <c r="O30" s="798"/>
      <c r="P30" s="799"/>
      <c r="Q30" s="800">
        <v>583</v>
      </c>
      <c r="R30" s="801"/>
      <c r="S30" s="801"/>
      <c r="T30" s="801"/>
      <c r="U30" s="801"/>
      <c r="V30" s="801">
        <v>577</v>
      </c>
      <c r="W30" s="801"/>
      <c r="X30" s="801"/>
      <c r="Y30" s="801"/>
      <c r="Z30" s="801"/>
      <c r="AA30" s="802">
        <v>5</v>
      </c>
      <c r="AB30" s="803"/>
      <c r="AC30" s="803"/>
      <c r="AD30" s="803"/>
      <c r="AE30" s="804"/>
      <c r="AF30" s="805">
        <v>5</v>
      </c>
      <c r="AG30" s="803"/>
      <c r="AH30" s="803"/>
      <c r="AI30" s="803"/>
      <c r="AJ30" s="804"/>
      <c r="AK30" s="872">
        <v>151</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413</v>
      </c>
      <c r="C31" s="798"/>
      <c r="D31" s="798"/>
      <c r="E31" s="798"/>
      <c r="F31" s="798"/>
      <c r="G31" s="798"/>
      <c r="H31" s="798"/>
      <c r="I31" s="798"/>
      <c r="J31" s="798"/>
      <c r="K31" s="798"/>
      <c r="L31" s="798"/>
      <c r="M31" s="798"/>
      <c r="N31" s="798"/>
      <c r="O31" s="798"/>
      <c r="P31" s="799"/>
      <c r="Q31" s="800">
        <v>19</v>
      </c>
      <c r="R31" s="801"/>
      <c r="S31" s="801"/>
      <c r="T31" s="801"/>
      <c r="U31" s="801"/>
      <c r="V31" s="801">
        <v>19</v>
      </c>
      <c r="W31" s="801"/>
      <c r="X31" s="801"/>
      <c r="Y31" s="801"/>
      <c r="Z31" s="801"/>
      <c r="AA31" s="802">
        <v>0</v>
      </c>
      <c r="AB31" s="803"/>
      <c r="AC31" s="803"/>
      <c r="AD31" s="803"/>
      <c r="AE31" s="804"/>
      <c r="AF31" s="805">
        <v>0</v>
      </c>
      <c r="AG31" s="803"/>
      <c r="AH31" s="803"/>
      <c r="AI31" s="803"/>
      <c r="AJ31" s="804"/>
      <c r="AK31" s="872">
        <v>2</v>
      </c>
      <c r="AL31" s="873"/>
      <c r="AM31" s="873"/>
      <c r="AN31" s="873"/>
      <c r="AO31" s="873"/>
      <c r="AP31" s="873" t="s">
        <v>587</v>
      </c>
      <c r="AQ31" s="873"/>
      <c r="AR31" s="873"/>
      <c r="AS31" s="873"/>
      <c r="AT31" s="873"/>
      <c r="AU31" s="873" t="s">
        <v>611</v>
      </c>
      <c r="AV31" s="873"/>
      <c r="AW31" s="873"/>
      <c r="AX31" s="873"/>
      <c r="AY31" s="873"/>
      <c r="AZ31" s="874" t="s">
        <v>587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414</v>
      </c>
      <c r="C32" s="798"/>
      <c r="D32" s="798"/>
      <c r="E32" s="798"/>
      <c r="F32" s="798"/>
      <c r="G32" s="798"/>
      <c r="H32" s="798"/>
      <c r="I32" s="798"/>
      <c r="J32" s="798"/>
      <c r="K32" s="798"/>
      <c r="L32" s="798"/>
      <c r="M32" s="798"/>
      <c r="N32" s="798"/>
      <c r="O32" s="798"/>
      <c r="P32" s="799"/>
      <c r="Q32" s="800">
        <v>778</v>
      </c>
      <c r="R32" s="801"/>
      <c r="S32" s="801"/>
      <c r="T32" s="801"/>
      <c r="U32" s="801"/>
      <c r="V32" s="801">
        <v>734</v>
      </c>
      <c r="W32" s="801"/>
      <c r="X32" s="801"/>
      <c r="Y32" s="801"/>
      <c r="Z32" s="801"/>
      <c r="AA32" s="802">
        <v>44</v>
      </c>
      <c r="AB32" s="803"/>
      <c r="AC32" s="803"/>
      <c r="AD32" s="803"/>
      <c r="AE32" s="804"/>
      <c r="AF32" s="805">
        <v>2293</v>
      </c>
      <c r="AG32" s="803"/>
      <c r="AH32" s="803"/>
      <c r="AI32" s="803"/>
      <c r="AJ32" s="804"/>
      <c r="AK32" s="872">
        <v>10</v>
      </c>
      <c r="AL32" s="873"/>
      <c r="AM32" s="873"/>
      <c r="AN32" s="873"/>
      <c r="AO32" s="873"/>
      <c r="AP32" s="873">
        <v>1238</v>
      </c>
      <c r="AQ32" s="873"/>
      <c r="AR32" s="873"/>
      <c r="AS32" s="873"/>
      <c r="AT32" s="873"/>
      <c r="AU32" s="873">
        <v>79</v>
      </c>
      <c r="AV32" s="873"/>
      <c r="AW32" s="873"/>
      <c r="AX32" s="873"/>
      <c r="AY32" s="873"/>
      <c r="AZ32" s="874" t="s">
        <v>587</v>
      </c>
      <c r="BA32" s="874"/>
      <c r="BB32" s="874"/>
      <c r="BC32" s="874"/>
      <c r="BD32" s="874"/>
      <c r="BE32" s="870" t="s">
        <v>415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416</v>
      </c>
      <c r="C33" s="798"/>
      <c r="D33" s="798"/>
      <c r="E33" s="798"/>
      <c r="F33" s="798"/>
      <c r="G33" s="798"/>
      <c r="H33" s="798"/>
      <c r="I33" s="798"/>
      <c r="J33" s="798"/>
      <c r="K33" s="798"/>
      <c r="L33" s="798"/>
      <c r="M33" s="798"/>
      <c r="N33" s="798"/>
      <c r="O33" s="798"/>
      <c r="P33" s="799"/>
      <c r="Q33" s="800">
        <v>2039</v>
      </c>
      <c r="R33" s="801"/>
      <c r="S33" s="801"/>
      <c r="T33" s="801"/>
      <c r="U33" s="801"/>
      <c r="V33" s="801">
        <v>2162</v>
      </c>
      <c r="W33" s="801"/>
      <c r="X33" s="801"/>
      <c r="Y33" s="801"/>
      <c r="Z33" s="801"/>
      <c r="AA33" s="802">
        <v>-123</v>
      </c>
      <c r="AB33" s="803"/>
      <c r="AC33" s="803"/>
      <c r="AD33" s="803"/>
      <c r="AE33" s="804"/>
      <c r="AF33" s="805">
        <v>418</v>
      </c>
      <c r="AG33" s="803"/>
      <c r="AH33" s="803"/>
      <c r="AI33" s="803"/>
      <c r="AJ33" s="804"/>
      <c r="AK33" s="872">
        <v>1622</v>
      </c>
      <c r="AL33" s="873"/>
      <c r="AM33" s="873"/>
      <c r="AN33" s="873"/>
      <c r="AO33" s="873"/>
      <c r="AP33" s="873">
        <v>15021</v>
      </c>
      <c r="AQ33" s="873"/>
      <c r="AR33" s="873"/>
      <c r="AS33" s="873"/>
      <c r="AT33" s="873"/>
      <c r="AU33" s="873">
        <v>14360</v>
      </c>
      <c r="AV33" s="873"/>
      <c r="AW33" s="873"/>
      <c r="AX33" s="873"/>
      <c r="AY33" s="873"/>
      <c r="AZ33" s="874" t="s">
        <v>587</v>
      </c>
      <c r="BA33" s="874"/>
      <c r="BB33" s="874"/>
      <c r="BC33" s="874"/>
      <c r="BD33" s="874"/>
      <c r="BE33" s="870" t="s">
        <v>417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418</v>
      </c>
      <c r="C34" s="798"/>
      <c r="D34" s="798"/>
      <c r="E34" s="798"/>
      <c r="F34" s="798"/>
      <c r="G34" s="798"/>
      <c r="H34" s="798"/>
      <c r="I34" s="798"/>
      <c r="J34" s="798"/>
      <c r="K34" s="798"/>
      <c r="L34" s="798"/>
      <c r="M34" s="798"/>
      <c r="N34" s="798"/>
      <c r="O34" s="798"/>
      <c r="P34" s="799"/>
      <c r="Q34" s="800">
        <v>4868</v>
      </c>
      <c r="R34" s="801"/>
      <c r="S34" s="801"/>
      <c r="T34" s="801"/>
      <c r="U34" s="801"/>
      <c r="V34" s="801">
        <v>4863</v>
      </c>
      <c r="W34" s="801"/>
      <c r="X34" s="801"/>
      <c r="Y34" s="801"/>
      <c r="Z34" s="801"/>
      <c r="AA34" s="802">
        <v>5</v>
      </c>
      <c r="AB34" s="803"/>
      <c r="AC34" s="803"/>
      <c r="AD34" s="803"/>
      <c r="AE34" s="804"/>
      <c r="AF34" s="805">
        <v>1510</v>
      </c>
      <c r="AG34" s="803"/>
      <c r="AH34" s="803"/>
      <c r="AI34" s="803"/>
      <c r="AJ34" s="804"/>
      <c r="AK34" s="872">
        <v>498</v>
      </c>
      <c r="AL34" s="873"/>
      <c r="AM34" s="873"/>
      <c r="AN34" s="873"/>
      <c r="AO34" s="873"/>
      <c r="AP34" s="873">
        <v>3526</v>
      </c>
      <c r="AQ34" s="873"/>
      <c r="AR34" s="873"/>
      <c r="AS34" s="873"/>
      <c r="AT34" s="873"/>
      <c r="AU34" s="873">
        <v>1615</v>
      </c>
      <c r="AV34" s="873"/>
      <c r="AW34" s="873"/>
      <c r="AX34" s="873"/>
      <c r="AY34" s="873"/>
      <c r="AZ34" s="874" t="s">
        <v>587</v>
      </c>
      <c r="BA34" s="874"/>
      <c r="BB34" s="874"/>
      <c r="BC34" s="874"/>
      <c r="BD34" s="874"/>
      <c r="BE34" s="870" t="s">
        <v>415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419</v>
      </c>
      <c r="C35" s="798"/>
      <c r="D35" s="798"/>
      <c r="E35" s="798"/>
      <c r="F35" s="798"/>
      <c r="G35" s="798"/>
      <c r="H35" s="798"/>
      <c r="I35" s="798"/>
      <c r="J35" s="798"/>
      <c r="K35" s="798"/>
      <c r="L35" s="798"/>
      <c r="M35" s="798"/>
      <c r="N35" s="798"/>
      <c r="O35" s="798"/>
      <c r="P35" s="799"/>
      <c r="Q35" s="800">
        <v>22</v>
      </c>
      <c r="R35" s="801"/>
      <c r="S35" s="801"/>
      <c r="T35" s="801"/>
      <c r="U35" s="801"/>
      <c r="V35" s="801">
        <v>20</v>
      </c>
      <c r="W35" s="801"/>
      <c r="X35" s="801"/>
      <c r="Y35" s="801"/>
      <c r="Z35" s="801"/>
      <c r="AA35" s="802">
        <v>3</v>
      </c>
      <c r="AB35" s="803"/>
      <c r="AC35" s="803"/>
      <c r="AD35" s="803"/>
      <c r="AE35" s="804"/>
      <c r="AF35" s="805">
        <v>3</v>
      </c>
      <c r="AG35" s="803"/>
      <c r="AH35" s="803"/>
      <c r="AI35" s="803"/>
      <c r="AJ35" s="804"/>
      <c r="AK35" s="872">
        <v>14</v>
      </c>
      <c r="AL35" s="873"/>
      <c r="AM35" s="873"/>
      <c r="AN35" s="873"/>
      <c r="AO35" s="873"/>
      <c r="AP35" s="873">
        <v>133</v>
      </c>
      <c r="AQ35" s="873"/>
      <c r="AR35" s="873"/>
      <c r="AS35" s="873"/>
      <c r="AT35" s="873"/>
      <c r="AU35" s="873">
        <v>134</v>
      </c>
      <c r="AV35" s="873"/>
      <c r="AW35" s="873"/>
      <c r="AX35" s="873"/>
      <c r="AY35" s="873"/>
      <c r="AZ35" s="874" t="s">
        <v>587</v>
      </c>
      <c r="BA35" s="874"/>
      <c r="BB35" s="874"/>
      <c r="BC35" s="874"/>
      <c r="BD35" s="874"/>
      <c r="BE35" s="870" t="s">
        <v>420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421</v>
      </c>
      <c r="C36" s="798"/>
      <c r="D36" s="798"/>
      <c r="E36" s="798"/>
      <c r="F36" s="798"/>
      <c r="G36" s="798"/>
      <c r="H36" s="798"/>
      <c r="I36" s="798"/>
      <c r="J36" s="798"/>
      <c r="K36" s="798"/>
      <c r="L36" s="798"/>
      <c r="M36" s="798"/>
      <c r="N36" s="798"/>
      <c r="O36" s="798"/>
      <c r="P36" s="799"/>
      <c r="Q36" s="800">
        <v>29</v>
      </c>
      <c r="R36" s="801"/>
      <c r="S36" s="801"/>
      <c r="T36" s="801"/>
      <c r="U36" s="801"/>
      <c r="V36" s="801">
        <v>5</v>
      </c>
      <c r="W36" s="801"/>
      <c r="X36" s="801"/>
      <c r="Y36" s="801"/>
      <c r="Z36" s="801"/>
      <c r="AA36" s="802">
        <v>24</v>
      </c>
      <c r="AB36" s="803"/>
      <c r="AC36" s="803"/>
      <c r="AD36" s="803"/>
      <c r="AE36" s="804"/>
      <c r="AF36" s="805">
        <v>62</v>
      </c>
      <c r="AG36" s="803"/>
      <c r="AH36" s="803"/>
      <c r="AI36" s="803"/>
      <c r="AJ36" s="804"/>
      <c r="AK36" s="872" t="s">
        <v>609</v>
      </c>
      <c r="AL36" s="873"/>
      <c r="AM36" s="873"/>
      <c r="AN36" s="873"/>
      <c r="AO36" s="873"/>
      <c r="AP36" s="873" t="s">
        <v>587</v>
      </c>
      <c r="AQ36" s="873"/>
      <c r="AR36" s="873"/>
      <c r="AS36" s="873"/>
      <c r="AT36" s="873"/>
      <c r="AU36" s="873" t="s">
        <v>587</v>
      </c>
      <c r="AV36" s="873"/>
      <c r="AW36" s="873"/>
      <c r="AX36" s="873"/>
      <c r="AY36" s="873"/>
      <c r="AZ36" s="874" t="s">
        <v>587</v>
      </c>
      <c r="BA36" s="874"/>
      <c r="BB36" s="874"/>
      <c r="BC36" s="874"/>
      <c r="BD36" s="874"/>
      <c r="BE36" s="870" t="s">
        <v>420</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422</v>
      </c>
      <c r="C37" s="798"/>
      <c r="D37" s="798"/>
      <c r="E37" s="798"/>
      <c r="F37" s="798"/>
      <c r="G37" s="798"/>
      <c r="H37" s="798"/>
      <c r="I37" s="798"/>
      <c r="J37" s="798"/>
      <c r="K37" s="798"/>
      <c r="L37" s="798"/>
      <c r="M37" s="798"/>
      <c r="N37" s="798"/>
      <c r="O37" s="798"/>
      <c r="P37" s="799"/>
      <c r="Q37" s="800">
        <v>632</v>
      </c>
      <c r="R37" s="801"/>
      <c r="S37" s="801"/>
      <c r="T37" s="801"/>
      <c r="U37" s="801"/>
      <c r="V37" s="801">
        <v>629</v>
      </c>
      <c r="W37" s="801"/>
      <c r="X37" s="801"/>
      <c r="Y37" s="801"/>
      <c r="Z37" s="801"/>
      <c r="AA37" s="802">
        <v>4</v>
      </c>
      <c r="AB37" s="803"/>
      <c r="AC37" s="803"/>
      <c r="AD37" s="803"/>
      <c r="AE37" s="804"/>
      <c r="AF37" s="805">
        <v>4</v>
      </c>
      <c r="AG37" s="803"/>
      <c r="AH37" s="803"/>
      <c r="AI37" s="803"/>
      <c r="AJ37" s="804"/>
      <c r="AK37" s="872" t="s">
        <v>587</v>
      </c>
      <c r="AL37" s="873"/>
      <c r="AM37" s="873"/>
      <c r="AN37" s="873"/>
      <c r="AO37" s="873"/>
      <c r="AP37" s="873" t="s">
        <v>587</v>
      </c>
      <c r="AQ37" s="873"/>
      <c r="AR37" s="873"/>
      <c r="AS37" s="873"/>
      <c r="AT37" s="873"/>
      <c r="AU37" s="873" t="s">
        <v>587</v>
      </c>
      <c r="AV37" s="873"/>
      <c r="AW37" s="873"/>
      <c r="AX37" s="873"/>
      <c r="AY37" s="873"/>
      <c r="AZ37" s="874" t="s">
        <v>587</v>
      </c>
      <c r="BA37" s="874"/>
      <c r="BB37" s="874"/>
      <c r="BC37" s="874"/>
      <c r="BD37" s="874"/>
      <c r="BE37" s="870" t="s">
        <v>420</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5"/>
      <c r="AG38" s="803"/>
      <c r="AH38" s="803"/>
      <c r="AI38" s="803"/>
      <c r="AJ38" s="804"/>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5"/>
      <c r="AG39" s="803"/>
      <c r="AH39" s="803"/>
      <c r="AI39" s="803"/>
      <c r="AJ39" s="804"/>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5"/>
      <c r="AG40" s="803"/>
      <c r="AH40" s="803"/>
      <c r="AI40" s="803"/>
      <c r="AJ40" s="804"/>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5"/>
      <c r="AG41" s="803"/>
      <c r="AH41" s="803"/>
      <c r="AI41" s="803"/>
      <c r="AJ41" s="804"/>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5"/>
      <c r="AG42" s="803"/>
      <c r="AH42" s="803"/>
      <c r="AI42" s="803"/>
      <c r="AJ42" s="804"/>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5"/>
      <c r="AG43" s="803"/>
      <c r="AH43" s="803"/>
      <c r="AI43" s="803"/>
      <c r="AJ43" s="804"/>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5"/>
      <c r="AG44" s="803"/>
      <c r="AH44" s="803"/>
      <c r="AI44" s="803"/>
      <c r="AJ44" s="804"/>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5"/>
      <c r="AG45" s="803"/>
      <c r="AH45" s="803"/>
      <c r="AI45" s="803"/>
      <c r="AJ45" s="804"/>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5"/>
      <c r="AG46" s="803"/>
      <c r="AH46" s="803"/>
      <c r="AI46" s="803"/>
      <c r="AJ46" s="804"/>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5"/>
      <c r="AG47" s="803"/>
      <c r="AH47" s="803"/>
      <c r="AI47" s="803"/>
      <c r="AJ47" s="804"/>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5"/>
      <c r="AG48" s="803"/>
      <c r="AH48" s="803"/>
      <c r="AI48" s="803"/>
      <c r="AJ48" s="804"/>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5"/>
      <c r="AG49" s="803"/>
      <c r="AH49" s="803"/>
      <c r="AI49" s="803"/>
      <c r="AJ49" s="804"/>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5"/>
      <c r="AG50" s="803"/>
      <c r="AH50" s="803"/>
      <c r="AI50" s="803"/>
      <c r="AJ50" s="804"/>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5"/>
      <c r="AG51" s="803"/>
      <c r="AH51" s="803"/>
      <c r="AI51" s="803"/>
      <c r="AJ51" s="804"/>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5"/>
      <c r="AG52" s="803"/>
      <c r="AH52" s="803"/>
      <c r="AI52" s="803"/>
      <c r="AJ52" s="804"/>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5"/>
      <c r="AG53" s="803"/>
      <c r="AH53" s="803"/>
      <c r="AI53" s="803"/>
      <c r="AJ53" s="804"/>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5"/>
      <c r="AG54" s="803"/>
      <c r="AH54" s="803"/>
      <c r="AI54" s="803"/>
      <c r="AJ54" s="804"/>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5"/>
      <c r="AG55" s="803"/>
      <c r="AH55" s="803"/>
      <c r="AI55" s="803"/>
      <c r="AJ55" s="804"/>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5"/>
      <c r="AG56" s="803"/>
      <c r="AH56" s="803"/>
      <c r="AI56" s="803"/>
      <c r="AJ56" s="804"/>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5"/>
      <c r="AG57" s="803"/>
      <c r="AH57" s="803"/>
      <c r="AI57" s="803"/>
      <c r="AJ57" s="804"/>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5"/>
      <c r="AG58" s="803"/>
      <c r="AH58" s="803"/>
      <c r="AI58" s="803"/>
      <c r="AJ58" s="804"/>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5"/>
      <c r="AG59" s="803"/>
      <c r="AH59" s="803"/>
      <c r="AI59" s="803"/>
      <c r="AJ59" s="804"/>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5"/>
      <c r="AG60" s="803"/>
      <c r="AH60" s="803"/>
      <c r="AI60" s="803"/>
      <c r="AJ60" s="804"/>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5"/>
      <c r="AG61" s="803"/>
      <c r="AH61" s="803"/>
      <c r="AI61" s="803"/>
      <c r="AJ61" s="804"/>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5"/>
      <c r="AG62" s="803"/>
      <c r="AH62" s="803"/>
      <c r="AI62" s="803"/>
      <c r="AJ62" s="804"/>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423</v>
      </c>
      <c r="BK62" s="850"/>
      <c r="BL62" s="850"/>
      <c r="BM62" s="850"/>
      <c r="BN62" s="851"/>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397</v>
      </c>
      <c r="B63" s="832" t="s">
        <v>424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4657</v>
      </c>
      <c r="AG63" s="884"/>
      <c r="AH63" s="884"/>
      <c r="AI63" s="884"/>
      <c r="AJ63" s="885"/>
      <c r="AK63" s="886"/>
      <c r="AL63" s="881"/>
      <c r="AM63" s="881"/>
      <c r="AN63" s="881"/>
      <c r="AO63" s="881"/>
      <c r="AP63" s="884">
        <v>19971</v>
      </c>
      <c r="AQ63" s="884"/>
      <c r="AR63" s="884"/>
      <c r="AS63" s="884"/>
      <c r="AT63" s="884"/>
      <c r="AU63" s="888">
        <v>16191</v>
      </c>
      <c r="AV63" s="889"/>
      <c r="AW63" s="889"/>
      <c r="AX63" s="889"/>
      <c r="AY63" s="890"/>
      <c r="AZ63" s="891"/>
      <c r="BA63" s="891"/>
      <c r="BB63" s="891"/>
      <c r="BC63" s="891"/>
      <c r="BD63" s="891"/>
      <c r="BE63" s="892"/>
      <c r="BF63" s="892"/>
      <c r="BG63" s="892"/>
      <c r="BH63" s="892"/>
      <c r="BI63" s="893"/>
      <c r="BJ63" s="894" t="s">
        <v>425</v>
      </c>
      <c r="BK63" s="889"/>
      <c r="BL63" s="889"/>
      <c r="BM63" s="889"/>
      <c r="BN63" s="895"/>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427</v>
      </c>
      <c r="B66" s="783"/>
      <c r="C66" s="783"/>
      <c r="D66" s="783"/>
      <c r="E66" s="783"/>
      <c r="F66" s="783"/>
      <c r="G66" s="783"/>
      <c r="H66" s="783"/>
      <c r="I66" s="783"/>
      <c r="J66" s="783"/>
      <c r="K66" s="783"/>
      <c r="L66" s="783"/>
      <c r="M66" s="783"/>
      <c r="N66" s="783"/>
      <c r="O66" s="783"/>
      <c r="P66" s="784"/>
      <c r="Q66" s="759" t="s">
        <v>428</v>
      </c>
      <c r="R66" s="760"/>
      <c r="S66" s="760"/>
      <c r="T66" s="760"/>
      <c r="U66" s="761"/>
      <c r="V66" s="759" t="s">
        <v>429</v>
      </c>
      <c r="W66" s="760"/>
      <c r="X66" s="760"/>
      <c r="Y66" s="760"/>
      <c r="Z66" s="761"/>
      <c r="AA66" s="759" t="s">
        <v>430</v>
      </c>
      <c r="AB66" s="760"/>
      <c r="AC66" s="760"/>
      <c r="AD66" s="760"/>
      <c r="AE66" s="761"/>
      <c r="AF66" s="896" t="s">
        <v>431</v>
      </c>
      <c r="AG66" s="855"/>
      <c r="AH66" s="855"/>
      <c r="AI66" s="855"/>
      <c r="AJ66" s="897"/>
      <c r="AK66" s="759" t="s">
        <v>432</v>
      </c>
      <c r="AL66" s="783"/>
      <c r="AM66" s="783"/>
      <c r="AN66" s="783"/>
      <c r="AO66" s="784"/>
      <c r="AP66" s="759" t="s">
        <v>433</v>
      </c>
      <c r="AQ66" s="760"/>
      <c r="AR66" s="760"/>
      <c r="AS66" s="760"/>
      <c r="AT66" s="761"/>
      <c r="AU66" s="759" t="s">
        <v>434</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8"/>
      <c r="AG67" s="858"/>
      <c r="AH67" s="858"/>
      <c r="AI67" s="858"/>
      <c r="AJ67" s="899"/>
      <c r="AK67" s="900"/>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246"/>
    </row>
    <row r="68" spans="1:131" s="247" customFormat="1" ht="26.25" customHeight="1" thickTop="1" x14ac:dyDescent="0.15">
      <c r="A68" s="258">
        <v>1</v>
      </c>
      <c r="B68" s="913" t="s">
        <v>590</v>
      </c>
      <c r="C68" s="914"/>
      <c r="D68" s="914"/>
      <c r="E68" s="914"/>
      <c r="F68" s="914"/>
      <c r="G68" s="914"/>
      <c r="H68" s="914"/>
      <c r="I68" s="914"/>
      <c r="J68" s="914"/>
      <c r="K68" s="914"/>
      <c r="L68" s="914"/>
      <c r="M68" s="914"/>
      <c r="N68" s="914"/>
      <c r="O68" s="914"/>
      <c r="P68" s="915"/>
      <c r="Q68" s="916">
        <v>6526</v>
      </c>
      <c r="R68" s="910"/>
      <c r="S68" s="910"/>
      <c r="T68" s="910"/>
      <c r="U68" s="910"/>
      <c r="V68" s="910">
        <v>7535</v>
      </c>
      <c r="W68" s="910"/>
      <c r="X68" s="910"/>
      <c r="Y68" s="910"/>
      <c r="Z68" s="910"/>
      <c r="AA68" s="910">
        <v>-1008</v>
      </c>
      <c r="AB68" s="910"/>
      <c r="AC68" s="910"/>
      <c r="AD68" s="910"/>
      <c r="AE68" s="910"/>
      <c r="AF68" s="910">
        <v>3663</v>
      </c>
      <c r="AG68" s="910"/>
      <c r="AH68" s="910"/>
      <c r="AI68" s="910"/>
      <c r="AJ68" s="910"/>
      <c r="AK68" s="910" t="s">
        <v>617</v>
      </c>
      <c r="AL68" s="910"/>
      <c r="AM68" s="910"/>
      <c r="AN68" s="910"/>
      <c r="AO68" s="910"/>
      <c r="AP68" s="910">
        <v>26113</v>
      </c>
      <c r="AQ68" s="910"/>
      <c r="AR68" s="910"/>
      <c r="AS68" s="910"/>
      <c r="AT68" s="910"/>
      <c r="AU68" s="910" t="s">
        <v>618</v>
      </c>
      <c r="AV68" s="910"/>
      <c r="AW68" s="910"/>
      <c r="AX68" s="910"/>
      <c r="AY68" s="910"/>
      <c r="AZ68" s="911"/>
      <c r="BA68" s="911"/>
      <c r="BB68" s="911"/>
      <c r="BC68" s="911"/>
      <c r="BD68" s="912"/>
      <c r="BE68" s="265"/>
      <c r="BF68" s="265"/>
      <c r="BG68" s="265"/>
      <c r="BH68" s="265"/>
      <c r="BI68" s="265"/>
      <c r="BJ68" s="265"/>
      <c r="BK68" s="265"/>
      <c r="BL68" s="265"/>
      <c r="BM68" s="265"/>
      <c r="BN68" s="265"/>
      <c r="BO68" s="265"/>
      <c r="BP68" s="265"/>
      <c r="BQ68" s="262">
        <v>62</v>
      </c>
      <c r="BR68" s="267"/>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246"/>
    </row>
    <row r="69" spans="1:131" s="247" customFormat="1" ht="26.25" customHeight="1" x14ac:dyDescent="0.15">
      <c r="A69" s="261">
        <v>2</v>
      </c>
      <c r="B69" s="917" t="s">
        <v>595</v>
      </c>
      <c r="C69" s="918"/>
      <c r="D69" s="918"/>
      <c r="E69" s="918"/>
      <c r="F69" s="918"/>
      <c r="G69" s="918"/>
      <c r="H69" s="918"/>
      <c r="I69" s="918"/>
      <c r="J69" s="918"/>
      <c r="K69" s="918"/>
      <c r="L69" s="918"/>
      <c r="M69" s="918"/>
      <c r="N69" s="918"/>
      <c r="O69" s="918"/>
      <c r="P69" s="919"/>
      <c r="Q69" s="920">
        <v>77</v>
      </c>
      <c r="R69" s="873"/>
      <c r="S69" s="873"/>
      <c r="T69" s="873"/>
      <c r="U69" s="873"/>
      <c r="V69" s="873">
        <v>77</v>
      </c>
      <c r="W69" s="873"/>
      <c r="X69" s="873"/>
      <c r="Y69" s="873"/>
      <c r="Z69" s="873"/>
      <c r="AA69" s="873">
        <v>0</v>
      </c>
      <c r="AB69" s="873"/>
      <c r="AC69" s="873"/>
      <c r="AD69" s="873"/>
      <c r="AE69" s="873"/>
      <c r="AF69" s="873">
        <v>0</v>
      </c>
      <c r="AG69" s="873"/>
      <c r="AH69" s="873"/>
      <c r="AI69" s="873"/>
      <c r="AJ69" s="873"/>
      <c r="AK69" s="873">
        <v>10</v>
      </c>
      <c r="AL69" s="873"/>
      <c r="AM69" s="873"/>
      <c r="AN69" s="873"/>
      <c r="AO69" s="873"/>
      <c r="AP69" s="873" t="s">
        <v>617</v>
      </c>
      <c r="AQ69" s="873"/>
      <c r="AR69" s="873"/>
      <c r="AS69" s="873"/>
      <c r="AT69" s="873"/>
      <c r="AU69" s="873" t="s">
        <v>617</v>
      </c>
      <c r="AV69" s="873"/>
      <c r="AW69" s="873"/>
      <c r="AX69" s="873"/>
      <c r="AY69" s="873"/>
      <c r="AZ69" s="921"/>
      <c r="BA69" s="921"/>
      <c r="BB69" s="921"/>
      <c r="BC69" s="921"/>
      <c r="BD69" s="922"/>
      <c r="BE69" s="265"/>
      <c r="BF69" s="265"/>
      <c r="BG69" s="265"/>
      <c r="BH69" s="265"/>
      <c r="BI69" s="265"/>
      <c r="BJ69" s="265"/>
      <c r="BK69" s="265"/>
      <c r="BL69" s="265"/>
      <c r="BM69" s="265"/>
      <c r="BN69" s="265"/>
      <c r="BO69" s="265"/>
      <c r="BP69" s="265"/>
      <c r="BQ69" s="262">
        <v>63</v>
      </c>
      <c r="BR69" s="267"/>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246"/>
    </row>
    <row r="70" spans="1:131" s="247" customFormat="1" ht="26.25" customHeight="1" x14ac:dyDescent="0.15">
      <c r="A70" s="261">
        <v>3</v>
      </c>
      <c r="B70" s="917" t="s">
        <v>596</v>
      </c>
      <c r="C70" s="918"/>
      <c r="D70" s="918"/>
      <c r="E70" s="918"/>
      <c r="F70" s="918"/>
      <c r="G70" s="918"/>
      <c r="H70" s="918"/>
      <c r="I70" s="918"/>
      <c r="J70" s="918"/>
      <c r="K70" s="918"/>
      <c r="L70" s="918"/>
      <c r="M70" s="918"/>
      <c r="N70" s="918"/>
      <c r="O70" s="918"/>
      <c r="P70" s="919"/>
      <c r="Q70" s="920">
        <v>275563</v>
      </c>
      <c r="R70" s="873"/>
      <c r="S70" s="873"/>
      <c r="T70" s="873"/>
      <c r="U70" s="873"/>
      <c r="V70" s="873">
        <v>275535</v>
      </c>
      <c r="W70" s="873"/>
      <c r="X70" s="873"/>
      <c r="Y70" s="873"/>
      <c r="Z70" s="873"/>
      <c r="AA70" s="873">
        <v>28</v>
      </c>
      <c r="AB70" s="873"/>
      <c r="AC70" s="873"/>
      <c r="AD70" s="873"/>
      <c r="AE70" s="873"/>
      <c r="AF70" s="873">
        <v>28</v>
      </c>
      <c r="AG70" s="873"/>
      <c r="AH70" s="873"/>
      <c r="AI70" s="873"/>
      <c r="AJ70" s="873"/>
      <c r="AK70" s="873">
        <v>8608</v>
      </c>
      <c r="AL70" s="873"/>
      <c r="AM70" s="873"/>
      <c r="AN70" s="873"/>
      <c r="AO70" s="873"/>
      <c r="AP70" s="873" t="s">
        <v>617</v>
      </c>
      <c r="AQ70" s="873"/>
      <c r="AR70" s="873"/>
      <c r="AS70" s="873"/>
      <c r="AT70" s="873"/>
      <c r="AU70" s="873" t="s">
        <v>617</v>
      </c>
      <c r="AV70" s="873"/>
      <c r="AW70" s="873"/>
      <c r="AX70" s="873"/>
      <c r="AY70" s="873"/>
      <c r="AZ70" s="921"/>
      <c r="BA70" s="921"/>
      <c r="BB70" s="921"/>
      <c r="BC70" s="921"/>
      <c r="BD70" s="922"/>
      <c r="BE70" s="265"/>
      <c r="BF70" s="265"/>
      <c r="BG70" s="265"/>
      <c r="BH70" s="265"/>
      <c r="BI70" s="265"/>
      <c r="BJ70" s="265"/>
      <c r="BK70" s="265"/>
      <c r="BL70" s="265"/>
      <c r="BM70" s="265"/>
      <c r="BN70" s="265"/>
      <c r="BO70" s="265"/>
      <c r="BP70" s="265"/>
      <c r="BQ70" s="262">
        <v>64</v>
      </c>
      <c r="BR70" s="267"/>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246"/>
    </row>
    <row r="71" spans="1:131" s="247" customFormat="1" ht="26.25" customHeight="1" x14ac:dyDescent="0.15">
      <c r="A71" s="261">
        <v>4</v>
      </c>
      <c r="B71" s="917" t="s">
        <v>597</v>
      </c>
      <c r="C71" s="918"/>
      <c r="D71" s="918"/>
      <c r="E71" s="918"/>
      <c r="F71" s="918"/>
      <c r="G71" s="918"/>
      <c r="H71" s="918"/>
      <c r="I71" s="918"/>
      <c r="J71" s="918"/>
      <c r="K71" s="918"/>
      <c r="L71" s="918"/>
      <c r="M71" s="918"/>
      <c r="N71" s="918"/>
      <c r="O71" s="918"/>
      <c r="P71" s="919"/>
      <c r="Q71" s="920">
        <v>6895</v>
      </c>
      <c r="R71" s="873"/>
      <c r="S71" s="873"/>
      <c r="T71" s="873"/>
      <c r="U71" s="873"/>
      <c r="V71" s="873">
        <v>6736</v>
      </c>
      <c r="W71" s="873"/>
      <c r="X71" s="873"/>
      <c r="Y71" s="873"/>
      <c r="Z71" s="873"/>
      <c r="AA71" s="873">
        <v>159</v>
      </c>
      <c r="AB71" s="873"/>
      <c r="AC71" s="873"/>
      <c r="AD71" s="873"/>
      <c r="AE71" s="873"/>
      <c r="AF71" s="873">
        <v>159</v>
      </c>
      <c r="AG71" s="873"/>
      <c r="AH71" s="873"/>
      <c r="AI71" s="873"/>
      <c r="AJ71" s="873"/>
      <c r="AK71" s="873">
        <v>859</v>
      </c>
      <c r="AL71" s="873"/>
      <c r="AM71" s="873"/>
      <c r="AN71" s="873"/>
      <c r="AO71" s="873"/>
      <c r="AP71" s="873" t="s">
        <v>617</v>
      </c>
      <c r="AQ71" s="873"/>
      <c r="AR71" s="873"/>
      <c r="AS71" s="873"/>
      <c r="AT71" s="873"/>
      <c r="AU71" s="873" t="s">
        <v>617</v>
      </c>
      <c r="AV71" s="873"/>
      <c r="AW71" s="873"/>
      <c r="AX71" s="873"/>
      <c r="AY71" s="873"/>
      <c r="AZ71" s="921"/>
      <c r="BA71" s="921"/>
      <c r="BB71" s="921"/>
      <c r="BC71" s="921"/>
      <c r="BD71" s="922"/>
      <c r="BE71" s="265"/>
      <c r="BF71" s="265"/>
      <c r="BG71" s="265"/>
      <c r="BH71" s="265"/>
      <c r="BI71" s="265"/>
      <c r="BJ71" s="265"/>
      <c r="BK71" s="265"/>
      <c r="BL71" s="265"/>
      <c r="BM71" s="265"/>
      <c r="BN71" s="265"/>
      <c r="BO71" s="265"/>
      <c r="BP71" s="265"/>
      <c r="BQ71" s="262">
        <v>65</v>
      </c>
      <c r="BR71" s="267"/>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246"/>
    </row>
    <row r="72" spans="1:131" s="247" customFormat="1" ht="26.25" customHeight="1" x14ac:dyDescent="0.15">
      <c r="A72" s="261">
        <v>5</v>
      </c>
      <c r="B72" s="917" t="s">
        <v>598</v>
      </c>
      <c r="C72" s="918"/>
      <c r="D72" s="918"/>
      <c r="E72" s="918"/>
      <c r="F72" s="918"/>
      <c r="G72" s="918"/>
      <c r="H72" s="918"/>
      <c r="I72" s="918"/>
      <c r="J72" s="918"/>
      <c r="K72" s="918"/>
      <c r="L72" s="918"/>
      <c r="M72" s="918"/>
      <c r="N72" s="918"/>
      <c r="O72" s="918"/>
      <c r="P72" s="919"/>
      <c r="Q72" s="920">
        <v>819</v>
      </c>
      <c r="R72" s="873"/>
      <c r="S72" s="873"/>
      <c r="T72" s="873"/>
      <c r="U72" s="873"/>
      <c r="V72" s="873">
        <v>671</v>
      </c>
      <c r="W72" s="873"/>
      <c r="X72" s="873"/>
      <c r="Y72" s="873"/>
      <c r="Z72" s="873"/>
      <c r="AA72" s="873">
        <v>149</v>
      </c>
      <c r="AB72" s="873"/>
      <c r="AC72" s="873"/>
      <c r="AD72" s="873"/>
      <c r="AE72" s="873"/>
      <c r="AF72" s="873">
        <v>149</v>
      </c>
      <c r="AG72" s="873"/>
      <c r="AH72" s="873"/>
      <c r="AI72" s="873"/>
      <c r="AJ72" s="873"/>
      <c r="AK72" s="873" t="s">
        <v>617</v>
      </c>
      <c r="AL72" s="873"/>
      <c r="AM72" s="873"/>
      <c r="AN72" s="873"/>
      <c r="AO72" s="873"/>
      <c r="AP72" s="873" t="s">
        <v>617</v>
      </c>
      <c r="AQ72" s="873"/>
      <c r="AR72" s="873"/>
      <c r="AS72" s="873"/>
      <c r="AT72" s="873"/>
      <c r="AU72" s="873" t="s">
        <v>617</v>
      </c>
      <c r="AV72" s="873"/>
      <c r="AW72" s="873"/>
      <c r="AX72" s="873"/>
      <c r="AY72" s="873"/>
      <c r="AZ72" s="921"/>
      <c r="BA72" s="921"/>
      <c r="BB72" s="921"/>
      <c r="BC72" s="921"/>
      <c r="BD72" s="922"/>
      <c r="BE72" s="265"/>
      <c r="BF72" s="265"/>
      <c r="BG72" s="265"/>
      <c r="BH72" s="265"/>
      <c r="BI72" s="265"/>
      <c r="BJ72" s="265"/>
      <c r="BK72" s="265"/>
      <c r="BL72" s="265"/>
      <c r="BM72" s="265"/>
      <c r="BN72" s="265"/>
      <c r="BO72" s="265"/>
      <c r="BP72" s="265"/>
      <c r="BQ72" s="262">
        <v>66</v>
      </c>
      <c r="BR72" s="267"/>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246"/>
    </row>
    <row r="73" spans="1:131" s="247" customFormat="1" ht="26.25" customHeight="1" x14ac:dyDescent="0.15">
      <c r="A73" s="261">
        <v>6</v>
      </c>
      <c r="B73" s="917" t="s">
        <v>599</v>
      </c>
      <c r="C73" s="918"/>
      <c r="D73" s="918"/>
      <c r="E73" s="918"/>
      <c r="F73" s="918"/>
      <c r="G73" s="918"/>
      <c r="H73" s="918"/>
      <c r="I73" s="918"/>
      <c r="J73" s="918"/>
      <c r="K73" s="918"/>
      <c r="L73" s="918"/>
      <c r="M73" s="918"/>
      <c r="N73" s="918"/>
      <c r="O73" s="918"/>
      <c r="P73" s="919"/>
      <c r="Q73" s="920">
        <v>228</v>
      </c>
      <c r="R73" s="873"/>
      <c r="S73" s="873"/>
      <c r="T73" s="873"/>
      <c r="U73" s="873"/>
      <c r="V73" s="873">
        <v>221</v>
      </c>
      <c r="W73" s="873"/>
      <c r="X73" s="873"/>
      <c r="Y73" s="873"/>
      <c r="Z73" s="873"/>
      <c r="AA73" s="873">
        <v>7</v>
      </c>
      <c r="AB73" s="873"/>
      <c r="AC73" s="873"/>
      <c r="AD73" s="873"/>
      <c r="AE73" s="873"/>
      <c r="AF73" s="873">
        <v>7</v>
      </c>
      <c r="AG73" s="873"/>
      <c r="AH73" s="873"/>
      <c r="AI73" s="873"/>
      <c r="AJ73" s="873"/>
      <c r="AK73" s="873">
        <v>221</v>
      </c>
      <c r="AL73" s="873"/>
      <c r="AM73" s="873"/>
      <c r="AN73" s="873"/>
      <c r="AO73" s="873"/>
      <c r="AP73" s="873" t="s">
        <v>617</v>
      </c>
      <c r="AQ73" s="873"/>
      <c r="AR73" s="873"/>
      <c r="AS73" s="873"/>
      <c r="AT73" s="873"/>
      <c r="AU73" s="873" t="s">
        <v>617</v>
      </c>
      <c r="AV73" s="873"/>
      <c r="AW73" s="873"/>
      <c r="AX73" s="873"/>
      <c r="AY73" s="873"/>
      <c r="AZ73" s="921"/>
      <c r="BA73" s="921"/>
      <c r="BB73" s="921"/>
      <c r="BC73" s="921"/>
      <c r="BD73" s="922"/>
      <c r="BE73" s="265"/>
      <c r="BF73" s="265"/>
      <c r="BG73" s="265"/>
      <c r="BH73" s="265"/>
      <c r="BI73" s="265"/>
      <c r="BJ73" s="265"/>
      <c r="BK73" s="265"/>
      <c r="BL73" s="265"/>
      <c r="BM73" s="265"/>
      <c r="BN73" s="265"/>
      <c r="BO73" s="265"/>
      <c r="BP73" s="265"/>
      <c r="BQ73" s="262">
        <v>67</v>
      </c>
      <c r="BR73" s="267"/>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246"/>
    </row>
    <row r="74" spans="1:131" s="247" customFormat="1" ht="26.25" customHeight="1" x14ac:dyDescent="0.15">
      <c r="A74" s="261">
        <v>7</v>
      </c>
      <c r="B74" s="917" t="s">
        <v>600</v>
      </c>
      <c r="C74" s="918"/>
      <c r="D74" s="918"/>
      <c r="E74" s="918"/>
      <c r="F74" s="918"/>
      <c r="G74" s="918"/>
      <c r="H74" s="918"/>
      <c r="I74" s="918"/>
      <c r="J74" s="918"/>
      <c r="K74" s="918"/>
      <c r="L74" s="918"/>
      <c r="M74" s="918"/>
      <c r="N74" s="918"/>
      <c r="O74" s="918"/>
      <c r="P74" s="919"/>
      <c r="Q74" s="920">
        <v>6</v>
      </c>
      <c r="R74" s="873"/>
      <c r="S74" s="873"/>
      <c r="T74" s="873"/>
      <c r="U74" s="873"/>
      <c r="V74" s="873">
        <v>3</v>
      </c>
      <c r="W74" s="873"/>
      <c r="X74" s="873"/>
      <c r="Y74" s="873"/>
      <c r="Z74" s="873"/>
      <c r="AA74" s="873">
        <v>3</v>
      </c>
      <c r="AB74" s="873"/>
      <c r="AC74" s="873"/>
      <c r="AD74" s="873"/>
      <c r="AE74" s="873"/>
      <c r="AF74" s="873">
        <v>3</v>
      </c>
      <c r="AG74" s="873"/>
      <c r="AH74" s="873"/>
      <c r="AI74" s="873"/>
      <c r="AJ74" s="873"/>
      <c r="AK74" s="873" t="s">
        <v>617</v>
      </c>
      <c r="AL74" s="873"/>
      <c r="AM74" s="873"/>
      <c r="AN74" s="873"/>
      <c r="AO74" s="873"/>
      <c r="AP74" s="873" t="s">
        <v>617</v>
      </c>
      <c r="AQ74" s="873"/>
      <c r="AR74" s="873"/>
      <c r="AS74" s="873"/>
      <c r="AT74" s="873"/>
      <c r="AU74" s="873" t="s">
        <v>617</v>
      </c>
      <c r="AV74" s="873"/>
      <c r="AW74" s="873"/>
      <c r="AX74" s="873"/>
      <c r="AY74" s="873"/>
      <c r="AZ74" s="921"/>
      <c r="BA74" s="921"/>
      <c r="BB74" s="921"/>
      <c r="BC74" s="921"/>
      <c r="BD74" s="922"/>
      <c r="BE74" s="265"/>
      <c r="BF74" s="265"/>
      <c r="BG74" s="265"/>
      <c r="BH74" s="265"/>
      <c r="BI74" s="265"/>
      <c r="BJ74" s="265"/>
      <c r="BK74" s="265"/>
      <c r="BL74" s="265"/>
      <c r="BM74" s="265"/>
      <c r="BN74" s="265"/>
      <c r="BO74" s="265"/>
      <c r="BP74" s="265"/>
      <c r="BQ74" s="262">
        <v>68</v>
      </c>
      <c r="BR74" s="267"/>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246"/>
    </row>
    <row r="75" spans="1:131" s="247" customFormat="1" ht="26.25" customHeight="1" x14ac:dyDescent="0.15">
      <c r="A75" s="261">
        <v>8</v>
      </c>
      <c r="B75" s="917" t="s">
        <v>591</v>
      </c>
      <c r="C75" s="918"/>
      <c r="D75" s="918"/>
      <c r="E75" s="918"/>
      <c r="F75" s="918"/>
      <c r="G75" s="918"/>
      <c r="H75" s="918"/>
      <c r="I75" s="918"/>
      <c r="J75" s="918"/>
      <c r="K75" s="918"/>
      <c r="L75" s="918"/>
      <c r="M75" s="918"/>
      <c r="N75" s="918"/>
      <c r="O75" s="918"/>
      <c r="P75" s="919"/>
      <c r="Q75" s="923">
        <v>108</v>
      </c>
      <c r="R75" s="924"/>
      <c r="S75" s="924"/>
      <c r="T75" s="924"/>
      <c r="U75" s="872"/>
      <c r="V75" s="925">
        <v>84</v>
      </c>
      <c r="W75" s="924"/>
      <c r="X75" s="924"/>
      <c r="Y75" s="924"/>
      <c r="Z75" s="872"/>
      <c r="AA75" s="925">
        <v>24</v>
      </c>
      <c r="AB75" s="924"/>
      <c r="AC75" s="924"/>
      <c r="AD75" s="924"/>
      <c r="AE75" s="872"/>
      <c r="AF75" s="925">
        <v>24</v>
      </c>
      <c r="AG75" s="924"/>
      <c r="AH75" s="924"/>
      <c r="AI75" s="924"/>
      <c r="AJ75" s="872"/>
      <c r="AK75" s="925">
        <v>23</v>
      </c>
      <c r="AL75" s="924"/>
      <c r="AM75" s="924"/>
      <c r="AN75" s="924"/>
      <c r="AO75" s="872"/>
      <c r="AP75" s="925" t="s">
        <v>617</v>
      </c>
      <c r="AQ75" s="924"/>
      <c r="AR75" s="924"/>
      <c r="AS75" s="924"/>
      <c r="AT75" s="872"/>
      <c r="AU75" s="925" t="s">
        <v>617</v>
      </c>
      <c r="AV75" s="924"/>
      <c r="AW75" s="924"/>
      <c r="AX75" s="924"/>
      <c r="AY75" s="872"/>
      <c r="AZ75" s="921"/>
      <c r="BA75" s="921"/>
      <c r="BB75" s="921"/>
      <c r="BC75" s="921"/>
      <c r="BD75" s="922"/>
      <c r="BE75" s="265"/>
      <c r="BF75" s="265"/>
      <c r="BG75" s="265"/>
      <c r="BH75" s="265"/>
      <c r="BI75" s="265"/>
      <c r="BJ75" s="265"/>
      <c r="BK75" s="265"/>
      <c r="BL75" s="265"/>
      <c r="BM75" s="265"/>
      <c r="BN75" s="265"/>
      <c r="BO75" s="265"/>
      <c r="BP75" s="265"/>
      <c r="BQ75" s="262">
        <v>69</v>
      </c>
      <c r="BR75" s="267"/>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246"/>
    </row>
    <row r="76" spans="1:131" s="247" customFormat="1" ht="26.25" customHeight="1" x14ac:dyDescent="0.15">
      <c r="A76" s="261">
        <v>9</v>
      </c>
      <c r="B76" s="917" t="s">
        <v>588</v>
      </c>
      <c r="C76" s="918"/>
      <c r="D76" s="918"/>
      <c r="E76" s="918"/>
      <c r="F76" s="918"/>
      <c r="G76" s="918"/>
      <c r="H76" s="918"/>
      <c r="I76" s="918"/>
      <c r="J76" s="918"/>
      <c r="K76" s="918"/>
      <c r="L76" s="918"/>
      <c r="M76" s="918"/>
      <c r="N76" s="918"/>
      <c r="O76" s="918"/>
      <c r="P76" s="919"/>
      <c r="Q76" s="923">
        <v>994</v>
      </c>
      <c r="R76" s="924"/>
      <c r="S76" s="924"/>
      <c r="T76" s="924"/>
      <c r="U76" s="872"/>
      <c r="V76" s="925">
        <v>968</v>
      </c>
      <c r="W76" s="924"/>
      <c r="X76" s="924"/>
      <c r="Y76" s="924"/>
      <c r="Z76" s="872"/>
      <c r="AA76" s="925">
        <v>27</v>
      </c>
      <c r="AB76" s="924"/>
      <c r="AC76" s="924"/>
      <c r="AD76" s="924"/>
      <c r="AE76" s="872"/>
      <c r="AF76" s="925">
        <v>27</v>
      </c>
      <c r="AG76" s="924"/>
      <c r="AH76" s="924"/>
      <c r="AI76" s="924"/>
      <c r="AJ76" s="872"/>
      <c r="AK76" s="925" t="s">
        <v>617</v>
      </c>
      <c r="AL76" s="924"/>
      <c r="AM76" s="924"/>
      <c r="AN76" s="924"/>
      <c r="AO76" s="872"/>
      <c r="AP76" s="925">
        <v>338</v>
      </c>
      <c r="AQ76" s="924"/>
      <c r="AR76" s="924"/>
      <c r="AS76" s="924"/>
      <c r="AT76" s="872"/>
      <c r="AU76" s="925">
        <v>250</v>
      </c>
      <c r="AV76" s="924"/>
      <c r="AW76" s="924"/>
      <c r="AX76" s="924"/>
      <c r="AY76" s="872"/>
      <c r="AZ76" s="921"/>
      <c r="BA76" s="921"/>
      <c r="BB76" s="921"/>
      <c r="BC76" s="921"/>
      <c r="BD76" s="922"/>
      <c r="BE76" s="265"/>
      <c r="BF76" s="265"/>
      <c r="BG76" s="265"/>
      <c r="BH76" s="265"/>
      <c r="BI76" s="265"/>
      <c r="BJ76" s="265"/>
      <c r="BK76" s="265"/>
      <c r="BL76" s="265"/>
      <c r="BM76" s="265"/>
      <c r="BN76" s="265"/>
      <c r="BO76" s="265"/>
      <c r="BP76" s="265"/>
      <c r="BQ76" s="262">
        <v>70</v>
      </c>
      <c r="BR76" s="267"/>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246"/>
    </row>
    <row r="77" spans="1:131" s="247" customFormat="1" ht="26.25" customHeight="1" x14ac:dyDescent="0.15">
      <c r="A77" s="261">
        <v>10</v>
      </c>
      <c r="B77" s="917" t="s">
        <v>593</v>
      </c>
      <c r="C77" s="918"/>
      <c r="D77" s="918"/>
      <c r="E77" s="918"/>
      <c r="F77" s="918"/>
      <c r="G77" s="918"/>
      <c r="H77" s="918"/>
      <c r="I77" s="918"/>
      <c r="J77" s="918"/>
      <c r="K77" s="918"/>
      <c r="L77" s="918"/>
      <c r="M77" s="918"/>
      <c r="N77" s="918"/>
      <c r="O77" s="918"/>
      <c r="P77" s="919"/>
      <c r="Q77" s="923">
        <v>95</v>
      </c>
      <c r="R77" s="924"/>
      <c r="S77" s="924"/>
      <c r="T77" s="924"/>
      <c r="U77" s="872"/>
      <c r="V77" s="925">
        <v>95</v>
      </c>
      <c r="W77" s="924"/>
      <c r="X77" s="924"/>
      <c r="Y77" s="924"/>
      <c r="Z77" s="872"/>
      <c r="AA77" s="925">
        <v>0</v>
      </c>
      <c r="AB77" s="924"/>
      <c r="AC77" s="924"/>
      <c r="AD77" s="924"/>
      <c r="AE77" s="872"/>
      <c r="AF77" s="925">
        <v>0</v>
      </c>
      <c r="AG77" s="924"/>
      <c r="AH77" s="924"/>
      <c r="AI77" s="924"/>
      <c r="AJ77" s="872"/>
      <c r="AK77" s="925" t="s">
        <v>617</v>
      </c>
      <c r="AL77" s="924"/>
      <c r="AM77" s="924"/>
      <c r="AN77" s="924"/>
      <c r="AO77" s="872"/>
      <c r="AP77" s="925" t="s">
        <v>617</v>
      </c>
      <c r="AQ77" s="924"/>
      <c r="AR77" s="924"/>
      <c r="AS77" s="924"/>
      <c r="AT77" s="872"/>
      <c r="AU77" s="925" t="s">
        <v>617</v>
      </c>
      <c r="AV77" s="924"/>
      <c r="AW77" s="924"/>
      <c r="AX77" s="924"/>
      <c r="AY77" s="872"/>
      <c r="AZ77" s="921"/>
      <c r="BA77" s="921"/>
      <c r="BB77" s="921"/>
      <c r="BC77" s="921"/>
      <c r="BD77" s="922"/>
      <c r="BE77" s="265"/>
      <c r="BF77" s="265"/>
      <c r="BG77" s="265"/>
      <c r="BH77" s="265"/>
      <c r="BI77" s="265"/>
      <c r="BJ77" s="265"/>
      <c r="BK77" s="265"/>
      <c r="BL77" s="265"/>
      <c r="BM77" s="265"/>
      <c r="BN77" s="265"/>
      <c r="BO77" s="265"/>
      <c r="BP77" s="265"/>
      <c r="BQ77" s="262">
        <v>71</v>
      </c>
      <c r="BR77" s="267"/>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246"/>
    </row>
    <row r="78" spans="1:131" s="247" customFormat="1" ht="26.25" customHeight="1" x14ac:dyDescent="0.15">
      <c r="A78" s="261">
        <v>11</v>
      </c>
      <c r="B78" s="917" t="s">
        <v>594</v>
      </c>
      <c r="C78" s="918"/>
      <c r="D78" s="918"/>
      <c r="E78" s="918"/>
      <c r="F78" s="918"/>
      <c r="G78" s="918"/>
      <c r="H78" s="918"/>
      <c r="I78" s="918"/>
      <c r="J78" s="918"/>
      <c r="K78" s="918"/>
      <c r="L78" s="918"/>
      <c r="M78" s="918"/>
      <c r="N78" s="918"/>
      <c r="O78" s="918"/>
      <c r="P78" s="919"/>
      <c r="Q78" s="920">
        <v>37</v>
      </c>
      <c r="R78" s="873"/>
      <c r="S78" s="873"/>
      <c r="T78" s="873"/>
      <c r="U78" s="873"/>
      <c r="V78" s="873">
        <v>34</v>
      </c>
      <c r="W78" s="873"/>
      <c r="X78" s="873"/>
      <c r="Y78" s="873"/>
      <c r="Z78" s="873"/>
      <c r="AA78" s="873">
        <v>3</v>
      </c>
      <c r="AB78" s="873"/>
      <c r="AC78" s="873"/>
      <c r="AD78" s="873"/>
      <c r="AE78" s="873"/>
      <c r="AF78" s="873">
        <v>3</v>
      </c>
      <c r="AG78" s="873"/>
      <c r="AH78" s="873"/>
      <c r="AI78" s="873"/>
      <c r="AJ78" s="873"/>
      <c r="AK78" s="873" t="s">
        <v>617</v>
      </c>
      <c r="AL78" s="873"/>
      <c r="AM78" s="873"/>
      <c r="AN78" s="873"/>
      <c r="AO78" s="873"/>
      <c r="AP78" s="873" t="s">
        <v>617</v>
      </c>
      <c r="AQ78" s="873"/>
      <c r="AR78" s="873"/>
      <c r="AS78" s="873"/>
      <c r="AT78" s="873"/>
      <c r="AU78" s="873" t="s">
        <v>617</v>
      </c>
      <c r="AV78" s="873"/>
      <c r="AW78" s="873"/>
      <c r="AX78" s="873"/>
      <c r="AY78" s="873"/>
      <c r="AZ78" s="921"/>
      <c r="BA78" s="921"/>
      <c r="BB78" s="921"/>
      <c r="BC78" s="921"/>
      <c r="BD78" s="922"/>
      <c r="BE78" s="265"/>
      <c r="BF78" s="265"/>
      <c r="BG78" s="265"/>
      <c r="BH78" s="265"/>
      <c r="BI78" s="265"/>
      <c r="BJ78" s="268"/>
      <c r="BK78" s="268"/>
      <c r="BL78" s="268"/>
      <c r="BM78" s="268"/>
      <c r="BN78" s="268"/>
      <c r="BO78" s="265"/>
      <c r="BP78" s="265"/>
      <c r="BQ78" s="262">
        <v>72</v>
      </c>
      <c r="BR78" s="267"/>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246"/>
    </row>
    <row r="79" spans="1:131" s="247" customFormat="1" ht="26.25" customHeight="1" x14ac:dyDescent="0.15">
      <c r="A79" s="261">
        <v>12</v>
      </c>
      <c r="B79" s="917" t="s">
        <v>589</v>
      </c>
      <c r="C79" s="918"/>
      <c r="D79" s="918"/>
      <c r="E79" s="918"/>
      <c r="F79" s="918"/>
      <c r="G79" s="918"/>
      <c r="H79" s="918"/>
      <c r="I79" s="918"/>
      <c r="J79" s="918"/>
      <c r="K79" s="918"/>
      <c r="L79" s="918"/>
      <c r="M79" s="918"/>
      <c r="N79" s="918"/>
      <c r="O79" s="918"/>
      <c r="P79" s="919"/>
      <c r="Q79" s="920">
        <v>141</v>
      </c>
      <c r="R79" s="873"/>
      <c r="S79" s="873"/>
      <c r="T79" s="873"/>
      <c r="U79" s="873"/>
      <c r="V79" s="873">
        <v>136</v>
      </c>
      <c r="W79" s="873"/>
      <c r="X79" s="873"/>
      <c r="Y79" s="873"/>
      <c r="Z79" s="873"/>
      <c r="AA79" s="873">
        <v>5</v>
      </c>
      <c r="AB79" s="873"/>
      <c r="AC79" s="873"/>
      <c r="AD79" s="873"/>
      <c r="AE79" s="873"/>
      <c r="AF79" s="873">
        <v>5</v>
      </c>
      <c r="AG79" s="873"/>
      <c r="AH79" s="873"/>
      <c r="AI79" s="873"/>
      <c r="AJ79" s="873"/>
      <c r="AK79" s="873" t="s">
        <v>617</v>
      </c>
      <c r="AL79" s="873"/>
      <c r="AM79" s="873"/>
      <c r="AN79" s="873"/>
      <c r="AO79" s="873"/>
      <c r="AP79" s="873">
        <v>29</v>
      </c>
      <c r="AQ79" s="873"/>
      <c r="AR79" s="873"/>
      <c r="AS79" s="873"/>
      <c r="AT79" s="873"/>
      <c r="AU79" s="873">
        <v>7</v>
      </c>
      <c r="AV79" s="873"/>
      <c r="AW79" s="873"/>
      <c r="AX79" s="873"/>
      <c r="AY79" s="873"/>
      <c r="AZ79" s="921"/>
      <c r="BA79" s="921"/>
      <c r="BB79" s="921"/>
      <c r="BC79" s="921"/>
      <c r="BD79" s="922"/>
      <c r="BE79" s="265"/>
      <c r="BF79" s="265"/>
      <c r="BG79" s="265"/>
      <c r="BH79" s="265"/>
      <c r="BI79" s="265"/>
      <c r="BJ79" s="268"/>
      <c r="BK79" s="268"/>
      <c r="BL79" s="268"/>
      <c r="BM79" s="268"/>
      <c r="BN79" s="268"/>
      <c r="BO79" s="265"/>
      <c r="BP79" s="265"/>
      <c r="BQ79" s="262">
        <v>73</v>
      </c>
      <c r="BR79" s="267"/>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246"/>
    </row>
    <row r="80" spans="1:131" s="247" customFormat="1" ht="26.25" customHeight="1" x14ac:dyDescent="0.15">
      <c r="A80" s="261">
        <v>13</v>
      </c>
      <c r="B80" s="917" t="s">
        <v>592</v>
      </c>
      <c r="C80" s="918"/>
      <c r="D80" s="918"/>
      <c r="E80" s="918"/>
      <c r="F80" s="918"/>
      <c r="G80" s="918"/>
      <c r="H80" s="918"/>
      <c r="I80" s="918"/>
      <c r="J80" s="918"/>
      <c r="K80" s="918"/>
      <c r="L80" s="918"/>
      <c r="M80" s="918"/>
      <c r="N80" s="918"/>
      <c r="O80" s="918"/>
      <c r="P80" s="919"/>
      <c r="Q80" s="920">
        <v>40</v>
      </c>
      <c r="R80" s="873"/>
      <c r="S80" s="873"/>
      <c r="T80" s="873"/>
      <c r="U80" s="873"/>
      <c r="V80" s="873">
        <v>36</v>
      </c>
      <c r="W80" s="873"/>
      <c r="X80" s="873"/>
      <c r="Y80" s="873"/>
      <c r="Z80" s="873"/>
      <c r="AA80" s="873">
        <v>4</v>
      </c>
      <c r="AB80" s="873"/>
      <c r="AC80" s="873"/>
      <c r="AD80" s="873"/>
      <c r="AE80" s="873"/>
      <c r="AF80" s="873">
        <v>4</v>
      </c>
      <c r="AG80" s="873"/>
      <c r="AH80" s="873"/>
      <c r="AI80" s="873"/>
      <c r="AJ80" s="873"/>
      <c r="AK80" s="873" t="s">
        <v>617</v>
      </c>
      <c r="AL80" s="873"/>
      <c r="AM80" s="873"/>
      <c r="AN80" s="873"/>
      <c r="AO80" s="873"/>
      <c r="AP80" s="873" t="s">
        <v>617</v>
      </c>
      <c r="AQ80" s="873"/>
      <c r="AR80" s="873"/>
      <c r="AS80" s="873"/>
      <c r="AT80" s="873"/>
      <c r="AU80" s="873" t="s">
        <v>617</v>
      </c>
      <c r="AV80" s="873"/>
      <c r="AW80" s="873"/>
      <c r="AX80" s="873"/>
      <c r="AY80" s="873"/>
      <c r="AZ80" s="921"/>
      <c r="BA80" s="921"/>
      <c r="BB80" s="921"/>
      <c r="BC80" s="921"/>
      <c r="BD80" s="922"/>
      <c r="BE80" s="265"/>
      <c r="BF80" s="265"/>
      <c r="BG80" s="265"/>
      <c r="BH80" s="265"/>
      <c r="BI80" s="265"/>
      <c r="BJ80" s="265"/>
      <c r="BK80" s="265"/>
      <c r="BL80" s="265"/>
      <c r="BM80" s="265"/>
      <c r="BN80" s="265"/>
      <c r="BO80" s="265"/>
      <c r="BP80" s="265"/>
      <c r="BQ80" s="262">
        <v>74</v>
      </c>
      <c r="BR80" s="267"/>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246"/>
    </row>
    <row r="81" spans="1:131" s="247" customFormat="1" ht="26.25" customHeight="1" x14ac:dyDescent="0.15">
      <c r="A81" s="261">
        <v>14</v>
      </c>
      <c r="B81" s="917"/>
      <c r="C81" s="918"/>
      <c r="D81" s="918"/>
      <c r="E81" s="918"/>
      <c r="F81" s="918"/>
      <c r="G81" s="918"/>
      <c r="H81" s="918"/>
      <c r="I81" s="918"/>
      <c r="J81" s="918"/>
      <c r="K81" s="918"/>
      <c r="L81" s="918"/>
      <c r="M81" s="918"/>
      <c r="N81" s="918"/>
      <c r="O81" s="918"/>
      <c r="P81" s="919"/>
      <c r="Q81" s="920"/>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1"/>
      <c r="BA81" s="921"/>
      <c r="BB81" s="921"/>
      <c r="BC81" s="921"/>
      <c r="BD81" s="922"/>
      <c r="BE81" s="265"/>
      <c r="BF81" s="265"/>
      <c r="BG81" s="265"/>
      <c r="BH81" s="265"/>
      <c r="BI81" s="265"/>
      <c r="BJ81" s="265"/>
      <c r="BK81" s="265"/>
      <c r="BL81" s="265"/>
      <c r="BM81" s="265"/>
      <c r="BN81" s="265"/>
      <c r="BO81" s="265"/>
      <c r="BP81" s="265"/>
      <c r="BQ81" s="262">
        <v>75</v>
      </c>
      <c r="BR81" s="267"/>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246"/>
    </row>
    <row r="82" spans="1:131" s="247" customFormat="1" ht="26.25" customHeight="1" x14ac:dyDescent="0.15">
      <c r="A82" s="261">
        <v>15</v>
      </c>
      <c r="B82" s="917"/>
      <c r="C82" s="918"/>
      <c r="D82" s="918"/>
      <c r="E82" s="918"/>
      <c r="F82" s="918"/>
      <c r="G82" s="918"/>
      <c r="H82" s="918"/>
      <c r="I82" s="918"/>
      <c r="J82" s="918"/>
      <c r="K82" s="918"/>
      <c r="L82" s="918"/>
      <c r="M82" s="918"/>
      <c r="N82" s="918"/>
      <c r="O82" s="918"/>
      <c r="P82" s="919"/>
      <c r="Q82" s="920"/>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1"/>
      <c r="BA82" s="921"/>
      <c r="BB82" s="921"/>
      <c r="BC82" s="921"/>
      <c r="BD82" s="922"/>
      <c r="BE82" s="265"/>
      <c r="BF82" s="265"/>
      <c r="BG82" s="265"/>
      <c r="BH82" s="265"/>
      <c r="BI82" s="265"/>
      <c r="BJ82" s="265"/>
      <c r="BK82" s="265"/>
      <c r="BL82" s="265"/>
      <c r="BM82" s="265"/>
      <c r="BN82" s="265"/>
      <c r="BO82" s="265"/>
      <c r="BP82" s="265"/>
      <c r="BQ82" s="262">
        <v>76</v>
      </c>
      <c r="BR82" s="267"/>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246"/>
    </row>
    <row r="83" spans="1:131" s="247" customFormat="1" ht="26.25" customHeight="1" x14ac:dyDescent="0.15">
      <c r="A83" s="261">
        <v>16</v>
      </c>
      <c r="B83" s="917"/>
      <c r="C83" s="918"/>
      <c r="D83" s="918"/>
      <c r="E83" s="918"/>
      <c r="F83" s="918"/>
      <c r="G83" s="918"/>
      <c r="H83" s="918"/>
      <c r="I83" s="918"/>
      <c r="J83" s="918"/>
      <c r="K83" s="918"/>
      <c r="L83" s="918"/>
      <c r="M83" s="918"/>
      <c r="N83" s="918"/>
      <c r="O83" s="918"/>
      <c r="P83" s="919"/>
      <c r="Q83" s="920"/>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1"/>
      <c r="BA83" s="921"/>
      <c r="BB83" s="921"/>
      <c r="BC83" s="921"/>
      <c r="BD83" s="922"/>
      <c r="BE83" s="265"/>
      <c r="BF83" s="265"/>
      <c r="BG83" s="265"/>
      <c r="BH83" s="265"/>
      <c r="BI83" s="265"/>
      <c r="BJ83" s="265"/>
      <c r="BK83" s="265"/>
      <c r="BL83" s="265"/>
      <c r="BM83" s="265"/>
      <c r="BN83" s="265"/>
      <c r="BO83" s="265"/>
      <c r="BP83" s="265"/>
      <c r="BQ83" s="262">
        <v>77</v>
      </c>
      <c r="BR83" s="267"/>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246"/>
    </row>
    <row r="84" spans="1:131" s="247" customFormat="1" ht="26.25" customHeight="1" x14ac:dyDescent="0.15">
      <c r="A84" s="261">
        <v>17</v>
      </c>
      <c r="B84" s="917"/>
      <c r="C84" s="918"/>
      <c r="D84" s="918"/>
      <c r="E84" s="918"/>
      <c r="F84" s="918"/>
      <c r="G84" s="918"/>
      <c r="H84" s="918"/>
      <c r="I84" s="918"/>
      <c r="J84" s="918"/>
      <c r="K84" s="918"/>
      <c r="L84" s="918"/>
      <c r="M84" s="918"/>
      <c r="N84" s="918"/>
      <c r="O84" s="918"/>
      <c r="P84" s="919"/>
      <c r="Q84" s="920"/>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1"/>
      <c r="BA84" s="921"/>
      <c r="BB84" s="921"/>
      <c r="BC84" s="921"/>
      <c r="BD84" s="922"/>
      <c r="BE84" s="265"/>
      <c r="BF84" s="265"/>
      <c r="BG84" s="265"/>
      <c r="BH84" s="265"/>
      <c r="BI84" s="265"/>
      <c r="BJ84" s="265"/>
      <c r="BK84" s="265"/>
      <c r="BL84" s="265"/>
      <c r="BM84" s="265"/>
      <c r="BN84" s="265"/>
      <c r="BO84" s="265"/>
      <c r="BP84" s="265"/>
      <c r="BQ84" s="262">
        <v>78</v>
      </c>
      <c r="BR84" s="267"/>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246"/>
    </row>
    <row r="85" spans="1:131" s="247" customFormat="1" ht="26.25" customHeight="1" x14ac:dyDescent="0.15">
      <c r="A85" s="261">
        <v>18</v>
      </c>
      <c r="B85" s="917"/>
      <c r="C85" s="918"/>
      <c r="D85" s="918"/>
      <c r="E85" s="918"/>
      <c r="F85" s="918"/>
      <c r="G85" s="918"/>
      <c r="H85" s="918"/>
      <c r="I85" s="918"/>
      <c r="J85" s="918"/>
      <c r="K85" s="918"/>
      <c r="L85" s="918"/>
      <c r="M85" s="918"/>
      <c r="N85" s="918"/>
      <c r="O85" s="918"/>
      <c r="P85" s="919"/>
      <c r="Q85" s="920"/>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1"/>
      <c r="BA85" s="921"/>
      <c r="BB85" s="921"/>
      <c r="BC85" s="921"/>
      <c r="BD85" s="922"/>
      <c r="BE85" s="265"/>
      <c r="BF85" s="265"/>
      <c r="BG85" s="265"/>
      <c r="BH85" s="265"/>
      <c r="BI85" s="265"/>
      <c r="BJ85" s="265"/>
      <c r="BK85" s="265"/>
      <c r="BL85" s="265"/>
      <c r="BM85" s="265"/>
      <c r="BN85" s="265"/>
      <c r="BO85" s="265"/>
      <c r="BP85" s="265"/>
      <c r="BQ85" s="262">
        <v>79</v>
      </c>
      <c r="BR85" s="267"/>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246"/>
    </row>
    <row r="86" spans="1:131" s="247" customFormat="1" ht="26.25" customHeight="1" x14ac:dyDescent="0.15">
      <c r="A86" s="261">
        <v>19</v>
      </c>
      <c r="B86" s="917"/>
      <c r="C86" s="918"/>
      <c r="D86" s="918"/>
      <c r="E86" s="918"/>
      <c r="F86" s="918"/>
      <c r="G86" s="918"/>
      <c r="H86" s="918"/>
      <c r="I86" s="918"/>
      <c r="J86" s="918"/>
      <c r="K86" s="918"/>
      <c r="L86" s="918"/>
      <c r="M86" s="918"/>
      <c r="N86" s="918"/>
      <c r="O86" s="918"/>
      <c r="P86" s="919"/>
      <c r="Q86" s="920"/>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1"/>
      <c r="BA86" s="921"/>
      <c r="BB86" s="921"/>
      <c r="BC86" s="921"/>
      <c r="BD86" s="922"/>
      <c r="BE86" s="265"/>
      <c r="BF86" s="265"/>
      <c r="BG86" s="265"/>
      <c r="BH86" s="265"/>
      <c r="BI86" s="265"/>
      <c r="BJ86" s="265"/>
      <c r="BK86" s="265"/>
      <c r="BL86" s="265"/>
      <c r="BM86" s="265"/>
      <c r="BN86" s="265"/>
      <c r="BO86" s="265"/>
      <c r="BP86" s="265"/>
      <c r="BQ86" s="262">
        <v>80</v>
      </c>
      <c r="BR86" s="267"/>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246"/>
    </row>
    <row r="87" spans="1:131" s="247" customFormat="1" ht="26.25" customHeight="1" x14ac:dyDescent="0.15">
      <c r="A87" s="269">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65"/>
      <c r="BF87" s="265"/>
      <c r="BG87" s="265"/>
      <c r="BH87" s="265"/>
      <c r="BI87" s="265"/>
      <c r="BJ87" s="265"/>
      <c r="BK87" s="265"/>
      <c r="BL87" s="265"/>
      <c r="BM87" s="265"/>
      <c r="BN87" s="265"/>
      <c r="BO87" s="265"/>
      <c r="BP87" s="265"/>
      <c r="BQ87" s="262">
        <v>81</v>
      </c>
      <c r="BR87" s="267"/>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246"/>
    </row>
    <row r="88" spans="1:131" s="247" customFormat="1" ht="26.25" customHeight="1" thickBot="1" x14ac:dyDescent="0.2">
      <c r="A88" s="264" t="s">
        <v>397</v>
      </c>
      <c r="B88" s="832" t="s">
        <v>435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SUM(AF68:AJ87)</f>
        <v>4072</v>
      </c>
      <c r="AG88" s="884"/>
      <c r="AH88" s="884"/>
      <c r="AI88" s="884"/>
      <c r="AJ88" s="884"/>
      <c r="AK88" s="881"/>
      <c r="AL88" s="881"/>
      <c r="AM88" s="881"/>
      <c r="AN88" s="881"/>
      <c r="AO88" s="881"/>
      <c r="AP88" s="884"/>
      <c r="AQ88" s="884"/>
      <c r="AR88" s="884"/>
      <c r="AS88" s="884"/>
      <c r="AT88" s="884"/>
      <c r="AU88" s="884"/>
      <c r="AV88" s="884"/>
      <c r="AW88" s="884"/>
      <c r="AX88" s="884"/>
      <c r="AY88" s="884"/>
      <c r="AZ88" s="892"/>
      <c r="BA88" s="892"/>
      <c r="BB88" s="892"/>
      <c r="BC88" s="892"/>
      <c r="BD88" s="893"/>
      <c r="BE88" s="265"/>
      <c r="BF88" s="265"/>
      <c r="BG88" s="265"/>
      <c r="BH88" s="265"/>
      <c r="BI88" s="265"/>
      <c r="BJ88" s="265"/>
      <c r="BK88" s="265"/>
      <c r="BL88" s="265"/>
      <c r="BM88" s="265"/>
      <c r="BN88" s="265"/>
      <c r="BO88" s="265"/>
      <c r="BP88" s="265"/>
      <c r="BQ88" s="262">
        <v>82</v>
      </c>
      <c r="BR88" s="267"/>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832" t="s">
        <v>436</v>
      </c>
      <c r="BS102" s="833"/>
      <c r="BT102" s="833"/>
      <c r="BU102" s="833"/>
      <c r="BV102" s="833"/>
      <c r="BW102" s="833"/>
      <c r="BX102" s="833"/>
      <c r="BY102" s="833"/>
      <c r="BZ102" s="833"/>
      <c r="CA102" s="833"/>
      <c r="CB102" s="833"/>
      <c r="CC102" s="833"/>
      <c r="CD102" s="833"/>
      <c r="CE102" s="833"/>
      <c r="CF102" s="833"/>
      <c r="CG102" s="834"/>
      <c r="CH102" s="933"/>
      <c r="CI102" s="934"/>
      <c r="CJ102" s="934"/>
      <c r="CK102" s="934"/>
      <c r="CL102" s="935"/>
      <c r="CM102" s="933"/>
      <c r="CN102" s="934"/>
      <c r="CO102" s="934"/>
      <c r="CP102" s="934"/>
      <c r="CQ102" s="935"/>
      <c r="CR102" s="936">
        <v>363</v>
      </c>
      <c r="CS102" s="889"/>
      <c r="CT102" s="889"/>
      <c r="CU102" s="889"/>
      <c r="CV102" s="937"/>
      <c r="CW102" s="936">
        <v>4</v>
      </c>
      <c r="CX102" s="889"/>
      <c r="CY102" s="889"/>
      <c r="CZ102" s="889"/>
      <c r="DA102" s="937"/>
      <c r="DB102" s="936" t="s">
        <v>619</v>
      </c>
      <c r="DC102" s="889"/>
      <c r="DD102" s="889"/>
      <c r="DE102" s="889"/>
      <c r="DF102" s="937"/>
      <c r="DG102" s="936" t="s">
        <v>618</v>
      </c>
      <c r="DH102" s="889"/>
      <c r="DI102" s="889"/>
      <c r="DJ102" s="889"/>
      <c r="DK102" s="937"/>
      <c r="DL102" s="936" t="s">
        <v>618</v>
      </c>
      <c r="DM102" s="889"/>
      <c r="DN102" s="889"/>
      <c r="DO102" s="889"/>
      <c r="DP102" s="937"/>
      <c r="DQ102" s="936" t="s">
        <v>618</v>
      </c>
      <c r="DR102" s="889"/>
      <c r="DS102" s="889"/>
      <c r="DT102" s="889"/>
      <c r="DU102" s="937"/>
      <c r="DV102" s="960"/>
      <c r="DW102" s="961"/>
      <c r="DX102" s="961"/>
      <c r="DY102" s="961"/>
      <c r="DZ102" s="962"/>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3" t="s">
        <v>437</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4" t="s">
        <v>438</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5" t="s">
        <v>441</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442</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246" customFormat="1" ht="26.25" customHeight="1" x14ac:dyDescent="0.15">
      <c r="A109" s="958" t="s">
        <v>443</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444</v>
      </c>
      <c r="AB109" s="939"/>
      <c r="AC109" s="939"/>
      <c r="AD109" s="939"/>
      <c r="AE109" s="940"/>
      <c r="AF109" s="938" t="s">
        <v>313</v>
      </c>
      <c r="AG109" s="939"/>
      <c r="AH109" s="939"/>
      <c r="AI109" s="939"/>
      <c r="AJ109" s="940"/>
      <c r="AK109" s="938" t="s">
        <v>312</v>
      </c>
      <c r="AL109" s="939"/>
      <c r="AM109" s="939"/>
      <c r="AN109" s="939"/>
      <c r="AO109" s="940"/>
      <c r="AP109" s="938" t="s">
        <v>445</v>
      </c>
      <c r="AQ109" s="939"/>
      <c r="AR109" s="939"/>
      <c r="AS109" s="939"/>
      <c r="AT109" s="941"/>
      <c r="AU109" s="958" t="s">
        <v>443</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444</v>
      </c>
      <c r="BR109" s="939"/>
      <c r="BS109" s="939"/>
      <c r="BT109" s="939"/>
      <c r="BU109" s="940"/>
      <c r="BV109" s="938" t="s">
        <v>313</v>
      </c>
      <c r="BW109" s="939"/>
      <c r="BX109" s="939"/>
      <c r="BY109" s="939"/>
      <c r="BZ109" s="940"/>
      <c r="CA109" s="938" t="s">
        <v>312</v>
      </c>
      <c r="CB109" s="939"/>
      <c r="CC109" s="939"/>
      <c r="CD109" s="939"/>
      <c r="CE109" s="940"/>
      <c r="CF109" s="959" t="s">
        <v>445</v>
      </c>
      <c r="CG109" s="959"/>
      <c r="CH109" s="959"/>
      <c r="CI109" s="959"/>
      <c r="CJ109" s="959"/>
      <c r="CK109" s="938" t="s">
        <v>446</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444</v>
      </c>
      <c r="DH109" s="939"/>
      <c r="DI109" s="939"/>
      <c r="DJ109" s="939"/>
      <c r="DK109" s="940"/>
      <c r="DL109" s="938" t="s">
        <v>313</v>
      </c>
      <c r="DM109" s="939"/>
      <c r="DN109" s="939"/>
      <c r="DO109" s="939"/>
      <c r="DP109" s="940"/>
      <c r="DQ109" s="938" t="s">
        <v>312</v>
      </c>
      <c r="DR109" s="939"/>
      <c r="DS109" s="939"/>
      <c r="DT109" s="939"/>
      <c r="DU109" s="940"/>
      <c r="DV109" s="938" t="s">
        <v>445</v>
      </c>
      <c r="DW109" s="939"/>
      <c r="DX109" s="939"/>
      <c r="DY109" s="939"/>
      <c r="DZ109" s="941"/>
    </row>
    <row r="110" spans="1:131" s="246" customFormat="1" ht="26.25" customHeight="1" x14ac:dyDescent="0.15">
      <c r="A110" s="942" t="s">
        <v>447</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1724048</v>
      </c>
      <c r="AB110" s="946"/>
      <c r="AC110" s="946"/>
      <c r="AD110" s="946"/>
      <c r="AE110" s="947"/>
      <c r="AF110" s="948">
        <v>1818144</v>
      </c>
      <c r="AG110" s="946"/>
      <c r="AH110" s="946"/>
      <c r="AI110" s="946"/>
      <c r="AJ110" s="947"/>
      <c r="AK110" s="948">
        <v>1863342</v>
      </c>
      <c r="AL110" s="946"/>
      <c r="AM110" s="946"/>
      <c r="AN110" s="946"/>
      <c r="AO110" s="947"/>
      <c r="AP110" s="949">
        <v>19.5</v>
      </c>
      <c r="AQ110" s="950"/>
      <c r="AR110" s="950"/>
      <c r="AS110" s="950"/>
      <c r="AT110" s="951"/>
      <c r="AU110" s="952" t="s">
        <v>73</v>
      </c>
      <c r="AV110" s="953"/>
      <c r="AW110" s="953"/>
      <c r="AX110" s="953"/>
      <c r="AY110" s="953"/>
      <c r="AZ110" s="994" t="s">
        <v>448</v>
      </c>
      <c r="BA110" s="943"/>
      <c r="BB110" s="943"/>
      <c r="BC110" s="943"/>
      <c r="BD110" s="943"/>
      <c r="BE110" s="943"/>
      <c r="BF110" s="943"/>
      <c r="BG110" s="943"/>
      <c r="BH110" s="943"/>
      <c r="BI110" s="943"/>
      <c r="BJ110" s="943"/>
      <c r="BK110" s="943"/>
      <c r="BL110" s="943"/>
      <c r="BM110" s="943"/>
      <c r="BN110" s="943"/>
      <c r="BO110" s="943"/>
      <c r="BP110" s="944"/>
      <c r="BQ110" s="980">
        <v>18611549</v>
      </c>
      <c r="BR110" s="981"/>
      <c r="BS110" s="981"/>
      <c r="BT110" s="981"/>
      <c r="BU110" s="981"/>
      <c r="BV110" s="981">
        <v>18547064</v>
      </c>
      <c r="BW110" s="981"/>
      <c r="BX110" s="981"/>
      <c r="BY110" s="981"/>
      <c r="BZ110" s="981"/>
      <c r="CA110" s="981">
        <v>19890194</v>
      </c>
      <c r="CB110" s="981"/>
      <c r="CC110" s="981"/>
      <c r="CD110" s="981"/>
      <c r="CE110" s="981"/>
      <c r="CF110" s="995">
        <v>207.7</v>
      </c>
      <c r="CG110" s="996"/>
      <c r="CH110" s="996"/>
      <c r="CI110" s="996"/>
      <c r="CJ110" s="996"/>
      <c r="CK110" s="997" t="s">
        <v>449</v>
      </c>
      <c r="CL110" s="998"/>
      <c r="CM110" s="977" t="s">
        <v>450</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247</v>
      </c>
      <c r="DH110" s="981"/>
      <c r="DI110" s="981"/>
      <c r="DJ110" s="981"/>
      <c r="DK110" s="981"/>
      <c r="DL110" s="981" t="s">
        <v>247</v>
      </c>
      <c r="DM110" s="981"/>
      <c r="DN110" s="981"/>
      <c r="DO110" s="981"/>
      <c r="DP110" s="981"/>
      <c r="DQ110" s="981" t="s">
        <v>247</v>
      </c>
      <c r="DR110" s="981"/>
      <c r="DS110" s="981"/>
      <c r="DT110" s="981"/>
      <c r="DU110" s="981"/>
      <c r="DV110" s="982" t="s">
        <v>247</v>
      </c>
      <c r="DW110" s="982"/>
      <c r="DX110" s="982"/>
      <c r="DY110" s="982"/>
      <c r="DZ110" s="983"/>
    </row>
    <row r="111" spans="1:131" s="246" customFormat="1" ht="26.25" customHeight="1" x14ac:dyDescent="0.15">
      <c r="A111" s="984" t="s">
        <v>451</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399</v>
      </c>
      <c r="AB111" s="988"/>
      <c r="AC111" s="988"/>
      <c r="AD111" s="988"/>
      <c r="AE111" s="989"/>
      <c r="AF111" s="990" t="s">
        <v>399</v>
      </c>
      <c r="AG111" s="988"/>
      <c r="AH111" s="988"/>
      <c r="AI111" s="988"/>
      <c r="AJ111" s="989"/>
      <c r="AK111" s="990" t="s">
        <v>399</v>
      </c>
      <c r="AL111" s="988"/>
      <c r="AM111" s="988"/>
      <c r="AN111" s="988"/>
      <c r="AO111" s="989"/>
      <c r="AP111" s="991" t="s">
        <v>247</v>
      </c>
      <c r="AQ111" s="992"/>
      <c r="AR111" s="992"/>
      <c r="AS111" s="992"/>
      <c r="AT111" s="993"/>
      <c r="AU111" s="954"/>
      <c r="AV111" s="955"/>
      <c r="AW111" s="955"/>
      <c r="AX111" s="955"/>
      <c r="AY111" s="955"/>
      <c r="AZ111" s="1003" t="s">
        <v>452</v>
      </c>
      <c r="BA111" s="1004"/>
      <c r="BB111" s="1004"/>
      <c r="BC111" s="1004"/>
      <c r="BD111" s="1004"/>
      <c r="BE111" s="1004"/>
      <c r="BF111" s="1004"/>
      <c r="BG111" s="1004"/>
      <c r="BH111" s="1004"/>
      <c r="BI111" s="1004"/>
      <c r="BJ111" s="1004"/>
      <c r="BK111" s="1004"/>
      <c r="BL111" s="1004"/>
      <c r="BM111" s="1004"/>
      <c r="BN111" s="1004"/>
      <c r="BO111" s="1004"/>
      <c r="BP111" s="1005"/>
      <c r="BQ111" s="973">
        <v>201511</v>
      </c>
      <c r="BR111" s="974"/>
      <c r="BS111" s="974"/>
      <c r="BT111" s="974"/>
      <c r="BU111" s="974"/>
      <c r="BV111" s="974">
        <v>161053</v>
      </c>
      <c r="BW111" s="974"/>
      <c r="BX111" s="974"/>
      <c r="BY111" s="974"/>
      <c r="BZ111" s="974"/>
      <c r="CA111" s="974">
        <v>124841</v>
      </c>
      <c r="CB111" s="974"/>
      <c r="CC111" s="974"/>
      <c r="CD111" s="974"/>
      <c r="CE111" s="974"/>
      <c r="CF111" s="968">
        <v>1.3</v>
      </c>
      <c r="CG111" s="969"/>
      <c r="CH111" s="969"/>
      <c r="CI111" s="969"/>
      <c r="CJ111" s="969"/>
      <c r="CK111" s="999"/>
      <c r="CL111" s="1000"/>
      <c r="CM111" s="970" t="s">
        <v>453</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247</v>
      </c>
      <c r="DH111" s="974"/>
      <c r="DI111" s="974"/>
      <c r="DJ111" s="974"/>
      <c r="DK111" s="974"/>
      <c r="DL111" s="974" t="s">
        <v>399</v>
      </c>
      <c r="DM111" s="974"/>
      <c r="DN111" s="974"/>
      <c r="DO111" s="974"/>
      <c r="DP111" s="974"/>
      <c r="DQ111" s="974" t="s">
        <v>399</v>
      </c>
      <c r="DR111" s="974"/>
      <c r="DS111" s="974"/>
      <c r="DT111" s="974"/>
      <c r="DU111" s="974"/>
      <c r="DV111" s="975" t="s">
        <v>399</v>
      </c>
      <c r="DW111" s="975"/>
      <c r="DX111" s="975"/>
      <c r="DY111" s="975"/>
      <c r="DZ111" s="976"/>
    </row>
    <row r="112" spans="1:131" s="246" customFormat="1" ht="26.25" customHeight="1" x14ac:dyDescent="0.15">
      <c r="A112" s="1006" t="s">
        <v>454</v>
      </c>
      <c r="B112" s="1007"/>
      <c r="C112" s="1004" t="s">
        <v>455</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399</v>
      </c>
      <c r="AB112" s="1013"/>
      <c r="AC112" s="1013"/>
      <c r="AD112" s="1013"/>
      <c r="AE112" s="1014"/>
      <c r="AF112" s="1015" t="s">
        <v>399</v>
      </c>
      <c r="AG112" s="1013"/>
      <c r="AH112" s="1013"/>
      <c r="AI112" s="1013"/>
      <c r="AJ112" s="1014"/>
      <c r="AK112" s="1015" t="s">
        <v>399</v>
      </c>
      <c r="AL112" s="1013"/>
      <c r="AM112" s="1013"/>
      <c r="AN112" s="1013"/>
      <c r="AO112" s="1014"/>
      <c r="AP112" s="1016" t="s">
        <v>399</v>
      </c>
      <c r="AQ112" s="1017"/>
      <c r="AR112" s="1017"/>
      <c r="AS112" s="1017"/>
      <c r="AT112" s="1018"/>
      <c r="AU112" s="954"/>
      <c r="AV112" s="955"/>
      <c r="AW112" s="955"/>
      <c r="AX112" s="955"/>
      <c r="AY112" s="955"/>
      <c r="AZ112" s="1003" t="s">
        <v>456</v>
      </c>
      <c r="BA112" s="1004"/>
      <c r="BB112" s="1004"/>
      <c r="BC112" s="1004"/>
      <c r="BD112" s="1004"/>
      <c r="BE112" s="1004"/>
      <c r="BF112" s="1004"/>
      <c r="BG112" s="1004"/>
      <c r="BH112" s="1004"/>
      <c r="BI112" s="1004"/>
      <c r="BJ112" s="1004"/>
      <c r="BK112" s="1004"/>
      <c r="BL112" s="1004"/>
      <c r="BM112" s="1004"/>
      <c r="BN112" s="1004"/>
      <c r="BO112" s="1004"/>
      <c r="BP112" s="1005"/>
      <c r="BQ112" s="973">
        <v>18133660</v>
      </c>
      <c r="BR112" s="974"/>
      <c r="BS112" s="974"/>
      <c r="BT112" s="974"/>
      <c r="BU112" s="974"/>
      <c r="BV112" s="974">
        <v>17233670</v>
      </c>
      <c r="BW112" s="974"/>
      <c r="BX112" s="974"/>
      <c r="BY112" s="974"/>
      <c r="BZ112" s="974"/>
      <c r="CA112" s="974">
        <v>16191360</v>
      </c>
      <c r="CB112" s="974"/>
      <c r="CC112" s="974"/>
      <c r="CD112" s="974"/>
      <c r="CE112" s="974"/>
      <c r="CF112" s="968">
        <v>169</v>
      </c>
      <c r="CG112" s="969"/>
      <c r="CH112" s="969"/>
      <c r="CI112" s="969"/>
      <c r="CJ112" s="969"/>
      <c r="CK112" s="999"/>
      <c r="CL112" s="1000"/>
      <c r="CM112" s="970" t="s">
        <v>457</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v>9000</v>
      </c>
      <c r="DH112" s="974"/>
      <c r="DI112" s="974"/>
      <c r="DJ112" s="974"/>
      <c r="DK112" s="974"/>
      <c r="DL112" s="974">
        <v>9000</v>
      </c>
      <c r="DM112" s="974"/>
      <c r="DN112" s="974"/>
      <c r="DO112" s="974"/>
      <c r="DP112" s="974"/>
      <c r="DQ112" s="974">
        <v>9000</v>
      </c>
      <c r="DR112" s="974"/>
      <c r="DS112" s="974"/>
      <c r="DT112" s="974"/>
      <c r="DU112" s="974"/>
      <c r="DV112" s="975">
        <v>0.1</v>
      </c>
      <c r="DW112" s="975"/>
      <c r="DX112" s="975"/>
      <c r="DY112" s="975"/>
      <c r="DZ112" s="976"/>
    </row>
    <row r="113" spans="1:130" s="246" customFormat="1" ht="26.25" customHeight="1" x14ac:dyDescent="0.15">
      <c r="A113" s="1008"/>
      <c r="B113" s="1009"/>
      <c r="C113" s="1004" t="s">
        <v>458</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2078353</v>
      </c>
      <c r="AB113" s="988"/>
      <c r="AC113" s="988"/>
      <c r="AD113" s="988"/>
      <c r="AE113" s="989"/>
      <c r="AF113" s="990">
        <v>1910634</v>
      </c>
      <c r="AG113" s="988"/>
      <c r="AH113" s="988"/>
      <c r="AI113" s="988"/>
      <c r="AJ113" s="989"/>
      <c r="AK113" s="990">
        <v>1744059</v>
      </c>
      <c r="AL113" s="988"/>
      <c r="AM113" s="988"/>
      <c r="AN113" s="988"/>
      <c r="AO113" s="989"/>
      <c r="AP113" s="991">
        <v>18.2</v>
      </c>
      <c r="AQ113" s="992"/>
      <c r="AR113" s="992"/>
      <c r="AS113" s="992"/>
      <c r="AT113" s="993"/>
      <c r="AU113" s="954"/>
      <c r="AV113" s="955"/>
      <c r="AW113" s="955"/>
      <c r="AX113" s="955"/>
      <c r="AY113" s="955"/>
      <c r="AZ113" s="1003" t="s">
        <v>459</v>
      </c>
      <c r="BA113" s="1004"/>
      <c r="BB113" s="1004"/>
      <c r="BC113" s="1004"/>
      <c r="BD113" s="1004"/>
      <c r="BE113" s="1004"/>
      <c r="BF113" s="1004"/>
      <c r="BG113" s="1004"/>
      <c r="BH113" s="1004"/>
      <c r="BI113" s="1004"/>
      <c r="BJ113" s="1004"/>
      <c r="BK113" s="1004"/>
      <c r="BL113" s="1004"/>
      <c r="BM113" s="1004"/>
      <c r="BN113" s="1004"/>
      <c r="BO113" s="1004"/>
      <c r="BP113" s="1005"/>
      <c r="BQ113" s="973">
        <v>410013</v>
      </c>
      <c r="BR113" s="974"/>
      <c r="BS113" s="974"/>
      <c r="BT113" s="974"/>
      <c r="BU113" s="974"/>
      <c r="BV113" s="974">
        <v>333972</v>
      </c>
      <c r="BW113" s="974"/>
      <c r="BX113" s="974"/>
      <c r="BY113" s="974"/>
      <c r="BZ113" s="974"/>
      <c r="CA113" s="974">
        <v>256749</v>
      </c>
      <c r="CB113" s="974"/>
      <c r="CC113" s="974"/>
      <c r="CD113" s="974"/>
      <c r="CE113" s="974"/>
      <c r="CF113" s="968">
        <v>2.7</v>
      </c>
      <c r="CG113" s="969"/>
      <c r="CH113" s="969"/>
      <c r="CI113" s="969"/>
      <c r="CJ113" s="969"/>
      <c r="CK113" s="999"/>
      <c r="CL113" s="1000"/>
      <c r="CM113" s="970" t="s">
        <v>460</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247</v>
      </c>
      <c r="DH113" s="1013"/>
      <c r="DI113" s="1013"/>
      <c r="DJ113" s="1013"/>
      <c r="DK113" s="1014"/>
      <c r="DL113" s="1015" t="s">
        <v>247</v>
      </c>
      <c r="DM113" s="1013"/>
      <c r="DN113" s="1013"/>
      <c r="DO113" s="1013"/>
      <c r="DP113" s="1014"/>
      <c r="DQ113" s="1015" t="s">
        <v>247</v>
      </c>
      <c r="DR113" s="1013"/>
      <c r="DS113" s="1013"/>
      <c r="DT113" s="1013"/>
      <c r="DU113" s="1014"/>
      <c r="DV113" s="1016" t="s">
        <v>399</v>
      </c>
      <c r="DW113" s="1017"/>
      <c r="DX113" s="1017"/>
      <c r="DY113" s="1017"/>
      <c r="DZ113" s="1018"/>
    </row>
    <row r="114" spans="1:130" s="246" customFormat="1" ht="26.25" customHeight="1" x14ac:dyDescent="0.15">
      <c r="A114" s="1008"/>
      <c r="B114" s="1009"/>
      <c r="C114" s="1004" t="s">
        <v>461</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86083</v>
      </c>
      <c r="AB114" s="1013"/>
      <c r="AC114" s="1013"/>
      <c r="AD114" s="1013"/>
      <c r="AE114" s="1014"/>
      <c r="AF114" s="1015">
        <v>81660</v>
      </c>
      <c r="AG114" s="1013"/>
      <c r="AH114" s="1013"/>
      <c r="AI114" s="1013"/>
      <c r="AJ114" s="1014"/>
      <c r="AK114" s="1015">
        <v>82083</v>
      </c>
      <c r="AL114" s="1013"/>
      <c r="AM114" s="1013"/>
      <c r="AN114" s="1013"/>
      <c r="AO114" s="1014"/>
      <c r="AP114" s="1016">
        <v>0.9</v>
      </c>
      <c r="AQ114" s="1017"/>
      <c r="AR114" s="1017"/>
      <c r="AS114" s="1017"/>
      <c r="AT114" s="1018"/>
      <c r="AU114" s="954"/>
      <c r="AV114" s="955"/>
      <c r="AW114" s="955"/>
      <c r="AX114" s="955"/>
      <c r="AY114" s="955"/>
      <c r="AZ114" s="1003" t="s">
        <v>462</v>
      </c>
      <c r="BA114" s="1004"/>
      <c r="BB114" s="1004"/>
      <c r="BC114" s="1004"/>
      <c r="BD114" s="1004"/>
      <c r="BE114" s="1004"/>
      <c r="BF114" s="1004"/>
      <c r="BG114" s="1004"/>
      <c r="BH114" s="1004"/>
      <c r="BI114" s="1004"/>
      <c r="BJ114" s="1004"/>
      <c r="BK114" s="1004"/>
      <c r="BL114" s="1004"/>
      <c r="BM114" s="1004"/>
      <c r="BN114" s="1004"/>
      <c r="BO114" s="1004"/>
      <c r="BP114" s="1005"/>
      <c r="BQ114" s="973">
        <v>1601970</v>
      </c>
      <c r="BR114" s="974"/>
      <c r="BS114" s="974"/>
      <c r="BT114" s="974"/>
      <c r="BU114" s="974"/>
      <c r="BV114" s="974">
        <v>1403609</v>
      </c>
      <c r="BW114" s="974"/>
      <c r="BX114" s="974"/>
      <c r="BY114" s="974"/>
      <c r="BZ114" s="974"/>
      <c r="CA114" s="974">
        <v>1321481</v>
      </c>
      <c r="CB114" s="974"/>
      <c r="CC114" s="974"/>
      <c r="CD114" s="974"/>
      <c r="CE114" s="974"/>
      <c r="CF114" s="968">
        <v>13.8</v>
      </c>
      <c r="CG114" s="969"/>
      <c r="CH114" s="969"/>
      <c r="CI114" s="969"/>
      <c r="CJ114" s="969"/>
      <c r="CK114" s="999"/>
      <c r="CL114" s="1000"/>
      <c r="CM114" s="970" t="s">
        <v>463</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247</v>
      </c>
      <c r="DH114" s="1013"/>
      <c r="DI114" s="1013"/>
      <c r="DJ114" s="1013"/>
      <c r="DK114" s="1014"/>
      <c r="DL114" s="1015" t="s">
        <v>247</v>
      </c>
      <c r="DM114" s="1013"/>
      <c r="DN114" s="1013"/>
      <c r="DO114" s="1013"/>
      <c r="DP114" s="1014"/>
      <c r="DQ114" s="1015" t="s">
        <v>399</v>
      </c>
      <c r="DR114" s="1013"/>
      <c r="DS114" s="1013"/>
      <c r="DT114" s="1013"/>
      <c r="DU114" s="1014"/>
      <c r="DV114" s="1016" t="s">
        <v>399</v>
      </c>
      <c r="DW114" s="1017"/>
      <c r="DX114" s="1017"/>
      <c r="DY114" s="1017"/>
      <c r="DZ114" s="1018"/>
    </row>
    <row r="115" spans="1:130" s="246" customFormat="1" ht="26.25" customHeight="1" x14ac:dyDescent="0.15">
      <c r="A115" s="1008"/>
      <c r="B115" s="1009"/>
      <c r="C115" s="1004" t="s">
        <v>464</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19778</v>
      </c>
      <c r="AB115" s="988"/>
      <c r="AC115" s="988"/>
      <c r="AD115" s="988"/>
      <c r="AE115" s="989"/>
      <c r="AF115" s="990">
        <v>16844</v>
      </c>
      <c r="AG115" s="988"/>
      <c r="AH115" s="988"/>
      <c r="AI115" s="988"/>
      <c r="AJ115" s="989"/>
      <c r="AK115" s="990">
        <v>15180</v>
      </c>
      <c r="AL115" s="988"/>
      <c r="AM115" s="988"/>
      <c r="AN115" s="988"/>
      <c r="AO115" s="989"/>
      <c r="AP115" s="991">
        <v>0.2</v>
      </c>
      <c r="AQ115" s="992"/>
      <c r="AR115" s="992"/>
      <c r="AS115" s="992"/>
      <c r="AT115" s="993"/>
      <c r="AU115" s="954"/>
      <c r="AV115" s="955"/>
      <c r="AW115" s="955"/>
      <c r="AX115" s="955"/>
      <c r="AY115" s="955"/>
      <c r="AZ115" s="1003" t="s">
        <v>465</v>
      </c>
      <c r="BA115" s="1004"/>
      <c r="BB115" s="1004"/>
      <c r="BC115" s="1004"/>
      <c r="BD115" s="1004"/>
      <c r="BE115" s="1004"/>
      <c r="BF115" s="1004"/>
      <c r="BG115" s="1004"/>
      <c r="BH115" s="1004"/>
      <c r="BI115" s="1004"/>
      <c r="BJ115" s="1004"/>
      <c r="BK115" s="1004"/>
      <c r="BL115" s="1004"/>
      <c r="BM115" s="1004"/>
      <c r="BN115" s="1004"/>
      <c r="BO115" s="1004"/>
      <c r="BP115" s="1005"/>
      <c r="BQ115" s="973">
        <v>135</v>
      </c>
      <c r="BR115" s="974"/>
      <c r="BS115" s="974"/>
      <c r="BT115" s="974"/>
      <c r="BU115" s="974"/>
      <c r="BV115" s="974">
        <v>354</v>
      </c>
      <c r="BW115" s="974"/>
      <c r="BX115" s="974"/>
      <c r="BY115" s="974"/>
      <c r="BZ115" s="974"/>
      <c r="CA115" s="974">
        <v>155</v>
      </c>
      <c r="CB115" s="974"/>
      <c r="CC115" s="974"/>
      <c r="CD115" s="974"/>
      <c r="CE115" s="974"/>
      <c r="CF115" s="968">
        <v>0</v>
      </c>
      <c r="CG115" s="969"/>
      <c r="CH115" s="969"/>
      <c r="CI115" s="969"/>
      <c r="CJ115" s="969"/>
      <c r="CK115" s="999"/>
      <c r="CL115" s="1000"/>
      <c r="CM115" s="1003" t="s">
        <v>466</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247</v>
      </c>
      <c r="DH115" s="1013"/>
      <c r="DI115" s="1013"/>
      <c r="DJ115" s="1013"/>
      <c r="DK115" s="1014"/>
      <c r="DL115" s="1015" t="s">
        <v>247</v>
      </c>
      <c r="DM115" s="1013"/>
      <c r="DN115" s="1013"/>
      <c r="DO115" s="1013"/>
      <c r="DP115" s="1014"/>
      <c r="DQ115" s="1015" t="s">
        <v>399</v>
      </c>
      <c r="DR115" s="1013"/>
      <c r="DS115" s="1013"/>
      <c r="DT115" s="1013"/>
      <c r="DU115" s="1014"/>
      <c r="DV115" s="1016" t="s">
        <v>247</v>
      </c>
      <c r="DW115" s="1017"/>
      <c r="DX115" s="1017"/>
      <c r="DY115" s="1017"/>
      <c r="DZ115" s="1018"/>
    </row>
    <row r="116" spans="1:130" s="246" customFormat="1" ht="26.25" customHeight="1" x14ac:dyDescent="0.15">
      <c r="A116" s="1010"/>
      <c r="B116" s="1011"/>
      <c r="C116" s="1019" t="s">
        <v>467</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247</v>
      </c>
      <c r="AB116" s="1013"/>
      <c r="AC116" s="1013"/>
      <c r="AD116" s="1013"/>
      <c r="AE116" s="1014"/>
      <c r="AF116" s="1015" t="s">
        <v>399</v>
      </c>
      <c r="AG116" s="1013"/>
      <c r="AH116" s="1013"/>
      <c r="AI116" s="1013"/>
      <c r="AJ116" s="1014"/>
      <c r="AK116" s="1015">
        <v>6</v>
      </c>
      <c r="AL116" s="1013"/>
      <c r="AM116" s="1013"/>
      <c r="AN116" s="1013"/>
      <c r="AO116" s="1014"/>
      <c r="AP116" s="1016">
        <v>0</v>
      </c>
      <c r="AQ116" s="1017"/>
      <c r="AR116" s="1017"/>
      <c r="AS116" s="1017"/>
      <c r="AT116" s="1018"/>
      <c r="AU116" s="954"/>
      <c r="AV116" s="955"/>
      <c r="AW116" s="955"/>
      <c r="AX116" s="955"/>
      <c r="AY116" s="955"/>
      <c r="AZ116" s="1021" t="s">
        <v>468</v>
      </c>
      <c r="BA116" s="1022"/>
      <c r="BB116" s="1022"/>
      <c r="BC116" s="1022"/>
      <c r="BD116" s="1022"/>
      <c r="BE116" s="1022"/>
      <c r="BF116" s="1022"/>
      <c r="BG116" s="1022"/>
      <c r="BH116" s="1022"/>
      <c r="BI116" s="1022"/>
      <c r="BJ116" s="1022"/>
      <c r="BK116" s="1022"/>
      <c r="BL116" s="1022"/>
      <c r="BM116" s="1022"/>
      <c r="BN116" s="1022"/>
      <c r="BO116" s="1022"/>
      <c r="BP116" s="1023"/>
      <c r="BQ116" s="973" t="s">
        <v>399</v>
      </c>
      <c r="BR116" s="974"/>
      <c r="BS116" s="974"/>
      <c r="BT116" s="974"/>
      <c r="BU116" s="974"/>
      <c r="BV116" s="974" t="s">
        <v>247</v>
      </c>
      <c r="BW116" s="974"/>
      <c r="BX116" s="974"/>
      <c r="BY116" s="974"/>
      <c r="BZ116" s="974"/>
      <c r="CA116" s="974" t="s">
        <v>247</v>
      </c>
      <c r="CB116" s="974"/>
      <c r="CC116" s="974"/>
      <c r="CD116" s="974"/>
      <c r="CE116" s="974"/>
      <c r="CF116" s="968" t="s">
        <v>247</v>
      </c>
      <c r="CG116" s="969"/>
      <c r="CH116" s="969"/>
      <c r="CI116" s="969"/>
      <c r="CJ116" s="969"/>
      <c r="CK116" s="999"/>
      <c r="CL116" s="1000"/>
      <c r="CM116" s="970" t="s">
        <v>469</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247</v>
      </c>
      <c r="DH116" s="1013"/>
      <c r="DI116" s="1013"/>
      <c r="DJ116" s="1013"/>
      <c r="DK116" s="1014"/>
      <c r="DL116" s="1015" t="s">
        <v>247</v>
      </c>
      <c r="DM116" s="1013"/>
      <c r="DN116" s="1013"/>
      <c r="DO116" s="1013"/>
      <c r="DP116" s="1014"/>
      <c r="DQ116" s="1015" t="s">
        <v>247</v>
      </c>
      <c r="DR116" s="1013"/>
      <c r="DS116" s="1013"/>
      <c r="DT116" s="1013"/>
      <c r="DU116" s="1014"/>
      <c r="DV116" s="1016" t="s">
        <v>399</v>
      </c>
      <c r="DW116" s="1017"/>
      <c r="DX116" s="1017"/>
      <c r="DY116" s="1017"/>
      <c r="DZ116" s="1018"/>
    </row>
    <row r="117" spans="1:130" s="246" customFormat="1" ht="26.25" customHeight="1" x14ac:dyDescent="0.15">
      <c r="A117" s="958" t="s">
        <v>192</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470</v>
      </c>
      <c r="Z117" s="940"/>
      <c r="AA117" s="1030">
        <v>3908262</v>
      </c>
      <c r="AB117" s="1031"/>
      <c r="AC117" s="1031"/>
      <c r="AD117" s="1031"/>
      <c r="AE117" s="1032"/>
      <c r="AF117" s="1033">
        <v>3827282</v>
      </c>
      <c r="AG117" s="1031"/>
      <c r="AH117" s="1031"/>
      <c r="AI117" s="1031"/>
      <c r="AJ117" s="1032"/>
      <c r="AK117" s="1033">
        <v>3704670</v>
      </c>
      <c r="AL117" s="1031"/>
      <c r="AM117" s="1031"/>
      <c r="AN117" s="1031"/>
      <c r="AO117" s="1032"/>
      <c r="AP117" s="1034"/>
      <c r="AQ117" s="1035"/>
      <c r="AR117" s="1035"/>
      <c r="AS117" s="1035"/>
      <c r="AT117" s="1036"/>
      <c r="AU117" s="954"/>
      <c r="AV117" s="955"/>
      <c r="AW117" s="955"/>
      <c r="AX117" s="955"/>
      <c r="AY117" s="955"/>
      <c r="AZ117" s="1021" t="s">
        <v>471</v>
      </c>
      <c r="BA117" s="1022"/>
      <c r="BB117" s="1022"/>
      <c r="BC117" s="1022"/>
      <c r="BD117" s="1022"/>
      <c r="BE117" s="1022"/>
      <c r="BF117" s="1022"/>
      <c r="BG117" s="1022"/>
      <c r="BH117" s="1022"/>
      <c r="BI117" s="1022"/>
      <c r="BJ117" s="1022"/>
      <c r="BK117" s="1022"/>
      <c r="BL117" s="1022"/>
      <c r="BM117" s="1022"/>
      <c r="BN117" s="1022"/>
      <c r="BO117" s="1022"/>
      <c r="BP117" s="1023"/>
      <c r="BQ117" s="973" t="s">
        <v>399</v>
      </c>
      <c r="BR117" s="974"/>
      <c r="BS117" s="974"/>
      <c r="BT117" s="974"/>
      <c r="BU117" s="974"/>
      <c r="BV117" s="974" t="s">
        <v>247</v>
      </c>
      <c r="BW117" s="974"/>
      <c r="BX117" s="974"/>
      <c r="BY117" s="974"/>
      <c r="BZ117" s="974"/>
      <c r="CA117" s="974" t="s">
        <v>247</v>
      </c>
      <c r="CB117" s="974"/>
      <c r="CC117" s="974"/>
      <c r="CD117" s="974"/>
      <c r="CE117" s="974"/>
      <c r="CF117" s="968" t="s">
        <v>247</v>
      </c>
      <c r="CG117" s="969"/>
      <c r="CH117" s="969"/>
      <c r="CI117" s="969"/>
      <c r="CJ117" s="969"/>
      <c r="CK117" s="999"/>
      <c r="CL117" s="1000"/>
      <c r="CM117" s="970" t="s">
        <v>472</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247</v>
      </c>
      <c r="DH117" s="1013"/>
      <c r="DI117" s="1013"/>
      <c r="DJ117" s="1013"/>
      <c r="DK117" s="1014"/>
      <c r="DL117" s="1015" t="s">
        <v>399</v>
      </c>
      <c r="DM117" s="1013"/>
      <c r="DN117" s="1013"/>
      <c r="DO117" s="1013"/>
      <c r="DP117" s="1014"/>
      <c r="DQ117" s="1015" t="s">
        <v>399</v>
      </c>
      <c r="DR117" s="1013"/>
      <c r="DS117" s="1013"/>
      <c r="DT117" s="1013"/>
      <c r="DU117" s="1014"/>
      <c r="DV117" s="1016" t="s">
        <v>247</v>
      </c>
      <c r="DW117" s="1017"/>
      <c r="DX117" s="1017"/>
      <c r="DY117" s="1017"/>
      <c r="DZ117" s="1018"/>
    </row>
    <row r="118" spans="1:130" s="246" customFormat="1" ht="26.25" customHeight="1" x14ac:dyDescent="0.15">
      <c r="A118" s="958" t="s">
        <v>446</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444</v>
      </c>
      <c r="AB118" s="939"/>
      <c r="AC118" s="939"/>
      <c r="AD118" s="939"/>
      <c r="AE118" s="940"/>
      <c r="AF118" s="938" t="s">
        <v>313</v>
      </c>
      <c r="AG118" s="939"/>
      <c r="AH118" s="939"/>
      <c r="AI118" s="939"/>
      <c r="AJ118" s="940"/>
      <c r="AK118" s="938" t="s">
        <v>312</v>
      </c>
      <c r="AL118" s="939"/>
      <c r="AM118" s="939"/>
      <c r="AN118" s="939"/>
      <c r="AO118" s="940"/>
      <c r="AP118" s="1025" t="s">
        <v>445</v>
      </c>
      <c r="AQ118" s="1026"/>
      <c r="AR118" s="1026"/>
      <c r="AS118" s="1026"/>
      <c r="AT118" s="1027"/>
      <c r="AU118" s="954"/>
      <c r="AV118" s="955"/>
      <c r="AW118" s="955"/>
      <c r="AX118" s="955"/>
      <c r="AY118" s="955"/>
      <c r="AZ118" s="1028" t="s">
        <v>473</v>
      </c>
      <c r="BA118" s="1019"/>
      <c r="BB118" s="1019"/>
      <c r="BC118" s="1019"/>
      <c r="BD118" s="1019"/>
      <c r="BE118" s="1019"/>
      <c r="BF118" s="1019"/>
      <c r="BG118" s="1019"/>
      <c r="BH118" s="1019"/>
      <c r="BI118" s="1019"/>
      <c r="BJ118" s="1019"/>
      <c r="BK118" s="1019"/>
      <c r="BL118" s="1019"/>
      <c r="BM118" s="1019"/>
      <c r="BN118" s="1019"/>
      <c r="BO118" s="1019"/>
      <c r="BP118" s="1020"/>
      <c r="BQ118" s="1051" t="s">
        <v>399</v>
      </c>
      <c r="BR118" s="1052"/>
      <c r="BS118" s="1052"/>
      <c r="BT118" s="1052"/>
      <c r="BU118" s="1052"/>
      <c r="BV118" s="1052" t="s">
        <v>399</v>
      </c>
      <c r="BW118" s="1052"/>
      <c r="BX118" s="1052"/>
      <c r="BY118" s="1052"/>
      <c r="BZ118" s="1052"/>
      <c r="CA118" s="1052" t="s">
        <v>247</v>
      </c>
      <c r="CB118" s="1052"/>
      <c r="CC118" s="1052"/>
      <c r="CD118" s="1052"/>
      <c r="CE118" s="1052"/>
      <c r="CF118" s="968" t="s">
        <v>247</v>
      </c>
      <c r="CG118" s="969"/>
      <c r="CH118" s="969"/>
      <c r="CI118" s="969"/>
      <c r="CJ118" s="969"/>
      <c r="CK118" s="999"/>
      <c r="CL118" s="1000"/>
      <c r="CM118" s="970" t="s">
        <v>474</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399</v>
      </c>
      <c r="DH118" s="1013"/>
      <c r="DI118" s="1013"/>
      <c r="DJ118" s="1013"/>
      <c r="DK118" s="1014"/>
      <c r="DL118" s="1015" t="s">
        <v>247</v>
      </c>
      <c r="DM118" s="1013"/>
      <c r="DN118" s="1013"/>
      <c r="DO118" s="1013"/>
      <c r="DP118" s="1014"/>
      <c r="DQ118" s="1015" t="s">
        <v>247</v>
      </c>
      <c r="DR118" s="1013"/>
      <c r="DS118" s="1013"/>
      <c r="DT118" s="1013"/>
      <c r="DU118" s="1014"/>
      <c r="DV118" s="1016" t="s">
        <v>247</v>
      </c>
      <c r="DW118" s="1017"/>
      <c r="DX118" s="1017"/>
      <c r="DY118" s="1017"/>
      <c r="DZ118" s="1018"/>
    </row>
    <row r="119" spans="1:130" s="246" customFormat="1" ht="26.25" customHeight="1" x14ac:dyDescent="0.15">
      <c r="A119" s="1112" t="s">
        <v>449</v>
      </c>
      <c r="B119" s="998"/>
      <c r="C119" s="977" t="s">
        <v>450</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399</v>
      </c>
      <c r="AB119" s="946"/>
      <c r="AC119" s="946"/>
      <c r="AD119" s="946"/>
      <c r="AE119" s="947"/>
      <c r="AF119" s="948" t="s">
        <v>399</v>
      </c>
      <c r="AG119" s="946"/>
      <c r="AH119" s="946"/>
      <c r="AI119" s="946"/>
      <c r="AJ119" s="947"/>
      <c r="AK119" s="948" t="s">
        <v>399</v>
      </c>
      <c r="AL119" s="946"/>
      <c r="AM119" s="946"/>
      <c r="AN119" s="946"/>
      <c r="AO119" s="947"/>
      <c r="AP119" s="949" t="s">
        <v>247</v>
      </c>
      <c r="AQ119" s="950"/>
      <c r="AR119" s="950"/>
      <c r="AS119" s="950"/>
      <c r="AT119" s="951"/>
      <c r="AU119" s="956"/>
      <c r="AV119" s="957"/>
      <c r="AW119" s="957"/>
      <c r="AX119" s="957"/>
      <c r="AY119" s="957"/>
      <c r="AZ119" s="277" t="s">
        <v>192</v>
      </c>
      <c r="BA119" s="277"/>
      <c r="BB119" s="277"/>
      <c r="BC119" s="277"/>
      <c r="BD119" s="277"/>
      <c r="BE119" s="277"/>
      <c r="BF119" s="277"/>
      <c r="BG119" s="277"/>
      <c r="BH119" s="277"/>
      <c r="BI119" s="277"/>
      <c r="BJ119" s="277"/>
      <c r="BK119" s="277"/>
      <c r="BL119" s="277"/>
      <c r="BM119" s="277"/>
      <c r="BN119" s="277"/>
      <c r="BO119" s="1029" t="s">
        <v>475</v>
      </c>
      <c r="BP119" s="1060"/>
      <c r="BQ119" s="1051">
        <v>38958838</v>
      </c>
      <c r="BR119" s="1052"/>
      <c r="BS119" s="1052"/>
      <c r="BT119" s="1052"/>
      <c r="BU119" s="1052"/>
      <c r="BV119" s="1052">
        <v>37679722</v>
      </c>
      <c r="BW119" s="1052"/>
      <c r="BX119" s="1052"/>
      <c r="BY119" s="1052"/>
      <c r="BZ119" s="1052"/>
      <c r="CA119" s="1052">
        <v>37784780</v>
      </c>
      <c r="CB119" s="1052"/>
      <c r="CC119" s="1052"/>
      <c r="CD119" s="1052"/>
      <c r="CE119" s="1052"/>
      <c r="CF119" s="1053"/>
      <c r="CG119" s="1054"/>
      <c r="CH119" s="1054"/>
      <c r="CI119" s="1054"/>
      <c r="CJ119" s="1055"/>
      <c r="CK119" s="1001"/>
      <c r="CL119" s="1002"/>
      <c r="CM119" s="1056" t="s">
        <v>476</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v>192511</v>
      </c>
      <c r="DH119" s="1038"/>
      <c r="DI119" s="1038"/>
      <c r="DJ119" s="1038"/>
      <c r="DK119" s="1039"/>
      <c r="DL119" s="1037">
        <v>152053</v>
      </c>
      <c r="DM119" s="1038"/>
      <c r="DN119" s="1038"/>
      <c r="DO119" s="1038"/>
      <c r="DP119" s="1039"/>
      <c r="DQ119" s="1037">
        <v>115841</v>
      </c>
      <c r="DR119" s="1038"/>
      <c r="DS119" s="1038"/>
      <c r="DT119" s="1038"/>
      <c r="DU119" s="1039"/>
      <c r="DV119" s="1040">
        <v>1.2</v>
      </c>
      <c r="DW119" s="1041"/>
      <c r="DX119" s="1041"/>
      <c r="DY119" s="1041"/>
      <c r="DZ119" s="1042"/>
    </row>
    <row r="120" spans="1:130" s="246" customFormat="1" ht="26.25" customHeight="1" x14ac:dyDescent="0.15">
      <c r="A120" s="1113"/>
      <c r="B120" s="1000"/>
      <c r="C120" s="970" t="s">
        <v>453</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399</v>
      </c>
      <c r="AB120" s="1013"/>
      <c r="AC120" s="1013"/>
      <c r="AD120" s="1013"/>
      <c r="AE120" s="1014"/>
      <c r="AF120" s="1015" t="s">
        <v>399</v>
      </c>
      <c r="AG120" s="1013"/>
      <c r="AH120" s="1013"/>
      <c r="AI120" s="1013"/>
      <c r="AJ120" s="1014"/>
      <c r="AK120" s="1015" t="s">
        <v>247</v>
      </c>
      <c r="AL120" s="1013"/>
      <c r="AM120" s="1013"/>
      <c r="AN120" s="1013"/>
      <c r="AO120" s="1014"/>
      <c r="AP120" s="1016" t="s">
        <v>399</v>
      </c>
      <c r="AQ120" s="1017"/>
      <c r="AR120" s="1017"/>
      <c r="AS120" s="1017"/>
      <c r="AT120" s="1018"/>
      <c r="AU120" s="1043" t="s">
        <v>477</v>
      </c>
      <c r="AV120" s="1044"/>
      <c r="AW120" s="1044"/>
      <c r="AX120" s="1044"/>
      <c r="AY120" s="1045"/>
      <c r="AZ120" s="994" t="s">
        <v>478</v>
      </c>
      <c r="BA120" s="943"/>
      <c r="BB120" s="943"/>
      <c r="BC120" s="943"/>
      <c r="BD120" s="943"/>
      <c r="BE120" s="943"/>
      <c r="BF120" s="943"/>
      <c r="BG120" s="943"/>
      <c r="BH120" s="943"/>
      <c r="BI120" s="943"/>
      <c r="BJ120" s="943"/>
      <c r="BK120" s="943"/>
      <c r="BL120" s="943"/>
      <c r="BM120" s="943"/>
      <c r="BN120" s="943"/>
      <c r="BO120" s="943"/>
      <c r="BP120" s="944"/>
      <c r="BQ120" s="980">
        <v>9925962</v>
      </c>
      <c r="BR120" s="981"/>
      <c r="BS120" s="981"/>
      <c r="BT120" s="981"/>
      <c r="BU120" s="981"/>
      <c r="BV120" s="981">
        <v>11054833</v>
      </c>
      <c r="BW120" s="981"/>
      <c r="BX120" s="981"/>
      <c r="BY120" s="981"/>
      <c r="BZ120" s="981"/>
      <c r="CA120" s="981">
        <v>12336004</v>
      </c>
      <c r="CB120" s="981"/>
      <c r="CC120" s="981"/>
      <c r="CD120" s="981"/>
      <c r="CE120" s="981"/>
      <c r="CF120" s="995">
        <v>128.80000000000001</v>
      </c>
      <c r="CG120" s="996"/>
      <c r="CH120" s="996"/>
      <c r="CI120" s="996"/>
      <c r="CJ120" s="996"/>
      <c r="CK120" s="1061" t="s">
        <v>479</v>
      </c>
      <c r="CL120" s="1062"/>
      <c r="CM120" s="1062"/>
      <c r="CN120" s="1062"/>
      <c r="CO120" s="1063"/>
      <c r="CP120" s="1069" t="s">
        <v>480</v>
      </c>
      <c r="CQ120" s="1070"/>
      <c r="CR120" s="1070"/>
      <c r="CS120" s="1070"/>
      <c r="CT120" s="1070"/>
      <c r="CU120" s="1070"/>
      <c r="CV120" s="1070"/>
      <c r="CW120" s="1070"/>
      <c r="CX120" s="1070"/>
      <c r="CY120" s="1070"/>
      <c r="CZ120" s="1070"/>
      <c r="DA120" s="1070"/>
      <c r="DB120" s="1070"/>
      <c r="DC120" s="1070"/>
      <c r="DD120" s="1070"/>
      <c r="DE120" s="1070"/>
      <c r="DF120" s="1071"/>
      <c r="DG120" s="980">
        <v>15937021</v>
      </c>
      <c r="DH120" s="981"/>
      <c r="DI120" s="981"/>
      <c r="DJ120" s="981"/>
      <c r="DK120" s="981"/>
      <c r="DL120" s="981">
        <v>15184608</v>
      </c>
      <c r="DM120" s="981"/>
      <c r="DN120" s="981"/>
      <c r="DO120" s="981"/>
      <c r="DP120" s="981"/>
      <c r="DQ120" s="981">
        <v>14359799</v>
      </c>
      <c r="DR120" s="981"/>
      <c r="DS120" s="981"/>
      <c r="DT120" s="981"/>
      <c r="DU120" s="981"/>
      <c r="DV120" s="982">
        <v>149.9</v>
      </c>
      <c r="DW120" s="982"/>
      <c r="DX120" s="982"/>
      <c r="DY120" s="982"/>
      <c r="DZ120" s="983"/>
    </row>
    <row r="121" spans="1:130" s="246" customFormat="1" ht="26.25" customHeight="1" x14ac:dyDescent="0.15">
      <c r="A121" s="1113"/>
      <c r="B121" s="1000"/>
      <c r="C121" s="1021" t="s">
        <v>481</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399</v>
      </c>
      <c r="AB121" s="1013"/>
      <c r="AC121" s="1013"/>
      <c r="AD121" s="1013"/>
      <c r="AE121" s="1014"/>
      <c r="AF121" s="1015" t="s">
        <v>399</v>
      </c>
      <c r="AG121" s="1013"/>
      <c r="AH121" s="1013"/>
      <c r="AI121" s="1013"/>
      <c r="AJ121" s="1014"/>
      <c r="AK121" s="1015" t="s">
        <v>399</v>
      </c>
      <c r="AL121" s="1013"/>
      <c r="AM121" s="1013"/>
      <c r="AN121" s="1013"/>
      <c r="AO121" s="1014"/>
      <c r="AP121" s="1016" t="s">
        <v>399</v>
      </c>
      <c r="AQ121" s="1017"/>
      <c r="AR121" s="1017"/>
      <c r="AS121" s="1017"/>
      <c r="AT121" s="1018"/>
      <c r="AU121" s="1046"/>
      <c r="AV121" s="1047"/>
      <c r="AW121" s="1047"/>
      <c r="AX121" s="1047"/>
      <c r="AY121" s="1048"/>
      <c r="AZ121" s="1003" t="s">
        <v>482</v>
      </c>
      <c r="BA121" s="1004"/>
      <c r="BB121" s="1004"/>
      <c r="BC121" s="1004"/>
      <c r="BD121" s="1004"/>
      <c r="BE121" s="1004"/>
      <c r="BF121" s="1004"/>
      <c r="BG121" s="1004"/>
      <c r="BH121" s="1004"/>
      <c r="BI121" s="1004"/>
      <c r="BJ121" s="1004"/>
      <c r="BK121" s="1004"/>
      <c r="BL121" s="1004"/>
      <c r="BM121" s="1004"/>
      <c r="BN121" s="1004"/>
      <c r="BO121" s="1004"/>
      <c r="BP121" s="1005"/>
      <c r="BQ121" s="973">
        <v>1904081</v>
      </c>
      <c r="BR121" s="974"/>
      <c r="BS121" s="974"/>
      <c r="BT121" s="974"/>
      <c r="BU121" s="974"/>
      <c r="BV121" s="974">
        <v>1602414</v>
      </c>
      <c r="BW121" s="974"/>
      <c r="BX121" s="974"/>
      <c r="BY121" s="974"/>
      <c r="BZ121" s="974"/>
      <c r="CA121" s="974">
        <v>1555799</v>
      </c>
      <c r="CB121" s="974"/>
      <c r="CC121" s="974"/>
      <c r="CD121" s="974"/>
      <c r="CE121" s="974"/>
      <c r="CF121" s="968">
        <v>16.2</v>
      </c>
      <c r="CG121" s="969"/>
      <c r="CH121" s="969"/>
      <c r="CI121" s="969"/>
      <c r="CJ121" s="969"/>
      <c r="CK121" s="1064"/>
      <c r="CL121" s="1065"/>
      <c r="CM121" s="1065"/>
      <c r="CN121" s="1065"/>
      <c r="CO121" s="1066"/>
      <c r="CP121" s="1074" t="s">
        <v>483</v>
      </c>
      <c r="CQ121" s="1075"/>
      <c r="CR121" s="1075"/>
      <c r="CS121" s="1075"/>
      <c r="CT121" s="1075"/>
      <c r="CU121" s="1075"/>
      <c r="CV121" s="1075"/>
      <c r="CW121" s="1075"/>
      <c r="CX121" s="1075"/>
      <c r="CY121" s="1075"/>
      <c r="CZ121" s="1075"/>
      <c r="DA121" s="1075"/>
      <c r="DB121" s="1075"/>
      <c r="DC121" s="1075"/>
      <c r="DD121" s="1075"/>
      <c r="DE121" s="1075"/>
      <c r="DF121" s="1076"/>
      <c r="DG121" s="973">
        <v>1773968</v>
      </c>
      <c r="DH121" s="974"/>
      <c r="DI121" s="974"/>
      <c r="DJ121" s="974"/>
      <c r="DK121" s="974"/>
      <c r="DL121" s="974">
        <v>1695753</v>
      </c>
      <c r="DM121" s="974"/>
      <c r="DN121" s="974"/>
      <c r="DO121" s="974"/>
      <c r="DP121" s="974"/>
      <c r="DQ121" s="974">
        <v>1615007</v>
      </c>
      <c r="DR121" s="974"/>
      <c r="DS121" s="974"/>
      <c r="DT121" s="974"/>
      <c r="DU121" s="974"/>
      <c r="DV121" s="975">
        <v>16.899999999999999</v>
      </c>
      <c r="DW121" s="975"/>
      <c r="DX121" s="975"/>
      <c r="DY121" s="975"/>
      <c r="DZ121" s="976"/>
    </row>
    <row r="122" spans="1:130" s="246" customFormat="1" ht="26.25" customHeight="1" x14ac:dyDescent="0.15">
      <c r="A122" s="1113"/>
      <c r="B122" s="1000"/>
      <c r="C122" s="970" t="s">
        <v>463</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399</v>
      </c>
      <c r="AB122" s="1013"/>
      <c r="AC122" s="1013"/>
      <c r="AD122" s="1013"/>
      <c r="AE122" s="1014"/>
      <c r="AF122" s="1015" t="s">
        <v>399</v>
      </c>
      <c r="AG122" s="1013"/>
      <c r="AH122" s="1013"/>
      <c r="AI122" s="1013"/>
      <c r="AJ122" s="1014"/>
      <c r="AK122" s="1015" t="s">
        <v>399</v>
      </c>
      <c r="AL122" s="1013"/>
      <c r="AM122" s="1013"/>
      <c r="AN122" s="1013"/>
      <c r="AO122" s="1014"/>
      <c r="AP122" s="1016" t="s">
        <v>399</v>
      </c>
      <c r="AQ122" s="1017"/>
      <c r="AR122" s="1017"/>
      <c r="AS122" s="1017"/>
      <c r="AT122" s="1018"/>
      <c r="AU122" s="1046"/>
      <c r="AV122" s="1047"/>
      <c r="AW122" s="1047"/>
      <c r="AX122" s="1047"/>
      <c r="AY122" s="1048"/>
      <c r="AZ122" s="1028" t="s">
        <v>484</v>
      </c>
      <c r="BA122" s="1019"/>
      <c r="BB122" s="1019"/>
      <c r="BC122" s="1019"/>
      <c r="BD122" s="1019"/>
      <c r="BE122" s="1019"/>
      <c r="BF122" s="1019"/>
      <c r="BG122" s="1019"/>
      <c r="BH122" s="1019"/>
      <c r="BI122" s="1019"/>
      <c r="BJ122" s="1019"/>
      <c r="BK122" s="1019"/>
      <c r="BL122" s="1019"/>
      <c r="BM122" s="1019"/>
      <c r="BN122" s="1019"/>
      <c r="BO122" s="1019"/>
      <c r="BP122" s="1020"/>
      <c r="BQ122" s="1051">
        <v>25027008</v>
      </c>
      <c r="BR122" s="1052"/>
      <c r="BS122" s="1052"/>
      <c r="BT122" s="1052"/>
      <c r="BU122" s="1052"/>
      <c r="BV122" s="1052">
        <v>24185471</v>
      </c>
      <c r="BW122" s="1052"/>
      <c r="BX122" s="1052"/>
      <c r="BY122" s="1052"/>
      <c r="BZ122" s="1052"/>
      <c r="CA122" s="1052">
        <v>24233351</v>
      </c>
      <c r="CB122" s="1052"/>
      <c r="CC122" s="1052"/>
      <c r="CD122" s="1052"/>
      <c r="CE122" s="1052"/>
      <c r="CF122" s="1072">
        <v>253</v>
      </c>
      <c r="CG122" s="1073"/>
      <c r="CH122" s="1073"/>
      <c r="CI122" s="1073"/>
      <c r="CJ122" s="1073"/>
      <c r="CK122" s="1064"/>
      <c r="CL122" s="1065"/>
      <c r="CM122" s="1065"/>
      <c r="CN122" s="1065"/>
      <c r="CO122" s="1066"/>
      <c r="CP122" s="1074" t="s">
        <v>485</v>
      </c>
      <c r="CQ122" s="1075"/>
      <c r="CR122" s="1075"/>
      <c r="CS122" s="1075"/>
      <c r="CT122" s="1075"/>
      <c r="CU122" s="1075"/>
      <c r="CV122" s="1075"/>
      <c r="CW122" s="1075"/>
      <c r="CX122" s="1075"/>
      <c r="CY122" s="1075"/>
      <c r="CZ122" s="1075"/>
      <c r="DA122" s="1075"/>
      <c r="DB122" s="1075"/>
      <c r="DC122" s="1075"/>
      <c r="DD122" s="1075"/>
      <c r="DE122" s="1075"/>
      <c r="DF122" s="1076"/>
      <c r="DG122" s="973">
        <v>150149</v>
      </c>
      <c r="DH122" s="974"/>
      <c r="DI122" s="974"/>
      <c r="DJ122" s="974"/>
      <c r="DK122" s="974"/>
      <c r="DL122" s="974">
        <v>141918</v>
      </c>
      <c r="DM122" s="974"/>
      <c r="DN122" s="974"/>
      <c r="DO122" s="974"/>
      <c r="DP122" s="974"/>
      <c r="DQ122" s="974">
        <v>133527</v>
      </c>
      <c r="DR122" s="974"/>
      <c r="DS122" s="974"/>
      <c r="DT122" s="974"/>
      <c r="DU122" s="974"/>
      <c r="DV122" s="975">
        <v>1.4</v>
      </c>
      <c r="DW122" s="975"/>
      <c r="DX122" s="975"/>
      <c r="DY122" s="975"/>
      <c r="DZ122" s="976"/>
    </row>
    <row r="123" spans="1:130" s="246" customFormat="1" ht="26.25" customHeight="1" x14ac:dyDescent="0.15">
      <c r="A123" s="1113"/>
      <c r="B123" s="1000"/>
      <c r="C123" s="970" t="s">
        <v>469</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399</v>
      </c>
      <c r="AB123" s="1013"/>
      <c r="AC123" s="1013"/>
      <c r="AD123" s="1013"/>
      <c r="AE123" s="1014"/>
      <c r="AF123" s="1015" t="s">
        <v>399</v>
      </c>
      <c r="AG123" s="1013"/>
      <c r="AH123" s="1013"/>
      <c r="AI123" s="1013"/>
      <c r="AJ123" s="1014"/>
      <c r="AK123" s="1015" t="s">
        <v>399</v>
      </c>
      <c r="AL123" s="1013"/>
      <c r="AM123" s="1013"/>
      <c r="AN123" s="1013"/>
      <c r="AO123" s="1014"/>
      <c r="AP123" s="1016" t="s">
        <v>399</v>
      </c>
      <c r="AQ123" s="1017"/>
      <c r="AR123" s="1017"/>
      <c r="AS123" s="1017"/>
      <c r="AT123" s="1018"/>
      <c r="AU123" s="1049"/>
      <c r="AV123" s="1050"/>
      <c r="AW123" s="1050"/>
      <c r="AX123" s="1050"/>
      <c r="AY123" s="1050"/>
      <c r="AZ123" s="277" t="s">
        <v>192</v>
      </c>
      <c r="BA123" s="277"/>
      <c r="BB123" s="277"/>
      <c r="BC123" s="277"/>
      <c r="BD123" s="277"/>
      <c r="BE123" s="277"/>
      <c r="BF123" s="277"/>
      <c r="BG123" s="277"/>
      <c r="BH123" s="277"/>
      <c r="BI123" s="277"/>
      <c r="BJ123" s="277"/>
      <c r="BK123" s="277"/>
      <c r="BL123" s="277"/>
      <c r="BM123" s="277"/>
      <c r="BN123" s="277"/>
      <c r="BO123" s="1029" t="s">
        <v>486</v>
      </c>
      <c r="BP123" s="1060"/>
      <c r="BQ123" s="1119">
        <v>36857051</v>
      </c>
      <c r="BR123" s="1120"/>
      <c r="BS123" s="1120"/>
      <c r="BT123" s="1120"/>
      <c r="BU123" s="1120"/>
      <c r="BV123" s="1120">
        <v>36842718</v>
      </c>
      <c r="BW123" s="1120"/>
      <c r="BX123" s="1120"/>
      <c r="BY123" s="1120"/>
      <c r="BZ123" s="1120"/>
      <c r="CA123" s="1120">
        <v>38125154</v>
      </c>
      <c r="CB123" s="1120"/>
      <c r="CC123" s="1120"/>
      <c r="CD123" s="1120"/>
      <c r="CE123" s="1120"/>
      <c r="CF123" s="1053"/>
      <c r="CG123" s="1054"/>
      <c r="CH123" s="1054"/>
      <c r="CI123" s="1054"/>
      <c r="CJ123" s="1055"/>
      <c r="CK123" s="1064"/>
      <c r="CL123" s="1065"/>
      <c r="CM123" s="1065"/>
      <c r="CN123" s="1065"/>
      <c r="CO123" s="1066"/>
      <c r="CP123" s="1074" t="s">
        <v>487</v>
      </c>
      <c r="CQ123" s="1075"/>
      <c r="CR123" s="1075"/>
      <c r="CS123" s="1075"/>
      <c r="CT123" s="1075"/>
      <c r="CU123" s="1075"/>
      <c r="CV123" s="1075"/>
      <c r="CW123" s="1075"/>
      <c r="CX123" s="1075"/>
      <c r="CY123" s="1075"/>
      <c r="CZ123" s="1075"/>
      <c r="DA123" s="1075"/>
      <c r="DB123" s="1075"/>
      <c r="DC123" s="1075"/>
      <c r="DD123" s="1075"/>
      <c r="DE123" s="1075"/>
      <c r="DF123" s="1076"/>
      <c r="DG123" s="1012">
        <v>76521</v>
      </c>
      <c r="DH123" s="1013"/>
      <c r="DI123" s="1013"/>
      <c r="DJ123" s="1013"/>
      <c r="DK123" s="1014"/>
      <c r="DL123" s="1015">
        <v>79679</v>
      </c>
      <c r="DM123" s="1013"/>
      <c r="DN123" s="1013"/>
      <c r="DO123" s="1013"/>
      <c r="DP123" s="1014"/>
      <c r="DQ123" s="1015">
        <v>79217</v>
      </c>
      <c r="DR123" s="1013"/>
      <c r="DS123" s="1013"/>
      <c r="DT123" s="1013"/>
      <c r="DU123" s="1014"/>
      <c r="DV123" s="1016">
        <v>0.8</v>
      </c>
      <c r="DW123" s="1017"/>
      <c r="DX123" s="1017"/>
      <c r="DY123" s="1017"/>
      <c r="DZ123" s="1018"/>
    </row>
    <row r="124" spans="1:130" s="246" customFormat="1" ht="26.25" customHeight="1" thickBot="1" x14ac:dyDescent="0.2">
      <c r="A124" s="1113"/>
      <c r="B124" s="1000"/>
      <c r="C124" s="970" t="s">
        <v>472</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247</v>
      </c>
      <c r="AB124" s="1013"/>
      <c r="AC124" s="1013"/>
      <c r="AD124" s="1013"/>
      <c r="AE124" s="1014"/>
      <c r="AF124" s="1015" t="s">
        <v>399</v>
      </c>
      <c r="AG124" s="1013"/>
      <c r="AH124" s="1013"/>
      <c r="AI124" s="1013"/>
      <c r="AJ124" s="1014"/>
      <c r="AK124" s="1015" t="s">
        <v>399</v>
      </c>
      <c r="AL124" s="1013"/>
      <c r="AM124" s="1013"/>
      <c r="AN124" s="1013"/>
      <c r="AO124" s="1014"/>
      <c r="AP124" s="1016" t="s">
        <v>247</v>
      </c>
      <c r="AQ124" s="1017"/>
      <c r="AR124" s="1017"/>
      <c r="AS124" s="1017"/>
      <c r="AT124" s="1018"/>
      <c r="AU124" s="1115" t="s">
        <v>488</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v>21.4</v>
      </c>
      <c r="BR124" s="1082"/>
      <c r="BS124" s="1082"/>
      <c r="BT124" s="1082"/>
      <c r="BU124" s="1082"/>
      <c r="BV124" s="1082">
        <v>8.6999999999999993</v>
      </c>
      <c r="BW124" s="1082"/>
      <c r="BX124" s="1082"/>
      <c r="BY124" s="1082"/>
      <c r="BZ124" s="1082"/>
      <c r="CA124" s="1082" t="s">
        <v>247</v>
      </c>
      <c r="CB124" s="1082"/>
      <c r="CC124" s="1082"/>
      <c r="CD124" s="1082"/>
      <c r="CE124" s="1082"/>
      <c r="CF124" s="1083"/>
      <c r="CG124" s="1084"/>
      <c r="CH124" s="1084"/>
      <c r="CI124" s="1084"/>
      <c r="CJ124" s="1085"/>
      <c r="CK124" s="1067"/>
      <c r="CL124" s="1067"/>
      <c r="CM124" s="1067"/>
      <c r="CN124" s="1067"/>
      <c r="CO124" s="1068"/>
      <c r="CP124" s="1074" t="s">
        <v>489</v>
      </c>
      <c r="CQ124" s="1075"/>
      <c r="CR124" s="1075"/>
      <c r="CS124" s="1075"/>
      <c r="CT124" s="1075"/>
      <c r="CU124" s="1075"/>
      <c r="CV124" s="1075"/>
      <c r="CW124" s="1075"/>
      <c r="CX124" s="1075"/>
      <c r="CY124" s="1075"/>
      <c r="CZ124" s="1075"/>
      <c r="DA124" s="1075"/>
      <c r="DB124" s="1075"/>
      <c r="DC124" s="1075"/>
      <c r="DD124" s="1075"/>
      <c r="DE124" s="1075"/>
      <c r="DF124" s="1076"/>
      <c r="DG124" s="1059">
        <v>196001</v>
      </c>
      <c r="DH124" s="1038"/>
      <c r="DI124" s="1038"/>
      <c r="DJ124" s="1038"/>
      <c r="DK124" s="1039"/>
      <c r="DL124" s="1037">
        <v>131712</v>
      </c>
      <c r="DM124" s="1038"/>
      <c r="DN124" s="1038"/>
      <c r="DO124" s="1038"/>
      <c r="DP124" s="1039"/>
      <c r="DQ124" s="1037">
        <v>3810</v>
      </c>
      <c r="DR124" s="1038"/>
      <c r="DS124" s="1038"/>
      <c r="DT124" s="1038"/>
      <c r="DU124" s="1039"/>
      <c r="DV124" s="1040">
        <v>0</v>
      </c>
      <c r="DW124" s="1041"/>
      <c r="DX124" s="1041"/>
      <c r="DY124" s="1041"/>
      <c r="DZ124" s="1042"/>
    </row>
    <row r="125" spans="1:130" s="246" customFormat="1" ht="26.25" customHeight="1" x14ac:dyDescent="0.15">
      <c r="A125" s="1113"/>
      <c r="B125" s="1000"/>
      <c r="C125" s="970" t="s">
        <v>474</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247</v>
      </c>
      <c r="AB125" s="1013"/>
      <c r="AC125" s="1013"/>
      <c r="AD125" s="1013"/>
      <c r="AE125" s="1014"/>
      <c r="AF125" s="1015" t="s">
        <v>399</v>
      </c>
      <c r="AG125" s="1013"/>
      <c r="AH125" s="1013"/>
      <c r="AI125" s="1013"/>
      <c r="AJ125" s="1014"/>
      <c r="AK125" s="1015" t="s">
        <v>247</v>
      </c>
      <c r="AL125" s="1013"/>
      <c r="AM125" s="1013"/>
      <c r="AN125" s="1013"/>
      <c r="AO125" s="1014"/>
      <c r="AP125" s="1016" t="s">
        <v>247</v>
      </c>
      <c r="AQ125" s="1017"/>
      <c r="AR125" s="1017"/>
      <c r="AS125" s="1017"/>
      <c r="AT125" s="1018"/>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7" t="s">
        <v>490</v>
      </c>
      <c r="CL125" s="1062"/>
      <c r="CM125" s="1062"/>
      <c r="CN125" s="1062"/>
      <c r="CO125" s="1063"/>
      <c r="CP125" s="994" t="s">
        <v>491</v>
      </c>
      <c r="CQ125" s="943"/>
      <c r="CR125" s="943"/>
      <c r="CS125" s="943"/>
      <c r="CT125" s="943"/>
      <c r="CU125" s="943"/>
      <c r="CV125" s="943"/>
      <c r="CW125" s="943"/>
      <c r="CX125" s="943"/>
      <c r="CY125" s="943"/>
      <c r="CZ125" s="943"/>
      <c r="DA125" s="943"/>
      <c r="DB125" s="943"/>
      <c r="DC125" s="943"/>
      <c r="DD125" s="943"/>
      <c r="DE125" s="943"/>
      <c r="DF125" s="944"/>
      <c r="DG125" s="980" t="s">
        <v>399</v>
      </c>
      <c r="DH125" s="981"/>
      <c r="DI125" s="981"/>
      <c r="DJ125" s="981"/>
      <c r="DK125" s="981"/>
      <c r="DL125" s="981" t="s">
        <v>247</v>
      </c>
      <c r="DM125" s="981"/>
      <c r="DN125" s="981"/>
      <c r="DO125" s="981"/>
      <c r="DP125" s="981"/>
      <c r="DQ125" s="981" t="s">
        <v>399</v>
      </c>
      <c r="DR125" s="981"/>
      <c r="DS125" s="981"/>
      <c r="DT125" s="981"/>
      <c r="DU125" s="981"/>
      <c r="DV125" s="982" t="s">
        <v>247</v>
      </c>
      <c r="DW125" s="982"/>
      <c r="DX125" s="982"/>
      <c r="DY125" s="982"/>
      <c r="DZ125" s="983"/>
    </row>
    <row r="126" spans="1:130" s="246" customFormat="1" ht="26.25" customHeight="1" thickBot="1" x14ac:dyDescent="0.2">
      <c r="A126" s="1113"/>
      <c r="B126" s="1000"/>
      <c r="C126" s="970" t="s">
        <v>476</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v>18053</v>
      </c>
      <c r="AB126" s="1013"/>
      <c r="AC126" s="1013"/>
      <c r="AD126" s="1013"/>
      <c r="AE126" s="1014"/>
      <c r="AF126" s="1015">
        <v>15426</v>
      </c>
      <c r="AG126" s="1013"/>
      <c r="AH126" s="1013"/>
      <c r="AI126" s="1013"/>
      <c r="AJ126" s="1014"/>
      <c r="AK126" s="1015">
        <v>14010</v>
      </c>
      <c r="AL126" s="1013"/>
      <c r="AM126" s="1013"/>
      <c r="AN126" s="1013"/>
      <c r="AO126" s="1014"/>
      <c r="AP126" s="1016">
        <v>0.1</v>
      </c>
      <c r="AQ126" s="1017"/>
      <c r="AR126" s="1017"/>
      <c r="AS126" s="1017"/>
      <c r="AT126" s="1018"/>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8"/>
      <c r="CL126" s="1065"/>
      <c r="CM126" s="1065"/>
      <c r="CN126" s="1065"/>
      <c r="CO126" s="1066"/>
      <c r="CP126" s="1003" t="s">
        <v>492</v>
      </c>
      <c r="CQ126" s="1004"/>
      <c r="CR126" s="1004"/>
      <c r="CS126" s="1004"/>
      <c r="CT126" s="1004"/>
      <c r="CU126" s="1004"/>
      <c r="CV126" s="1004"/>
      <c r="CW126" s="1004"/>
      <c r="CX126" s="1004"/>
      <c r="CY126" s="1004"/>
      <c r="CZ126" s="1004"/>
      <c r="DA126" s="1004"/>
      <c r="DB126" s="1004"/>
      <c r="DC126" s="1004"/>
      <c r="DD126" s="1004"/>
      <c r="DE126" s="1004"/>
      <c r="DF126" s="1005"/>
      <c r="DG126" s="973" t="s">
        <v>247</v>
      </c>
      <c r="DH126" s="974"/>
      <c r="DI126" s="974"/>
      <c r="DJ126" s="974"/>
      <c r="DK126" s="974"/>
      <c r="DL126" s="974" t="s">
        <v>247</v>
      </c>
      <c r="DM126" s="974"/>
      <c r="DN126" s="974"/>
      <c r="DO126" s="974"/>
      <c r="DP126" s="974"/>
      <c r="DQ126" s="974" t="s">
        <v>399</v>
      </c>
      <c r="DR126" s="974"/>
      <c r="DS126" s="974"/>
      <c r="DT126" s="974"/>
      <c r="DU126" s="974"/>
      <c r="DV126" s="975" t="s">
        <v>247</v>
      </c>
      <c r="DW126" s="975"/>
      <c r="DX126" s="975"/>
      <c r="DY126" s="975"/>
      <c r="DZ126" s="976"/>
    </row>
    <row r="127" spans="1:130" s="246" customFormat="1" ht="26.25" customHeight="1" x14ac:dyDescent="0.15">
      <c r="A127" s="1114"/>
      <c r="B127" s="1002"/>
      <c r="C127" s="1056" t="s">
        <v>493</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v>1725</v>
      </c>
      <c r="AB127" s="1013"/>
      <c r="AC127" s="1013"/>
      <c r="AD127" s="1013"/>
      <c r="AE127" s="1014"/>
      <c r="AF127" s="1015">
        <v>1418</v>
      </c>
      <c r="AG127" s="1013"/>
      <c r="AH127" s="1013"/>
      <c r="AI127" s="1013"/>
      <c r="AJ127" s="1014"/>
      <c r="AK127" s="1015">
        <v>1170</v>
      </c>
      <c r="AL127" s="1013"/>
      <c r="AM127" s="1013"/>
      <c r="AN127" s="1013"/>
      <c r="AO127" s="1014"/>
      <c r="AP127" s="1016">
        <v>0</v>
      </c>
      <c r="AQ127" s="1017"/>
      <c r="AR127" s="1017"/>
      <c r="AS127" s="1017"/>
      <c r="AT127" s="1018"/>
      <c r="AU127" s="282"/>
      <c r="AV127" s="282"/>
      <c r="AW127" s="282"/>
      <c r="AX127" s="1086" t="s">
        <v>494</v>
      </c>
      <c r="AY127" s="1087"/>
      <c r="AZ127" s="1087"/>
      <c r="BA127" s="1087"/>
      <c r="BB127" s="1087"/>
      <c r="BC127" s="1087"/>
      <c r="BD127" s="1087"/>
      <c r="BE127" s="1088"/>
      <c r="BF127" s="1089" t="s">
        <v>495</v>
      </c>
      <c r="BG127" s="1087"/>
      <c r="BH127" s="1087"/>
      <c r="BI127" s="1087"/>
      <c r="BJ127" s="1087"/>
      <c r="BK127" s="1087"/>
      <c r="BL127" s="1088"/>
      <c r="BM127" s="1089" t="s">
        <v>496</v>
      </c>
      <c r="BN127" s="1087"/>
      <c r="BO127" s="1087"/>
      <c r="BP127" s="1087"/>
      <c r="BQ127" s="1087"/>
      <c r="BR127" s="1087"/>
      <c r="BS127" s="1088"/>
      <c r="BT127" s="1089" t="s">
        <v>497</v>
      </c>
      <c r="BU127" s="1087"/>
      <c r="BV127" s="1087"/>
      <c r="BW127" s="1087"/>
      <c r="BX127" s="1087"/>
      <c r="BY127" s="1087"/>
      <c r="BZ127" s="1111"/>
      <c r="CA127" s="282"/>
      <c r="CB127" s="282"/>
      <c r="CC127" s="282"/>
      <c r="CD127" s="283"/>
      <c r="CE127" s="283"/>
      <c r="CF127" s="283"/>
      <c r="CG127" s="280"/>
      <c r="CH127" s="280"/>
      <c r="CI127" s="280"/>
      <c r="CJ127" s="281"/>
      <c r="CK127" s="1078"/>
      <c r="CL127" s="1065"/>
      <c r="CM127" s="1065"/>
      <c r="CN127" s="1065"/>
      <c r="CO127" s="1066"/>
      <c r="CP127" s="1003" t="s">
        <v>498</v>
      </c>
      <c r="CQ127" s="1004"/>
      <c r="CR127" s="1004"/>
      <c r="CS127" s="1004"/>
      <c r="CT127" s="1004"/>
      <c r="CU127" s="1004"/>
      <c r="CV127" s="1004"/>
      <c r="CW127" s="1004"/>
      <c r="CX127" s="1004"/>
      <c r="CY127" s="1004"/>
      <c r="CZ127" s="1004"/>
      <c r="DA127" s="1004"/>
      <c r="DB127" s="1004"/>
      <c r="DC127" s="1004"/>
      <c r="DD127" s="1004"/>
      <c r="DE127" s="1004"/>
      <c r="DF127" s="1005"/>
      <c r="DG127" s="973" t="s">
        <v>247</v>
      </c>
      <c r="DH127" s="974"/>
      <c r="DI127" s="974"/>
      <c r="DJ127" s="974"/>
      <c r="DK127" s="974"/>
      <c r="DL127" s="974" t="s">
        <v>247</v>
      </c>
      <c r="DM127" s="974"/>
      <c r="DN127" s="974"/>
      <c r="DO127" s="974"/>
      <c r="DP127" s="974"/>
      <c r="DQ127" s="974" t="s">
        <v>247</v>
      </c>
      <c r="DR127" s="974"/>
      <c r="DS127" s="974"/>
      <c r="DT127" s="974"/>
      <c r="DU127" s="974"/>
      <c r="DV127" s="975" t="s">
        <v>247</v>
      </c>
      <c r="DW127" s="975"/>
      <c r="DX127" s="975"/>
      <c r="DY127" s="975"/>
      <c r="DZ127" s="976"/>
    </row>
    <row r="128" spans="1:130" s="246" customFormat="1" ht="26.25" customHeight="1" thickBot="1" x14ac:dyDescent="0.2">
      <c r="A128" s="1097" t="s">
        <v>499</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500</v>
      </c>
      <c r="X128" s="1099"/>
      <c r="Y128" s="1099"/>
      <c r="Z128" s="1100"/>
      <c r="AA128" s="1101">
        <v>206075</v>
      </c>
      <c r="AB128" s="1102"/>
      <c r="AC128" s="1102"/>
      <c r="AD128" s="1102"/>
      <c r="AE128" s="1103"/>
      <c r="AF128" s="1104">
        <v>174107</v>
      </c>
      <c r="AG128" s="1102"/>
      <c r="AH128" s="1102"/>
      <c r="AI128" s="1102"/>
      <c r="AJ128" s="1103"/>
      <c r="AK128" s="1104">
        <v>189895</v>
      </c>
      <c r="AL128" s="1102"/>
      <c r="AM128" s="1102"/>
      <c r="AN128" s="1102"/>
      <c r="AO128" s="1103"/>
      <c r="AP128" s="1105"/>
      <c r="AQ128" s="1106"/>
      <c r="AR128" s="1106"/>
      <c r="AS128" s="1106"/>
      <c r="AT128" s="1107"/>
      <c r="AU128" s="282"/>
      <c r="AV128" s="282"/>
      <c r="AW128" s="282"/>
      <c r="AX128" s="942" t="s">
        <v>501</v>
      </c>
      <c r="AY128" s="943"/>
      <c r="AZ128" s="943"/>
      <c r="BA128" s="943"/>
      <c r="BB128" s="943"/>
      <c r="BC128" s="943"/>
      <c r="BD128" s="943"/>
      <c r="BE128" s="944"/>
      <c r="BF128" s="1108" t="s">
        <v>247</v>
      </c>
      <c r="BG128" s="1109"/>
      <c r="BH128" s="1109"/>
      <c r="BI128" s="1109"/>
      <c r="BJ128" s="1109"/>
      <c r="BK128" s="1109"/>
      <c r="BL128" s="1110"/>
      <c r="BM128" s="1108">
        <v>13.06</v>
      </c>
      <c r="BN128" s="1109"/>
      <c r="BO128" s="1109"/>
      <c r="BP128" s="1109"/>
      <c r="BQ128" s="1109"/>
      <c r="BR128" s="1109"/>
      <c r="BS128" s="1110"/>
      <c r="BT128" s="1108">
        <v>20</v>
      </c>
      <c r="BU128" s="1109"/>
      <c r="BV128" s="1109"/>
      <c r="BW128" s="1109"/>
      <c r="BX128" s="1109"/>
      <c r="BY128" s="1109"/>
      <c r="BZ128" s="1133"/>
      <c r="CA128" s="283"/>
      <c r="CB128" s="283"/>
      <c r="CC128" s="283"/>
      <c r="CD128" s="283"/>
      <c r="CE128" s="283"/>
      <c r="CF128" s="283"/>
      <c r="CG128" s="280"/>
      <c r="CH128" s="280"/>
      <c r="CI128" s="280"/>
      <c r="CJ128" s="281"/>
      <c r="CK128" s="1079"/>
      <c r="CL128" s="1080"/>
      <c r="CM128" s="1080"/>
      <c r="CN128" s="1080"/>
      <c r="CO128" s="1081"/>
      <c r="CP128" s="1090" t="s">
        <v>502</v>
      </c>
      <c r="CQ128" s="1091"/>
      <c r="CR128" s="1091"/>
      <c r="CS128" s="1091"/>
      <c r="CT128" s="1091"/>
      <c r="CU128" s="1091"/>
      <c r="CV128" s="1091"/>
      <c r="CW128" s="1091"/>
      <c r="CX128" s="1091"/>
      <c r="CY128" s="1091"/>
      <c r="CZ128" s="1091"/>
      <c r="DA128" s="1091"/>
      <c r="DB128" s="1091"/>
      <c r="DC128" s="1091"/>
      <c r="DD128" s="1091"/>
      <c r="DE128" s="1091"/>
      <c r="DF128" s="1092"/>
      <c r="DG128" s="1093">
        <v>135</v>
      </c>
      <c r="DH128" s="1094"/>
      <c r="DI128" s="1094"/>
      <c r="DJ128" s="1094"/>
      <c r="DK128" s="1094"/>
      <c r="DL128" s="1094">
        <v>354</v>
      </c>
      <c r="DM128" s="1094"/>
      <c r="DN128" s="1094"/>
      <c r="DO128" s="1094"/>
      <c r="DP128" s="1094"/>
      <c r="DQ128" s="1094">
        <v>155</v>
      </c>
      <c r="DR128" s="1094"/>
      <c r="DS128" s="1094"/>
      <c r="DT128" s="1094"/>
      <c r="DU128" s="1094"/>
      <c r="DV128" s="1095">
        <v>0</v>
      </c>
      <c r="DW128" s="1095"/>
      <c r="DX128" s="1095"/>
      <c r="DY128" s="1095"/>
      <c r="DZ128" s="1096"/>
    </row>
    <row r="129" spans="1:131" s="246" customFormat="1" ht="26.25" customHeight="1" x14ac:dyDescent="0.15">
      <c r="A129" s="984" t="s">
        <v>108</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503</v>
      </c>
      <c r="X129" s="1128"/>
      <c r="Y129" s="1128"/>
      <c r="Z129" s="1129"/>
      <c r="AA129" s="1012">
        <v>12216870</v>
      </c>
      <c r="AB129" s="1013"/>
      <c r="AC129" s="1013"/>
      <c r="AD129" s="1013"/>
      <c r="AE129" s="1014"/>
      <c r="AF129" s="1015">
        <v>11974773</v>
      </c>
      <c r="AG129" s="1013"/>
      <c r="AH129" s="1013"/>
      <c r="AI129" s="1013"/>
      <c r="AJ129" s="1014"/>
      <c r="AK129" s="1015">
        <v>11967422</v>
      </c>
      <c r="AL129" s="1013"/>
      <c r="AM129" s="1013"/>
      <c r="AN129" s="1013"/>
      <c r="AO129" s="1014"/>
      <c r="AP129" s="1130"/>
      <c r="AQ129" s="1131"/>
      <c r="AR129" s="1131"/>
      <c r="AS129" s="1131"/>
      <c r="AT129" s="1132"/>
      <c r="AU129" s="284"/>
      <c r="AV129" s="284"/>
      <c r="AW129" s="284"/>
      <c r="AX129" s="1121" t="s">
        <v>504</v>
      </c>
      <c r="AY129" s="1004"/>
      <c r="AZ129" s="1004"/>
      <c r="BA129" s="1004"/>
      <c r="BB129" s="1004"/>
      <c r="BC129" s="1004"/>
      <c r="BD129" s="1004"/>
      <c r="BE129" s="1005"/>
      <c r="BF129" s="1122" t="s">
        <v>247</v>
      </c>
      <c r="BG129" s="1123"/>
      <c r="BH129" s="1123"/>
      <c r="BI129" s="1123"/>
      <c r="BJ129" s="1123"/>
      <c r="BK129" s="1123"/>
      <c r="BL129" s="1124"/>
      <c r="BM129" s="1122">
        <v>18.059999999999999</v>
      </c>
      <c r="BN129" s="1123"/>
      <c r="BO129" s="1123"/>
      <c r="BP129" s="1123"/>
      <c r="BQ129" s="1123"/>
      <c r="BR129" s="1123"/>
      <c r="BS129" s="1124"/>
      <c r="BT129" s="1122">
        <v>30</v>
      </c>
      <c r="BU129" s="1125"/>
      <c r="BV129" s="1125"/>
      <c r="BW129" s="1125"/>
      <c r="BX129" s="1125"/>
      <c r="BY129" s="1125"/>
      <c r="BZ129" s="112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4" t="s">
        <v>505</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506</v>
      </c>
      <c r="X130" s="1128"/>
      <c r="Y130" s="1128"/>
      <c r="Z130" s="1129"/>
      <c r="AA130" s="1012">
        <v>2413377</v>
      </c>
      <c r="AB130" s="1013"/>
      <c r="AC130" s="1013"/>
      <c r="AD130" s="1013"/>
      <c r="AE130" s="1014"/>
      <c r="AF130" s="1015">
        <v>2388480</v>
      </c>
      <c r="AG130" s="1013"/>
      <c r="AH130" s="1013"/>
      <c r="AI130" s="1013"/>
      <c r="AJ130" s="1014"/>
      <c r="AK130" s="1015">
        <v>2389073</v>
      </c>
      <c r="AL130" s="1013"/>
      <c r="AM130" s="1013"/>
      <c r="AN130" s="1013"/>
      <c r="AO130" s="1014"/>
      <c r="AP130" s="1130"/>
      <c r="AQ130" s="1131"/>
      <c r="AR130" s="1131"/>
      <c r="AS130" s="1131"/>
      <c r="AT130" s="1132"/>
      <c r="AU130" s="284"/>
      <c r="AV130" s="284"/>
      <c r="AW130" s="284"/>
      <c r="AX130" s="1121" t="s">
        <v>507</v>
      </c>
      <c r="AY130" s="1004"/>
      <c r="AZ130" s="1004"/>
      <c r="BA130" s="1004"/>
      <c r="BB130" s="1004"/>
      <c r="BC130" s="1004"/>
      <c r="BD130" s="1004"/>
      <c r="BE130" s="1005"/>
      <c r="BF130" s="1158">
        <v>12.6</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508</v>
      </c>
      <c r="X131" s="1166"/>
      <c r="Y131" s="1166"/>
      <c r="Z131" s="1167"/>
      <c r="AA131" s="1059">
        <v>9803493</v>
      </c>
      <c r="AB131" s="1038"/>
      <c r="AC131" s="1038"/>
      <c r="AD131" s="1038"/>
      <c r="AE131" s="1039"/>
      <c r="AF131" s="1037">
        <v>9586293</v>
      </c>
      <c r="AG131" s="1038"/>
      <c r="AH131" s="1038"/>
      <c r="AI131" s="1038"/>
      <c r="AJ131" s="1039"/>
      <c r="AK131" s="1037">
        <v>9578349</v>
      </c>
      <c r="AL131" s="1038"/>
      <c r="AM131" s="1038"/>
      <c r="AN131" s="1038"/>
      <c r="AO131" s="1039"/>
      <c r="AP131" s="1168"/>
      <c r="AQ131" s="1169"/>
      <c r="AR131" s="1169"/>
      <c r="AS131" s="1169"/>
      <c r="AT131" s="1170"/>
      <c r="AU131" s="284"/>
      <c r="AV131" s="284"/>
      <c r="AW131" s="284"/>
      <c r="AX131" s="1140" t="s">
        <v>509</v>
      </c>
      <c r="AY131" s="1091"/>
      <c r="AZ131" s="1091"/>
      <c r="BA131" s="1091"/>
      <c r="BB131" s="1091"/>
      <c r="BC131" s="1091"/>
      <c r="BD131" s="1091"/>
      <c r="BE131" s="1092"/>
      <c r="BF131" s="1141" t="s">
        <v>399</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7" t="s">
        <v>510</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511</v>
      </c>
      <c r="W132" s="1151"/>
      <c r="X132" s="1151"/>
      <c r="Y132" s="1151"/>
      <c r="Z132" s="1152"/>
      <c r="AA132" s="1153">
        <v>13.146436680000001</v>
      </c>
      <c r="AB132" s="1154"/>
      <c r="AC132" s="1154"/>
      <c r="AD132" s="1154"/>
      <c r="AE132" s="1155"/>
      <c r="AF132" s="1156">
        <v>13.192743009999999</v>
      </c>
      <c r="AG132" s="1154"/>
      <c r="AH132" s="1154"/>
      <c r="AI132" s="1154"/>
      <c r="AJ132" s="1155"/>
      <c r="AK132" s="1156">
        <v>11.75256821</v>
      </c>
      <c r="AL132" s="1154"/>
      <c r="AM132" s="1154"/>
      <c r="AN132" s="1154"/>
      <c r="AO132" s="1155"/>
      <c r="AP132" s="1053"/>
      <c r="AQ132" s="1054"/>
      <c r="AR132" s="1054"/>
      <c r="AS132" s="1054"/>
      <c r="AT132" s="1157"/>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512</v>
      </c>
      <c r="W133" s="1134"/>
      <c r="X133" s="1134"/>
      <c r="Y133" s="1134"/>
      <c r="Z133" s="1135"/>
      <c r="AA133" s="1136">
        <v>12.3</v>
      </c>
      <c r="AB133" s="1137"/>
      <c r="AC133" s="1137"/>
      <c r="AD133" s="1137"/>
      <c r="AE133" s="1138"/>
      <c r="AF133" s="1136">
        <v>12.5</v>
      </c>
      <c r="AG133" s="1137"/>
      <c r="AH133" s="1137"/>
      <c r="AI133" s="1137"/>
      <c r="AJ133" s="1138"/>
      <c r="AK133" s="1136">
        <v>12.6</v>
      </c>
      <c r="AL133" s="1137"/>
      <c r="AM133" s="1137"/>
      <c r="AN133" s="1137"/>
      <c r="AO133" s="1138"/>
      <c r="AP133" s="1083"/>
      <c r="AQ133" s="1084"/>
      <c r="AR133" s="1084"/>
      <c r="AS133" s="1084"/>
      <c r="AT133" s="1139"/>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TiBFEP9LYvqyMyW+6R3s+H+VAZOi92hR4EKm2yP4C4mFZaNL0uyW4HoVjana6k3lAtx4vZ8nzDa6D50qbHf5g==" saltValue="ehwUCmebubQCLVfxNfh/J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4" zoomScale="70" zoomScaleNormal="85" zoomScaleSheetLayoutView="70" workbookViewId="0">
      <selection activeCell="CX49" sqref="CX4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uerGEZyZpom6FaMPvLTMgRVKwZ5m8Z0OaPxiS2LM5ee5WoIBhPGheDUU4T094tBRy6Uf6E2GwneNz4d17UOvg==" saltValue="4QZdgizdqvm+4H5y8QUN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13" zoomScale="80" zoomScaleNormal="80" zoomScaleSheetLayoutView="55" workbookViewId="0">
      <selection activeCell="BR58" sqref="BR5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X+D2Bhi3pRqwytqtRQC3j5OpbTyo08sEhvYQNhiO074Xl0e5H7HpzxldI5/QXeUgu3Xj0jHUXj624FVn8hAYQ==" saltValue="AvWd/olBo7p9gqf2FVbt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70" zoomScaleSheetLayoutView="70" workbookViewId="0">
      <selection activeCell="AK33" sqref="AK33:AN3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6" t="s">
        <v>521</v>
      </c>
      <c r="AL9" s="1177"/>
      <c r="AM9" s="1177"/>
      <c r="AN9" s="1178"/>
      <c r="AO9" s="312">
        <v>2805111</v>
      </c>
      <c r="AP9" s="312">
        <v>80651</v>
      </c>
      <c r="AQ9" s="313">
        <v>69548</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6" t="s">
        <v>522</v>
      </c>
      <c r="AL10" s="1177"/>
      <c r="AM10" s="1177"/>
      <c r="AN10" s="1178"/>
      <c r="AO10" s="315">
        <v>496530</v>
      </c>
      <c r="AP10" s="315">
        <v>14276</v>
      </c>
      <c r="AQ10" s="316">
        <v>8149</v>
      </c>
      <c r="AR10" s="317">
        <v>75.2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6" t="s">
        <v>523</v>
      </c>
      <c r="AL11" s="1177"/>
      <c r="AM11" s="1177"/>
      <c r="AN11" s="1178"/>
      <c r="AO11" s="315">
        <v>514080</v>
      </c>
      <c r="AP11" s="315">
        <v>14780</v>
      </c>
      <c r="AQ11" s="316">
        <v>8204</v>
      </c>
      <c r="AR11" s="317">
        <v>80.2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6" t="s">
        <v>524</v>
      </c>
      <c r="AL12" s="1177"/>
      <c r="AM12" s="1177"/>
      <c r="AN12" s="1178"/>
      <c r="AO12" s="315" t="s">
        <v>525</v>
      </c>
      <c r="AP12" s="315" t="s">
        <v>525</v>
      </c>
      <c r="AQ12" s="316">
        <v>1139</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6" t="s">
        <v>526</v>
      </c>
      <c r="AL13" s="1177"/>
      <c r="AM13" s="1177"/>
      <c r="AN13" s="1178"/>
      <c r="AO13" s="315" t="s">
        <v>525</v>
      </c>
      <c r="AP13" s="315" t="s">
        <v>525</v>
      </c>
      <c r="AQ13" s="316">
        <v>20</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6" t="s">
        <v>527</v>
      </c>
      <c r="AL14" s="1177"/>
      <c r="AM14" s="1177"/>
      <c r="AN14" s="1178"/>
      <c r="AO14" s="315">
        <v>115660</v>
      </c>
      <c r="AP14" s="315">
        <v>3325</v>
      </c>
      <c r="AQ14" s="316">
        <v>3114</v>
      </c>
      <c r="AR14" s="317">
        <v>6.8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6" t="s">
        <v>528</v>
      </c>
      <c r="AL15" s="1177"/>
      <c r="AM15" s="1177"/>
      <c r="AN15" s="1178"/>
      <c r="AO15" s="315">
        <v>128204</v>
      </c>
      <c r="AP15" s="315">
        <v>3686</v>
      </c>
      <c r="AQ15" s="316">
        <v>1605</v>
      </c>
      <c r="AR15" s="317">
        <v>129.69999999999999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9" t="s">
        <v>529</v>
      </c>
      <c r="AL16" s="1180"/>
      <c r="AM16" s="1180"/>
      <c r="AN16" s="1181"/>
      <c r="AO16" s="315">
        <v>-214869</v>
      </c>
      <c r="AP16" s="315">
        <v>-6178</v>
      </c>
      <c r="AQ16" s="316">
        <v>-6253</v>
      </c>
      <c r="AR16" s="317">
        <v>-1.2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9" t="s">
        <v>192</v>
      </c>
      <c r="AL17" s="1180"/>
      <c r="AM17" s="1180"/>
      <c r="AN17" s="1181"/>
      <c r="AO17" s="315">
        <v>3844716</v>
      </c>
      <c r="AP17" s="315">
        <v>110541</v>
      </c>
      <c r="AQ17" s="316">
        <v>85527</v>
      </c>
      <c r="AR17" s="317">
        <v>29.2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1" t="s">
        <v>534</v>
      </c>
      <c r="AL21" s="1172"/>
      <c r="AM21" s="1172"/>
      <c r="AN21" s="1173"/>
      <c r="AO21" s="327">
        <v>10.64</v>
      </c>
      <c r="AP21" s="328">
        <v>8.08</v>
      </c>
      <c r="AQ21" s="329">
        <v>2.56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1" t="s">
        <v>535</v>
      </c>
      <c r="AL22" s="1172"/>
      <c r="AM22" s="1172"/>
      <c r="AN22" s="1173"/>
      <c r="AO22" s="332">
        <v>98.5</v>
      </c>
      <c r="AP22" s="333">
        <v>97.7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7" t="s">
        <v>539</v>
      </c>
      <c r="AL32" s="1188"/>
      <c r="AM32" s="1188"/>
      <c r="AN32" s="1189"/>
      <c r="AO32" s="342">
        <v>1863342</v>
      </c>
      <c r="AP32" s="342">
        <v>53574</v>
      </c>
      <c r="AQ32" s="343">
        <v>49196</v>
      </c>
      <c r="AR32" s="344">
        <v>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7" t="s">
        <v>540</v>
      </c>
      <c r="AL33" s="1188"/>
      <c r="AM33" s="1188"/>
      <c r="AN33" s="1189"/>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7" t="s">
        <v>541</v>
      </c>
      <c r="AL34" s="1188"/>
      <c r="AM34" s="1188"/>
      <c r="AN34" s="1189"/>
      <c r="AO34" s="342" t="s">
        <v>525</v>
      </c>
      <c r="AP34" s="342" t="s">
        <v>525</v>
      </c>
      <c r="AQ34" s="343">
        <v>53</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7" t="s">
        <v>542</v>
      </c>
      <c r="AL35" s="1188"/>
      <c r="AM35" s="1188"/>
      <c r="AN35" s="1189"/>
      <c r="AO35" s="342">
        <v>1744059</v>
      </c>
      <c r="AP35" s="342">
        <v>50144</v>
      </c>
      <c r="AQ35" s="343">
        <v>20035</v>
      </c>
      <c r="AR35" s="344">
        <v>150.30000000000001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7" t="s">
        <v>543</v>
      </c>
      <c r="AL36" s="1188"/>
      <c r="AM36" s="1188"/>
      <c r="AN36" s="1189"/>
      <c r="AO36" s="342">
        <v>82083</v>
      </c>
      <c r="AP36" s="342">
        <v>2360</v>
      </c>
      <c r="AQ36" s="343">
        <v>2549</v>
      </c>
      <c r="AR36" s="344">
        <v>-7.4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7" t="s">
        <v>544</v>
      </c>
      <c r="AL37" s="1188"/>
      <c r="AM37" s="1188"/>
      <c r="AN37" s="1189"/>
      <c r="AO37" s="342">
        <v>15180</v>
      </c>
      <c r="AP37" s="342">
        <v>436</v>
      </c>
      <c r="AQ37" s="343">
        <v>540</v>
      </c>
      <c r="AR37" s="344">
        <v>-19.3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545</v>
      </c>
      <c r="AL38" s="1191"/>
      <c r="AM38" s="1191"/>
      <c r="AN38" s="1192"/>
      <c r="AO38" s="345">
        <v>6</v>
      </c>
      <c r="AP38" s="345">
        <v>0</v>
      </c>
      <c r="AQ38" s="346">
        <v>3</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546</v>
      </c>
      <c r="AL39" s="1191"/>
      <c r="AM39" s="1191"/>
      <c r="AN39" s="1192"/>
      <c r="AO39" s="342">
        <v>-189895</v>
      </c>
      <c r="AP39" s="342">
        <v>-5460</v>
      </c>
      <c r="AQ39" s="343">
        <v>-4452</v>
      </c>
      <c r="AR39" s="344">
        <v>22.6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7" t="s">
        <v>547</v>
      </c>
      <c r="AL40" s="1188"/>
      <c r="AM40" s="1188"/>
      <c r="AN40" s="1189"/>
      <c r="AO40" s="342">
        <v>-2389073</v>
      </c>
      <c r="AP40" s="342">
        <v>-68689</v>
      </c>
      <c r="AQ40" s="343">
        <v>-46845</v>
      </c>
      <c r="AR40" s="344">
        <v>46.6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307</v>
      </c>
      <c r="AL41" s="1194"/>
      <c r="AM41" s="1194"/>
      <c r="AN41" s="1195"/>
      <c r="AO41" s="342">
        <v>1125702</v>
      </c>
      <c r="AP41" s="342">
        <v>32365</v>
      </c>
      <c r="AQ41" s="343">
        <v>21079</v>
      </c>
      <c r="AR41" s="344">
        <v>53.5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2" t="s">
        <v>516</v>
      </c>
      <c r="AN49" s="1184" t="s">
        <v>551</v>
      </c>
      <c r="AO49" s="1185"/>
      <c r="AP49" s="1185"/>
      <c r="AQ49" s="1185"/>
      <c r="AR49" s="118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3"/>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4278329</v>
      </c>
      <c r="AN51" s="364">
        <v>115474</v>
      </c>
      <c r="AO51" s="365">
        <v>57.3</v>
      </c>
      <c r="AP51" s="366">
        <v>106614</v>
      </c>
      <c r="AQ51" s="367">
        <v>17.2</v>
      </c>
      <c r="AR51" s="368">
        <v>40.1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952544</v>
      </c>
      <c r="AN52" s="372">
        <v>25710</v>
      </c>
      <c r="AO52" s="373">
        <v>31.6</v>
      </c>
      <c r="AP52" s="374">
        <v>45545</v>
      </c>
      <c r="AQ52" s="375">
        <v>20.7</v>
      </c>
      <c r="AR52" s="376">
        <v>10.9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2819511</v>
      </c>
      <c r="AN53" s="364">
        <v>77152</v>
      </c>
      <c r="AO53" s="365">
        <v>-33.200000000000003</v>
      </c>
      <c r="AP53" s="366">
        <v>81768</v>
      </c>
      <c r="AQ53" s="367">
        <v>-23.3</v>
      </c>
      <c r="AR53" s="368">
        <v>-9.9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1379067</v>
      </c>
      <c r="AN54" s="372">
        <v>37736</v>
      </c>
      <c r="AO54" s="373">
        <v>46.8</v>
      </c>
      <c r="AP54" s="374">
        <v>37917</v>
      </c>
      <c r="AQ54" s="375">
        <v>-16.7</v>
      </c>
      <c r="AR54" s="376">
        <v>63.5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3048759</v>
      </c>
      <c r="AN55" s="364">
        <v>84917</v>
      </c>
      <c r="AO55" s="365">
        <v>10.1</v>
      </c>
      <c r="AP55" s="366">
        <v>65876</v>
      </c>
      <c r="AQ55" s="367">
        <v>-19.399999999999999</v>
      </c>
      <c r="AR55" s="368">
        <v>29.5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2218908</v>
      </c>
      <c r="AN56" s="372">
        <v>61803</v>
      </c>
      <c r="AO56" s="373">
        <v>63.8</v>
      </c>
      <c r="AP56" s="374">
        <v>36484</v>
      </c>
      <c r="AQ56" s="375">
        <v>-3.8</v>
      </c>
      <c r="AR56" s="376">
        <v>67.599999999999994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2144635</v>
      </c>
      <c r="AN57" s="364">
        <v>60767</v>
      </c>
      <c r="AO57" s="365">
        <v>-28.4</v>
      </c>
      <c r="AP57" s="366">
        <v>68468</v>
      </c>
      <c r="AQ57" s="367">
        <v>3.9</v>
      </c>
      <c r="AR57" s="368">
        <v>-32.299999999999997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1211767</v>
      </c>
      <c r="AN58" s="372">
        <v>34334</v>
      </c>
      <c r="AO58" s="373">
        <v>-44.4</v>
      </c>
      <c r="AP58" s="374">
        <v>34140</v>
      </c>
      <c r="AQ58" s="375">
        <v>-6.4</v>
      </c>
      <c r="AR58" s="376">
        <v>-38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3720592</v>
      </c>
      <c r="AN59" s="364">
        <v>106972</v>
      </c>
      <c r="AO59" s="365">
        <v>76</v>
      </c>
      <c r="AP59" s="366">
        <v>69729</v>
      </c>
      <c r="AQ59" s="367">
        <v>1.8</v>
      </c>
      <c r="AR59" s="368">
        <v>74.2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2672848</v>
      </c>
      <c r="AN60" s="372">
        <v>76848</v>
      </c>
      <c r="AO60" s="373">
        <v>123.8</v>
      </c>
      <c r="AP60" s="374">
        <v>38908</v>
      </c>
      <c r="AQ60" s="375">
        <v>14</v>
      </c>
      <c r="AR60" s="376">
        <v>109.8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3202365</v>
      </c>
      <c r="AN61" s="379">
        <v>89056</v>
      </c>
      <c r="AO61" s="380">
        <v>16.399999999999999</v>
      </c>
      <c r="AP61" s="381">
        <v>78491</v>
      </c>
      <c r="AQ61" s="382">
        <v>-4</v>
      </c>
      <c r="AR61" s="368">
        <v>20.399999999999999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1687027</v>
      </c>
      <c r="AN62" s="372">
        <v>47286</v>
      </c>
      <c r="AO62" s="373">
        <v>44.3</v>
      </c>
      <c r="AP62" s="374">
        <v>38599</v>
      </c>
      <c r="AQ62" s="375">
        <v>1.6</v>
      </c>
      <c r="AR62" s="376">
        <v>42.7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QME/cusmaISeoZf4zeC/pLp2/gFCMO/Qh1W3+zZdzirm+S/2o1tP6hOKRtfYim5McGmgiLiduJVdHVddOzGuw==" saltValue="HZvySL3hZLXHi92MLpIW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70" zoomScaleNormal="70" zoomScaleSheetLayoutView="55" workbookViewId="0">
      <selection activeCell="AE76" sqref="AE76"/>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p0lwuy+N1tlyIZ1kYjbD9GffiikUrF+1s1OiidjEWpogwpj3yQdCfLNiQ31QQVi5pWtjvN10KO0T4ACkmKg==" saltValue="ssROSrcpRIEhqT627gug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80" zoomScaleNormal="80" zoomScaleSheetLayoutView="55" workbookViewId="0">
      <selection activeCell="CP53" sqref="CP5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jh90UORDLy+gXE92naYhxrFz3UxohUN3Dys6SffSbADGFm/tVpz3uGeNb3kktWF8B3kzfFv7bxsOQYsy+HSXw==" saltValue="LrUEETopxaGNKGKF1oyst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9"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6" t="s">
        <v>3</v>
      </c>
      <c r="D47" s="1196"/>
      <c r="E47" s="1197"/>
      <c r="F47" s="11">
        <v>27</v>
      </c>
      <c r="G47" s="12">
        <v>29.41</v>
      </c>
      <c r="H47" s="12">
        <v>32.630000000000003</v>
      </c>
      <c r="I47" s="12">
        <v>35.47</v>
      </c>
      <c r="J47" s="13">
        <v>38.130000000000003</v>
      </c>
    </row>
    <row r="48" spans="2:10" ht="57.75" customHeight="1" x14ac:dyDescent="0.15">
      <c r="B48" s="14"/>
      <c r="C48" s="1198" t="s">
        <v>4</v>
      </c>
      <c r="D48" s="1198"/>
      <c r="E48" s="1199"/>
      <c r="F48" s="15">
        <v>5.35</v>
      </c>
      <c r="G48" s="16">
        <v>4.18</v>
      </c>
      <c r="H48" s="16">
        <v>4.04</v>
      </c>
      <c r="I48" s="16">
        <v>4.93</v>
      </c>
      <c r="J48" s="17">
        <v>5.28</v>
      </c>
    </row>
    <row r="49" spans="2:10" ht="57.75" customHeight="1" thickBot="1" x14ac:dyDescent="0.2">
      <c r="B49" s="18"/>
      <c r="C49" s="1200" t="s">
        <v>5</v>
      </c>
      <c r="D49" s="1200"/>
      <c r="E49" s="1201"/>
      <c r="F49" s="19">
        <v>1.31</v>
      </c>
      <c r="G49" s="20">
        <v>1.45</v>
      </c>
      <c r="H49" s="20">
        <v>0.23</v>
      </c>
      <c r="I49" s="20">
        <v>0.9</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XebgeMdQkw5tlY438cjOBCoLFAprHs47mWHPAsEg88FtfTO+bRfGJDuvoqqOpjr23hwjtrpiC84R9puMtXvXw==" saltValue="NCG1XmflbwECsDvHfa4O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0" zoomScaleNormal="8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8" t="s">
        <v>572</v>
      </c>
      <c r="D34" s="1208"/>
      <c r="E34" s="1209"/>
      <c r="F34" s="32">
        <v>17.72</v>
      </c>
      <c r="G34" s="33">
        <v>18.63</v>
      </c>
      <c r="H34" s="33">
        <v>19.59</v>
      </c>
      <c r="I34" s="33">
        <v>19.18</v>
      </c>
      <c r="J34" s="34">
        <v>19.16</v>
      </c>
      <c r="K34" s="22"/>
      <c r="L34" s="22"/>
      <c r="M34" s="22"/>
      <c r="N34" s="22"/>
      <c r="O34" s="22"/>
      <c r="P34" s="22"/>
    </row>
    <row r="35" spans="1:16" ht="39" customHeight="1" x14ac:dyDescent="0.15">
      <c r="A35" s="22"/>
      <c r="B35" s="35"/>
      <c r="C35" s="1202" t="s">
        <v>573</v>
      </c>
      <c r="D35" s="1203"/>
      <c r="E35" s="1204"/>
      <c r="F35" s="36">
        <v>24.89</v>
      </c>
      <c r="G35" s="37">
        <v>15.72</v>
      </c>
      <c r="H35" s="37">
        <v>13.63</v>
      </c>
      <c r="I35" s="37">
        <v>12.68</v>
      </c>
      <c r="J35" s="38">
        <v>12.61</v>
      </c>
      <c r="K35" s="22"/>
      <c r="L35" s="22"/>
      <c r="M35" s="22"/>
      <c r="N35" s="22"/>
      <c r="O35" s="22"/>
      <c r="P35" s="22"/>
    </row>
    <row r="36" spans="1:16" ht="39" customHeight="1" x14ac:dyDescent="0.15">
      <c r="A36" s="22"/>
      <c r="B36" s="35"/>
      <c r="C36" s="1202" t="s">
        <v>574</v>
      </c>
      <c r="D36" s="1203"/>
      <c r="E36" s="1204"/>
      <c r="F36" s="36">
        <v>5.21</v>
      </c>
      <c r="G36" s="37">
        <v>3.99</v>
      </c>
      <c r="H36" s="37">
        <v>3.89</v>
      </c>
      <c r="I36" s="37">
        <v>4.74</v>
      </c>
      <c r="J36" s="38">
        <v>5.1100000000000003</v>
      </c>
      <c r="K36" s="22"/>
      <c r="L36" s="22"/>
      <c r="M36" s="22"/>
      <c r="N36" s="22"/>
      <c r="O36" s="22"/>
      <c r="P36" s="22"/>
    </row>
    <row r="37" spans="1:16" ht="39" customHeight="1" x14ac:dyDescent="0.15">
      <c r="A37" s="22"/>
      <c r="B37" s="35"/>
      <c r="C37" s="1202" t="s">
        <v>575</v>
      </c>
      <c r="D37" s="1203"/>
      <c r="E37" s="1204"/>
      <c r="F37" s="36">
        <v>2.0099999999999998</v>
      </c>
      <c r="G37" s="37">
        <v>2.48</v>
      </c>
      <c r="H37" s="37">
        <v>2</v>
      </c>
      <c r="I37" s="37">
        <v>4.28</v>
      </c>
      <c r="J37" s="38">
        <v>3.49</v>
      </c>
      <c r="K37" s="22"/>
      <c r="L37" s="22"/>
      <c r="M37" s="22"/>
      <c r="N37" s="22"/>
      <c r="O37" s="22"/>
      <c r="P37" s="22"/>
    </row>
    <row r="38" spans="1:16" ht="39" customHeight="1" x14ac:dyDescent="0.15">
      <c r="A38" s="22"/>
      <c r="B38" s="35"/>
      <c r="C38" s="1202" t="s">
        <v>576</v>
      </c>
      <c r="D38" s="1203"/>
      <c r="E38" s="1204"/>
      <c r="F38" s="36">
        <v>0.72</v>
      </c>
      <c r="G38" s="37">
        <v>0.85</v>
      </c>
      <c r="H38" s="37">
        <v>1.69</v>
      </c>
      <c r="I38" s="37">
        <v>1.79</v>
      </c>
      <c r="J38" s="38">
        <v>1.67</v>
      </c>
      <c r="K38" s="22"/>
      <c r="L38" s="22"/>
      <c r="M38" s="22"/>
      <c r="N38" s="22"/>
      <c r="O38" s="22"/>
      <c r="P38" s="22"/>
    </row>
    <row r="39" spans="1:16" ht="39" customHeight="1" x14ac:dyDescent="0.15">
      <c r="A39" s="22"/>
      <c r="B39" s="35"/>
      <c r="C39" s="1202" t="s">
        <v>577</v>
      </c>
      <c r="D39" s="1203"/>
      <c r="E39" s="1204"/>
      <c r="F39" s="36">
        <v>0.92</v>
      </c>
      <c r="G39" s="37">
        <v>1.17</v>
      </c>
      <c r="H39" s="37">
        <v>2.08</v>
      </c>
      <c r="I39" s="37">
        <v>2.99</v>
      </c>
      <c r="J39" s="38">
        <v>1.34</v>
      </c>
      <c r="K39" s="22"/>
      <c r="L39" s="22"/>
      <c r="M39" s="22"/>
      <c r="N39" s="22"/>
      <c r="O39" s="22"/>
      <c r="P39" s="22"/>
    </row>
    <row r="40" spans="1:16" ht="39" customHeight="1" x14ac:dyDescent="0.15">
      <c r="A40" s="22"/>
      <c r="B40" s="35"/>
      <c r="C40" s="1202" t="s">
        <v>578</v>
      </c>
      <c r="D40" s="1203"/>
      <c r="E40" s="1204"/>
      <c r="F40" s="36">
        <v>0.34</v>
      </c>
      <c r="G40" s="37">
        <v>0.12</v>
      </c>
      <c r="H40" s="37">
        <v>7.0000000000000007E-2</v>
      </c>
      <c r="I40" s="37">
        <v>0.12</v>
      </c>
      <c r="J40" s="38">
        <v>0.51</v>
      </c>
      <c r="K40" s="22"/>
      <c r="L40" s="22"/>
      <c r="M40" s="22"/>
      <c r="N40" s="22"/>
      <c r="O40" s="22"/>
      <c r="P40" s="22"/>
    </row>
    <row r="41" spans="1:16" ht="39" customHeight="1" x14ac:dyDescent="0.15">
      <c r="A41" s="22"/>
      <c r="B41" s="35"/>
      <c r="C41" s="1202" t="s">
        <v>579</v>
      </c>
      <c r="D41" s="1203"/>
      <c r="E41" s="1204"/>
      <c r="F41" s="36">
        <v>0.08</v>
      </c>
      <c r="G41" s="37">
        <v>0.11</v>
      </c>
      <c r="H41" s="37">
        <v>7.0000000000000007E-2</v>
      </c>
      <c r="I41" s="37">
        <v>0.09</v>
      </c>
      <c r="J41" s="38">
        <v>0.06</v>
      </c>
      <c r="K41" s="22"/>
      <c r="L41" s="22"/>
      <c r="M41" s="22"/>
      <c r="N41" s="22"/>
      <c r="O41" s="22"/>
      <c r="P41" s="22"/>
    </row>
    <row r="42" spans="1:16" ht="39" customHeight="1" x14ac:dyDescent="0.15">
      <c r="A42" s="22"/>
      <c r="B42" s="39"/>
      <c r="C42" s="1202" t="s">
        <v>580</v>
      </c>
      <c r="D42" s="1203"/>
      <c r="E42" s="1204"/>
      <c r="F42" s="36" t="s">
        <v>525</v>
      </c>
      <c r="G42" s="37" t="s">
        <v>525</v>
      </c>
      <c r="H42" s="37" t="s">
        <v>525</v>
      </c>
      <c r="I42" s="37" t="s">
        <v>525</v>
      </c>
      <c r="J42" s="38" t="s">
        <v>525</v>
      </c>
      <c r="K42" s="22"/>
      <c r="L42" s="22"/>
      <c r="M42" s="22"/>
      <c r="N42" s="22"/>
      <c r="O42" s="22"/>
      <c r="P42" s="22"/>
    </row>
    <row r="43" spans="1:16" ht="39" customHeight="1" thickBot="1" x14ac:dyDescent="0.2">
      <c r="A43" s="22"/>
      <c r="B43" s="40"/>
      <c r="C43" s="1205" t="s">
        <v>581</v>
      </c>
      <c r="D43" s="1206"/>
      <c r="E43" s="1207"/>
      <c r="F43" s="41">
        <v>0.17</v>
      </c>
      <c r="G43" s="42">
        <v>0.18</v>
      </c>
      <c r="H43" s="42">
        <v>0.16</v>
      </c>
      <c r="I43" s="42">
        <v>4.5199999999999996</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mCOj45HLVXS2n5SSFXcPmJpsmz2rNAO5TI0lpD6y5dj9kDix1he7P+GmmLiHIeBQz+7sWoXtoP3+WLFxvWkIA==" saltValue="qDGAzTUUZgIs0ouIJC4U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55" zoomScaleNormal="55" zoomScaleSheetLayoutView="55" workbookViewId="0">
      <selection activeCell="N43" sqref="N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0" t="s">
        <v>11</v>
      </c>
      <c r="C45" s="1211"/>
      <c r="D45" s="58"/>
      <c r="E45" s="1216" t="s">
        <v>12</v>
      </c>
      <c r="F45" s="1216"/>
      <c r="G45" s="1216"/>
      <c r="H45" s="1216"/>
      <c r="I45" s="1216"/>
      <c r="J45" s="1217"/>
      <c r="K45" s="59">
        <v>1776</v>
      </c>
      <c r="L45" s="60">
        <v>1704</v>
      </c>
      <c r="M45" s="60">
        <v>1724</v>
      </c>
      <c r="N45" s="60">
        <v>1818</v>
      </c>
      <c r="O45" s="61">
        <v>1863</v>
      </c>
      <c r="P45" s="48"/>
      <c r="Q45" s="48"/>
      <c r="R45" s="48"/>
      <c r="S45" s="48"/>
      <c r="T45" s="48"/>
      <c r="U45" s="48"/>
    </row>
    <row r="46" spans="1:21" ht="30.75" customHeight="1" x14ac:dyDescent="0.15">
      <c r="A46" s="48"/>
      <c r="B46" s="1212"/>
      <c r="C46" s="1213"/>
      <c r="D46" s="62"/>
      <c r="E46" s="1218" t="s">
        <v>13</v>
      </c>
      <c r="F46" s="1218"/>
      <c r="G46" s="1218"/>
      <c r="H46" s="1218"/>
      <c r="I46" s="1218"/>
      <c r="J46" s="1219"/>
      <c r="K46" s="63" t="s">
        <v>525</v>
      </c>
      <c r="L46" s="64" t="s">
        <v>525</v>
      </c>
      <c r="M46" s="64" t="s">
        <v>525</v>
      </c>
      <c r="N46" s="64" t="s">
        <v>525</v>
      </c>
      <c r="O46" s="65" t="s">
        <v>525</v>
      </c>
      <c r="P46" s="48"/>
      <c r="Q46" s="48"/>
      <c r="R46" s="48"/>
      <c r="S46" s="48"/>
      <c r="T46" s="48"/>
      <c r="U46" s="48"/>
    </row>
    <row r="47" spans="1:21" ht="30.75" customHeight="1" x14ac:dyDescent="0.15">
      <c r="A47" s="48"/>
      <c r="B47" s="1212"/>
      <c r="C47" s="1213"/>
      <c r="D47" s="62"/>
      <c r="E47" s="1218" t="s">
        <v>14</v>
      </c>
      <c r="F47" s="1218"/>
      <c r="G47" s="1218"/>
      <c r="H47" s="1218"/>
      <c r="I47" s="1218"/>
      <c r="J47" s="1219"/>
      <c r="K47" s="63" t="s">
        <v>525</v>
      </c>
      <c r="L47" s="64" t="s">
        <v>525</v>
      </c>
      <c r="M47" s="64" t="s">
        <v>525</v>
      </c>
      <c r="N47" s="64" t="s">
        <v>525</v>
      </c>
      <c r="O47" s="65" t="s">
        <v>525</v>
      </c>
      <c r="P47" s="48"/>
      <c r="Q47" s="48"/>
      <c r="R47" s="48"/>
      <c r="S47" s="48"/>
      <c r="T47" s="48"/>
      <c r="U47" s="48"/>
    </row>
    <row r="48" spans="1:21" ht="30.75" customHeight="1" x14ac:dyDescent="0.15">
      <c r="A48" s="48"/>
      <c r="B48" s="1212"/>
      <c r="C48" s="1213"/>
      <c r="D48" s="62"/>
      <c r="E48" s="1218" t="s">
        <v>15</v>
      </c>
      <c r="F48" s="1218"/>
      <c r="G48" s="1218"/>
      <c r="H48" s="1218"/>
      <c r="I48" s="1218"/>
      <c r="J48" s="1219"/>
      <c r="K48" s="63">
        <v>2005</v>
      </c>
      <c r="L48" s="64">
        <v>1913</v>
      </c>
      <c r="M48" s="64">
        <v>2078</v>
      </c>
      <c r="N48" s="64">
        <v>1911</v>
      </c>
      <c r="O48" s="65">
        <v>1744</v>
      </c>
      <c r="P48" s="48"/>
      <c r="Q48" s="48"/>
      <c r="R48" s="48"/>
      <c r="S48" s="48"/>
      <c r="T48" s="48"/>
      <c r="U48" s="48"/>
    </row>
    <row r="49" spans="1:21" ht="30.75" customHeight="1" x14ac:dyDescent="0.15">
      <c r="A49" s="48"/>
      <c r="B49" s="1212"/>
      <c r="C49" s="1213"/>
      <c r="D49" s="62"/>
      <c r="E49" s="1218" t="s">
        <v>16</v>
      </c>
      <c r="F49" s="1218"/>
      <c r="G49" s="1218"/>
      <c r="H49" s="1218"/>
      <c r="I49" s="1218"/>
      <c r="J49" s="1219"/>
      <c r="K49" s="63">
        <v>91</v>
      </c>
      <c r="L49" s="64">
        <v>88</v>
      </c>
      <c r="M49" s="64">
        <v>86</v>
      </c>
      <c r="N49" s="64">
        <v>82</v>
      </c>
      <c r="O49" s="65">
        <v>82</v>
      </c>
      <c r="P49" s="48"/>
      <c r="Q49" s="48"/>
      <c r="R49" s="48"/>
      <c r="S49" s="48"/>
      <c r="T49" s="48"/>
      <c r="U49" s="48"/>
    </row>
    <row r="50" spans="1:21" ht="30.75" customHeight="1" x14ac:dyDescent="0.15">
      <c r="A50" s="48"/>
      <c r="B50" s="1212"/>
      <c r="C50" s="1213"/>
      <c r="D50" s="62"/>
      <c r="E50" s="1218" t="s">
        <v>17</v>
      </c>
      <c r="F50" s="1218"/>
      <c r="G50" s="1218"/>
      <c r="H50" s="1218"/>
      <c r="I50" s="1218"/>
      <c r="J50" s="1219"/>
      <c r="K50" s="63">
        <v>36</v>
      </c>
      <c r="L50" s="64">
        <v>22</v>
      </c>
      <c r="M50" s="64">
        <v>20</v>
      </c>
      <c r="N50" s="64">
        <v>17</v>
      </c>
      <c r="O50" s="65">
        <v>15</v>
      </c>
      <c r="P50" s="48"/>
      <c r="Q50" s="48"/>
      <c r="R50" s="48"/>
      <c r="S50" s="48"/>
      <c r="T50" s="48"/>
      <c r="U50" s="48"/>
    </row>
    <row r="51" spans="1:21" ht="30.75" customHeight="1" x14ac:dyDescent="0.15">
      <c r="A51" s="48"/>
      <c r="B51" s="1214"/>
      <c r="C51" s="1215"/>
      <c r="D51" s="66"/>
      <c r="E51" s="1218" t="s">
        <v>18</v>
      </c>
      <c r="F51" s="1218"/>
      <c r="G51" s="1218"/>
      <c r="H51" s="1218"/>
      <c r="I51" s="1218"/>
      <c r="J51" s="1219"/>
      <c r="K51" s="63">
        <v>1</v>
      </c>
      <c r="L51" s="64" t="s">
        <v>525</v>
      </c>
      <c r="M51" s="64" t="s">
        <v>525</v>
      </c>
      <c r="N51" s="64" t="s">
        <v>525</v>
      </c>
      <c r="O51" s="65">
        <v>0</v>
      </c>
      <c r="P51" s="48"/>
      <c r="Q51" s="48"/>
      <c r="R51" s="48"/>
      <c r="S51" s="48"/>
      <c r="T51" s="48"/>
      <c r="U51" s="48"/>
    </row>
    <row r="52" spans="1:21" ht="30.75" customHeight="1" x14ac:dyDescent="0.15">
      <c r="A52" s="48"/>
      <c r="B52" s="1220" t="s">
        <v>19</v>
      </c>
      <c r="C52" s="1221"/>
      <c r="D52" s="66"/>
      <c r="E52" s="1218" t="s">
        <v>20</v>
      </c>
      <c r="F52" s="1218"/>
      <c r="G52" s="1218"/>
      <c r="H52" s="1218"/>
      <c r="I52" s="1218"/>
      <c r="J52" s="1219"/>
      <c r="K52" s="63">
        <v>2685</v>
      </c>
      <c r="L52" s="64">
        <v>2599</v>
      </c>
      <c r="M52" s="64">
        <v>2619</v>
      </c>
      <c r="N52" s="64">
        <v>2563</v>
      </c>
      <c r="O52" s="65">
        <v>2579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1224</v>
      </c>
      <c r="L53" s="69">
        <v>1128</v>
      </c>
      <c r="M53" s="69">
        <v>1289</v>
      </c>
      <c r="N53" s="69">
        <v>1265</v>
      </c>
      <c r="O53" s="70">
        <v>1125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26" t="s">
        <v>25</v>
      </c>
      <c r="C57" s="1227"/>
      <c r="D57" s="1230" t="s">
        <v>26</v>
      </c>
      <c r="E57" s="1231"/>
      <c r="F57" s="1231"/>
      <c r="G57" s="1231"/>
      <c r="H57" s="1231"/>
      <c r="I57" s="1231"/>
      <c r="J57" s="1232"/>
      <c r="K57" s="82" t="s">
        <v>620</v>
      </c>
      <c r="L57" s="83" t="s">
        <v>621</v>
      </c>
      <c r="M57" s="83" t="s">
        <v>622</v>
      </c>
      <c r="N57" s="83" t="s">
        <v>622</v>
      </c>
      <c r="O57" s="84" t="s">
        <v>622</v>
      </c>
    </row>
    <row r="58" spans="1:21" ht="31.5" customHeight="1" thickBot="1" x14ac:dyDescent="0.2">
      <c r="B58" s="1228"/>
      <c r="C58" s="1229"/>
      <c r="D58" s="1233" t="s">
        <v>27</v>
      </c>
      <c r="E58" s="1234"/>
      <c r="F58" s="1234"/>
      <c r="G58" s="1234"/>
      <c r="H58" s="1234"/>
      <c r="I58" s="1234"/>
      <c r="J58" s="1235"/>
      <c r="K58" s="85" t="s">
        <v>622</v>
      </c>
      <c r="L58" s="86" t="s">
        <v>622</v>
      </c>
      <c r="M58" s="86" t="s">
        <v>622</v>
      </c>
      <c r="N58" s="86" t="s">
        <v>623</v>
      </c>
      <c r="O58" s="87" t="s">
        <v>622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AmOQTxDAK2psRJ6KrGku3C0Kja916HehTddzlq99kddUft05lgPaDf019nNH7FkV/ANNUi46HGxvmTVf0O1ZA==" saltValue="RrnpnuonChR/sSbw9txi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60" zoomScaleNormal="60" zoomScaleSheetLayoutView="100" workbookViewId="0">
      <selection activeCell="S45" sqref="S45"/>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36" t="s">
        <v>30</v>
      </c>
      <c r="C41" s="1237"/>
      <c r="D41" s="101"/>
      <c r="E41" s="1242" t="s">
        <v>31</v>
      </c>
      <c r="F41" s="1242"/>
      <c r="G41" s="1242"/>
      <c r="H41" s="1243"/>
      <c r="I41" s="102">
        <v>18409</v>
      </c>
      <c r="J41" s="103">
        <v>18676</v>
      </c>
      <c r="K41" s="103">
        <v>18612</v>
      </c>
      <c r="L41" s="103">
        <v>18547</v>
      </c>
      <c r="M41" s="104">
        <v>19890</v>
      </c>
    </row>
    <row r="42" spans="2:13" ht="27.75" customHeight="1" x14ac:dyDescent="0.15">
      <c r="B42" s="1238"/>
      <c r="C42" s="1239"/>
      <c r="D42" s="105"/>
      <c r="E42" s="1244" t="s">
        <v>32</v>
      </c>
      <c r="F42" s="1244"/>
      <c r="G42" s="1244"/>
      <c r="H42" s="1245"/>
      <c r="I42" s="106">
        <v>280</v>
      </c>
      <c r="J42" s="107">
        <v>250</v>
      </c>
      <c r="K42" s="107">
        <v>202</v>
      </c>
      <c r="L42" s="107">
        <v>161</v>
      </c>
      <c r="M42" s="108">
        <v>125</v>
      </c>
    </row>
    <row r="43" spans="2:13" ht="27.75" customHeight="1" x14ac:dyDescent="0.15">
      <c r="B43" s="1238"/>
      <c r="C43" s="1239"/>
      <c r="D43" s="105"/>
      <c r="E43" s="1244" t="s">
        <v>33</v>
      </c>
      <c r="F43" s="1244"/>
      <c r="G43" s="1244"/>
      <c r="H43" s="1245"/>
      <c r="I43" s="106">
        <v>21175</v>
      </c>
      <c r="J43" s="107">
        <v>19407</v>
      </c>
      <c r="K43" s="107">
        <v>18134</v>
      </c>
      <c r="L43" s="107">
        <v>17234</v>
      </c>
      <c r="M43" s="108">
        <v>16191</v>
      </c>
    </row>
    <row r="44" spans="2:13" ht="27.75" customHeight="1" x14ac:dyDescent="0.15">
      <c r="B44" s="1238"/>
      <c r="C44" s="1239"/>
      <c r="D44" s="105"/>
      <c r="E44" s="1244" t="s">
        <v>34</v>
      </c>
      <c r="F44" s="1244"/>
      <c r="G44" s="1244"/>
      <c r="H44" s="1245"/>
      <c r="I44" s="106">
        <v>575</v>
      </c>
      <c r="J44" s="107">
        <v>489</v>
      </c>
      <c r="K44" s="107">
        <v>410</v>
      </c>
      <c r="L44" s="107">
        <v>334</v>
      </c>
      <c r="M44" s="108">
        <v>257</v>
      </c>
    </row>
    <row r="45" spans="2:13" ht="27.75" customHeight="1" x14ac:dyDescent="0.15">
      <c r="B45" s="1238"/>
      <c r="C45" s="1239"/>
      <c r="D45" s="105"/>
      <c r="E45" s="1244" t="s">
        <v>35</v>
      </c>
      <c r="F45" s="1244"/>
      <c r="G45" s="1244"/>
      <c r="H45" s="1245"/>
      <c r="I45" s="106">
        <v>1782</v>
      </c>
      <c r="J45" s="107">
        <v>1685</v>
      </c>
      <c r="K45" s="107">
        <v>1602</v>
      </c>
      <c r="L45" s="107">
        <v>1404</v>
      </c>
      <c r="M45" s="108">
        <v>1321</v>
      </c>
    </row>
    <row r="46" spans="2:13" ht="27.75" customHeight="1" x14ac:dyDescent="0.15">
      <c r="B46" s="1238"/>
      <c r="C46" s="1239"/>
      <c r="D46" s="109"/>
      <c r="E46" s="1244" t="s">
        <v>36</v>
      </c>
      <c r="F46" s="1244"/>
      <c r="G46" s="1244"/>
      <c r="H46" s="1245"/>
      <c r="I46" s="106">
        <v>0</v>
      </c>
      <c r="J46" s="107">
        <v>0</v>
      </c>
      <c r="K46" s="107">
        <v>0</v>
      </c>
      <c r="L46" s="107">
        <v>0</v>
      </c>
      <c r="M46" s="108">
        <v>0</v>
      </c>
    </row>
    <row r="47" spans="2:13" ht="27.75" customHeight="1" x14ac:dyDescent="0.15">
      <c r="B47" s="1238"/>
      <c r="C47" s="1239"/>
      <c r="D47" s="110"/>
      <c r="E47" s="1246" t="s">
        <v>37</v>
      </c>
      <c r="F47" s="1247"/>
      <c r="G47" s="1247"/>
      <c r="H47" s="1248"/>
      <c r="I47" s="106" t="s">
        <v>525</v>
      </c>
      <c r="J47" s="107" t="s">
        <v>525</v>
      </c>
      <c r="K47" s="107" t="s">
        <v>525</v>
      </c>
      <c r="L47" s="107" t="s">
        <v>525</v>
      </c>
      <c r="M47" s="108" t="s">
        <v>525</v>
      </c>
    </row>
    <row r="48" spans="2:13" ht="27.75" customHeight="1" x14ac:dyDescent="0.15">
      <c r="B48" s="1238"/>
      <c r="C48" s="1239"/>
      <c r="D48" s="105"/>
      <c r="E48" s="1244" t="s">
        <v>38</v>
      </c>
      <c r="F48" s="1244"/>
      <c r="G48" s="1244"/>
      <c r="H48" s="1245"/>
      <c r="I48" s="106" t="s">
        <v>525</v>
      </c>
      <c r="J48" s="107" t="s">
        <v>525</v>
      </c>
      <c r="K48" s="107" t="s">
        <v>525</v>
      </c>
      <c r="L48" s="107" t="s">
        <v>525</v>
      </c>
      <c r="M48" s="108" t="s">
        <v>525</v>
      </c>
    </row>
    <row r="49" spans="2:13" ht="27.75" customHeight="1" x14ac:dyDescent="0.15">
      <c r="B49" s="1240"/>
      <c r="C49" s="1241"/>
      <c r="D49" s="105"/>
      <c r="E49" s="1244" t="s">
        <v>39</v>
      </c>
      <c r="F49" s="1244"/>
      <c r="G49" s="1244"/>
      <c r="H49" s="1245"/>
      <c r="I49" s="106" t="s">
        <v>525</v>
      </c>
      <c r="J49" s="107" t="s">
        <v>525</v>
      </c>
      <c r="K49" s="107" t="s">
        <v>525</v>
      </c>
      <c r="L49" s="107" t="s">
        <v>525</v>
      </c>
      <c r="M49" s="108" t="s">
        <v>525</v>
      </c>
    </row>
    <row r="50" spans="2:13" ht="27.75" customHeight="1" x14ac:dyDescent="0.15">
      <c r="B50" s="1249" t="s">
        <v>40</v>
      </c>
      <c r="C50" s="1250"/>
      <c r="D50" s="111"/>
      <c r="E50" s="1244" t="s">
        <v>41</v>
      </c>
      <c r="F50" s="1244"/>
      <c r="G50" s="1244"/>
      <c r="H50" s="1245"/>
      <c r="I50" s="106">
        <v>7819</v>
      </c>
      <c r="J50" s="107">
        <v>9351</v>
      </c>
      <c r="K50" s="107">
        <v>9926</v>
      </c>
      <c r="L50" s="107">
        <v>11055</v>
      </c>
      <c r="M50" s="108">
        <v>12336</v>
      </c>
    </row>
    <row r="51" spans="2:13" ht="27.75" customHeight="1" x14ac:dyDescent="0.15">
      <c r="B51" s="1238"/>
      <c r="C51" s="1239"/>
      <c r="D51" s="105"/>
      <c r="E51" s="1244" t="s">
        <v>42</v>
      </c>
      <c r="F51" s="1244"/>
      <c r="G51" s="1244"/>
      <c r="H51" s="1245"/>
      <c r="I51" s="106">
        <v>2103</v>
      </c>
      <c r="J51" s="107">
        <v>1962</v>
      </c>
      <c r="K51" s="107">
        <v>1904</v>
      </c>
      <c r="L51" s="107">
        <v>1602</v>
      </c>
      <c r="M51" s="108">
        <v>1556</v>
      </c>
    </row>
    <row r="52" spans="2:13" ht="27.75" customHeight="1" x14ac:dyDescent="0.15">
      <c r="B52" s="1240"/>
      <c r="C52" s="1241"/>
      <c r="D52" s="105"/>
      <c r="E52" s="1244" t="s">
        <v>43</v>
      </c>
      <c r="F52" s="1244"/>
      <c r="G52" s="1244"/>
      <c r="H52" s="1245"/>
      <c r="I52" s="106">
        <v>25795</v>
      </c>
      <c r="J52" s="107">
        <v>24791</v>
      </c>
      <c r="K52" s="107">
        <v>25027</v>
      </c>
      <c r="L52" s="107">
        <v>24185</v>
      </c>
      <c r="M52" s="108">
        <v>24233</v>
      </c>
    </row>
    <row r="53" spans="2:13" ht="27.75" customHeight="1" thickBot="1" x14ac:dyDescent="0.2">
      <c r="B53" s="1251" t="s">
        <v>44</v>
      </c>
      <c r="C53" s="1252"/>
      <c r="D53" s="112"/>
      <c r="E53" s="1253" t="s">
        <v>45</v>
      </c>
      <c r="F53" s="1253"/>
      <c r="G53" s="1253"/>
      <c r="H53" s="1254"/>
      <c r="I53" s="113">
        <v>6504</v>
      </c>
      <c r="J53" s="114">
        <v>4404</v>
      </c>
      <c r="K53" s="114">
        <v>2102</v>
      </c>
      <c r="L53" s="114">
        <v>837</v>
      </c>
      <c r="M53" s="115">
        <v>-340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yRMWwTGa49xEfskpa3416n53DBCUMyXMDarom+NCpWlNcqIScWEtaKsi67nMj6cENk+DvjWgi+qwAqNiooFjA==" saltValue="txqzGB58hBB6EV7qsC3g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N26" sqref="N2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3" t="s">
        <v>48</v>
      </c>
      <c r="D55" s="1263"/>
      <c r="E55" s="1264"/>
      <c r="F55" s="127">
        <v>3986</v>
      </c>
      <c r="G55" s="127">
        <v>4248</v>
      </c>
      <c r="H55" s="128">
        <v>4563</v>
      </c>
    </row>
    <row r="56" spans="2:8" ht="52.5" customHeight="1" x14ac:dyDescent="0.15">
      <c r="B56" s="129"/>
      <c r="C56" s="1265" t="s">
        <v>49</v>
      </c>
      <c r="D56" s="1265"/>
      <c r="E56" s="1266"/>
      <c r="F56" s="130">
        <v>1459</v>
      </c>
      <c r="G56" s="130">
        <v>1603</v>
      </c>
      <c r="H56" s="131">
        <v>1808</v>
      </c>
    </row>
    <row r="57" spans="2:8" ht="53.25" customHeight="1" x14ac:dyDescent="0.15">
      <c r="B57" s="129"/>
      <c r="C57" s="1267" t="s">
        <v>50</v>
      </c>
      <c r="D57" s="1267"/>
      <c r="E57" s="1268"/>
      <c r="F57" s="132">
        <v>5252</v>
      </c>
      <c r="G57" s="132">
        <v>5840</v>
      </c>
      <c r="H57" s="133">
        <v>6223</v>
      </c>
    </row>
    <row r="58" spans="2:8" ht="45.75" customHeight="1" x14ac:dyDescent="0.15">
      <c r="B58" s="134"/>
      <c r="C58" s="1255" t="s">
        <v>612</v>
      </c>
      <c r="D58" s="1256"/>
      <c r="E58" s="1257"/>
      <c r="F58" s="135">
        <v>2061</v>
      </c>
      <c r="G58" s="135">
        <v>2271</v>
      </c>
      <c r="H58" s="136">
        <v>2721</v>
      </c>
    </row>
    <row r="59" spans="2:8" ht="45.75" customHeight="1" x14ac:dyDescent="0.15">
      <c r="B59" s="134"/>
      <c r="C59" s="1255" t="s">
        <v>613</v>
      </c>
      <c r="D59" s="1256"/>
      <c r="E59" s="1257"/>
      <c r="F59" s="135">
        <v>1529</v>
      </c>
      <c r="G59" s="135">
        <v>1534</v>
      </c>
      <c r="H59" s="136">
        <v>1539</v>
      </c>
    </row>
    <row r="60" spans="2:8" ht="45.75" customHeight="1" x14ac:dyDescent="0.15">
      <c r="B60" s="134"/>
      <c r="C60" s="1255" t="s">
        <v>614</v>
      </c>
      <c r="D60" s="1256"/>
      <c r="E60" s="1257"/>
      <c r="F60" s="135">
        <v>1363</v>
      </c>
      <c r="G60" s="135">
        <v>1486</v>
      </c>
      <c r="H60" s="136">
        <v>1431</v>
      </c>
    </row>
    <row r="61" spans="2:8" ht="45.75" customHeight="1" x14ac:dyDescent="0.15">
      <c r="B61" s="134"/>
      <c r="C61" s="1255" t="s">
        <v>615</v>
      </c>
      <c r="D61" s="1256"/>
      <c r="E61" s="1257"/>
      <c r="F61" s="135" t="s">
        <v>525</v>
      </c>
      <c r="G61" s="135">
        <v>250</v>
      </c>
      <c r="H61" s="136">
        <v>244</v>
      </c>
    </row>
    <row r="62" spans="2:8" ht="45.75" customHeight="1" thickBot="1" x14ac:dyDescent="0.2">
      <c r="B62" s="137"/>
      <c r="C62" s="1258" t="s">
        <v>616</v>
      </c>
      <c r="D62" s="1259"/>
      <c r="E62" s="1260"/>
      <c r="F62" s="138">
        <v>150</v>
      </c>
      <c r="G62" s="138">
        <v>150</v>
      </c>
      <c r="H62" s="139">
        <v>150</v>
      </c>
    </row>
    <row r="63" spans="2:8" ht="52.5" customHeight="1" thickBot="1" x14ac:dyDescent="0.2">
      <c r="B63" s="140"/>
      <c r="C63" s="1261" t="s">
        <v>51</v>
      </c>
      <c r="D63" s="1261"/>
      <c r="E63" s="1262"/>
      <c r="F63" s="141">
        <v>10696</v>
      </c>
      <c r="G63" s="141">
        <v>11691</v>
      </c>
      <c r="H63" s="142">
        <v>12594</v>
      </c>
    </row>
    <row r="64" spans="2:8" ht="15" customHeight="1" x14ac:dyDescent="0.15"/>
    <row r="65" ht="0" hidden="1" customHeight="1" x14ac:dyDescent="0.15"/>
    <row r="66" ht="0" hidden="1" customHeight="1" x14ac:dyDescent="0.15"/>
  </sheetData>
  <sheetProtection algorithmName="SHA-512" hashValue="QQAL/FSVMt73Xx8o7NU9pXHx0hO0wNpnK0iHrYOGfRbhmtD4MxGfED0mhQbDDgN20ge8SO5lSDz3xJqNUwtGeA==" saltValue="u1qpQM7GyWWV3hHQpc9j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AN65" sqref="AN65:DC69"/>
    </sheetView>
  </sheetViews>
  <sheetFormatPr defaultColWidth="0" defaultRowHeight="13.5" customHeight="1" zeroHeight="1" x14ac:dyDescent="0.15"/>
  <cols>
    <col min="1" max="1" width="6.375" style="1271" customWidth="1"/>
    <col min="2" max="107" width="2.5" style="1271" customWidth="1"/>
    <col min="108" max="108" width="6.125" style="1279" customWidth="1"/>
    <col min="109" max="109" width="5.875" style="1278"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269"/>
      <c r="B1" s="1270"/>
      <c r="DD1" s="1271"/>
      <c r="DE1" s="1271"/>
    </row>
    <row r="2" spans="1:143"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71"/>
      <c r="DE2" s="1271"/>
    </row>
    <row r="3" spans="1:143"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71"/>
      <c r="DE3" s="1271"/>
    </row>
    <row r="4" spans="1:143" s="290" customFormat="1"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c r="DF10" s="291"/>
      <c r="DG10" s="291"/>
      <c r="DH10" s="291"/>
      <c r="DI10" s="291"/>
      <c r="DJ10" s="291"/>
      <c r="DK10" s="291"/>
      <c r="DL10" s="291"/>
      <c r="DM10" s="291"/>
      <c r="DN10" s="291"/>
      <c r="DO10" s="291"/>
      <c r="DP10" s="291"/>
      <c r="DQ10" s="291"/>
      <c r="DR10" s="291"/>
      <c r="DS10" s="291"/>
      <c r="DT10" s="291"/>
      <c r="DU10" s="291"/>
      <c r="DV10" s="291"/>
      <c r="DW10" s="291"/>
      <c r="EM10" s="290" t="s">
        <v>624</v>
      </c>
    </row>
    <row r="11" spans="1:143" s="290" customFormat="1"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c r="DF12" s="291"/>
      <c r="DG12" s="291"/>
      <c r="DH12" s="291"/>
      <c r="DI12" s="291"/>
      <c r="DJ12" s="291"/>
      <c r="DK12" s="291"/>
      <c r="DL12" s="291"/>
      <c r="DM12" s="291"/>
      <c r="DN12" s="291"/>
      <c r="DO12" s="291"/>
      <c r="DP12" s="291"/>
      <c r="DQ12" s="291"/>
      <c r="DR12" s="291"/>
      <c r="DS12" s="291"/>
      <c r="DT12" s="291"/>
      <c r="DU12" s="291"/>
      <c r="DV12" s="291"/>
      <c r="DW12" s="291"/>
      <c r="EM12" s="290" t="s">
        <v>624</v>
      </c>
    </row>
    <row r="13" spans="1:143" s="290" customFormat="1"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1"/>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1"/>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1"/>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1"/>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1"/>
      <c r="DE19" s="1271"/>
    </row>
    <row r="20" spans="1:351" x14ac:dyDescent="0.15">
      <c r="DD20" s="1271"/>
      <c r="DE20" s="1271"/>
    </row>
    <row r="21" spans="1:351" ht="17.25" x14ac:dyDescent="0.15">
      <c r="B21" s="1273"/>
      <c r="C21" s="1274"/>
      <c r="D21" s="1274"/>
      <c r="E21" s="1274"/>
      <c r="F21" s="1274"/>
      <c r="G21" s="1274"/>
      <c r="H21" s="1274"/>
      <c r="I21" s="1274"/>
      <c r="J21" s="1274"/>
      <c r="K21" s="1274"/>
      <c r="L21" s="1274"/>
      <c r="M21" s="1274"/>
      <c r="N21" s="1275"/>
      <c r="O21" s="1274"/>
      <c r="P21" s="1274"/>
      <c r="Q21" s="1274"/>
      <c r="R21" s="1274"/>
      <c r="S21" s="1274"/>
      <c r="T21" s="1274"/>
      <c r="U21" s="1274"/>
      <c r="V21" s="1274"/>
      <c r="W21" s="1274"/>
      <c r="X21" s="1274"/>
      <c r="Y21" s="1274"/>
      <c r="Z21" s="1274"/>
      <c r="AA21" s="1274"/>
      <c r="AB21" s="1274"/>
      <c r="AC21" s="1274"/>
      <c r="AD21" s="1274"/>
      <c r="AE21" s="1274"/>
      <c r="AF21" s="1274"/>
      <c r="AG21" s="1274"/>
      <c r="AH21" s="1274"/>
      <c r="AI21" s="1274"/>
      <c r="AJ21" s="1274"/>
      <c r="AK21" s="1274"/>
      <c r="AL21" s="1274"/>
      <c r="AM21" s="1274"/>
      <c r="AN21" s="1274"/>
      <c r="AO21" s="1274"/>
      <c r="AP21" s="1274"/>
      <c r="AQ21" s="1274"/>
      <c r="AR21" s="1274"/>
      <c r="AS21" s="1274"/>
      <c r="AT21" s="1275"/>
      <c r="AU21" s="1274"/>
      <c r="AV21" s="1274"/>
      <c r="AW21" s="1274"/>
      <c r="AX21" s="1274"/>
      <c r="AY21" s="1274"/>
      <c r="AZ21" s="1274"/>
      <c r="BA21" s="1274"/>
      <c r="BB21" s="1274"/>
      <c r="BC21" s="1274"/>
      <c r="BD21" s="1274"/>
      <c r="BE21" s="1274"/>
      <c r="BF21" s="1275"/>
      <c r="BG21" s="1274"/>
      <c r="BH21" s="1274"/>
      <c r="BI21" s="1274"/>
      <c r="BJ21" s="1274"/>
      <c r="BK21" s="1274"/>
      <c r="BL21" s="1274"/>
      <c r="BM21" s="1274"/>
      <c r="BN21" s="1274"/>
      <c r="BO21" s="1274"/>
      <c r="BP21" s="1274"/>
      <c r="BQ21" s="1274"/>
      <c r="BR21" s="1275"/>
      <c r="BS21" s="1274"/>
      <c r="BT21" s="1274"/>
      <c r="BU21" s="1274"/>
      <c r="BV21" s="1274"/>
      <c r="BW21" s="1274"/>
      <c r="BX21" s="1274"/>
      <c r="BY21" s="1274"/>
      <c r="BZ21" s="1274"/>
      <c r="CA21" s="1274"/>
      <c r="CB21" s="1274"/>
      <c r="CC21" s="1274"/>
      <c r="CD21" s="1275"/>
      <c r="CE21" s="1274"/>
      <c r="CF21" s="1274"/>
      <c r="CG21" s="1274"/>
      <c r="CH21" s="1274"/>
      <c r="CI21" s="1274"/>
      <c r="CJ21" s="1274"/>
      <c r="CK21" s="1274"/>
      <c r="CL21" s="1274"/>
      <c r="CM21" s="1274"/>
      <c r="CN21" s="1274"/>
      <c r="CO21" s="1274"/>
      <c r="CP21" s="1275"/>
      <c r="CQ21" s="1274"/>
      <c r="CR21" s="1274"/>
      <c r="CS21" s="1274"/>
      <c r="CT21" s="1274"/>
      <c r="CU21" s="1274"/>
      <c r="CV21" s="1274"/>
      <c r="CW21" s="1274"/>
      <c r="CX21" s="1274"/>
      <c r="CY21" s="1274"/>
      <c r="CZ21" s="1274"/>
      <c r="DA21" s="1274"/>
      <c r="DB21" s="1275"/>
      <c r="DC21" s="1274"/>
      <c r="DD21" s="1276"/>
      <c r="DE21" s="1271"/>
      <c r="MM21" s="1277"/>
    </row>
    <row r="22" spans="1:351" ht="17.25" x14ac:dyDescent="0.15">
      <c r="B22" s="1278"/>
      <c r="MM22" s="1277"/>
    </row>
    <row r="23" spans="1:351" x14ac:dyDescent="0.15">
      <c r="B23" s="1278"/>
    </row>
    <row r="24" spans="1:351" x14ac:dyDescent="0.15">
      <c r="B24" s="1278"/>
    </row>
    <row r="25" spans="1:351" x14ac:dyDescent="0.15">
      <c r="B25" s="1278"/>
    </row>
    <row r="26" spans="1:351" x14ac:dyDescent="0.15">
      <c r="B26" s="1278"/>
    </row>
    <row r="27" spans="1:351" x14ac:dyDescent="0.15">
      <c r="B27" s="1278"/>
    </row>
    <row r="28" spans="1:351" x14ac:dyDescent="0.15">
      <c r="B28" s="1278"/>
    </row>
    <row r="29" spans="1:351" x14ac:dyDescent="0.15">
      <c r="B29" s="1278"/>
    </row>
    <row r="30" spans="1:351" x14ac:dyDescent="0.15">
      <c r="B30" s="1278"/>
    </row>
    <row r="31" spans="1:351" x14ac:dyDescent="0.15">
      <c r="B31" s="1278"/>
    </row>
    <row r="32" spans="1:351" x14ac:dyDescent="0.15">
      <c r="B32" s="1278"/>
    </row>
    <row r="33" spans="2:109" x14ac:dyDescent="0.15">
      <c r="B33" s="1278"/>
    </row>
    <row r="34" spans="2:109" x14ac:dyDescent="0.15">
      <c r="B34" s="1278"/>
    </row>
    <row r="35" spans="2:109" x14ac:dyDescent="0.15">
      <c r="B35" s="1278"/>
    </row>
    <row r="36" spans="2:109" x14ac:dyDescent="0.15">
      <c r="B36" s="1278"/>
    </row>
    <row r="37" spans="2:109" x14ac:dyDescent="0.15">
      <c r="B37" s="1278"/>
    </row>
    <row r="38" spans="2:109" x14ac:dyDescent="0.15">
      <c r="B38" s="1278"/>
    </row>
    <row r="39" spans="2:109" x14ac:dyDescent="0.15">
      <c r="B39" s="1280"/>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2"/>
    </row>
    <row r="40" spans="2:109" x14ac:dyDescent="0.15">
      <c r="B40" s="1283"/>
      <c r="DD40" s="1283"/>
      <c r="DE40" s="1271"/>
    </row>
    <row r="41" spans="2:109" ht="17.25" x14ac:dyDescent="0.15">
      <c r="B41" s="1284" t="s">
        <v>625</v>
      </c>
      <c r="C41" s="1274"/>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1274"/>
      <c r="CT41" s="1274"/>
      <c r="CU41" s="1274"/>
      <c r="CV41" s="1274"/>
      <c r="CW41" s="1274"/>
      <c r="CX41" s="1274"/>
      <c r="CY41" s="1274"/>
      <c r="CZ41" s="1274"/>
      <c r="DA41" s="1274"/>
      <c r="DB41" s="1274"/>
      <c r="DC41" s="1274"/>
      <c r="DD41" s="1276"/>
    </row>
    <row r="42" spans="2:109" x14ac:dyDescent="0.15">
      <c r="B42" s="1278"/>
      <c r="G42" s="1285"/>
      <c r="I42" s="1286"/>
      <c r="J42" s="1286"/>
      <c r="K42" s="1286"/>
      <c r="AM42" s="1285"/>
      <c r="AN42" s="1285" t="s">
        <v>626</v>
      </c>
      <c r="AP42" s="1286"/>
      <c r="AQ42" s="1286"/>
      <c r="AR42" s="1286"/>
      <c r="AY42" s="1285"/>
      <c r="BA42" s="1286"/>
      <c r="BB42" s="1286"/>
      <c r="BC42" s="1286"/>
      <c r="BK42" s="1285"/>
      <c r="BM42" s="1286"/>
      <c r="BN42" s="1286"/>
      <c r="BO42" s="1286"/>
      <c r="BW42" s="1285"/>
      <c r="BY42" s="1286"/>
      <c r="BZ42" s="1286"/>
      <c r="CA42" s="1286"/>
      <c r="CI42" s="1285"/>
      <c r="CK42" s="1286"/>
      <c r="CL42" s="1286"/>
      <c r="CM42" s="1286"/>
      <c r="CU42" s="1285"/>
      <c r="CW42" s="1286"/>
      <c r="CX42" s="1286"/>
      <c r="CY42" s="1286"/>
    </row>
    <row r="43" spans="2:109" ht="13.5" customHeight="1" x14ac:dyDescent="0.15">
      <c r="B43" s="1278"/>
      <c r="AN43" s="1287" t="s">
        <v>627</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x14ac:dyDescent="0.15">
      <c r="B44" s="1278"/>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x14ac:dyDescent="0.15">
      <c r="B45" s="1278"/>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x14ac:dyDescent="0.15">
      <c r="B46" s="1278"/>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x14ac:dyDescent="0.15">
      <c r="B47" s="1278"/>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x14ac:dyDescent="0.15">
      <c r="B48" s="1278"/>
      <c r="H48" s="1296"/>
      <c r="I48" s="1296"/>
      <c r="J48" s="1296"/>
      <c r="AN48" s="1296"/>
      <c r="AO48" s="1296"/>
      <c r="AP48" s="1296"/>
      <c r="AZ48" s="1296"/>
      <c r="BA48" s="1296"/>
      <c r="BB48" s="1296"/>
      <c r="BL48" s="1296"/>
      <c r="BM48" s="1296"/>
      <c r="BN48" s="1296"/>
      <c r="BX48" s="1296"/>
      <c r="BY48" s="1296"/>
      <c r="BZ48" s="1296"/>
      <c r="CJ48" s="1296"/>
      <c r="CK48" s="1296"/>
      <c r="CL48" s="1296"/>
      <c r="CV48" s="1296"/>
      <c r="CW48" s="1296"/>
      <c r="CX48" s="1296"/>
    </row>
    <row r="49" spans="1:109" x14ac:dyDescent="0.15">
      <c r="B49" s="1278"/>
      <c r="AN49" s="1271" t="s">
        <v>628</v>
      </c>
    </row>
    <row r="50" spans="1:109" x14ac:dyDescent="0.15">
      <c r="B50" s="1278"/>
      <c r="G50" s="1297"/>
      <c r="H50" s="1297"/>
      <c r="I50" s="1297"/>
      <c r="J50" s="1297"/>
      <c r="K50" s="1298"/>
      <c r="L50" s="1298"/>
      <c r="M50" s="1299"/>
      <c r="N50" s="1299"/>
      <c r="AN50" s="1300"/>
      <c r="AO50" s="1301"/>
      <c r="AP50" s="1301"/>
      <c r="AQ50" s="1301"/>
      <c r="AR50" s="1301"/>
      <c r="AS50" s="1301"/>
      <c r="AT50" s="1301"/>
      <c r="AU50" s="1301"/>
      <c r="AV50" s="1301"/>
      <c r="AW50" s="1301"/>
      <c r="AX50" s="1301"/>
      <c r="AY50" s="1301"/>
      <c r="AZ50" s="1301"/>
      <c r="BA50" s="1301"/>
      <c r="BB50" s="1301"/>
      <c r="BC50" s="1301"/>
      <c r="BD50" s="1301"/>
      <c r="BE50" s="1301"/>
      <c r="BF50" s="1301"/>
      <c r="BG50" s="1301"/>
      <c r="BH50" s="1301"/>
      <c r="BI50" s="1301"/>
      <c r="BJ50" s="1301"/>
      <c r="BK50" s="1301"/>
      <c r="BL50" s="1301"/>
      <c r="BM50" s="1301"/>
      <c r="BN50" s="1301"/>
      <c r="BO50" s="1302"/>
      <c r="BP50" s="1303" t="s">
        <v>567</v>
      </c>
      <c r="BQ50" s="1303"/>
      <c r="BR50" s="1303"/>
      <c r="BS50" s="1303"/>
      <c r="BT50" s="1303"/>
      <c r="BU50" s="1303"/>
      <c r="BV50" s="1303"/>
      <c r="BW50" s="1303"/>
      <c r="BX50" s="1303" t="s">
        <v>568</v>
      </c>
      <c r="BY50" s="1303"/>
      <c r="BZ50" s="1303"/>
      <c r="CA50" s="1303"/>
      <c r="CB50" s="1303"/>
      <c r="CC50" s="1303"/>
      <c r="CD50" s="1303"/>
      <c r="CE50" s="1303"/>
      <c r="CF50" s="1303" t="s">
        <v>569</v>
      </c>
      <c r="CG50" s="1303"/>
      <c r="CH50" s="1303"/>
      <c r="CI50" s="1303"/>
      <c r="CJ50" s="1303"/>
      <c r="CK50" s="1303"/>
      <c r="CL50" s="1303"/>
      <c r="CM50" s="1303"/>
      <c r="CN50" s="1303" t="s">
        <v>570</v>
      </c>
      <c r="CO50" s="1303"/>
      <c r="CP50" s="1303"/>
      <c r="CQ50" s="1303"/>
      <c r="CR50" s="1303"/>
      <c r="CS50" s="1303"/>
      <c r="CT50" s="1303"/>
      <c r="CU50" s="1303"/>
      <c r="CV50" s="1303" t="s">
        <v>571</v>
      </c>
      <c r="CW50" s="1303"/>
      <c r="CX50" s="1303"/>
      <c r="CY50" s="1303"/>
      <c r="CZ50" s="1303"/>
      <c r="DA50" s="1303"/>
      <c r="DB50" s="1303"/>
      <c r="DC50" s="1303"/>
    </row>
    <row r="51" spans="1:109" ht="13.5" customHeight="1" x14ac:dyDescent="0.15">
      <c r="B51" s="1278"/>
      <c r="G51" s="1304"/>
      <c r="H51" s="1304"/>
      <c r="I51" s="1305"/>
      <c r="J51" s="1305"/>
      <c r="K51" s="1306"/>
      <c r="L51" s="1306"/>
      <c r="M51" s="1306"/>
      <c r="N51" s="1306"/>
      <c r="AM51" s="1296"/>
      <c r="AN51" s="1307" t="s">
        <v>629</v>
      </c>
      <c r="AO51" s="1307"/>
      <c r="AP51" s="1307"/>
      <c r="AQ51" s="1307"/>
      <c r="AR51" s="1307"/>
      <c r="AS51" s="1307"/>
      <c r="AT51" s="1307"/>
      <c r="AU51" s="1307"/>
      <c r="AV51" s="1307"/>
      <c r="AW51" s="1307"/>
      <c r="AX51" s="1307"/>
      <c r="AY51" s="1307"/>
      <c r="AZ51" s="1307"/>
      <c r="BA51" s="1307"/>
      <c r="BB51" s="1307" t="s">
        <v>630</v>
      </c>
      <c r="BC51" s="1307"/>
      <c r="BD51" s="1307"/>
      <c r="BE51" s="1307"/>
      <c r="BF51" s="1307"/>
      <c r="BG51" s="1307"/>
      <c r="BH51" s="1307"/>
      <c r="BI51" s="1307"/>
      <c r="BJ51" s="1307"/>
      <c r="BK51" s="1307"/>
      <c r="BL51" s="1307"/>
      <c r="BM51" s="1307"/>
      <c r="BN51" s="1307"/>
      <c r="BO51" s="1307"/>
      <c r="BP51" s="1308"/>
      <c r="BQ51" s="1309"/>
      <c r="BR51" s="1309"/>
      <c r="BS51" s="1309"/>
      <c r="BT51" s="1309"/>
      <c r="BU51" s="1309"/>
      <c r="BV51" s="1309"/>
      <c r="BW51" s="1309"/>
      <c r="BX51" s="1308"/>
      <c r="BY51" s="1309"/>
      <c r="BZ51" s="1309"/>
      <c r="CA51" s="1309"/>
      <c r="CB51" s="1309"/>
      <c r="CC51" s="1309"/>
      <c r="CD51" s="1309"/>
      <c r="CE51" s="1309"/>
      <c r="CF51" s="1309">
        <v>21.4</v>
      </c>
      <c r="CG51" s="1309"/>
      <c r="CH51" s="1309"/>
      <c r="CI51" s="1309"/>
      <c r="CJ51" s="1309"/>
      <c r="CK51" s="1309"/>
      <c r="CL51" s="1309"/>
      <c r="CM51" s="1309"/>
      <c r="CN51" s="1309">
        <v>8.6999999999999993</v>
      </c>
      <c r="CO51" s="1309"/>
      <c r="CP51" s="1309"/>
      <c r="CQ51" s="1309"/>
      <c r="CR51" s="1309"/>
      <c r="CS51" s="1309"/>
      <c r="CT51" s="1309"/>
      <c r="CU51" s="1309"/>
      <c r="CV51" s="1309"/>
      <c r="CW51" s="1309"/>
      <c r="CX51" s="1309"/>
      <c r="CY51" s="1309"/>
      <c r="CZ51" s="1309"/>
      <c r="DA51" s="1309"/>
      <c r="DB51" s="1309"/>
      <c r="DC51" s="1309"/>
    </row>
    <row r="52" spans="1:109" x14ac:dyDescent="0.15">
      <c r="B52" s="1278"/>
      <c r="G52" s="1304"/>
      <c r="H52" s="1304"/>
      <c r="I52" s="1305"/>
      <c r="J52" s="1305"/>
      <c r="K52" s="1306"/>
      <c r="L52" s="1306"/>
      <c r="M52" s="1306"/>
      <c r="N52" s="1306"/>
      <c r="AM52" s="1296"/>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1286"/>
      <c r="B53" s="1278"/>
      <c r="G53" s="1304"/>
      <c r="H53" s="1304"/>
      <c r="I53" s="1297"/>
      <c r="J53" s="1297"/>
      <c r="K53" s="1306"/>
      <c r="L53" s="1306"/>
      <c r="M53" s="1306"/>
      <c r="N53" s="1306"/>
      <c r="AM53" s="1296"/>
      <c r="AN53" s="1307"/>
      <c r="AO53" s="1307"/>
      <c r="AP53" s="1307"/>
      <c r="AQ53" s="1307"/>
      <c r="AR53" s="1307"/>
      <c r="AS53" s="1307"/>
      <c r="AT53" s="1307"/>
      <c r="AU53" s="1307"/>
      <c r="AV53" s="1307"/>
      <c r="AW53" s="1307"/>
      <c r="AX53" s="1307"/>
      <c r="AY53" s="1307"/>
      <c r="AZ53" s="1307"/>
      <c r="BA53" s="1307"/>
      <c r="BB53" s="1307" t="s">
        <v>631</v>
      </c>
      <c r="BC53" s="1307"/>
      <c r="BD53" s="1307"/>
      <c r="BE53" s="1307"/>
      <c r="BF53" s="1307"/>
      <c r="BG53" s="1307"/>
      <c r="BH53" s="1307"/>
      <c r="BI53" s="1307"/>
      <c r="BJ53" s="1307"/>
      <c r="BK53" s="1307"/>
      <c r="BL53" s="1307"/>
      <c r="BM53" s="1307"/>
      <c r="BN53" s="1307"/>
      <c r="BO53" s="1307"/>
      <c r="BP53" s="1308"/>
      <c r="BQ53" s="1309"/>
      <c r="BR53" s="1309"/>
      <c r="BS53" s="1309"/>
      <c r="BT53" s="1309"/>
      <c r="BU53" s="1309"/>
      <c r="BV53" s="1309"/>
      <c r="BW53" s="1309"/>
      <c r="BX53" s="1308"/>
      <c r="BY53" s="1309"/>
      <c r="BZ53" s="1309"/>
      <c r="CA53" s="1309"/>
      <c r="CB53" s="1309"/>
      <c r="CC53" s="1309"/>
      <c r="CD53" s="1309"/>
      <c r="CE53" s="1309"/>
      <c r="CF53" s="1309">
        <v>60.8</v>
      </c>
      <c r="CG53" s="1309"/>
      <c r="CH53" s="1309"/>
      <c r="CI53" s="1309"/>
      <c r="CJ53" s="1309"/>
      <c r="CK53" s="1309"/>
      <c r="CL53" s="1309"/>
      <c r="CM53" s="1309"/>
      <c r="CN53" s="1309">
        <v>62.6</v>
      </c>
      <c r="CO53" s="1309"/>
      <c r="CP53" s="1309"/>
      <c r="CQ53" s="1309"/>
      <c r="CR53" s="1309"/>
      <c r="CS53" s="1309"/>
      <c r="CT53" s="1309"/>
      <c r="CU53" s="1309"/>
      <c r="CV53" s="1309">
        <v>62.7</v>
      </c>
      <c r="CW53" s="1309"/>
      <c r="CX53" s="1309"/>
      <c r="CY53" s="1309"/>
      <c r="CZ53" s="1309"/>
      <c r="DA53" s="1309"/>
      <c r="DB53" s="1309"/>
      <c r="DC53" s="1309"/>
    </row>
    <row r="54" spans="1:109" x14ac:dyDescent="0.15">
      <c r="A54" s="1286"/>
      <c r="B54" s="1278"/>
      <c r="G54" s="1304"/>
      <c r="H54" s="1304"/>
      <c r="I54" s="1297"/>
      <c r="J54" s="1297"/>
      <c r="K54" s="1306"/>
      <c r="L54" s="1306"/>
      <c r="M54" s="1306"/>
      <c r="N54" s="1306"/>
      <c r="AM54" s="1296"/>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1286"/>
      <c r="B55" s="1278"/>
      <c r="G55" s="1297"/>
      <c r="H55" s="1297"/>
      <c r="I55" s="1297"/>
      <c r="J55" s="1297"/>
      <c r="K55" s="1306"/>
      <c r="L55" s="1306"/>
      <c r="M55" s="1306"/>
      <c r="N55" s="1306"/>
      <c r="AN55" s="1303" t="s">
        <v>632</v>
      </c>
      <c r="AO55" s="1303"/>
      <c r="AP55" s="1303"/>
      <c r="AQ55" s="1303"/>
      <c r="AR55" s="1303"/>
      <c r="AS55" s="1303"/>
      <c r="AT55" s="1303"/>
      <c r="AU55" s="1303"/>
      <c r="AV55" s="1303"/>
      <c r="AW55" s="1303"/>
      <c r="AX55" s="1303"/>
      <c r="AY55" s="1303"/>
      <c r="AZ55" s="1303"/>
      <c r="BA55" s="1303"/>
      <c r="BB55" s="1307" t="s">
        <v>630</v>
      </c>
      <c r="BC55" s="1307"/>
      <c r="BD55" s="1307"/>
      <c r="BE55" s="1307"/>
      <c r="BF55" s="1307"/>
      <c r="BG55" s="1307"/>
      <c r="BH55" s="1307"/>
      <c r="BI55" s="1307"/>
      <c r="BJ55" s="1307"/>
      <c r="BK55" s="1307"/>
      <c r="BL55" s="1307"/>
      <c r="BM55" s="1307"/>
      <c r="BN55" s="1307"/>
      <c r="BO55" s="1307"/>
      <c r="BP55" s="1308"/>
      <c r="BQ55" s="1309"/>
      <c r="BR55" s="1309"/>
      <c r="BS55" s="1309"/>
      <c r="BT55" s="1309"/>
      <c r="BU55" s="1309"/>
      <c r="BV55" s="1309"/>
      <c r="BW55" s="1309"/>
      <c r="BX55" s="1308"/>
      <c r="BY55" s="1309"/>
      <c r="BZ55" s="1309"/>
      <c r="CA55" s="1309"/>
      <c r="CB55" s="1309"/>
      <c r="CC55" s="1309"/>
      <c r="CD55" s="1309"/>
      <c r="CE55" s="1309"/>
      <c r="CF55" s="1309">
        <v>52.3</v>
      </c>
      <c r="CG55" s="1309"/>
      <c r="CH55" s="1309"/>
      <c r="CI55" s="1309"/>
      <c r="CJ55" s="1309"/>
      <c r="CK55" s="1309"/>
      <c r="CL55" s="1309"/>
      <c r="CM55" s="1309"/>
      <c r="CN55" s="1309">
        <v>55.4</v>
      </c>
      <c r="CO55" s="1309"/>
      <c r="CP55" s="1309"/>
      <c r="CQ55" s="1309"/>
      <c r="CR55" s="1309"/>
      <c r="CS55" s="1309"/>
      <c r="CT55" s="1309"/>
      <c r="CU55" s="1309"/>
      <c r="CV55" s="1309">
        <v>52.7</v>
      </c>
      <c r="CW55" s="1309"/>
      <c r="CX55" s="1309"/>
      <c r="CY55" s="1309"/>
      <c r="CZ55" s="1309"/>
      <c r="DA55" s="1309"/>
      <c r="DB55" s="1309"/>
      <c r="DC55" s="1309"/>
    </row>
    <row r="56" spans="1:109" x14ac:dyDescent="0.15">
      <c r="A56" s="1286"/>
      <c r="B56" s="1278"/>
      <c r="G56" s="1297"/>
      <c r="H56" s="1297"/>
      <c r="I56" s="1297"/>
      <c r="J56" s="1297"/>
      <c r="K56" s="1306"/>
      <c r="L56" s="1306"/>
      <c r="M56" s="1306"/>
      <c r="N56" s="1306"/>
      <c r="AN56" s="1303"/>
      <c r="AO56" s="1303"/>
      <c r="AP56" s="1303"/>
      <c r="AQ56" s="1303"/>
      <c r="AR56" s="1303"/>
      <c r="AS56" s="1303"/>
      <c r="AT56" s="1303"/>
      <c r="AU56" s="1303"/>
      <c r="AV56" s="1303"/>
      <c r="AW56" s="1303"/>
      <c r="AX56" s="1303"/>
      <c r="AY56" s="1303"/>
      <c r="AZ56" s="1303"/>
      <c r="BA56" s="1303"/>
      <c r="BB56" s="1307"/>
      <c r="BC56" s="1307"/>
      <c r="BD56" s="1307"/>
      <c r="BE56" s="1307"/>
      <c r="BF56" s="1307"/>
      <c r="BG56" s="1307"/>
      <c r="BH56" s="1307"/>
      <c r="BI56" s="1307"/>
      <c r="BJ56" s="1307"/>
      <c r="BK56" s="1307"/>
      <c r="BL56" s="1307"/>
      <c r="BM56" s="1307"/>
      <c r="BN56" s="1307"/>
      <c r="BO56" s="1307"/>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1286" customFormat="1" x14ac:dyDescent="0.15">
      <c r="B57" s="1310"/>
      <c r="G57" s="1297"/>
      <c r="H57" s="1297"/>
      <c r="I57" s="1311"/>
      <c r="J57" s="1311"/>
      <c r="K57" s="1306"/>
      <c r="L57" s="1306"/>
      <c r="M57" s="1306"/>
      <c r="N57" s="1306"/>
      <c r="AM57" s="1271"/>
      <c r="AN57" s="1303"/>
      <c r="AO57" s="1303"/>
      <c r="AP57" s="1303"/>
      <c r="AQ57" s="1303"/>
      <c r="AR57" s="1303"/>
      <c r="AS57" s="1303"/>
      <c r="AT57" s="1303"/>
      <c r="AU57" s="1303"/>
      <c r="AV57" s="1303"/>
      <c r="AW57" s="1303"/>
      <c r="AX57" s="1303"/>
      <c r="AY57" s="1303"/>
      <c r="AZ57" s="1303"/>
      <c r="BA57" s="1303"/>
      <c r="BB57" s="1307" t="s">
        <v>631</v>
      </c>
      <c r="BC57" s="1307"/>
      <c r="BD57" s="1307"/>
      <c r="BE57" s="1307"/>
      <c r="BF57" s="1307"/>
      <c r="BG57" s="1307"/>
      <c r="BH57" s="1307"/>
      <c r="BI57" s="1307"/>
      <c r="BJ57" s="1307"/>
      <c r="BK57" s="1307"/>
      <c r="BL57" s="1307"/>
      <c r="BM57" s="1307"/>
      <c r="BN57" s="1307"/>
      <c r="BO57" s="1307"/>
      <c r="BP57" s="1308"/>
      <c r="BQ57" s="1309"/>
      <c r="BR57" s="1309"/>
      <c r="BS57" s="1309"/>
      <c r="BT57" s="1309"/>
      <c r="BU57" s="1309"/>
      <c r="BV57" s="1309"/>
      <c r="BW57" s="1309"/>
      <c r="BX57" s="1308"/>
      <c r="BY57" s="1309"/>
      <c r="BZ57" s="1309"/>
      <c r="CA57" s="1309"/>
      <c r="CB57" s="1309"/>
      <c r="CC57" s="1309"/>
      <c r="CD57" s="1309"/>
      <c r="CE57" s="1309"/>
      <c r="CF57" s="1309">
        <v>57.1</v>
      </c>
      <c r="CG57" s="1309"/>
      <c r="CH57" s="1309"/>
      <c r="CI57" s="1309"/>
      <c r="CJ57" s="1309"/>
      <c r="CK57" s="1309"/>
      <c r="CL57" s="1309"/>
      <c r="CM57" s="1309"/>
      <c r="CN57" s="1309">
        <v>58.7</v>
      </c>
      <c r="CO57" s="1309"/>
      <c r="CP57" s="1309"/>
      <c r="CQ57" s="1309"/>
      <c r="CR57" s="1309"/>
      <c r="CS57" s="1309"/>
      <c r="CT57" s="1309"/>
      <c r="CU57" s="1309"/>
      <c r="CV57" s="1309">
        <v>59.5</v>
      </c>
      <c r="CW57" s="1309"/>
      <c r="CX57" s="1309"/>
      <c r="CY57" s="1309"/>
      <c r="CZ57" s="1309"/>
      <c r="DA57" s="1309"/>
      <c r="DB57" s="1309"/>
      <c r="DC57" s="1309"/>
      <c r="DD57" s="1312"/>
      <c r="DE57" s="1310"/>
    </row>
    <row r="58" spans="1:109" s="1286" customFormat="1" x14ac:dyDescent="0.15">
      <c r="A58" s="1271"/>
      <c r="B58" s="1310"/>
      <c r="G58" s="1297"/>
      <c r="H58" s="1297"/>
      <c r="I58" s="1311"/>
      <c r="J58" s="1311"/>
      <c r="K58" s="1306"/>
      <c r="L58" s="1306"/>
      <c r="M58" s="1306"/>
      <c r="N58" s="1306"/>
      <c r="AM58" s="1271"/>
      <c r="AN58" s="1303"/>
      <c r="AO58" s="1303"/>
      <c r="AP58" s="1303"/>
      <c r="AQ58" s="1303"/>
      <c r="AR58" s="1303"/>
      <c r="AS58" s="1303"/>
      <c r="AT58" s="1303"/>
      <c r="AU58" s="1303"/>
      <c r="AV58" s="1303"/>
      <c r="AW58" s="1303"/>
      <c r="AX58" s="1303"/>
      <c r="AY58" s="1303"/>
      <c r="AZ58" s="1303"/>
      <c r="BA58" s="1303"/>
      <c r="BB58" s="1307"/>
      <c r="BC58" s="1307"/>
      <c r="BD58" s="1307"/>
      <c r="BE58" s="1307"/>
      <c r="BF58" s="1307"/>
      <c r="BG58" s="1307"/>
      <c r="BH58" s="1307"/>
      <c r="BI58" s="1307"/>
      <c r="BJ58" s="1307"/>
      <c r="BK58" s="1307"/>
      <c r="BL58" s="1307"/>
      <c r="BM58" s="1307"/>
      <c r="BN58" s="1307"/>
      <c r="BO58" s="1307"/>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1312"/>
      <c r="DE58" s="1310"/>
    </row>
    <row r="59" spans="1:109" s="1286" customFormat="1" x14ac:dyDescent="0.15">
      <c r="A59" s="1271"/>
      <c r="B59" s="1310"/>
      <c r="K59" s="1313"/>
      <c r="L59" s="1313"/>
      <c r="M59" s="1313"/>
      <c r="N59" s="1313"/>
      <c r="AQ59" s="1313"/>
      <c r="AR59" s="1313"/>
      <c r="AS59" s="1313"/>
      <c r="AT59" s="1313"/>
      <c r="BC59" s="1313"/>
      <c r="BD59" s="1313"/>
      <c r="BE59" s="1313"/>
      <c r="BF59" s="1313"/>
      <c r="BO59" s="1313"/>
      <c r="BP59" s="1313"/>
      <c r="BQ59" s="1313"/>
      <c r="BR59" s="1313"/>
      <c r="CA59" s="1313"/>
      <c r="CB59" s="1313"/>
      <c r="CC59" s="1313"/>
      <c r="CD59" s="1313"/>
      <c r="CM59" s="1313"/>
      <c r="CN59" s="1313"/>
      <c r="CO59" s="1313"/>
      <c r="CP59" s="1313"/>
      <c r="CY59" s="1313"/>
      <c r="CZ59" s="1313"/>
      <c r="DA59" s="1313"/>
      <c r="DB59" s="1313"/>
      <c r="DC59" s="1313"/>
      <c r="DD59" s="1312"/>
      <c r="DE59" s="1310"/>
    </row>
    <row r="60" spans="1:109" s="1286" customFormat="1" x14ac:dyDescent="0.15">
      <c r="A60" s="1271"/>
      <c r="B60" s="1310"/>
      <c r="K60" s="1313"/>
      <c r="L60" s="1313"/>
      <c r="M60" s="1313"/>
      <c r="N60" s="1313"/>
      <c r="AQ60" s="1313"/>
      <c r="AR60" s="1313"/>
      <c r="AS60" s="1313"/>
      <c r="AT60" s="1313"/>
      <c r="BC60" s="1313"/>
      <c r="BD60" s="1313"/>
      <c r="BE60" s="1313"/>
      <c r="BF60" s="1313"/>
      <c r="BO60" s="1313"/>
      <c r="BP60" s="1313"/>
      <c r="BQ60" s="1313"/>
      <c r="BR60" s="1313"/>
      <c r="CA60" s="1313"/>
      <c r="CB60" s="1313"/>
      <c r="CC60" s="1313"/>
      <c r="CD60" s="1313"/>
      <c r="CM60" s="1313"/>
      <c r="CN60" s="1313"/>
      <c r="CO60" s="1313"/>
      <c r="CP60" s="1313"/>
      <c r="CY60" s="1313"/>
      <c r="CZ60" s="1313"/>
      <c r="DA60" s="1313"/>
      <c r="DB60" s="1313"/>
      <c r="DC60" s="1313"/>
      <c r="DD60" s="1312"/>
      <c r="DE60" s="1310"/>
    </row>
    <row r="61" spans="1:109" s="1286" customFormat="1" x14ac:dyDescent="0.15">
      <c r="A61" s="1271"/>
      <c r="B61" s="1314"/>
      <c r="C61" s="1315"/>
      <c r="D61" s="1315"/>
      <c r="E61" s="1315"/>
      <c r="F61" s="1315"/>
      <c r="G61" s="1315"/>
      <c r="H61" s="1315"/>
      <c r="I61" s="1315"/>
      <c r="J61" s="1315"/>
      <c r="K61" s="1315"/>
      <c r="L61" s="1315"/>
      <c r="M61" s="1316"/>
      <c r="N61" s="1316"/>
      <c r="O61" s="1315"/>
      <c r="P61" s="1315"/>
      <c r="Q61" s="1315"/>
      <c r="R61" s="1315"/>
      <c r="S61" s="1315"/>
      <c r="T61" s="1315"/>
      <c r="U61" s="1315"/>
      <c r="V61" s="1315"/>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5"/>
      <c r="AR61" s="1315"/>
      <c r="AS61" s="1316"/>
      <c r="AT61" s="1316"/>
      <c r="AU61" s="1315"/>
      <c r="AV61" s="1315"/>
      <c r="AW61" s="1315"/>
      <c r="AX61" s="1315"/>
      <c r="AY61" s="1315"/>
      <c r="AZ61" s="1315"/>
      <c r="BA61" s="1315"/>
      <c r="BB61" s="1315"/>
      <c r="BC61" s="1315"/>
      <c r="BD61" s="1315"/>
      <c r="BE61" s="1316"/>
      <c r="BF61" s="1316"/>
      <c r="BG61" s="1315"/>
      <c r="BH61" s="1315"/>
      <c r="BI61" s="1315"/>
      <c r="BJ61" s="1315"/>
      <c r="BK61" s="1315"/>
      <c r="BL61" s="1315"/>
      <c r="BM61" s="1315"/>
      <c r="BN61" s="1315"/>
      <c r="BO61" s="1315"/>
      <c r="BP61" s="1315"/>
      <c r="BQ61" s="1316"/>
      <c r="BR61" s="1316"/>
      <c r="BS61" s="1315"/>
      <c r="BT61" s="1315"/>
      <c r="BU61" s="1315"/>
      <c r="BV61" s="1315"/>
      <c r="BW61" s="1315"/>
      <c r="BX61" s="1315"/>
      <c r="BY61" s="1315"/>
      <c r="BZ61" s="1315"/>
      <c r="CA61" s="1315"/>
      <c r="CB61" s="1315"/>
      <c r="CC61" s="1316"/>
      <c r="CD61" s="1316"/>
      <c r="CE61" s="1315"/>
      <c r="CF61" s="1315"/>
      <c r="CG61" s="1315"/>
      <c r="CH61" s="1315"/>
      <c r="CI61" s="1315"/>
      <c r="CJ61" s="1315"/>
      <c r="CK61" s="1315"/>
      <c r="CL61" s="1315"/>
      <c r="CM61" s="1315"/>
      <c r="CN61" s="1315"/>
      <c r="CO61" s="1316"/>
      <c r="CP61" s="1316"/>
      <c r="CQ61" s="1315"/>
      <c r="CR61" s="1315"/>
      <c r="CS61" s="1315"/>
      <c r="CT61" s="1315"/>
      <c r="CU61" s="1315"/>
      <c r="CV61" s="1315"/>
      <c r="CW61" s="1315"/>
      <c r="CX61" s="1315"/>
      <c r="CY61" s="1315"/>
      <c r="CZ61" s="1315"/>
      <c r="DA61" s="1316"/>
      <c r="DB61" s="1316"/>
      <c r="DC61" s="1316"/>
      <c r="DD61" s="1317"/>
      <c r="DE61" s="1310"/>
    </row>
    <row r="62" spans="1:109" x14ac:dyDescent="0.15">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71"/>
    </row>
    <row r="63" spans="1:109" ht="17.25" x14ac:dyDescent="0.15">
      <c r="B63" s="1318" t="s">
        <v>633</v>
      </c>
    </row>
    <row r="64" spans="1:109" x14ac:dyDescent="0.15">
      <c r="B64" s="1278"/>
      <c r="G64" s="1285"/>
      <c r="I64" s="1319"/>
      <c r="J64" s="1319"/>
      <c r="K64" s="1319"/>
      <c r="L64" s="1319"/>
      <c r="M64" s="1319"/>
      <c r="N64" s="1320"/>
      <c r="AM64" s="1285"/>
      <c r="AN64" s="1285" t="s">
        <v>626</v>
      </c>
      <c r="AP64" s="1286"/>
      <c r="AQ64" s="1286"/>
      <c r="AR64" s="1286"/>
      <c r="AY64" s="1285"/>
      <c r="BA64" s="1286"/>
      <c r="BB64" s="1286"/>
      <c r="BC64" s="1286"/>
      <c r="BK64" s="1285"/>
      <c r="BM64" s="1286"/>
      <c r="BN64" s="1286"/>
      <c r="BO64" s="1286"/>
      <c r="BW64" s="1285"/>
      <c r="BY64" s="1286"/>
      <c r="BZ64" s="1286"/>
      <c r="CA64" s="1286"/>
      <c r="CI64" s="1285"/>
      <c r="CK64" s="1286"/>
      <c r="CL64" s="1286"/>
      <c r="CM64" s="1286"/>
      <c r="CU64" s="1285"/>
      <c r="CW64" s="1286"/>
      <c r="CX64" s="1286"/>
      <c r="CY64" s="1286"/>
    </row>
    <row r="65" spans="2:107" x14ac:dyDescent="0.15">
      <c r="B65" s="1278"/>
      <c r="AN65" s="1287" t="s">
        <v>634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x14ac:dyDescent="0.15">
      <c r="B66" s="1278"/>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x14ac:dyDescent="0.15">
      <c r="B67" s="1278"/>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x14ac:dyDescent="0.15">
      <c r="B68" s="1278"/>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x14ac:dyDescent="0.15">
      <c r="B69" s="1278"/>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x14ac:dyDescent="0.15">
      <c r="B70" s="1278"/>
      <c r="H70" s="1321"/>
      <c r="I70" s="1321"/>
      <c r="J70" s="1322"/>
      <c r="K70" s="1322"/>
      <c r="L70" s="1323"/>
      <c r="M70" s="1322"/>
      <c r="N70" s="1323"/>
      <c r="AN70" s="1296"/>
      <c r="AO70" s="1296"/>
      <c r="AP70" s="1296"/>
      <c r="AZ70" s="1296"/>
      <c r="BA70" s="1296"/>
      <c r="BB70" s="1296"/>
      <c r="BL70" s="1296"/>
      <c r="BM70" s="1296"/>
      <c r="BN70" s="1296"/>
      <c r="BX70" s="1296"/>
      <c r="BY70" s="1296"/>
      <c r="BZ70" s="1296"/>
      <c r="CJ70" s="1296"/>
      <c r="CK70" s="1296"/>
      <c r="CL70" s="1296"/>
      <c r="CV70" s="1296"/>
      <c r="CW70" s="1296"/>
      <c r="CX70" s="1296"/>
    </row>
    <row r="71" spans="2:107" x14ac:dyDescent="0.15">
      <c r="B71" s="1278"/>
      <c r="G71" s="1324"/>
      <c r="I71" s="1325"/>
      <c r="J71" s="1322"/>
      <c r="K71" s="1322"/>
      <c r="L71" s="1323"/>
      <c r="M71" s="1322"/>
      <c r="N71" s="1323"/>
      <c r="AM71" s="1324"/>
      <c r="AN71" s="1271" t="s">
        <v>628</v>
      </c>
    </row>
    <row r="72" spans="2:107" x14ac:dyDescent="0.15">
      <c r="B72" s="1278"/>
      <c r="G72" s="1297"/>
      <c r="H72" s="1297"/>
      <c r="I72" s="1297"/>
      <c r="J72" s="1297"/>
      <c r="K72" s="1298"/>
      <c r="L72" s="1298"/>
      <c r="M72" s="1299"/>
      <c r="N72" s="1299"/>
      <c r="AN72" s="1300"/>
      <c r="AO72" s="1301"/>
      <c r="AP72" s="1301"/>
      <c r="AQ72" s="1301"/>
      <c r="AR72" s="1301"/>
      <c r="AS72" s="1301"/>
      <c r="AT72" s="1301"/>
      <c r="AU72" s="1301"/>
      <c r="AV72" s="1301"/>
      <c r="AW72" s="1301"/>
      <c r="AX72" s="1301"/>
      <c r="AY72" s="1301"/>
      <c r="AZ72" s="1301"/>
      <c r="BA72" s="1301"/>
      <c r="BB72" s="1301"/>
      <c r="BC72" s="1301"/>
      <c r="BD72" s="1301"/>
      <c r="BE72" s="1301"/>
      <c r="BF72" s="1301"/>
      <c r="BG72" s="1301"/>
      <c r="BH72" s="1301"/>
      <c r="BI72" s="1301"/>
      <c r="BJ72" s="1301"/>
      <c r="BK72" s="1301"/>
      <c r="BL72" s="1301"/>
      <c r="BM72" s="1301"/>
      <c r="BN72" s="1301"/>
      <c r="BO72" s="1302"/>
      <c r="BP72" s="1303" t="s">
        <v>567</v>
      </c>
      <c r="BQ72" s="1303"/>
      <c r="BR72" s="1303"/>
      <c r="BS72" s="1303"/>
      <c r="BT72" s="1303"/>
      <c r="BU72" s="1303"/>
      <c r="BV72" s="1303"/>
      <c r="BW72" s="1303"/>
      <c r="BX72" s="1303" t="s">
        <v>568</v>
      </c>
      <c r="BY72" s="1303"/>
      <c r="BZ72" s="1303"/>
      <c r="CA72" s="1303"/>
      <c r="CB72" s="1303"/>
      <c r="CC72" s="1303"/>
      <c r="CD72" s="1303"/>
      <c r="CE72" s="1303"/>
      <c r="CF72" s="1303" t="s">
        <v>569</v>
      </c>
      <c r="CG72" s="1303"/>
      <c r="CH72" s="1303"/>
      <c r="CI72" s="1303"/>
      <c r="CJ72" s="1303"/>
      <c r="CK72" s="1303"/>
      <c r="CL72" s="1303"/>
      <c r="CM72" s="1303"/>
      <c r="CN72" s="1303" t="s">
        <v>570</v>
      </c>
      <c r="CO72" s="1303"/>
      <c r="CP72" s="1303"/>
      <c r="CQ72" s="1303"/>
      <c r="CR72" s="1303"/>
      <c r="CS72" s="1303"/>
      <c r="CT72" s="1303"/>
      <c r="CU72" s="1303"/>
      <c r="CV72" s="1303" t="s">
        <v>571</v>
      </c>
      <c r="CW72" s="1303"/>
      <c r="CX72" s="1303"/>
      <c r="CY72" s="1303"/>
      <c r="CZ72" s="1303"/>
      <c r="DA72" s="1303"/>
      <c r="DB72" s="1303"/>
      <c r="DC72" s="1303"/>
    </row>
    <row r="73" spans="2:107" x14ac:dyDescent="0.15">
      <c r="B73" s="1278"/>
      <c r="G73" s="1304"/>
      <c r="H73" s="1304"/>
      <c r="I73" s="1304"/>
      <c r="J73" s="1304"/>
      <c r="K73" s="1326"/>
      <c r="L73" s="1326"/>
      <c r="M73" s="1326"/>
      <c r="N73" s="1326"/>
      <c r="AM73" s="1296"/>
      <c r="AN73" s="1307" t="s">
        <v>629</v>
      </c>
      <c r="AO73" s="1307"/>
      <c r="AP73" s="1307"/>
      <c r="AQ73" s="1307"/>
      <c r="AR73" s="1307"/>
      <c r="AS73" s="1307"/>
      <c r="AT73" s="1307"/>
      <c r="AU73" s="1307"/>
      <c r="AV73" s="1307"/>
      <c r="AW73" s="1307"/>
      <c r="AX73" s="1307"/>
      <c r="AY73" s="1307"/>
      <c r="AZ73" s="1307"/>
      <c r="BA73" s="1307"/>
      <c r="BB73" s="1307" t="s">
        <v>630</v>
      </c>
      <c r="BC73" s="1307"/>
      <c r="BD73" s="1307"/>
      <c r="BE73" s="1307"/>
      <c r="BF73" s="1307"/>
      <c r="BG73" s="1307"/>
      <c r="BH73" s="1307"/>
      <c r="BI73" s="1307"/>
      <c r="BJ73" s="1307"/>
      <c r="BK73" s="1307"/>
      <c r="BL73" s="1307"/>
      <c r="BM73" s="1307"/>
      <c r="BN73" s="1307"/>
      <c r="BO73" s="1307"/>
      <c r="BP73" s="1309">
        <v>66.599999999999994</v>
      </c>
      <c r="BQ73" s="1309"/>
      <c r="BR73" s="1309"/>
      <c r="BS73" s="1309"/>
      <c r="BT73" s="1309"/>
      <c r="BU73" s="1309"/>
      <c r="BV73" s="1309"/>
      <c r="BW73" s="1309"/>
      <c r="BX73" s="1309">
        <v>43.9</v>
      </c>
      <c r="BY73" s="1309"/>
      <c r="BZ73" s="1309"/>
      <c r="CA73" s="1309"/>
      <c r="CB73" s="1309"/>
      <c r="CC73" s="1309"/>
      <c r="CD73" s="1309"/>
      <c r="CE73" s="1309"/>
      <c r="CF73" s="1309">
        <v>21.4</v>
      </c>
      <c r="CG73" s="1309"/>
      <c r="CH73" s="1309"/>
      <c r="CI73" s="1309"/>
      <c r="CJ73" s="1309"/>
      <c r="CK73" s="1309"/>
      <c r="CL73" s="1309"/>
      <c r="CM73" s="1309"/>
      <c r="CN73" s="1309">
        <v>8.6999999999999993</v>
      </c>
      <c r="CO73" s="1309"/>
      <c r="CP73" s="1309"/>
      <c r="CQ73" s="1309"/>
      <c r="CR73" s="1309"/>
      <c r="CS73" s="1309"/>
      <c r="CT73" s="1309"/>
      <c r="CU73" s="1309"/>
      <c r="CV73" s="1309"/>
      <c r="CW73" s="1309"/>
      <c r="CX73" s="1309"/>
      <c r="CY73" s="1309"/>
      <c r="CZ73" s="1309"/>
      <c r="DA73" s="1309"/>
      <c r="DB73" s="1309"/>
      <c r="DC73" s="1309"/>
    </row>
    <row r="74" spans="2:107" x14ac:dyDescent="0.15">
      <c r="B74" s="1278"/>
      <c r="G74" s="1304"/>
      <c r="H74" s="1304"/>
      <c r="I74" s="1304"/>
      <c r="J74" s="1304"/>
      <c r="K74" s="1326"/>
      <c r="L74" s="1326"/>
      <c r="M74" s="1326"/>
      <c r="N74" s="1326"/>
      <c r="AM74" s="1296"/>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1278"/>
      <c r="G75" s="1304"/>
      <c r="H75" s="1304"/>
      <c r="I75" s="1297"/>
      <c r="J75" s="1297"/>
      <c r="K75" s="1306"/>
      <c r="L75" s="1306"/>
      <c r="M75" s="1306"/>
      <c r="N75" s="1306"/>
      <c r="AM75" s="1296"/>
      <c r="AN75" s="1307"/>
      <c r="AO75" s="1307"/>
      <c r="AP75" s="1307"/>
      <c r="AQ75" s="1307"/>
      <c r="AR75" s="1307"/>
      <c r="AS75" s="1307"/>
      <c r="AT75" s="1307"/>
      <c r="AU75" s="1307"/>
      <c r="AV75" s="1307"/>
      <c r="AW75" s="1307"/>
      <c r="AX75" s="1307"/>
      <c r="AY75" s="1307"/>
      <c r="AZ75" s="1307"/>
      <c r="BA75" s="1307"/>
      <c r="BB75" s="1307" t="s">
        <v>635</v>
      </c>
      <c r="BC75" s="1307"/>
      <c r="BD75" s="1307"/>
      <c r="BE75" s="1307"/>
      <c r="BF75" s="1307"/>
      <c r="BG75" s="1307"/>
      <c r="BH75" s="1307"/>
      <c r="BI75" s="1307"/>
      <c r="BJ75" s="1307"/>
      <c r="BK75" s="1307"/>
      <c r="BL75" s="1307"/>
      <c r="BM75" s="1307"/>
      <c r="BN75" s="1307"/>
      <c r="BO75" s="1307"/>
      <c r="BP75" s="1309">
        <v>14</v>
      </c>
      <c r="BQ75" s="1309"/>
      <c r="BR75" s="1309"/>
      <c r="BS75" s="1309"/>
      <c r="BT75" s="1309"/>
      <c r="BU75" s="1309"/>
      <c r="BV75" s="1309"/>
      <c r="BW75" s="1309"/>
      <c r="BX75" s="1309">
        <v>12.7</v>
      </c>
      <c r="BY75" s="1309"/>
      <c r="BZ75" s="1309"/>
      <c r="CA75" s="1309"/>
      <c r="CB75" s="1309"/>
      <c r="CC75" s="1309"/>
      <c r="CD75" s="1309"/>
      <c r="CE75" s="1309"/>
      <c r="CF75" s="1309">
        <v>12.3</v>
      </c>
      <c r="CG75" s="1309"/>
      <c r="CH75" s="1309"/>
      <c r="CI75" s="1309"/>
      <c r="CJ75" s="1309"/>
      <c r="CK75" s="1309"/>
      <c r="CL75" s="1309"/>
      <c r="CM75" s="1309"/>
      <c r="CN75" s="1309">
        <v>12.5</v>
      </c>
      <c r="CO75" s="1309"/>
      <c r="CP75" s="1309"/>
      <c r="CQ75" s="1309"/>
      <c r="CR75" s="1309"/>
      <c r="CS75" s="1309"/>
      <c r="CT75" s="1309"/>
      <c r="CU75" s="1309"/>
      <c r="CV75" s="1309">
        <v>12.6</v>
      </c>
      <c r="CW75" s="1309"/>
      <c r="CX75" s="1309"/>
      <c r="CY75" s="1309"/>
      <c r="CZ75" s="1309"/>
      <c r="DA75" s="1309"/>
      <c r="DB75" s="1309"/>
      <c r="DC75" s="1309"/>
    </row>
    <row r="76" spans="2:107" x14ac:dyDescent="0.15">
      <c r="B76" s="1278"/>
      <c r="G76" s="1304"/>
      <c r="H76" s="1304"/>
      <c r="I76" s="1297"/>
      <c r="J76" s="1297"/>
      <c r="K76" s="1306"/>
      <c r="L76" s="1306"/>
      <c r="M76" s="1306"/>
      <c r="N76" s="1306"/>
      <c r="AM76" s="1296"/>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1278"/>
      <c r="G77" s="1297"/>
      <c r="H77" s="1297"/>
      <c r="I77" s="1297"/>
      <c r="J77" s="1297"/>
      <c r="K77" s="1326"/>
      <c r="L77" s="1326"/>
      <c r="M77" s="1326"/>
      <c r="N77" s="1326"/>
      <c r="AN77" s="1303" t="s">
        <v>632</v>
      </c>
      <c r="AO77" s="1303"/>
      <c r="AP77" s="1303"/>
      <c r="AQ77" s="1303"/>
      <c r="AR77" s="1303"/>
      <c r="AS77" s="1303"/>
      <c r="AT77" s="1303"/>
      <c r="AU77" s="1303"/>
      <c r="AV77" s="1303"/>
      <c r="AW77" s="1303"/>
      <c r="AX77" s="1303"/>
      <c r="AY77" s="1303"/>
      <c r="AZ77" s="1303"/>
      <c r="BA77" s="1303"/>
      <c r="BB77" s="1307" t="s">
        <v>630</v>
      </c>
      <c r="BC77" s="1307"/>
      <c r="BD77" s="1307"/>
      <c r="BE77" s="1307"/>
      <c r="BF77" s="1307"/>
      <c r="BG77" s="1307"/>
      <c r="BH77" s="1307"/>
      <c r="BI77" s="1307"/>
      <c r="BJ77" s="1307"/>
      <c r="BK77" s="1307"/>
      <c r="BL77" s="1307"/>
      <c r="BM77" s="1307"/>
      <c r="BN77" s="1307"/>
      <c r="BO77" s="1307"/>
      <c r="BP77" s="1309">
        <v>60.8</v>
      </c>
      <c r="BQ77" s="1309"/>
      <c r="BR77" s="1309"/>
      <c r="BS77" s="1309"/>
      <c r="BT77" s="1309"/>
      <c r="BU77" s="1309"/>
      <c r="BV77" s="1309"/>
      <c r="BW77" s="1309"/>
      <c r="BX77" s="1309">
        <v>56.8</v>
      </c>
      <c r="BY77" s="1309"/>
      <c r="BZ77" s="1309"/>
      <c r="CA77" s="1309"/>
      <c r="CB77" s="1309"/>
      <c r="CC77" s="1309"/>
      <c r="CD77" s="1309"/>
      <c r="CE77" s="1309"/>
      <c r="CF77" s="1309">
        <v>52.3</v>
      </c>
      <c r="CG77" s="1309"/>
      <c r="CH77" s="1309"/>
      <c r="CI77" s="1309"/>
      <c r="CJ77" s="1309"/>
      <c r="CK77" s="1309"/>
      <c r="CL77" s="1309"/>
      <c r="CM77" s="1309"/>
      <c r="CN77" s="1309">
        <v>55.4</v>
      </c>
      <c r="CO77" s="1309"/>
      <c r="CP77" s="1309"/>
      <c r="CQ77" s="1309"/>
      <c r="CR77" s="1309"/>
      <c r="CS77" s="1309"/>
      <c r="CT77" s="1309"/>
      <c r="CU77" s="1309"/>
      <c r="CV77" s="1309">
        <v>52.7</v>
      </c>
      <c r="CW77" s="1309"/>
      <c r="CX77" s="1309"/>
      <c r="CY77" s="1309"/>
      <c r="CZ77" s="1309"/>
      <c r="DA77" s="1309"/>
      <c r="DB77" s="1309"/>
      <c r="DC77" s="1309"/>
    </row>
    <row r="78" spans="2:107" x14ac:dyDescent="0.15">
      <c r="B78" s="1278"/>
      <c r="G78" s="1297"/>
      <c r="H78" s="1297"/>
      <c r="I78" s="1297"/>
      <c r="J78" s="1297"/>
      <c r="K78" s="1326"/>
      <c r="L78" s="1326"/>
      <c r="M78" s="1326"/>
      <c r="N78" s="1326"/>
      <c r="AN78" s="1303"/>
      <c r="AO78" s="1303"/>
      <c r="AP78" s="1303"/>
      <c r="AQ78" s="1303"/>
      <c r="AR78" s="1303"/>
      <c r="AS78" s="1303"/>
      <c r="AT78" s="1303"/>
      <c r="AU78" s="1303"/>
      <c r="AV78" s="1303"/>
      <c r="AW78" s="1303"/>
      <c r="AX78" s="1303"/>
      <c r="AY78" s="1303"/>
      <c r="AZ78" s="1303"/>
      <c r="BA78" s="1303"/>
      <c r="BB78" s="1307"/>
      <c r="BC78" s="1307"/>
      <c r="BD78" s="1307"/>
      <c r="BE78" s="1307"/>
      <c r="BF78" s="1307"/>
      <c r="BG78" s="1307"/>
      <c r="BH78" s="1307"/>
      <c r="BI78" s="1307"/>
      <c r="BJ78" s="1307"/>
      <c r="BK78" s="1307"/>
      <c r="BL78" s="1307"/>
      <c r="BM78" s="1307"/>
      <c r="BN78" s="1307"/>
      <c r="BO78" s="1307"/>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1278"/>
      <c r="G79" s="1297"/>
      <c r="H79" s="1297"/>
      <c r="I79" s="1311"/>
      <c r="J79" s="1311"/>
      <c r="K79" s="1327"/>
      <c r="L79" s="1327"/>
      <c r="M79" s="1327"/>
      <c r="N79" s="1327"/>
      <c r="AN79" s="1303"/>
      <c r="AO79" s="1303"/>
      <c r="AP79" s="1303"/>
      <c r="AQ79" s="1303"/>
      <c r="AR79" s="1303"/>
      <c r="AS79" s="1303"/>
      <c r="AT79" s="1303"/>
      <c r="AU79" s="1303"/>
      <c r="AV79" s="1303"/>
      <c r="AW79" s="1303"/>
      <c r="AX79" s="1303"/>
      <c r="AY79" s="1303"/>
      <c r="AZ79" s="1303"/>
      <c r="BA79" s="1303"/>
      <c r="BB79" s="1307" t="s">
        <v>635</v>
      </c>
      <c r="BC79" s="1307"/>
      <c r="BD79" s="1307"/>
      <c r="BE79" s="1307"/>
      <c r="BF79" s="1307"/>
      <c r="BG79" s="1307"/>
      <c r="BH79" s="1307"/>
      <c r="BI79" s="1307"/>
      <c r="BJ79" s="1307"/>
      <c r="BK79" s="1307"/>
      <c r="BL79" s="1307"/>
      <c r="BM79" s="1307"/>
      <c r="BN79" s="1307"/>
      <c r="BO79" s="1307"/>
      <c r="BP79" s="1309">
        <v>11.1</v>
      </c>
      <c r="BQ79" s="1309"/>
      <c r="BR79" s="1309"/>
      <c r="BS79" s="1309"/>
      <c r="BT79" s="1309"/>
      <c r="BU79" s="1309"/>
      <c r="BV79" s="1309"/>
      <c r="BW79" s="1309"/>
      <c r="BX79" s="1309">
        <v>10.199999999999999</v>
      </c>
      <c r="BY79" s="1309"/>
      <c r="BZ79" s="1309"/>
      <c r="CA79" s="1309"/>
      <c r="CB79" s="1309"/>
      <c r="CC79" s="1309"/>
      <c r="CD79" s="1309"/>
      <c r="CE79" s="1309"/>
      <c r="CF79" s="1309">
        <v>10</v>
      </c>
      <c r="CG79" s="1309"/>
      <c r="CH79" s="1309"/>
      <c r="CI79" s="1309"/>
      <c r="CJ79" s="1309"/>
      <c r="CK79" s="1309"/>
      <c r="CL79" s="1309"/>
      <c r="CM79" s="1309"/>
      <c r="CN79" s="1309">
        <v>9.6999999999999993</v>
      </c>
      <c r="CO79" s="1309"/>
      <c r="CP79" s="1309"/>
      <c r="CQ79" s="1309"/>
      <c r="CR79" s="1309"/>
      <c r="CS79" s="1309"/>
      <c r="CT79" s="1309"/>
      <c r="CU79" s="1309"/>
      <c r="CV79" s="1309">
        <v>9.5</v>
      </c>
      <c r="CW79" s="1309"/>
      <c r="CX79" s="1309"/>
      <c r="CY79" s="1309"/>
      <c r="CZ79" s="1309"/>
      <c r="DA79" s="1309"/>
      <c r="DB79" s="1309"/>
      <c r="DC79" s="1309"/>
    </row>
    <row r="80" spans="2:107" x14ac:dyDescent="0.15">
      <c r="B80" s="1278"/>
      <c r="G80" s="1297"/>
      <c r="H80" s="1297"/>
      <c r="I80" s="1311"/>
      <c r="J80" s="1311"/>
      <c r="K80" s="1327"/>
      <c r="L80" s="1327"/>
      <c r="M80" s="1327"/>
      <c r="N80" s="1327"/>
      <c r="AN80" s="1303"/>
      <c r="AO80" s="1303"/>
      <c r="AP80" s="1303"/>
      <c r="AQ80" s="1303"/>
      <c r="AR80" s="1303"/>
      <c r="AS80" s="1303"/>
      <c r="AT80" s="1303"/>
      <c r="AU80" s="1303"/>
      <c r="AV80" s="1303"/>
      <c r="AW80" s="1303"/>
      <c r="AX80" s="1303"/>
      <c r="AY80" s="1303"/>
      <c r="AZ80" s="1303"/>
      <c r="BA80" s="1303"/>
      <c r="BB80" s="1307"/>
      <c r="BC80" s="1307"/>
      <c r="BD80" s="1307"/>
      <c r="BE80" s="1307"/>
      <c r="BF80" s="1307"/>
      <c r="BG80" s="1307"/>
      <c r="BH80" s="1307"/>
      <c r="BI80" s="1307"/>
      <c r="BJ80" s="1307"/>
      <c r="BK80" s="1307"/>
      <c r="BL80" s="1307"/>
      <c r="BM80" s="1307"/>
      <c r="BN80" s="1307"/>
      <c r="BO80" s="1307"/>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1278"/>
    </row>
    <row r="82" spans="2:109" ht="17.25" x14ac:dyDescent="0.15">
      <c r="B82" s="1278"/>
      <c r="K82" s="1328"/>
      <c r="L82" s="1328"/>
      <c r="M82" s="1328"/>
      <c r="N82" s="1328"/>
      <c r="AQ82" s="1328"/>
      <c r="AR82" s="1328"/>
      <c r="AS82" s="1328"/>
      <c r="AT82" s="1328"/>
      <c r="BC82" s="1328"/>
      <c r="BD82" s="1328"/>
      <c r="BE82" s="1328"/>
      <c r="BF82" s="1328"/>
      <c r="BO82" s="1328"/>
      <c r="BP82" s="1328"/>
      <c r="BQ82" s="1328"/>
      <c r="BR82" s="1328"/>
      <c r="CA82" s="1328"/>
      <c r="CB82" s="1328"/>
      <c r="CC82" s="1328"/>
      <c r="CD82" s="1328"/>
      <c r="CM82" s="1328"/>
      <c r="CN82" s="1328"/>
      <c r="CO82" s="1328"/>
      <c r="CP82" s="1328"/>
      <c r="CY82" s="1328"/>
      <c r="CZ82" s="1328"/>
      <c r="DA82" s="1328"/>
      <c r="DB82" s="1328"/>
      <c r="DC82" s="1328"/>
    </row>
    <row r="83" spans="2:109" x14ac:dyDescent="0.15">
      <c r="B83" s="1280"/>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2"/>
    </row>
    <row r="84" spans="2:109" x14ac:dyDescent="0.15">
      <c r="DD84" s="1271"/>
      <c r="DE84" s="1271"/>
    </row>
    <row r="85" spans="2:109" x14ac:dyDescent="0.15">
      <c r="DD85" s="1271"/>
      <c r="DE85" s="1271"/>
    </row>
    <row r="86" spans="2:109" hidden="1" x14ac:dyDescent="0.15">
      <c r="DD86" s="1271"/>
      <c r="DE86" s="1271"/>
    </row>
    <row r="87" spans="2:109" hidden="1" x14ac:dyDescent="0.15">
      <c r="K87" s="1329"/>
      <c r="AQ87" s="1329"/>
      <c r="BC87" s="1329"/>
      <c r="BO87" s="1329"/>
      <c r="CA87" s="1329"/>
      <c r="CM87" s="1329"/>
      <c r="CY87" s="1329"/>
      <c r="DD87" s="1271"/>
      <c r="DE87" s="1271"/>
    </row>
    <row r="88" spans="2:109" hidden="1" x14ac:dyDescent="0.15">
      <c r="DD88" s="1271"/>
      <c r="DE88" s="1271"/>
    </row>
    <row r="89" spans="2:109" hidden="1" x14ac:dyDescent="0.15">
      <c r="DD89" s="1271"/>
      <c r="DE89" s="1271"/>
    </row>
    <row r="90" spans="2:109" hidden="1" x14ac:dyDescent="0.15">
      <c r="DD90" s="1271"/>
      <c r="DE90" s="1271"/>
    </row>
    <row r="91" spans="2:109"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pans="108:109" ht="13.5" hidden="1" customHeight="1" x14ac:dyDescent="0.15">
      <c r="DD97" s="1271"/>
      <c r="DE97" s="1271"/>
    </row>
    <row r="98" spans="108:109" ht="13.5" hidden="1" customHeight="1" x14ac:dyDescent="0.15">
      <c r="DD98" s="1271"/>
      <c r="DE98" s="1271"/>
    </row>
    <row r="99" spans="108:109" ht="13.5" hidden="1" customHeight="1" x14ac:dyDescent="0.15">
      <c r="DD99" s="1271"/>
      <c r="DE99" s="1271"/>
    </row>
    <row r="100" spans="108:109" ht="13.5" hidden="1" customHeight="1" x14ac:dyDescent="0.15">
      <c r="DD100" s="1271"/>
      <c r="DE100" s="1271"/>
    </row>
    <row r="101" spans="108:109" ht="13.5" hidden="1" customHeight="1" x14ac:dyDescent="0.15">
      <c r="DD101" s="1271"/>
      <c r="DE101" s="1271"/>
    </row>
    <row r="102" spans="108:109" ht="13.5" hidden="1" customHeight="1" x14ac:dyDescent="0.15">
      <c r="DD102" s="1271"/>
      <c r="DE102" s="1271"/>
    </row>
    <row r="103" spans="108:109" ht="13.5" hidden="1" customHeight="1" x14ac:dyDescent="0.15">
      <c r="DD103" s="1271"/>
      <c r="DE103" s="1271"/>
    </row>
    <row r="104" spans="108:109" ht="13.5" hidden="1" customHeight="1" x14ac:dyDescent="0.15">
      <c r="DD104" s="1271"/>
      <c r="DE104" s="1271"/>
    </row>
    <row r="105" spans="108:109" ht="13.5" hidden="1" customHeight="1" x14ac:dyDescent="0.15">
      <c r="DD105" s="1271"/>
      <c r="DE105" s="1271"/>
    </row>
    <row r="106" spans="108:109" ht="13.5" hidden="1" customHeight="1" x14ac:dyDescent="0.15">
      <c r="DD106" s="1271"/>
      <c r="DE106" s="1271"/>
    </row>
    <row r="107" spans="108:109" ht="13.5" hidden="1" customHeight="1" x14ac:dyDescent="0.15">
      <c r="DD107" s="1271"/>
      <c r="DE107" s="1271"/>
    </row>
    <row r="108" spans="108:109" ht="13.5" hidden="1" customHeight="1" x14ac:dyDescent="0.15">
      <c r="DD108" s="1271"/>
      <c r="DE108" s="1271"/>
    </row>
    <row r="109" spans="108:109" ht="13.5" hidden="1" customHeight="1" x14ac:dyDescent="0.15">
      <c r="DD109" s="1271"/>
      <c r="DE109" s="1271"/>
    </row>
    <row r="110" spans="108:109" ht="13.5" hidden="1" customHeight="1" x14ac:dyDescent="0.15">
      <c r="DD110" s="1271"/>
      <c r="DE110" s="1271"/>
    </row>
    <row r="111" spans="108:109" ht="13.5" hidden="1" customHeight="1" x14ac:dyDescent="0.15">
      <c r="DD111" s="1271"/>
      <c r="DE111" s="1271"/>
    </row>
    <row r="112" spans="108:109" ht="13.5" hidden="1" customHeight="1" x14ac:dyDescent="0.15">
      <c r="DD112" s="1271"/>
      <c r="DE112" s="1271"/>
    </row>
    <row r="113" spans="108:109" ht="13.5" hidden="1" customHeight="1" x14ac:dyDescent="0.15">
      <c r="DD113" s="1271"/>
      <c r="DE113" s="1271"/>
    </row>
    <row r="114" spans="108:109" ht="13.5" hidden="1" customHeight="1" x14ac:dyDescent="0.15">
      <c r="DD114" s="1271"/>
      <c r="DE114" s="1271"/>
    </row>
    <row r="115" spans="108:109" ht="13.5" hidden="1" customHeight="1" x14ac:dyDescent="0.15">
      <c r="DD115" s="1271"/>
      <c r="DE115" s="1271"/>
    </row>
    <row r="116" spans="108:109" ht="13.5" hidden="1" customHeight="1" x14ac:dyDescent="0.15">
      <c r="DD116" s="1271"/>
      <c r="DE116" s="1271"/>
    </row>
    <row r="117" spans="108:109" ht="13.5" hidden="1" customHeight="1" x14ac:dyDescent="0.15">
      <c r="DD117" s="1271"/>
      <c r="DE117" s="1271"/>
    </row>
    <row r="118" spans="108:109" ht="13.5" hidden="1" customHeight="1" x14ac:dyDescent="0.15">
      <c r="DD118" s="1271"/>
      <c r="DE118" s="1271"/>
    </row>
    <row r="119" spans="108:109" ht="13.5" hidden="1" customHeight="1" x14ac:dyDescent="0.15">
      <c r="DD119" s="1271"/>
      <c r="DE119" s="1271"/>
    </row>
    <row r="120" spans="108:109" ht="13.5" hidden="1" customHeight="1" x14ac:dyDescent="0.15">
      <c r="DD120" s="1271"/>
      <c r="DE120" s="1271"/>
    </row>
    <row r="121" spans="108:109" ht="13.5" hidden="1" customHeight="1" x14ac:dyDescent="0.15">
      <c r="DD121" s="1271"/>
      <c r="DE121" s="1271"/>
    </row>
    <row r="122" spans="108:109" ht="13.5" hidden="1" customHeight="1" x14ac:dyDescent="0.15">
      <c r="DD122" s="1271"/>
      <c r="DE122" s="1271"/>
    </row>
    <row r="123" spans="108:109" ht="13.5" hidden="1" customHeight="1" x14ac:dyDescent="0.15">
      <c r="DD123" s="1271"/>
      <c r="DE123" s="1271"/>
    </row>
    <row r="124" spans="108:109" ht="13.5" hidden="1" customHeight="1" x14ac:dyDescent="0.15">
      <c r="DD124" s="1271"/>
      <c r="DE124" s="1271"/>
    </row>
    <row r="125" spans="108:109" ht="13.5" hidden="1" customHeight="1" x14ac:dyDescent="0.15">
      <c r="DD125" s="1271"/>
      <c r="DE125" s="1271"/>
    </row>
    <row r="126" spans="108:109" ht="13.5" hidden="1" customHeight="1" x14ac:dyDescent="0.15">
      <c r="DD126" s="1271"/>
      <c r="DE126" s="1271"/>
    </row>
    <row r="127" spans="108:109" ht="13.5" hidden="1" customHeight="1" x14ac:dyDescent="0.15">
      <c r="DD127" s="1271"/>
      <c r="DE127" s="1271"/>
    </row>
    <row r="128" spans="108:109" ht="13.5" hidden="1" customHeight="1" x14ac:dyDescent="0.15">
      <c r="DD128" s="1271"/>
      <c r="DE128" s="1271"/>
    </row>
    <row r="129" spans="108:109" ht="13.5" hidden="1" customHeight="1" x14ac:dyDescent="0.15">
      <c r="DD129" s="1271"/>
      <c r="DE129" s="1271"/>
    </row>
    <row r="130" spans="108:109" ht="13.5" hidden="1" customHeight="1" x14ac:dyDescent="0.15">
      <c r="DD130" s="1271"/>
      <c r="DE130" s="1271"/>
    </row>
    <row r="131" spans="108:109" ht="13.5" hidden="1" customHeight="1" x14ac:dyDescent="0.15">
      <c r="DD131" s="1271"/>
      <c r="DE131" s="1271"/>
    </row>
    <row r="132" spans="108:109" ht="13.5" hidden="1" customHeight="1" x14ac:dyDescent="0.15">
      <c r="DD132" s="1271"/>
      <c r="DE132" s="1271"/>
    </row>
    <row r="133" spans="108:109" ht="13.5" hidden="1" customHeight="1" x14ac:dyDescent="0.15">
      <c r="DD133" s="1271"/>
      <c r="DE133" s="1271"/>
    </row>
    <row r="134" spans="108:109" ht="13.5" hidden="1" customHeight="1" x14ac:dyDescent="0.15">
      <c r="DD134" s="1271"/>
      <c r="DE134" s="1271"/>
    </row>
    <row r="135" spans="108:109" ht="13.5" hidden="1" customHeight="1" x14ac:dyDescent="0.15">
      <c r="DD135" s="1271"/>
      <c r="DE135" s="1271"/>
    </row>
    <row r="136" spans="108:109" ht="13.5" hidden="1" customHeight="1" x14ac:dyDescent="0.15">
      <c r="DD136" s="1271"/>
      <c r="DE136" s="1271"/>
    </row>
    <row r="137" spans="108:109" ht="13.5" hidden="1" customHeight="1" x14ac:dyDescent="0.15">
      <c r="DD137" s="1271"/>
      <c r="DE137" s="1271"/>
    </row>
    <row r="138" spans="108:109" ht="13.5" hidden="1" customHeight="1" x14ac:dyDescent="0.15">
      <c r="DD138" s="1271"/>
      <c r="DE138" s="1271"/>
    </row>
    <row r="139" spans="108:109" ht="13.5" hidden="1" customHeight="1" x14ac:dyDescent="0.15">
      <c r="DD139" s="1271"/>
      <c r="DE139" s="1271"/>
    </row>
    <row r="140" spans="108:109" ht="13.5" hidden="1" customHeight="1" x14ac:dyDescent="0.15">
      <c r="DD140" s="1271"/>
      <c r="DE140" s="1271"/>
    </row>
    <row r="141" spans="108:109" ht="13.5" hidden="1" customHeight="1" x14ac:dyDescent="0.15">
      <c r="DD141" s="1271"/>
      <c r="DE141" s="1271"/>
    </row>
    <row r="142" spans="108:109" ht="13.5" hidden="1" customHeight="1" x14ac:dyDescent="0.15">
      <c r="DD142" s="1271"/>
      <c r="DE142" s="1271"/>
    </row>
    <row r="143" spans="108:109" ht="13.5" hidden="1" customHeight="1" x14ac:dyDescent="0.15">
      <c r="DD143" s="1271"/>
      <c r="DE143" s="1271"/>
    </row>
    <row r="144" spans="108:109" ht="13.5" hidden="1" customHeight="1" x14ac:dyDescent="0.15">
      <c r="DD144" s="1271"/>
      <c r="DE144" s="1271"/>
    </row>
    <row r="145" spans="108:109" ht="13.5" hidden="1" customHeight="1" x14ac:dyDescent="0.15">
      <c r="DD145" s="1271"/>
      <c r="DE145" s="1271"/>
    </row>
    <row r="146" spans="108:109" ht="13.5" hidden="1" customHeight="1" x14ac:dyDescent="0.15">
      <c r="DD146" s="1271"/>
      <c r="DE146" s="1271"/>
    </row>
    <row r="147" spans="108:109" ht="13.5" hidden="1" customHeight="1" x14ac:dyDescent="0.15">
      <c r="DD147" s="1271"/>
      <c r="DE147" s="1271"/>
    </row>
    <row r="148" spans="108:109" ht="13.5" hidden="1" customHeight="1" x14ac:dyDescent="0.15">
      <c r="DD148" s="1271"/>
      <c r="DE148" s="1271"/>
    </row>
    <row r="149" spans="108:109" ht="13.5" hidden="1" customHeight="1" x14ac:dyDescent="0.15">
      <c r="DD149" s="1271"/>
      <c r="DE149" s="1271"/>
    </row>
    <row r="150" spans="108:109" ht="13.5" hidden="1" customHeight="1" x14ac:dyDescent="0.15">
      <c r="DD150" s="1271"/>
      <c r="DE150" s="1271"/>
    </row>
    <row r="151" spans="108:109" ht="13.5" hidden="1" customHeight="1" x14ac:dyDescent="0.15">
      <c r="DD151" s="1271"/>
      <c r="DE151" s="1271"/>
    </row>
    <row r="152" spans="108:109" ht="13.5" hidden="1" customHeight="1" x14ac:dyDescent="0.15">
      <c r="DD152" s="1271"/>
      <c r="DE152" s="1271"/>
    </row>
    <row r="153" spans="108:109" ht="13.5" hidden="1" customHeight="1" x14ac:dyDescent="0.15">
      <c r="DD153" s="1271"/>
      <c r="DE153" s="1271"/>
    </row>
    <row r="154" spans="108:109" ht="13.5" hidden="1" customHeight="1" x14ac:dyDescent="0.15">
      <c r="DD154" s="1271"/>
      <c r="DE154" s="1271"/>
    </row>
    <row r="155" spans="108:109" ht="13.5" hidden="1" customHeight="1" x14ac:dyDescent="0.15">
      <c r="DD155" s="1271"/>
      <c r="DE155" s="1271"/>
    </row>
    <row r="156" spans="108:109" ht="13.5" hidden="1" customHeight="1" x14ac:dyDescent="0.15">
      <c r="DD156" s="1271"/>
      <c r="DE156" s="1271"/>
    </row>
    <row r="157" spans="108:109" ht="13.5" hidden="1" customHeight="1" x14ac:dyDescent="0.15">
      <c r="DD157" s="1271"/>
      <c r="DE157" s="1271"/>
    </row>
    <row r="158" spans="108:109" ht="13.5" hidden="1" customHeight="1" x14ac:dyDescent="0.15">
      <c r="DD158" s="1271"/>
      <c r="DE158" s="1271"/>
    </row>
    <row r="159" spans="108:109" ht="13.5" hidden="1" customHeight="1" x14ac:dyDescent="0.15">
      <c r="DD159" s="1271"/>
      <c r="DE159" s="1271"/>
    </row>
    <row r="160" spans="108:109" ht="13.5" hidden="1" customHeight="1" x14ac:dyDescent="0.15">
      <c r="DD160" s="1271"/>
      <c r="DE160" s="1271"/>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MlUp3naE9KFzuCYGFH/gAa0BVxBkRn/Cj6Md63lI0fqYppgqspYIDdESVeGqBbivxw5/+eyg3CSpyZSo6Cpdg==" saltValue="a5lhgHaOIwH69jEwq3lL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80" zoomScaleNormal="8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yM+CNUmp5D2D+1kmOAknOqwoF1U3lFlzVnUHZ5A2ZoMs3y44Z3Ce6RtW4oqfupp5pyh0MQQyiCwWG+USsCTvQ==" saltValue="hgIRREQCm5xPS0M0zmJRh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dXxLbR9elPk7YukVXYZKs7eEi1MU6UX6cpBmXZIv2lVxMqEKrwmMBCc8SEBV39+DTe5sGWNy4Sn8MBYYqLhgQ==" saltValue="lzKZFDqjlzJi6v6xyPTlE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115474</v>
      </c>
      <c r="E3" s="161"/>
      <c r="F3" s="162">
        <v>106614</v>
      </c>
      <c r="G3" s="163"/>
      <c r="H3" s="164"/>
    </row>
    <row r="4" spans="1:8" x14ac:dyDescent="0.15">
      <c r="A4" s="165"/>
      <c r="B4" s="166"/>
      <c r="C4" s="167"/>
      <c r="D4" s="168">
        <v>25710</v>
      </c>
      <c r="E4" s="169"/>
      <c r="F4" s="170">
        <v>45545</v>
      </c>
      <c r="G4" s="171"/>
      <c r="H4" s="172"/>
    </row>
    <row r="5" spans="1:8" x14ac:dyDescent="0.15">
      <c r="A5" s="153" t="s">
        <v>559</v>
      </c>
      <c r="B5" s="158"/>
      <c r="C5" s="159"/>
      <c r="D5" s="160">
        <v>77152</v>
      </c>
      <c r="E5" s="161"/>
      <c r="F5" s="162">
        <v>81768</v>
      </c>
      <c r="G5" s="163"/>
      <c r="H5" s="164"/>
    </row>
    <row r="6" spans="1:8" x14ac:dyDescent="0.15">
      <c r="A6" s="165"/>
      <c r="B6" s="166"/>
      <c r="C6" s="167"/>
      <c r="D6" s="168">
        <v>37736</v>
      </c>
      <c r="E6" s="169"/>
      <c r="F6" s="170">
        <v>37917</v>
      </c>
      <c r="G6" s="171"/>
      <c r="H6" s="172"/>
    </row>
    <row r="7" spans="1:8" x14ac:dyDescent="0.15">
      <c r="A7" s="153" t="s">
        <v>560</v>
      </c>
      <c r="B7" s="158"/>
      <c r="C7" s="159"/>
      <c r="D7" s="160">
        <v>84917</v>
      </c>
      <c r="E7" s="161"/>
      <c r="F7" s="162">
        <v>65876</v>
      </c>
      <c r="G7" s="163"/>
      <c r="H7" s="164"/>
    </row>
    <row r="8" spans="1:8" x14ac:dyDescent="0.15">
      <c r="A8" s="165"/>
      <c r="B8" s="166"/>
      <c r="C8" s="167"/>
      <c r="D8" s="168">
        <v>61803</v>
      </c>
      <c r="E8" s="169"/>
      <c r="F8" s="170">
        <v>36484</v>
      </c>
      <c r="G8" s="171"/>
      <c r="H8" s="172"/>
    </row>
    <row r="9" spans="1:8" x14ac:dyDescent="0.15">
      <c r="A9" s="153" t="s">
        <v>561</v>
      </c>
      <c r="B9" s="158"/>
      <c r="C9" s="159"/>
      <c r="D9" s="160">
        <v>60767</v>
      </c>
      <c r="E9" s="161"/>
      <c r="F9" s="162">
        <v>68468</v>
      </c>
      <c r="G9" s="163"/>
      <c r="H9" s="164"/>
    </row>
    <row r="10" spans="1:8" x14ac:dyDescent="0.15">
      <c r="A10" s="165"/>
      <c r="B10" s="166"/>
      <c r="C10" s="167"/>
      <c r="D10" s="168">
        <v>34334</v>
      </c>
      <c r="E10" s="169"/>
      <c r="F10" s="170">
        <v>34140</v>
      </c>
      <c r="G10" s="171"/>
      <c r="H10" s="172"/>
    </row>
    <row r="11" spans="1:8" x14ac:dyDescent="0.15">
      <c r="A11" s="153" t="s">
        <v>562</v>
      </c>
      <c r="B11" s="158"/>
      <c r="C11" s="159"/>
      <c r="D11" s="160">
        <v>106972</v>
      </c>
      <c r="E11" s="161"/>
      <c r="F11" s="162">
        <v>69729</v>
      </c>
      <c r="G11" s="163"/>
      <c r="H11" s="164"/>
    </row>
    <row r="12" spans="1:8" x14ac:dyDescent="0.15">
      <c r="A12" s="165"/>
      <c r="B12" s="166"/>
      <c r="C12" s="173"/>
      <c r="D12" s="168">
        <v>76848</v>
      </c>
      <c r="E12" s="169"/>
      <c r="F12" s="170">
        <v>38908</v>
      </c>
      <c r="G12" s="171"/>
      <c r="H12" s="172"/>
    </row>
    <row r="13" spans="1:8" x14ac:dyDescent="0.15">
      <c r="A13" s="153"/>
      <c r="B13" s="158"/>
      <c r="C13" s="174"/>
      <c r="D13" s="175">
        <v>89056</v>
      </c>
      <c r="E13" s="176"/>
      <c r="F13" s="177">
        <v>78491</v>
      </c>
      <c r="G13" s="178"/>
      <c r="H13" s="164"/>
    </row>
    <row r="14" spans="1:8" x14ac:dyDescent="0.15">
      <c r="A14" s="165"/>
      <c r="B14" s="166"/>
      <c r="C14" s="167"/>
      <c r="D14" s="168">
        <v>47286</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5.35</v>
      </c>
      <c r="C19" s="179">
        <f>ROUND(VALUE(SUBSTITUTE(実質収支比率等に係る経年分析!G$48,"▲","-")),2)</f>
        <v>4.18</v>
      </c>
      <c r="D19" s="179">
        <f>ROUND(VALUE(SUBSTITUTE(実質収支比率等に係る経年分析!H$48,"▲","-")),2)</f>
        <v>4.04</v>
      </c>
      <c r="E19" s="179">
        <f>ROUND(VALUE(SUBSTITUTE(実質収支比率等に係る経年分析!I$48,"▲","-")),2)</f>
        <v>4.93</v>
      </c>
      <c r="F19" s="179">
        <f>ROUND(VALUE(SUBSTITUTE(実質収支比率等に係る経年分析!J$48,"▲","-")),2)</f>
        <v>5.28</v>
      </c>
    </row>
    <row r="20" spans="1:11" x14ac:dyDescent="0.15">
      <c r="A20" s="179" t="s">
        <v>55</v>
      </c>
      <c r="B20" s="179">
        <f>ROUND(VALUE(SUBSTITUTE(実質収支比率等に係る経年分析!F$47,"▲","-")),2)</f>
        <v>27</v>
      </c>
      <c r="C20" s="179">
        <f>ROUND(VALUE(SUBSTITUTE(実質収支比率等に係る経年分析!G$47,"▲","-")),2)</f>
        <v>29.41</v>
      </c>
      <c r="D20" s="179">
        <f>ROUND(VALUE(SUBSTITUTE(実質収支比率等に係る経年分析!H$47,"▲","-")),2)</f>
        <v>32.630000000000003</v>
      </c>
      <c r="E20" s="179">
        <f>ROUND(VALUE(SUBSTITUTE(実質収支比率等に係る経年分析!I$47,"▲","-")),2)</f>
        <v>35.47</v>
      </c>
      <c r="F20" s="179">
        <f>ROUND(VALUE(SUBSTITUTE(実質収支比率等に係る経年分析!J$47,"▲","-")),2)</f>
        <v>38.130000000000003</v>
      </c>
    </row>
    <row r="21" spans="1:11" x14ac:dyDescent="0.15">
      <c r="A21" s="179" t="s">
        <v>56</v>
      </c>
      <c r="B21" s="179">
        <f>IF(ISNUMBER(VALUE(SUBSTITUTE(実質収支比率等に係る経年分析!F$49,"▲","-"))),ROUND(VALUE(SUBSTITUTE(実質収支比率等に係る経年分析!F$49,"▲","-")),2),NA())</f>
        <v>1.31</v>
      </c>
      <c r="C21" s="179">
        <f>IF(ISNUMBER(VALUE(SUBSTITUTE(実質収支比率等に係る経年分析!G$49,"▲","-"))),ROUND(VALUE(SUBSTITUTE(実質収支比率等に係る経年分析!G$49,"▲","-")),2),NA())</f>
        <v>1.45</v>
      </c>
      <c r="D21" s="179">
        <f>IF(ISNUMBER(VALUE(SUBSTITUTE(実質収支比率等に係る経年分析!H$49,"▲","-"))),ROUND(VALUE(SUBSTITUTE(実質収支比率等に係る経年分析!H$49,"▲","-")),2),NA())</f>
        <v>0.23</v>
      </c>
      <c r="E21" s="179">
        <f>IF(ISNUMBER(VALUE(SUBSTITUTE(実質収支比率等に係る経年分析!I$49,"▲","-"))),ROUND(VALUE(SUBSTITUTE(実質収支比率等に係る経年分析!I$49,"▲","-")),2),NA())</f>
        <v>0.9</v>
      </c>
      <c r="F21" s="179">
        <f>IF(ISNUMBER(VALUE(SUBSTITUTE(実質収支比率等に係る経年分析!J$49,"▲","-"))),ROUND(VALUE(SUBSTITUTE(実質収支比率等に係る経年分析!J$49,"▲","-")),2),NA())</f>
        <v>0.47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4.5199999999999996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備前市駐車場事業特別会計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備前市宅地造成分譲事業特別会計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0.51</v>
      </c>
    </row>
    <row r="31" spans="1:11" x14ac:dyDescent="0.15">
      <c r="A31" s="180" t="str">
        <f>IF(連結実質赤字比率に係る赤字・黒字の構成分析!C$39="",NA(),連結実質赤字比率に係る赤字・黒字の構成分析!C$39)</f>
        <v>備前市国民健康保険事業特別会計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1.34</v>
      </c>
    </row>
    <row r="32" spans="1:11" x14ac:dyDescent="0.15">
      <c r="A32" s="180" t="str">
        <f>IF(連結実質赤字比率に係る赤字・黒字の構成分析!C$38="",NA(),連結実質赤字比率に係る赤字・黒字の構成分析!C$38)</f>
        <v>備前市介護保険事業特別会計（介護保険事業勘定）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1.67</v>
      </c>
    </row>
    <row r="33" spans="1:16" x14ac:dyDescent="0.15">
      <c r="A33" s="180" t="str">
        <f>IF(連結実質赤字比率に係る赤字・黒字の構成分析!C$37="",NA(),連結実質赤字比率に係る赤字・黒字の構成分析!C$37)</f>
        <v>備前市下水道事業会計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2.0099999999999998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3.49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5.1100000000000003</v>
      </c>
    </row>
    <row r="35" spans="1:16" x14ac:dyDescent="0.15">
      <c r="A35" s="180" t="str">
        <f>IF(連結実質赤字比率に係る赤字・黒字の構成分析!C$35="",NA(),連結実質赤字比率に係る赤字・黒字の構成分析!C$35)</f>
        <v>備前市病院事業会計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12.61</v>
      </c>
    </row>
    <row r="36" spans="1:16" x14ac:dyDescent="0.15">
      <c r="A36" s="180" t="str">
        <f>IF(連結実質赤字比率に係る赤字・黒字の構成分析!C$34="",NA(),連結実質赤字比率に係る赤字・黒字の構成分析!C$34)</f>
        <v>備前市水道事業会計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19.16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2685</v>
      </c>
      <c r="E42" s="181"/>
      <c r="F42" s="181"/>
      <c r="G42" s="181">
        <f>'実質公債費比率（分子）の構造'!L$52</f>
        <v>2599</v>
      </c>
      <c r="H42" s="181"/>
      <c r="I42" s="181"/>
      <c r="J42" s="181">
        <f>'実質公債費比率（分子）の構造'!M$52</f>
        <v>2619</v>
      </c>
      <c r="K42" s="181"/>
      <c r="L42" s="181"/>
      <c r="M42" s="181">
        <f>'実質公債費比率（分子）の構造'!N$52</f>
        <v>2563</v>
      </c>
      <c r="N42" s="181"/>
      <c r="O42" s="181"/>
      <c r="P42" s="181">
        <f>'実質公債費比率（分子）の構造'!O$52</f>
        <v>2579</v>
      </c>
    </row>
    <row r="43" spans="1:16" x14ac:dyDescent="0.15">
      <c r="A43" s="181" t="s">
        <v>64</v>
      </c>
      <c r="B43" s="181">
        <f>'実質公債費比率（分子）の構造'!K$51</f>
        <v>1</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36</v>
      </c>
      <c r="C44" s="181"/>
      <c r="D44" s="181"/>
      <c r="E44" s="181">
        <f>'実質公債費比率（分子）の構造'!L$50</f>
        <v>22</v>
      </c>
      <c r="F44" s="181"/>
      <c r="G44" s="181"/>
      <c r="H44" s="181">
        <f>'実質公債費比率（分子）の構造'!M$50</f>
        <v>20</v>
      </c>
      <c r="I44" s="181"/>
      <c r="J44" s="181"/>
      <c r="K44" s="181">
        <f>'実質公債費比率（分子）の構造'!N$50</f>
        <v>17</v>
      </c>
      <c r="L44" s="181"/>
      <c r="M44" s="181"/>
      <c r="N44" s="181">
        <f>'実質公債費比率（分子）の構造'!O$50</f>
        <v>15</v>
      </c>
      <c r="O44" s="181"/>
      <c r="P44" s="181"/>
    </row>
    <row r="45" spans="1:16" x14ac:dyDescent="0.15">
      <c r="A45" s="181" t="s">
        <v>66</v>
      </c>
      <c r="B45" s="181">
        <f>'実質公債費比率（分子）の構造'!K$49</f>
        <v>91</v>
      </c>
      <c r="C45" s="181"/>
      <c r="D45" s="181"/>
      <c r="E45" s="181">
        <f>'実質公債費比率（分子）の構造'!L$49</f>
        <v>88</v>
      </c>
      <c r="F45" s="181"/>
      <c r="G45" s="181"/>
      <c r="H45" s="181">
        <f>'実質公債費比率（分子）の構造'!M$49</f>
        <v>86</v>
      </c>
      <c r="I45" s="181"/>
      <c r="J45" s="181"/>
      <c r="K45" s="181">
        <f>'実質公債費比率（分子）の構造'!N$49</f>
        <v>82</v>
      </c>
      <c r="L45" s="181"/>
      <c r="M45" s="181"/>
      <c r="N45" s="181">
        <f>'実質公債費比率（分子）の構造'!O$49</f>
        <v>82</v>
      </c>
      <c r="O45" s="181"/>
      <c r="P45" s="181"/>
    </row>
    <row r="46" spans="1:16" x14ac:dyDescent="0.15">
      <c r="A46" s="181" t="s">
        <v>67</v>
      </c>
      <c r="B46" s="181">
        <f>'実質公債費比率（分子）の構造'!K$48</f>
        <v>2005</v>
      </c>
      <c r="C46" s="181"/>
      <c r="D46" s="181"/>
      <c r="E46" s="181">
        <f>'実質公債費比率（分子）の構造'!L$48</f>
        <v>1913</v>
      </c>
      <c r="F46" s="181"/>
      <c r="G46" s="181"/>
      <c r="H46" s="181">
        <f>'実質公債費比率（分子）の構造'!M$48</f>
        <v>2078</v>
      </c>
      <c r="I46" s="181"/>
      <c r="J46" s="181"/>
      <c r="K46" s="181">
        <f>'実質公債費比率（分子）の構造'!N$48</f>
        <v>1911</v>
      </c>
      <c r="L46" s="181"/>
      <c r="M46" s="181"/>
      <c r="N46" s="181">
        <f>'実質公債費比率（分子）の構造'!O$48</f>
        <v>1744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1776</v>
      </c>
      <c r="C49" s="181"/>
      <c r="D49" s="181"/>
      <c r="E49" s="181">
        <f>'実質公債費比率（分子）の構造'!L$45</f>
        <v>1704</v>
      </c>
      <c r="F49" s="181"/>
      <c r="G49" s="181"/>
      <c r="H49" s="181">
        <f>'実質公債費比率（分子）の構造'!M$45</f>
        <v>1724</v>
      </c>
      <c r="I49" s="181"/>
      <c r="J49" s="181"/>
      <c r="K49" s="181">
        <f>'実質公債費比率（分子）の構造'!N$45</f>
        <v>1818</v>
      </c>
      <c r="L49" s="181"/>
      <c r="M49" s="181"/>
      <c r="N49" s="181">
        <f>'実質公債費比率（分子）の構造'!O$45</f>
        <v>1863</v>
      </c>
      <c r="O49" s="181"/>
      <c r="P49" s="181"/>
    </row>
    <row r="50" spans="1:16" x14ac:dyDescent="0.15">
      <c r="A50" s="181" t="s">
        <v>71</v>
      </c>
      <c r="B50" s="181" t="e">
        <f>NA()</f>
        <v>#N/A</v>
      </c>
      <c r="C50" s="181">
        <f>IF(ISNUMBER('実質公債費比率（分子）の構造'!K$53),'実質公債費比率（分子）の構造'!K$53,NA())</f>
        <v>1224</v>
      </c>
      <c r="D50" s="181" t="e">
        <f>NA()</f>
        <v>#N/A</v>
      </c>
      <c r="E50" s="181" t="e">
        <f>NA()</f>
        <v>#N/A</v>
      </c>
      <c r="F50" s="181">
        <f>IF(ISNUMBER('実質公債費比率（分子）の構造'!L$53),'実質公債費比率（分子）の構造'!L$53,NA())</f>
        <v>1128</v>
      </c>
      <c r="G50" s="181" t="e">
        <f>NA()</f>
        <v>#N/A</v>
      </c>
      <c r="H50" s="181" t="e">
        <f>NA()</f>
        <v>#N/A</v>
      </c>
      <c r="I50" s="181">
        <f>IF(ISNUMBER('実質公債費比率（分子）の構造'!M$53),'実質公債費比率（分子）の構造'!M$53,NA())</f>
        <v>1289</v>
      </c>
      <c r="J50" s="181" t="e">
        <f>NA()</f>
        <v>#N/A</v>
      </c>
      <c r="K50" s="181" t="e">
        <f>NA()</f>
        <v>#N/A</v>
      </c>
      <c r="L50" s="181">
        <f>IF(ISNUMBER('実質公債費比率（分子）の構造'!N$53),'実質公債費比率（分子）の構造'!N$53,NA())</f>
        <v>1265</v>
      </c>
      <c r="M50" s="181" t="e">
        <f>NA()</f>
        <v>#N/A</v>
      </c>
      <c r="N50" s="181" t="e">
        <f>NA()</f>
        <v>#N/A</v>
      </c>
      <c r="O50" s="181">
        <f>IF(ISNUMBER('実質公債費比率（分子）の構造'!O$53),'実質公債費比率（分子）の構造'!O$53,NA())</f>
        <v>1125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25795</v>
      </c>
      <c r="E56" s="180"/>
      <c r="F56" s="180"/>
      <c r="G56" s="180">
        <f>'将来負担比率（分子）の構造'!J$52</f>
        <v>24791</v>
      </c>
      <c r="H56" s="180"/>
      <c r="I56" s="180"/>
      <c r="J56" s="180">
        <f>'将来負担比率（分子）の構造'!K$52</f>
        <v>25027</v>
      </c>
      <c r="K56" s="180"/>
      <c r="L56" s="180"/>
      <c r="M56" s="180">
        <f>'将来負担比率（分子）の構造'!L$52</f>
        <v>24185</v>
      </c>
      <c r="N56" s="180"/>
      <c r="O56" s="180"/>
      <c r="P56" s="180">
        <f>'将来負担比率（分子）の構造'!M$52</f>
        <v>24233</v>
      </c>
    </row>
    <row r="57" spans="1:16" x14ac:dyDescent="0.15">
      <c r="A57" s="180" t="s">
        <v>42</v>
      </c>
      <c r="B57" s="180"/>
      <c r="C57" s="180"/>
      <c r="D57" s="180">
        <f>'将来負担比率（分子）の構造'!I$51</f>
        <v>2103</v>
      </c>
      <c r="E57" s="180"/>
      <c r="F57" s="180"/>
      <c r="G57" s="180">
        <f>'将来負担比率（分子）の構造'!J$51</f>
        <v>1962</v>
      </c>
      <c r="H57" s="180"/>
      <c r="I57" s="180"/>
      <c r="J57" s="180">
        <f>'将来負担比率（分子）の構造'!K$51</f>
        <v>1904</v>
      </c>
      <c r="K57" s="180"/>
      <c r="L57" s="180"/>
      <c r="M57" s="180">
        <f>'将来負担比率（分子）の構造'!L$51</f>
        <v>1602</v>
      </c>
      <c r="N57" s="180"/>
      <c r="O57" s="180"/>
      <c r="P57" s="180">
        <f>'将来負担比率（分子）の構造'!M$51</f>
        <v>1556</v>
      </c>
    </row>
    <row r="58" spans="1:16" x14ac:dyDescent="0.15">
      <c r="A58" s="180" t="s">
        <v>41</v>
      </c>
      <c r="B58" s="180"/>
      <c r="C58" s="180"/>
      <c r="D58" s="180">
        <f>'将来負担比率（分子）の構造'!I$50</f>
        <v>7819</v>
      </c>
      <c r="E58" s="180"/>
      <c r="F58" s="180"/>
      <c r="G58" s="180">
        <f>'将来負担比率（分子）の構造'!J$50</f>
        <v>9351</v>
      </c>
      <c r="H58" s="180"/>
      <c r="I58" s="180"/>
      <c r="J58" s="180">
        <f>'将来負担比率（分子）の構造'!K$50</f>
        <v>9926</v>
      </c>
      <c r="K58" s="180"/>
      <c r="L58" s="180"/>
      <c r="M58" s="180">
        <f>'将来負担比率（分子）の構造'!L$50</f>
        <v>11055</v>
      </c>
      <c r="N58" s="180"/>
      <c r="O58" s="180"/>
      <c r="P58" s="180">
        <f>'将来負担比率（分子）の構造'!M$50</f>
        <v>12336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1782</v>
      </c>
      <c r="C62" s="180"/>
      <c r="D62" s="180"/>
      <c r="E62" s="180">
        <f>'将来負担比率（分子）の構造'!J$45</f>
        <v>1685</v>
      </c>
      <c r="F62" s="180"/>
      <c r="G62" s="180"/>
      <c r="H62" s="180">
        <f>'将来負担比率（分子）の構造'!K$45</f>
        <v>1602</v>
      </c>
      <c r="I62" s="180"/>
      <c r="J62" s="180"/>
      <c r="K62" s="180">
        <f>'将来負担比率（分子）の構造'!L$45</f>
        <v>1404</v>
      </c>
      <c r="L62" s="180"/>
      <c r="M62" s="180"/>
      <c r="N62" s="180">
        <f>'将来負担比率（分子）の構造'!M$45</f>
        <v>1321</v>
      </c>
      <c r="O62" s="180"/>
      <c r="P62" s="180"/>
    </row>
    <row r="63" spans="1:16" x14ac:dyDescent="0.15">
      <c r="A63" s="180" t="s">
        <v>34</v>
      </c>
      <c r="B63" s="180">
        <f>'将来負担比率（分子）の構造'!I$44</f>
        <v>575</v>
      </c>
      <c r="C63" s="180"/>
      <c r="D63" s="180"/>
      <c r="E63" s="180">
        <f>'将来負担比率（分子）の構造'!J$44</f>
        <v>489</v>
      </c>
      <c r="F63" s="180"/>
      <c r="G63" s="180"/>
      <c r="H63" s="180">
        <f>'将来負担比率（分子）の構造'!K$44</f>
        <v>410</v>
      </c>
      <c r="I63" s="180"/>
      <c r="J63" s="180"/>
      <c r="K63" s="180">
        <f>'将来負担比率（分子）の構造'!L$44</f>
        <v>334</v>
      </c>
      <c r="L63" s="180"/>
      <c r="M63" s="180"/>
      <c r="N63" s="180">
        <f>'将来負担比率（分子）の構造'!M$44</f>
        <v>257</v>
      </c>
      <c r="O63" s="180"/>
      <c r="P63" s="180"/>
    </row>
    <row r="64" spans="1:16" x14ac:dyDescent="0.15">
      <c r="A64" s="180" t="s">
        <v>33</v>
      </c>
      <c r="B64" s="180">
        <f>'将来負担比率（分子）の構造'!I$43</f>
        <v>21175</v>
      </c>
      <c r="C64" s="180"/>
      <c r="D64" s="180"/>
      <c r="E64" s="180">
        <f>'将来負担比率（分子）の構造'!J$43</f>
        <v>19407</v>
      </c>
      <c r="F64" s="180"/>
      <c r="G64" s="180"/>
      <c r="H64" s="180">
        <f>'将来負担比率（分子）の構造'!K$43</f>
        <v>18134</v>
      </c>
      <c r="I64" s="180"/>
      <c r="J64" s="180"/>
      <c r="K64" s="180">
        <f>'将来負担比率（分子）の構造'!L$43</f>
        <v>17234</v>
      </c>
      <c r="L64" s="180"/>
      <c r="M64" s="180"/>
      <c r="N64" s="180">
        <f>'将来負担比率（分子）の構造'!M$43</f>
        <v>16191</v>
      </c>
      <c r="O64" s="180"/>
      <c r="P64" s="180"/>
    </row>
    <row r="65" spans="1:16" x14ac:dyDescent="0.15">
      <c r="A65" s="180" t="s">
        <v>32</v>
      </c>
      <c r="B65" s="180">
        <f>'将来負担比率（分子）の構造'!I$42</f>
        <v>280</v>
      </c>
      <c r="C65" s="180"/>
      <c r="D65" s="180"/>
      <c r="E65" s="180">
        <f>'将来負担比率（分子）の構造'!J$42</f>
        <v>250</v>
      </c>
      <c r="F65" s="180"/>
      <c r="G65" s="180"/>
      <c r="H65" s="180">
        <f>'将来負担比率（分子）の構造'!K$42</f>
        <v>202</v>
      </c>
      <c r="I65" s="180"/>
      <c r="J65" s="180"/>
      <c r="K65" s="180">
        <f>'将来負担比率（分子）の構造'!L$42</f>
        <v>161</v>
      </c>
      <c r="L65" s="180"/>
      <c r="M65" s="180"/>
      <c r="N65" s="180">
        <f>'将来負担比率（分子）の構造'!M$42</f>
        <v>125</v>
      </c>
      <c r="O65" s="180"/>
      <c r="P65" s="180"/>
    </row>
    <row r="66" spans="1:16" x14ac:dyDescent="0.15">
      <c r="A66" s="180" t="s">
        <v>31</v>
      </c>
      <c r="B66" s="180">
        <f>'将来負担比率（分子）の構造'!I$41</f>
        <v>18409</v>
      </c>
      <c r="C66" s="180"/>
      <c r="D66" s="180"/>
      <c r="E66" s="180">
        <f>'将来負担比率（分子）の構造'!J$41</f>
        <v>18676</v>
      </c>
      <c r="F66" s="180"/>
      <c r="G66" s="180"/>
      <c r="H66" s="180">
        <f>'将来負担比率（分子）の構造'!K$41</f>
        <v>18612</v>
      </c>
      <c r="I66" s="180"/>
      <c r="J66" s="180"/>
      <c r="K66" s="180">
        <f>'将来負担比率（分子）の構造'!L$41</f>
        <v>18547</v>
      </c>
      <c r="L66" s="180"/>
      <c r="M66" s="180"/>
      <c r="N66" s="180">
        <f>'将来負担比率（分子）の構造'!M$41</f>
        <v>19890</v>
      </c>
      <c r="O66" s="180"/>
      <c r="P66" s="180"/>
    </row>
    <row r="67" spans="1:16" x14ac:dyDescent="0.15">
      <c r="A67" s="180" t="s">
        <v>75</v>
      </c>
      <c r="B67" s="180" t="e">
        <f>NA()</f>
        <v>#N/A</v>
      </c>
      <c r="C67" s="180">
        <f>IF(ISNUMBER('将来負担比率（分子）の構造'!I$53), IF('将来負担比率（分子）の構造'!I$53 &lt; 0, 0, '将来負担比率（分子）の構造'!I$53), NA())</f>
        <v>6504</v>
      </c>
      <c r="D67" s="180" t="e">
        <f>NA()</f>
        <v>#N/A</v>
      </c>
      <c r="E67" s="180" t="e">
        <f>NA()</f>
        <v>#N/A</v>
      </c>
      <c r="F67" s="180">
        <f>IF(ISNUMBER('将来負担比率（分子）の構造'!J$53), IF('将来負担比率（分子）の構造'!J$53 &lt; 0, 0, '将来負担比率（分子）の構造'!J$53), NA())</f>
        <v>4404</v>
      </c>
      <c r="G67" s="180" t="e">
        <f>NA()</f>
        <v>#N/A</v>
      </c>
      <c r="H67" s="180" t="e">
        <f>NA()</f>
        <v>#N/A</v>
      </c>
      <c r="I67" s="180">
        <f>IF(ISNUMBER('将来負担比率（分子）の構造'!K$53), IF('将来負担比率（分子）の構造'!K$53 &lt; 0, 0, '将来負担比率（分子）の構造'!K$53), NA())</f>
        <v>2102</v>
      </c>
      <c r="J67" s="180" t="e">
        <f>NA()</f>
        <v>#N/A</v>
      </c>
      <c r="K67" s="180" t="e">
        <f>NA()</f>
        <v>#N/A</v>
      </c>
      <c r="L67" s="180">
        <f>IF(ISNUMBER('将来負担比率（分子）の構造'!L$53), IF('将来負担比率（分子）の構造'!L$53 &lt; 0, 0, '将来負担比率（分子）の構造'!L$53), NA())</f>
        <v>837</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3986</v>
      </c>
      <c r="C72" s="184">
        <f>基金残高に係る経年分析!G55</f>
        <v>4248</v>
      </c>
      <c r="D72" s="184">
        <f>基金残高に係る経年分析!H55</f>
        <v>4563</v>
      </c>
    </row>
    <row r="73" spans="1:16" x14ac:dyDescent="0.15">
      <c r="A73" s="183" t="s">
        <v>78</v>
      </c>
      <c r="B73" s="184">
        <f>基金残高に係る経年分析!F56</f>
        <v>1459</v>
      </c>
      <c r="C73" s="184">
        <f>基金残高に係る経年分析!G56</f>
        <v>1603</v>
      </c>
      <c r="D73" s="184">
        <f>基金残高に係る経年分析!H56</f>
        <v>1808</v>
      </c>
    </row>
    <row r="74" spans="1:16" x14ac:dyDescent="0.15">
      <c r="A74" s="183" t="s">
        <v>79</v>
      </c>
      <c r="B74" s="184">
        <f>基金残高に係る経年分析!F57</f>
        <v>5252</v>
      </c>
      <c r="C74" s="184">
        <f>基金残高に係る経年分析!G57</f>
        <v>5840</v>
      </c>
      <c r="D74" s="184">
        <f>基金残高に係る経年分析!H57</f>
        <v>6223</v>
      </c>
    </row>
  </sheetData>
  <sheetProtection algorithmName="SHA-512" hashValue="9QVqQ0pW4nZSkZYm5slZreg/NNQjGJl7YRlwy0dFrzaz5JurclvPqKnFm83nSyufbzrQVnkSDsreWyxVq16f7Q==" saltValue="ifskWdj53NgYNjJz61AQ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2020-03-10T01:34:54Z</cp:lastPrinted>
  <dcterms:created xsi:type="dcterms:W3CDTF">2020-02-10T05:17:58Z</dcterms:created>
  <dcterms:modified xsi:type="dcterms:W3CDTF">2020-09-15T01:18:32Z</dcterms:modified>
  <cp:category/>
</cp:coreProperties>
</file>