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
    </mc:Choice>
  </mc:AlternateContent>
  <bookViews>
    <workbookView xWindow="0" yWindow="0" windowWidth="19200" windowHeight="110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c r="BW36" i="10"/>
  <c r="BW37" i="10"/>
  <c r="BW38" i="10"/>
  <c r="BW39" i="10"/>
  <c r="BW40" i="10"/>
  <c r="BW41" i="10"/>
  <c r="BW42" i="10"/>
  <c r="BW43" i="10"/>
  <c r="BE34" i="10"/>
  <c r="AM34" i="10"/>
  <c r="U34" i="10"/>
  <c r="C34" i="10"/>
  <c r="CO34" i="10"/>
  <c r="CO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<sst xmlns="http://schemas.openxmlformats.org/spreadsheetml/2006/main" count="1111" uniqueCount="632">
  <si>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</si>
  <si>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</si>
  <si>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</si>
  <si>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</si>
  <si>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</si>
  <si>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</si>
  <si>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</si>
  <si>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</si>
  <si>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</si>
  <si>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</si>
  <si>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</si>
  <si>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</si>
  <si>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</si>
  <si>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</si>
  <si>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</si>
  <si>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</si>
  <si>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</si>
  <si>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</si>
  <si>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</si>
  <si>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</si>
  <si>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</si>
  <si>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</si>
  <si>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</si>
  <si>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</si>
  <si>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</si>
  <si>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</si>
  <si>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</si>
  <si>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</si>
  <si>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</si>
  <si>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</si>
  <si>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</si>
  <si>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</si>
  <si>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</si>
  <si>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</si>
  <si>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</si>
  <si>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</si>
  <si>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</si>
  <si>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</si>
  <si>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</si>
  <si>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</si>
  <si>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</si>
  <si>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</si>
  <si>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</si>
  <si>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</si>
  <si>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</si>
  <si>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</si>
  <si>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</si>
  <si>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</si>
  <si>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</si>
  <si>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</si>
  <si>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</si>
  <si>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</si>
  <si>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</si>
  <si>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</si>
  <si>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</si>
  <si>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</si>
  <si>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</si>
  <si>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</si>
  <si>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</si>
  <si>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</si>
  <si>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</si>
  <si>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</si>
  <si>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</si>
  <si>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</si>
  <si>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</si>
  <si>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</si>
  <si>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</si>
  <si>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</si>
  <si>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</si>
  <si>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</si>
  <si>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</si>
  <si>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</si>
  <si>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</si>
  <si>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</si>
  <si>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</si>
  <si>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</si>
  <si>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</si>
  <si>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</si>
  <si>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</si>
  <si>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</si>
  <si>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</si>
  <si>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</si>
  <si>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</si>
  <si>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</si>
  <si>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</si>
  <si>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</si>
  <si>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</si>
  <si>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</si>
  <si>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</si>
  <si>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</si>
  <si>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</si>
  <si>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</si>
  <si>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</si>
  <si>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</si>
  <si>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</si>
  <si>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</si>
  <si>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</si>
  <si>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</si>
  <si>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井原市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</si>
  <si>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</si>
  <si>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</si>
  <si>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</si>
  <si>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</si>
  <si>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</si>
  <si>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</si>
  <si>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</si>
  <si>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</si>
  <si>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</si>
  <si>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</si>
  <si>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</si>
  <si>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</si>
  <si>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</si>
  <si>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</si>
  <si>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</si>
  <si>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</si>
  <si>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</si>
  <si>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</si>
  <si>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</si>
  <si>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</si>
  <si>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</si>
  <si>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</si>
  <si>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</si>
  <si>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</si>
  <si>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</si>
  <si>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</si>
  <si>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</si>
  <si>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</si>
  <si>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</si>
  <si>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</si>
  <si>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</si>
  <si>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</si>
  <si>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</si>
  <si>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</si>
  <si>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</si>
  <si>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</si>
  <si>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</si>
  <si>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</si>
  <si>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</si>
  <si>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</si>
  <si>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</si>
  <si>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</si>
  <si>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</si>
  <si>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</si>
  <si>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</si>
  <si>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</si>
  <si>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</si>
  <si>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</si>
  <si>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</si>
  <si>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</si>
  <si>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</si>
  <si>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</si>
  <si>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</si>
  <si>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</si>
  <si>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</si>
  <si>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</si>
  <si>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</si>
  <si>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</si>
  <si>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</si>
  <si>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</si>
  <si>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</si>
  <si>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</si>
  <si>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</si>
  <si>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</si>
  <si>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</si>
  <si>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</si>
  <si>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</si>
  <si>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</si>
  <si>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</si>
  <si>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</si>
  <si>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</si>
  <si>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</si>
  <si>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</si>
  <si>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</si>
  <si>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</si>
  <si>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</si>
  <si>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</si>
  <si>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</si>
  <si>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</si>
  <si>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</si>
  <si>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</si>
  <si>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</si>
  <si>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</si>
  <si>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</si>
  <si>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</si>
  <si>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</si>
  <si>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</si>
  <si>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</si>
  <si>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</si>
  <si>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</si>
  <si>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</si>
  <si>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</si>
  <si>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</si>
  <si>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</si>
  <si>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</si>
  <si>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</si>
  <si>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</si>
  <si>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</si>
  <si>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</si>
  <si>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</si>
  <si>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</si>
  <si>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</si>
  <si>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</si>
  <si>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</si>
  <si>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</si>
  <si>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</si>
  <si>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</si>
  <si>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</si>
  <si>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</si>
  <si>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</si>
  <si>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</si>
  <si>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</si>
  <si>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</si>
  <si>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</si>
  <si>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</si>
  <si>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</si>
  <si>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岡山県井原市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</si>
  <si>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</si>
  <si>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</si>
  <si>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</si>
  <si>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</si>
  <si>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</si>
  <si>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</si>
  <si>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</si>
  <si>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</si>
  <si>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</si>
  <si>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</si>
  <si>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</si>
  <si>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</si>
  <si>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</si>
  <si>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</si>
  <si>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</si>
  <si>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</si>
  <si>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</si>
  <si>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</si>
  <si>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</si>
  <si>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</si>
  <si>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</si>
  <si>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</si>
  <si>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</si>
  <si>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</si>
  <si>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</si>
  <si>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</si>
  <si>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</si>
  <si>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</si>
  <si>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</si>
  <si>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</si>
  <si>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</si>
  <si>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</si>
  <si>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</si>
  <si>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</si>
  <si>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</si>
  <si>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</si>
  <si>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</si>
  <si>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</si>
  <si>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</si>
  <si>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</si>
  <si>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</si>
  <si>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</si>
  <si>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</si>
  <si>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</si>
  <si>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</si>
  <si>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</si>
  <si>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</si>
  <si>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</si>
  <si>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</si>
  <si>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</si>
  <si>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</si>
  <si>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</si>
  <si>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</si>
  <si>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</si>
  <si>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</si>
  <si>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</si>
  <si>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</si>
  <si>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</si>
  <si>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</si>
  <si>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</si>
  <si>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</si>
  <si>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</si>
  <si>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</si>
  <si>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</si>
  <si>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</si>
  <si>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</si>
  <si>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</si>
  <si>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</si>
  <si>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</si>
  <si>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</si>
  <si>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</si>
  <si>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</si>
  <si>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</si>
  <si>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</si>
  <si>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</si>
  <si>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</si>
  <si>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</si>
  <si>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</si>
  <si>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</si>
  <si>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</si>
  <si>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</si>
  <si>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</si>
  <si>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</si>
  <si>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</si>
  <si>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</si>
  <si>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</si>
  <si>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</si>
  <si>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</si>
  <si>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</si>
  <si>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</si>
  <si>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</si>
  <si>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</si>
  <si>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</si>
  <si>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</si>
  <si>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</si>
  <si>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</si>
  <si>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</si>
  <si>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</si>
  <si>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</si>
  <si>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</si>
  <si>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</si>
  <si>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</si>
  <si>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</si>
  <si>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</si>
  <si>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</si>
  <si>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</si>
  <si>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</si>
  <si>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</si>
  <si>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</si>
  <si>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</si>
  <si>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</si>
  <si>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</si>
  <si>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</si>
  <si>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</si>
  <si>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</si>
  <si>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</si>
  <si>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</si>
  <si>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</si>
  <si>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</si>
  <si>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</si>
  <si>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</si>
  <si>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</si>
  <si>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</si>
  <si>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宅地造成</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</si>
  <si>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</si>
  <si>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</si>
  <si>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</si>
  <si>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</si>
  <si>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</si>
  <si>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</si>
  <si>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</si>
  <si>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</si>
  <si>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</si>
  <si>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</si>
  <si>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</si>
  <si>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</si>
  <si>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</si>
  <si>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</si>
  <si>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</si>
  <si>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</si>
  <si>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</si>
  <si>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</si>
  <si>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</si>
  <si>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</si>
  <si>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</si>
  <si>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</si>
  <si>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</si>
  <si>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</si>
  <si>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</si>
  <si>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岡山県井原市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</si>
  <si>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</si>
  <si>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</si>
  <si>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</si>
  <si>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</si>
  <si>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</si>
  <si>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</si>
  <si>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</si>
  <si>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</si>
  <si>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</si>
  <si>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</si>
  <si>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</si>
  <si>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</si>
  <si>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</si>
  <si>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</si>
  <si>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</si>
  <si>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</si>
  <si>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</si>
  <si>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</si>
  <si>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</si>
  <si>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</si>
  <si>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井原市住宅新築資金等貸付事業特別会計</t>
    <phoneticPr fontId="5"/>
  </si>
  <si>
    <t>井原市美星地区畑地かんがい給水事業特別会計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</si>
  <si>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</si>
  <si>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</si>
  <si>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</si>
  <si>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</si>
  <si>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</si>
  <si>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</si>
  <si>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</si>
  <si>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</si>
  <si>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</si>
  <si>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</si>
  <si>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</si>
  <si>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</si>
  <si>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</si>
  <si>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井原市国民健康保険事業特別会計</t>
    <phoneticPr fontId="5"/>
  </si>
  <si>
    <t>井原市介護保険事業特別会計</t>
    <phoneticPr fontId="5"/>
  </si>
  <si>
    <t>井原市後期高齢者医療事業特別会計</t>
    <phoneticPr fontId="5"/>
  </si>
  <si>
    <t>井原市水道事業会計</t>
    <phoneticPr fontId="5"/>
  </si>
  <si>
    <t>法適用企業</t>
    <phoneticPr fontId="5"/>
  </si>
  <si>
    <t>井原市病院事業会計</t>
    <phoneticPr fontId="5"/>
  </si>
  <si>
    <t>井原市工業用水道事業会計</t>
    <phoneticPr fontId="5"/>
  </si>
  <si>
    <t>井原市簡易水道事業特別会計</t>
    <phoneticPr fontId="5"/>
  </si>
  <si>
    <t>法非適用企業</t>
    <phoneticPr fontId="5"/>
  </si>
  <si>
    <t>井原市公共下水道事業特別会計</t>
    <phoneticPr fontId="5"/>
  </si>
  <si>
    <t>井原市産業団地開発事業特別会計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</si>
  <si>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</si>
  <si>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</si>
  <si>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</si>
  <si>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</si>
  <si>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</si>
  <si>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</si>
  <si>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</si>
  <si>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</si>
  <si>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</si>
  <si>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</si>
  <si>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</si>
  <si>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</si>
  <si>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</si>
  <si>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</si>
  <si>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</si>
  <si>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</si>
  <si>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</si>
  <si>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</si>
  <si>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</si>
  <si>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</si>
  <si>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</si>
  <si>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</si>
  <si>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</si>
  <si>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</si>
  <si>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</si>
  <si>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</si>
  <si>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</si>
  <si>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</si>
  <si>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</si>
  <si>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</si>
  <si>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</si>
  <si>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</si>
  <si>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</si>
  <si>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</si>
  <si>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</si>
  <si>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</si>
  <si>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</si>
  <si>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</si>
  <si>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</si>
  <si>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</si>
  <si>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</si>
  <si>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</si>
  <si>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</si>
  <si>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</si>
  <si>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</si>
  <si>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</si>
  <si>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</si>
  <si>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</si>
  <si>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</si>
  <si>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</si>
  <si>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</si>
  <si>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</si>
  <si>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</si>
  <si>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</si>
  <si>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</si>
  <si>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井原市水道事業会計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</si>
  <si>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</si>
  <si>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</si>
  <si>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</si>
  <si>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</si>
  <si>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</si>
  <si>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</si>
  <si>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</si>
  <si>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</si>
  <si>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</si>
  <si>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</si>
  <si>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</si>
  <si>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</si>
  <si>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</si>
  <si>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</si>
  <si>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</si>
  <si>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</si>
  <si>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</si>
  <si>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</si>
  <si>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</si>
  <si>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</si>
  <si>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</si>
  <si>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</si>
  <si>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</si>
  <si>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</si>
  <si>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</si>
  <si>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</si>
  <si>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</si>
  <si>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</si>
  <si>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</si>
  <si>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</si>
  <si>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</si>
  <si>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</si>
  <si>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</si>
  <si>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</si>
  <si>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</si>
  <si>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</si>
  <si>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</si>
  <si>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</si>
  <si>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</si>
  <si>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</si>
  <si>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</si>
  <si>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</si>
  <si>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</si>
  <si>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</si>
  <si>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</si>
  <si>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</si>
  <si>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</si>
  <si>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</si>
  <si>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</si>
  <si>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</si>
  <si>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</si>
  <si>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</si>
  <si>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</si>
  <si>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</si>
  <si>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</si>
  <si>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</si>
  <si>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</si>
  <si>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</si>
  <si>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</si>
  <si>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</si>
  <si>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</si>
  <si>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</si>
  <si>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</si>
  <si>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</si>
  <si>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</si>
  <si>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</si>
  <si>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</si>
  <si>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</si>
  <si>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</si>
  <si>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</si>
  <si>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</si>
  <si>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</si>
  <si>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</si>
  <si>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</si>
  <si>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</si>
  <si>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</si>
  <si>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</si>
  <si>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</si>
  <si>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</si>
  <si>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</si>
  <si>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</si>
  <si>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</si>
  <si>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</si>
  <si>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</si>
  <si>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2.35</t>
  </si>
  <si>
    <t>▲ 1.70</t>
  </si>
  <si>
    <t>▲ 0.60</t>
  </si>
  <si>
    <t>▲ 1.49</t>
  </si>
  <si>
    <t>井原市病院事業会計</t>
  </si>
  <si>
    <t>井原市水道事業会計</t>
  </si>
  <si>
    <t>井原市国民健康保険事業特別会計</t>
  </si>
  <si>
    <t>一般会計</t>
  </si>
  <si>
    <t>井原市工業用水道事業会計</t>
  </si>
  <si>
    <t>井原市簡易水道事業特別会計</t>
  </si>
  <si>
    <t>井原市介護保険事業特別会計</t>
  </si>
  <si>
    <t>井原市住宅新築資金等貸付事業特別会計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</si>
  <si>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</si>
  <si>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</si>
  <si>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</si>
  <si>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</si>
  <si>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</si>
  <si>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</si>
  <si>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</si>
  <si>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</si>
  <si>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</si>
  <si>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</si>
  <si>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</si>
  <si>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</si>
  <si>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</si>
  <si>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</si>
  <si>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</si>
  <si>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</si>
  <si>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</si>
  <si>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井原地区消防組合</t>
    <rPh sb="0" eb="2">
      <t>イバラ</t>
    </rPh>
    <rPh sb="2" eb="4">
      <t>チク</t>
    </rPh>
    <rPh sb="4" eb="6">
      <t>ショウボウ</t>
    </rPh>
    <rPh sb="6" eb="8">
      <t>クミアイ</t>
    </rPh>
    <phoneticPr fontId="2"/>
  </si>
  <si>
    <t>岡山県井原地区清掃施設組合</t>
    <rPh sb="0" eb="3">
      <t>オカヤマケン</t>
    </rPh>
    <rPh sb="3" eb="5">
      <t>イバラ</t>
    </rPh>
    <rPh sb="5" eb="7">
      <t>チク</t>
    </rPh>
    <rPh sb="7" eb="9">
      <t>セイソウ</t>
    </rPh>
    <rPh sb="9" eb="11">
      <t>シセツ</t>
    </rPh>
    <rPh sb="11" eb="13">
      <t>クミアイ</t>
    </rPh>
    <phoneticPr fontId="2"/>
  </si>
  <si>
    <t>井笠地区農業共済事務組合</t>
    <rPh sb="0" eb="1">
      <t>イ</t>
    </rPh>
    <rPh sb="1" eb="2">
      <t>カサ</t>
    </rPh>
    <rPh sb="2" eb="4">
      <t>チク</t>
    </rPh>
    <rPh sb="4" eb="6">
      <t>ノウギョウ</t>
    </rPh>
    <rPh sb="6" eb="8">
      <t>キョウサイ</t>
    </rPh>
    <rPh sb="8" eb="10">
      <t>ジム</t>
    </rPh>
    <rPh sb="10" eb="12">
      <t>クミアイ</t>
    </rPh>
    <phoneticPr fontId="2"/>
  </si>
  <si>
    <t>岡山県西部衛生施設組合</t>
    <rPh sb="0" eb="3">
      <t>オカヤマケン</t>
    </rPh>
    <rPh sb="3" eb="5">
      <t>セイブ</t>
    </rPh>
    <rPh sb="5" eb="7">
      <t>エイセイ</t>
    </rPh>
    <rPh sb="7" eb="9">
      <t>シセツ</t>
    </rPh>
    <rPh sb="9" eb="11">
      <t>クミアイ</t>
    </rPh>
    <phoneticPr fontId="2"/>
  </si>
  <si>
    <t>岡山県広域水道企業団</t>
    <rPh sb="0" eb="3">
      <t>オカヤマケン</t>
    </rPh>
    <rPh sb="3" eb="5">
      <t>コウイキ</t>
    </rPh>
    <rPh sb="5" eb="7">
      <t>スイドウ</t>
    </rPh>
    <rPh sb="7" eb="9">
      <t>キギョウ</t>
    </rPh>
    <rPh sb="9" eb="10">
      <t>ダン</t>
    </rPh>
    <phoneticPr fontId="2"/>
  </si>
  <si>
    <t>岡山県市町村総合事務組合（一般会計）</t>
    <rPh sb="0" eb="3">
      <t>オカヤマケン</t>
    </rPh>
    <rPh sb="3" eb="6">
      <t>シチョウソン</t>
    </rPh>
    <rPh sb="6" eb="8">
      <t>ソウゴウ</t>
    </rPh>
    <rPh sb="8" eb="10">
      <t>ジム</t>
    </rPh>
    <rPh sb="10" eb="12">
      <t>クミアイ</t>
    </rPh>
    <rPh sb="13" eb="15">
      <t>イッパン</t>
    </rPh>
    <rPh sb="15" eb="17">
      <t>カイケイ</t>
    </rPh>
    <phoneticPr fontId="2"/>
  </si>
  <si>
    <t>岡山県市町村総合事務組合（貸付金特別会計）</t>
    <rPh sb="0" eb="3">
      <t>オカヤマケン</t>
    </rPh>
    <rPh sb="3" eb="6">
      <t>シチョウソン</t>
    </rPh>
    <rPh sb="6" eb="8">
      <t>ソウゴウ</t>
    </rPh>
    <rPh sb="8" eb="10">
      <t>ジム</t>
    </rPh>
    <rPh sb="10" eb="12">
      <t>クミアイ</t>
    </rPh>
    <rPh sb="13" eb="15">
      <t>カシツケ</t>
    </rPh>
    <rPh sb="15" eb="16">
      <t>キン</t>
    </rPh>
    <rPh sb="16" eb="18">
      <t>トクベツ</t>
    </rPh>
    <rPh sb="18" eb="20">
      <t>カイケイ</t>
    </rPh>
    <phoneticPr fontId="2"/>
  </si>
  <si>
    <t>岡山県市町村総合事務組合（交通災害共済特別会計）</t>
    <rPh sb="0" eb="3">
      <t>オカヤマケン</t>
    </rPh>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2"/>
  </si>
  <si>
    <t>井原市土地開発公社</t>
    <rPh sb="0" eb="3">
      <t>イバラシ</t>
    </rPh>
    <rPh sb="3" eb="5">
      <t>トチ</t>
    </rPh>
    <rPh sb="5" eb="7">
      <t>カイハツ</t>
    </rPh>
    <rPh sb="7" eb="9">
      <t>コウシャ</t>
    </rPh>
    <phoneticPr fontId="2"/>
  </si>
  <si>
    <t>井原鉄道株式会社</t>
    <rPh sb="0" eb="2">
      <t>イバラ</t>
    </rPh>
    <rPh sb="2" eb="4">
      <t>テツドウ</t>
    </rPh>
    <rPh sb="4" eb="8">
      <t>カブシキガイシャ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</si>
  <si>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</si>
  <si>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</si>
  <si>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</si>
  <si>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</si>
  <si>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</si>
  <si>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</si>
  <si>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</si>
  <si>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</si>
  <si>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</si>
  <si>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</si>
  <si>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</si>
  <si>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</si>
  <si>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</si>
  <si>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</si>
  <si>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18"/>
  </si>
  <si>
    <t>地域振興基金</t>
    <rPh sb="0" eb="2">
      <t>チイキ</t>
    </rPh>
    <rPh sb="2" eb="4">
      <t>シンコウ</t>
    </rPh>
    <rPh sb="4" eb="6">
      <t>キキン</t>
    </rPh>
    <phoneticPr fontId="18"/>
  </si>
  <si>
    <t>次世代育成基金</t>
    <rPh sb="0" eb="3">
      <t>ジセダイ</t>
    </rPh>
    <rPh sb="3" eb="5">
      <t>イクセイ</t>
    </rPh>
    <rPh sb="5" eb="7">
      <t>キキン</t>
    </rPh>
    <phoneticPr fontId="18"/>
  </si>
  <si>
    <t>健康・生きがい創造基金</t>
    <rPh sb="0" eb="2">
      <t>ケンコウ</t>
    </rPh>
    <rPh sb="3" eb="4">
      <t>イ</t>
    </rPh>
    <rPh sb="7" eb="9">
      <t>ソウゾウ</t>
    </rPh>
    <rPh sb="9" eb="11">
      <t>キキン</t>
    </rPh>
    <phoneticPr fontId="18"/>
  </si>
  <si>
    <t>地域づくり基金</t>
    <rPh sb="0" eb="2">
      <t>チイキ</t>
    </rPh>
    <rPh sb="5" eb="7">
      <t>キキン</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</si>
  <si>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5" eb="17">
      <t>イッパン</t>
    </rPh>
    <rPh sb="17" eb="19">
      <t>カイケイ</t>
    </rPh>
    <phoneticPr fontId="2"/>
  </si>
  <si>
    <t>岡山県後期高齢者医療広域連合（後期高齢者医療特別会計）</t>
    <rPh sb="0" eb="3">
      <t>オカヤマケン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</si>
  <si>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岡山県市町村総合事務組合（拠出金事業特別会計）</t>
    <rPh sb="0" eb="3">
      <t>オカヤマケン</t>
    </rPh>
    <rPh sb="3" eb="6">
      <t>シチョウソン</t>
    </rPh>
    <rPh sb="6" eb="8">
      <t>ソウゴウ</t>
    </rPh>
    <rPh sb="8" eb="10">
      <t>ジム</t>
    </rPh>
    <rPh sb="10" eb="12">
      <t>クミアイ</t>
    </rPh>
    <rPh sb="13" eb="16">
      <t>キョシュツキン</t>
    </rPh>
    <rPh sb="16" eb="18">
      <t>ジギョウ</t>
    </rPh>
    <rPh sb="18" eb="20">
      <t>トクベツ</t>
    </rPh>
    <rPh sb="20" eb="22">
      <t>カイケイ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</si>
  <si>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</si>
  <si>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</si>
  <si>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</si>
  <si>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</si>
  <si>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</si>
  <si>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</si>
  <si>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</si>
  <si>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</si>
  <si>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</si>
  <si>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充当可能財源等が将来負担額を上回る状態を維持できており、将来負担比率は算定されない。一方で、高度経済成長期に整備された施設が多く、耐用年数を迎えつつあることから、有形固定資産減価償却率は類似団体より高い水準にあり、かつ上昇傾向にある。
　今後、施設の老朽化により、一斉に建替えや大規模改修が必要な時期を迎え、財政負担の増加が懸念されるため、井原市公共施設等総合管理計画に従い、用途別施設計画を策定・推進し、施設の長寿命化・複合化に取り組んでいく。
</t>
    <rPh sb="0" eb="2">
      <t>ジュウトウ</t>
    </rPh>
    <rPh sb="2" eb="4">
      <t>カノウ</t>
    </rPh>
    <rPh sb="4" eb="6">
      <t>ザイゲン</t>
    </rPh>
    <rPh sb="6" eb="7">
      <t>トウ</t>
    </rPh>
    <rPh sb="8" eb="10">
      <t>ショウライ</t>
    </rPh>
    <rPh sb="10" eb="12">
      <t>フタン</t>
    </rPh>
    <rPh sb="12" eb="13">
      <t>ガク</t>
    </rPh>
    <rPh sb="14" eb="16">
      <t>ウワマワ</t>
    </rPh>
    <rPh sb="17" eb="19">
      <t>ジョウタイ</t>
    </rPh>
    <rPh sb="20" eb="22">
      <t>イジ</t>
    </rPh>
    <rPh sb="28" eb="30">
      <t>ショウライ</t>
    </rPh>
    <rPh sb="30" eb="32">
      <t>フタン</t>
    </rPh>
    <rPh sb="32" eb="34">
      <t>ヒリツ</t>
    </rPh>
    <rPh sb="35" eb="37">
      <t>サンテイ</t>
    </rPh>
    <rPh sb="42" eb="44">
      <t>イッポウ</t>
    </rPh>
    <rPh sb="46" eb="53">
      <t>コウドケイザイセイチョウキ</t>
    </rPh>
    <rPh sb="54" eb="56">
      <t>セイビ</t>
    </rPh>
    <rPh sb="59" eb="61">
      <t>シセツ</t>
    </rPh>
    <rPh sb="62" eb="63">
      <t>オオ</t>
    </rPh>
    <rPh sb="65" eb="67">
      <t>タイヨウ</t>
    </rPh>
    <rPh sb="67" eb="69">
      <t>ネンスウ</t>
    </rPh>
    <rPh sb="70" eb="71">
      <t>ムカ</t>
    </rPh>
    <rPh sb="81" eb="83">
      <t>ユウケイ</t>
    </rPh>
    <rPh sb="83" eb="85">
      <t>コテイ</t>
    </rPh>
    <rPh sb="85" eb="87">
      <t>シサン</t>
    </rPh>
    <rPh sb="87" eb="89">
      <t>ゲンカ</t>
    </rPh>
    <rPh sb="89" eb="91">
      <t>ショウキャク</t>
    </rPh>
    <rPh sb="91" eb="92">
      <t>リツ</t>
    </rPh>
    <rPh sb="93" eb="95">
      <t>ルイジ</t>
    </rPh>
    <rPh sb="95" eb="97">
      <t>ダンタイ</t>
    </rPh>
    <rPh sb="99" eb="100">
      <t>タカ</t>
    </rPh>
    <rPh sb="101" eb="103">
      <t>スイジュン</t>
    </rPh>
    <rPh sb="109" eb="111">
      <t>ジョウショウ</t>
    </rPh>
    <rPh sb="111" eb="113">
      <t>ケイコウ</t>
    </rPh>
    <rPh sb="119" eb="121">
      <t>コンゴ</t>
    </rPh>
    <rPh sb="122" eb="124">
      <t>シセツ</t>
    </rPh>
    <rPh sb="125" eb="128">
      <t>ロウキュウカ</t>
    </rPh>
    <rPh sb="132" eb="134">
      <t>イッセイ</t>
    </rPh>
    <rPh sb="135" eb="137">
      <t>タテカ</t>
    </rPh>
    <rPh sb="139" eb="142">
      <t>ダイキボ</t>
    </rPh>
    <rPh sb="142" eb="144">
      <t>カイシュウ</t>
    </rPh>
    <rPh sb="145" eb="147">
      <t>ヒツヨウ</t>
    </rPh>
    <rPh sb="148" eb="150">
      <t>ジキ</t>
    </rPh>
    <rPh sb="151" eb="152">
      <t>ムカ</t>
    </rPh>
    <rPh sb="154" eb="156">
      <t>ザイセイ</t>
    </rPh>
    <rPh sb="156" eb="158">
      <t>フタン</t>
    </rPh>
    <rPh sb="159" eb="161">
      <t>ゾウカ</t>
    </rPh>
    <rPh sb="162" eb="164">
      <t>ケネン</t>
    </rPh>
    <rPh sb="170" eb="173">
      <t>イバラシ</t>
    </rPh>
    <rPh sb="173" eb="175">
      <t>コウキョウ</t>
    </rPh>
    <rPh sb="175" eb="177">
      <t>シセツ</t>
    </rPh>
    <rPh sb="177" eb="178">
      <t>トウ</t>
    </rPh>
    <rPh sb="178" eb="180">
      <t>ソウゴウ</t>
    </rPh>
    <rPh sb="180" eb="182">
      <t>カンリ</t>
    </rPh>
    <rPh sb="182" eb="184">
      <t>ケイカク</t>
    </rPh>
    <rPh sb="185" eb="186">
      <t>シタガ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</si>
  <si>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</si>
  <si>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</si>
  <si>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</si>
  <si>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</si>
  <si>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</si>
  <si>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</si>
  <si>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充当可能財源等が将来負担額を上回る状態を維持できており、将来負担比率は算定されない。実質公債費比率については、近年低下傾向にあるものの、類似団体の平均を上回っており、これは公営企業債の元利償還金に対する繰出金が要因として挙げられる。
　今後、市債を充当して実施する大規模事業が控えており、実質公債費比率の上昇が想定されるため、公共施設等の適正な管理の徹底と優先度を加味した計画的な整備により地方債の新規発行抑制に努めていく。</t>
    <rPh sb="43" eb="45">
      <t>ジッシツ</t>
    </rPh>
    <rPh sb="45" eb="48">
      <t>コウサイヒ</t>
    </rPh>
    <rPh sb="48" eb="50">
      <t>ヒリツ</t>
    </rPh>
    <rPh sb="56" eb="58">
      <t>キンネン</t>
    </rPh>
    <rPh sb="58" eb="60">
      <t>テイカ</t>
    </rPh>
    <rPh sb="60" eb="62">
      <t>ケイコウ</t>
    </rPh>
    <rPh sb="69" eb="71">
      <t>ルイジ</t>
    </rPh>
    <rPh sb="71" eb="73">
      <t>ダンタイ</t>
    </rPh>
    <rPh sb="74" eb="76">
      <t>ヘイキン</t>
    </rPh>
    <rPh sb="77" eb="79">
      <t>ウワマワ</t>
    </rPh>
    <rPh sb="87" eb="89">
      <t>コウエイ</t>
    </rPh>
    <rPh sb="89" eb="91">
      <t>キギョウ</t>
    </rPh>
    <rPh sb="91" eb="92">
      <t>サイ</t>
    </rPh>
    <rPh sb="93" eb="95">
      <t>ガンリ</t>
    </rPh>
    <rPh sb="95" eb="98">
      <t>ショウカンキン</t>
    </rPh>
    <rPh sb="99" eb="100">
      <t>タイ</t>
    </rPh>
    <rPh sb="102" eb="104">
      <t>クリダ</t>
    </rPh>
    <rPh sb="104" eb="105">
      <t>キン</t>
    </rPh>
    <rPh sb="106" eb="108">
      <t>ヨウイン</t>
    </rPh>
    <rPh sb="111" eb="112">
      <t>ア</t>
    </rPh>
    <rPh sb="119" eb="121">
      <t>コンゴ</t>
    </rPh>
    <rPh sb="122" eb="124">
      <t>シサイ</t>
    </rPh>
    <rPh sb="125" eb="127">
      <t>ジュウトウ</t>
    </rPh>
    <rPh sb="129" eb="131">
      <t>ジッシ</t>
    </rPh>
    <rPh sb="133" eb="136">
      <t>ダイキボ</t>
    </rPh>
    <rPh sb="136" eb="138">
      <t>ジギョウ</t>
    </rPh>
    <rPh sb="139" eb="140">
      <t>ヒカ</t>
    </rPh>
    <rPh sb="145" eb="147">
      <t>ジッシツ</t>
    </rPh>
    <rPh sb="147" eb="150">
      <t>コウサイヒ</t>
    </rPh>
    <rPh sb="150" eb="152">
      <t>ヒリツ</t>
    </rPh>
    <rPh sb="153" eb="155">
      <t>ジョウショウ</t>
    </rPh>
    <rPh sb="156" eb="158">
      <t>ソウテイ</t>
    </rPh>
    <rPh sb="164" eb="166">
      <t>コウキョウ</t>
    </rPh>
    <rPh sb="166" eb="168">
      <t>シセツ</t>
    </rPh>
    <rPh sb="168" eb="169">
      <t>トウ</t>
    </rPh>
    <rPh sb="170" eb="172">
      <t>テキセイ</t>
    </rPh>
    <rPh sb="173" eb="175">
      <t>カンリ</t>
    </rPh>
    <rPh sb="176" eb="178">
      <t>テッテイ</t>
    </rPh>
    <rPh sb="179" eb="182">
      <t>ユウセンド</t>
    </rPh>
    <rPh sb="183" eb="185">
      <t>カミ</t>
    </rPh>
    <rPh sb="187" eb="190">
      <t>ケイカクテキ</t>
    </rPh>
    <rPh sb="191" eb="193">
      <t>セイビ</t>
    </rPh>
    <rPh sb="196" eb="199">
      <t>チホウサイ</t>
    </rPh>
    <rPh sb="200" eb="202">
      <t>シンキ</t>
    </rPh>
    <rPh sb="202" eb="204">
      <t>ハッコウ</t>
    </rPh>
    <rPh sb="204" eb="206">
      <t>ヨクセイ</t>
    </rPh>
    <rPh sb="207" eb="208">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</si>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</sst>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65876</c:v>
                </c:pt>
                <c:pt idx="3">
                  <c:v>68468</c:v>
                </c:pt>
                <c:pt idx="4">
                  <c:v>69729</c:v>
                </c:pt>
              </c:numCache>
            </c:numRef>
          </c:val>
          <c:smooth val="0"/>
          <c:extLst>
            <c:ext xmlns:c16="http://schemas.microsoft.com/office/drawing/2014/chart" uri="{C3380CC4-5D6E-409C-BE32-E72D297353CC}">
              <c16:uniqueId val="{00000000-0AD2-4614-B724-79D0D96D7D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64967</c:v>
                </c:pt>
                <c:pt idx="1">
                  <c:v>48298</c:v>
                </c:pt>
                <c:pt idx="2">
                  <c:v>52434</c:v>
                </c:pt>
                <c:pt idx="3">
                  <c:v>53787</c:v>
                </c:pt>
                <c:pt idx="4">
                  <c:v>63700</c:v>
                </c:pt>
              </c:numCache>
            </c:numRef>
          </c:val>
          <c:smooth val="0"/>
          <c:extLst>
            <c:ext xmlns:c16="http://schemas.microsoft.com/office/drawing/2014/chart" uri="{C3380CC4-5D6E-409C-BE32-E72D297353CC}">
              <c16:uniqueId val="{00000001-0AD2-4614-B724-79D0D96D7D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2.23</c:v>
                </c:pt>
                <c:pt idx="1">
                  <c:v>3.41</c:v>
                </c:pt>
                <c:pt idx="2">
                  <c:v>1.68</c:v>
                </c:pt>
                <c:pt idx="3">
                  <c:v>0.95</c:v>
                </c:pt>
                <c:pt idx="4">
                  <c:v>2.4</c:v>
                </c:pt>
              </c:numCache>
            </c:numRef>
          </c:val>
          <c:extLst>
            <c:ext xmlns:c16="http://schemas.microsoft.com/office/drawing/2014/chart" uri="{C3380CC4-5D6E-409C-BE32-E72D297353CC}">
              <c16:uniqueId val="{00000000-6390-4D8C-B40D-902B86606E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53</c:v>
                </c:pt>
                <c:pt idx="1">
                  <c:v>53.06</c:v>
                </c:pt>
                <c:pt idx="2">
                  <c:v>54.31</c:v>
                </c:pt>
                <c:pt idx="3">
                  <c:v>55.61</c:v>
                </c:pt>
                <c:pt idx="4">
                  <c:v>52.68</c:v>
                </c:pt>
              </c:numCache>
            </c:numRef>
          </c:val>
          <c:extLst>
            <c:ext xmlns:c16="http://schemas.microsoft.com/office/drawing/2014/chart" uri="{C3380CC4-5D6E-409C-BE32-E72D297353CC}">
              <c16:uniqueId val="{00000001-6390-4D8C-B40D-902B86606E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-2.35</c:v>
                </c:pt>
                <c:pt idx="1">
                  <c:v>1.33</c:v>
                </c:pt>
                <c:pt idx="2">
                  <c:v>-1.7</c:v>
                </c:pt>
                <c:pt idx="3">
                  <c:v>-0.6</c:v>
                </c:pt>
                <c:pt idx="4">
                  <c:v>-1.49</c:v>
                </c:pt>
              </c:numCache>
            </c:numRef>
          </c:val>
          <c:smooth val="0"/>
          <c:extLst>
            <c:ext xmlns:c16="http://schemas.microsoft.com/office/drawing/2014/chart" uri="{C3380CC4-5D6E-409C-BE32-E72D297353CC}">
              <c16:uniqueId val="{00000002-6390-4D8C-B40D-902B86606E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0-6D20-4007-8AB2-778A71F9F5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20-4007-8AB2-778A71F9F5D4}"/>
            </c:ext>
          </c:extLst>
        </c:ser>
        <c:ser>
          <c:idx val="2"/>
          <c:order val="2"/>
          <c:tx>
            <c:strRef>
              <c:f>データシート!$A$29</c:f>
              <c:strCache>
                <c:ptCount val="1"/>
                <c:pt idx="0">
                  <c:v>井原市住宅新築資金等貸付事業特別会計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6D20-4007-8AB2-778A71F9F5D4}"/>
            </c:ext>
          </c:extLst>
        </c:ser>
        <c:ser>
          <c:idx val="3"/>
          <c:order val="3"/>
          <c:tx>
            <c:strRef>
              <c:f>データシート!$A$30</c:f>
              <c:strCache>
                <c:ptCount val="1"/>
                <c:pt idx="0">
                  <c:v>井原市介護保険事業特別会計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0.23</c:v>
                </c:pt>
                <c:pt idx="4">
                  <c:v>#N/A</c:v>
                </c:pt>
                <c:pt idx="5">
                  <c:v>0.21</c:v>
                </c:pt>
                <c:pt idx="6">
                  <c:v>#N/A</c:v>
                </c:pt>
                <c:pt idx="7">
                  <c:v>0.13</c:v>
                </c:pt>
                <c:pt idx="8">
                  <c:v>#N/A</c:v>
                </c:pt>
                <c:pt idx="9">
                  <c:v>0.24</c:v>
                </c:pt>
              </c:numCache>
            </c:numRef>
          </c:val>
          <c:extLst>
            <c:ext xmlns:c16="http://schemas.microsoft.com/office/drawing/2014/chart" uri="{C3380CC4-5D6E-409C-BE32-E72D297353CC}">
              <c16:uniqueId val="{00000003-6D20-4007-8AB2-778A71F9F5D4}"/>
            </c:ext>
          </c:extLst>
        </c:ser>
        <c:ser>
          <c:idx val="4"/>
          <c:order val="4"/>
          <c:tx>
            <c:strRef>
              <c:f>データシート!$A$31</c:f>
              <c:strCache>
                <c:ptCount val="1"/>
                <c:pt idx="0">
                  <c:v>井原市簡易水道事業特別会計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0.22</c:v>
                </c:pt>
                <c:pt idx="2">
                  <c:v>#N/A</c:v>
                </c:pt>
                <c:pt idx="3">
                  <c:v>0.28999999999999998</c:v>
                </c:pt>
                <c:pt idx="4">
                  <c:v>#N/A</c:v>
                </c:pt>
                <c:pt idx="5">
                  <c:v>0.37</c:v>
                </c:pt>
                <c:pt idx="6">
                  <c:v>#N/A</c:v>
                </c:pt>
                <c:pt idx="7">
                  <c:v>0.23</c:v>
                </c:pt>
                <c:pt idx="8">
                  <c:v>#N/A</c:v>
                </c:pt>
                <c:pt idx="9">
                  <c:v>0.28000000000000003</c:v>
                </c:pt>
              </c:numCache>
            </c:numRef>
          </c:val>
          <c:extLst>
            <c:ext xmlns:c16="http://schemas.microsoft.com/office/drawing/2014/chart" uri="{C3380CC4-5D6E-409C-BE32-E72D297353CC}">
              <c16:uniqueId val="{00000004-6D20-4007-8AB2-778A71F9F5D4}"/>
            </c:ext>
          </c:extLst>
        </c:ser>
        <c:ser>
          <c:idx val="5"/>
          <c:order val="5"/>
          <c:tx>
            <c:strRef>
              <c:f>データシート!$A$32</c:f>
              <c:strCache>
                <c:ptCount val="1"/>
                <c:pt idx="0">
                  <c:v>井原市工業用水道事業会計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0.59</c:v>
                </c:pt>
                <c:pt idx="2">
                  <c:v>#N/A</c:v>
                </c:pt>
                <c:pt idx="3">
                  <c:v>0.66</c:v>
                </c:pt>
                <c:pt idx="4">
                  <c:v>#N/A</c:v>
                </c:pt>
                <c:pt idx="5">
                  <c:v>0.68</c:v>
                </c:pt>
                <c:pt idx="6">
                  <c:v>#N/A</c:v>
                </c:pt>
                <c:pt idx="7">
                  <c:v>0.73</c:v>
                </c:pt>
                <c:pt idx="8">
                  <c:v>#N/A</c:v>
                </c:pt>
                <c:pt idx="9">
                  <c:v>0.77</c:v>
                </c:pt>
              </c:numCache>
            </c:numRef>
          </c:val>
          <c:extLst>
            <c:ext xmlns:c16="http://schemas.microsoft.com/office/drawing/2014/chart" uri="{C3380CC4-5D6E-409C-BE32-E72D297353CC}">
              <c16:uniqueId val="{00000005-6D20-4007-8AB2-778A71F9F5D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2.2000000000000002</c:v>
                </c:pt>
                <c:pt idx="2">
                  <c:v>#N/A</c:v>
                </c:pt>
                <c:pt idx="3">
                  <c:v>3.39</c:v>
                </c:pt>
                <c:pt idx="4">
                  <c:v>#N/A</c:v>
                </c:pt>
                <c:pt idx="5">
                  <c:v>1.63</c:v>
                </c:pt>
                <c:pt idx="6">
                  <c:v>#N/A</c:v>
                </c:pt>
                <c:pt idx="7">
                  <c:v>0.91</c:v>
                </c:pt>
                <c:pt idx="8">
                  <c:v>#N/A</c:v>
                </c:pt>
                <c:pt idx="9">
                  <c:v>2.36</c:v>
                </c:pt>
              </c:numCache>
            </c:numRef>
          </c:val>
          <c:extLst>
            <c:ext xmlns:c16="http://schemas.microsoft.com/office/drawing/2014/chart" uri="{C3380CC4-5D6E-409C-BE32-E72D297353CC}">
              <c16:uniqueId val="{00000006-6D20-4007-8AB2-778A71F9F5D4}"/>
            </c:ext>
          </c:extLst>
        </c:ser>
        <c:ser>
          <c:idx val="7"/>
          <c:order val="7"/>
          <c:tx>
            <c:strRef>
              <c:f>データシート!$A$34</c:f>
              <c:strCache>
                <c:ptCount val="1"/>
                <c:pt idx="0">
                  <c:v>井原市国民健康保険事業特別会計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0.44</c:v>
                </c:pt>
                <c:pt idx="2">
                  <c:v>#N/A</c:v>
                </c:pt>
                <c:pt idx="3">
                  <c:v>0.26</c:v>
                </c:pt>
                <c:pt idx="4">
                  <c:v>#N/A</c:v>
                </c:pt>
                <c:pt idx="5">
                  <c:v>1.84</c:v>
                </c:pt>
                <c:pt idx="6">
                  <c:v>#N/A</c:v>
                </c:pt>
                <c:pt idx="7">
                  <c:v>2.5299999999999998</c:v>
                </c:pt>
                <c:pt idx="8">
                  <c:v>#N/A</c:v>
                </c:pt>
                <c:pt idx="9">
                  <c:v>3.03</c:v>
                </c:pt>
              </c:numCache>
            </c:numRef>
          </c:val>
          <c:extLst>
            <c:ext xmlns:c16="http://schemas.microsoft.com/office/drawing/2014/chart" uri="{C3380CC4-5D6E-409C-BE32-E72D297353CC}">
              <c16:uniqueId val="{00000007-6D20-4007-8AB2-778A71F9F5D4}"/>
            </c:ext>
          </c:extLst>
        </c:ser>
        <c:ser>
          <c:idx val="8"/>
          <c:order val="8"/>
          <c:tx>
            <c:strRef>
              <c:f>データシート!$A$35</c:f>
              <c:strCache>
                <c:ptCount val="1"/>
                <c:pt idx="0">
                  <c:v>井原市水道事業会計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7.18</c:v>
                </c:pt>
                <c:pt idx="2">
                  <c:v>#N/A</c:v>
                </c:pt>
                <c:pt idx="3">
                  <c:v>7.9</c:v>
                </c:pt>
                <c:pt idx="4">
                  <c:v>#N/A</c:v>
                </c:pt>
                <c:pt idx="5">
                  <c:v>8.3800000000000008</c:v>
                </c:pt>
                <c:pt idx="6">
                  <c:v>#N/A</c:v>
                </c:pt>
                <c:pt idx="7">
                  <c:v>8.7100000000000009</c:v>
                </c:pt>
                <c:pt idx="8">
                  <c:v>#N/A</c:v>
                </c:pt>
                <c:pt idx="9">
                  <c:v>9.23</c:v>
                </c:pt>
              </c:numCache>
            </c:numRef>
          </c:val>
          <c:extLst>
            <c:ext xmlns:c16="http://schemas.microsoft.com/office/drawing/2014/chart" uri="{C3380CC4-5D6E-409C-BE32-E72D297353CC}">
              <c16:uniqueId val="{00000008-6D20-4007-8AB2-778A71F9F5D4}"/>
            </c:ext>
          </c:extLst>
        </c:ser>
        <c:ser>
          <c:idx val="9"/>
          <c:order val="9"/>
          <c:tx>
            <c:strRef>
              <c:f>データシート!$A$36</c:f>
              <c:strCache>
                <c:ptCount val="1"/>
                <c:pt idx="0">
                  <c:v>井原市病院事業会計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8.89</c:v>
                </c:pt>
                <c:pt idx="2">
                  <c:v>#N/A</c:v>
                </c:pt>
                <c:pt idx="3">
                  <c:v>8.74</c:v>
                </c:pt>
                <c:pt idx="4">
                  <c:v>#N/A</c:v>
                </c:pt>
                <c:pt idx="5">
                  <c:v>9.6</c:v>
                </c:pt>
                <c:pt idx="6">
                  <c:v>#N/A</c:v>
                </c:pt>
                <c:pt idx="7">
                  <c:v>10.35</c:v>
                </c:pt>
                <c:pt idx="8">
                  <c:v>#N/A</c:v>
                </c:pt>
                <c:pt idx="9">
                  <c:v>10.58</c:v>
                </c:pt>
              </c:numCache>
            </c:numRef>
          </c:val>
          <c:extLst>
            <c:ext xmlns:c16="http://schemas.microsoft.com/office/drawing/2014/chart" uri="{C3380CC4-5D6E-409C-BE32-E72D297353CC}">
              <c16:uniqueId val="{00000009-6D20-4007-8AB2-778A71F9F5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2681</c:v>
                </c:pt>
                <c:pt idx="5">
                  <c:v>2624</c:v>
                </c:pt>
                <c:pt idx="8">
                  <c:v>2607</c:v>
                </c:pt>
                <c:pt idx="11">
                  <c:v>2569</c:v>
                </c:pt>
                <c:pt idx="14">
                  <c:v>2615</c:v>
                </c:pt>
              </c:numCache>
            </c:numRef>
          </c:val>
          <c:extLst>
            <c:ext xmlns:c16="http://schemas.microsoft.com/office/drawing/2014/chart" uri="{C3380CC4-5D6E-409C-BE32-E72D297353CC}">
              <c16:uniqueId val="{00000000-C697-47B2-99AC-C87B8CD6D7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97-47B2-99AC-C87B8CD6D7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64</c:v>
                </c:pt>
                <c:pt idx="3">
                  <c:v>50</c:v>
                </c:pt>
                <c:pt idx="6">
                  <c:v>37</c:v>
                </c:pt>
                <c:pt idx="9">
                  <c:v>27</c:v>
                </c:pt>
                <c:pt idx="12">
                  <c:v>19</c:v>
                </c:pt>
              </c:numCache>
            </c:numRef>
          </c:val>
          <c:extLst>
            <c:ext xmlns:c16="http://schemas.microsoft.com/office/drawing/2014/chart" uri="{C3380CC4-5D6E-409C-BE32-E72D297353CC}">
              <c16:uniqueId val="{00000002-C697-47B2-99AC-C87B8CD6D7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60</c:v>
                </c:pt>
                <c:pt idx="3">
                  <c:v>57</c:v>
                </c:pt>
                <c:pt idx="6">
                  <c:v>53</c:v>
                </c:pt>
                <c:pt idx="9">
                  <c:v>46</c:v>
                </c:pt>
                <c:pt idx="12">
                  <c:v>46</c:v>
                </c:pt>
              </c:numCache>
            </c:numRef>
          </c:val>
          <c:extLst>
            <c:ext xmlns:c16="http://schemas.microsoft.com/office/drawing/2014/chart" uri="{C3380CC4-5D6E-409C-BE32-E72D297353CC}">
              <c16:uniqueId val="{00000003-C697-47B2-99AC-C87B8CD6D7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1439</c:v>
                </c:pt>
                <c:pt idx="3">
                  <c:v>1507</c:v>
                </c:pt>
                <c:pt idx="6">
                  <c:v>1539</c:v>
                </c:pt>
                <c:pt idx="9">
                  <c:v>1525</c:v>
                </c:pt>
                <c:pt idx="12">
                  <c:v>1541</c:v>
                </c:pt>
              </c:numCache>
            </c:numRef>
          </c:val>
          <c:extLst>
            <c:ext xmlns:c16="http://schemas.microsoft.com/office/drawing/2014/chart" uri="{C3380CC4-5D6E-409C-BE32-E72D297353CC}">
              <c16:uniqueId val="{00000004-C697-47B2-99AC-C87B8CD6D7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97-47B2-99AC-C87B8CD6D7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97-47B2-99AC-C87B8CD6D7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2384</c:v>
                </c:pt>
                <c:pt idx="3">
                  <c:v>2187</c:v>
                </c:pt>
                <c:pt idx="6">
                  <c:v>2105</c:v>
                </c:pt>
                <c:pt idx="9">
                  <c:v>2018</c:v>
                </c:pt>
                <c:pt idx="12">
                  <c:v>2053</c:v>
                </c:pt>
              </c:numCache>
            </c:numRef>
          </c:val>
          <c:extLst>
            <c:ext xmlns:c16="http://schemas.microsoft.com/office/drawing/2014/chart" uri="{C3380CC4-5D6E-409C-BE32-E72D297353CC}">
              <c16:uniqueId val="{00000007-C697-47B2-99AC-C87B8CD6D7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1266</c:v>
                </c:pt>
                <c:pt idx="2">
                  <c:v>#N/A</c:v>
                </c:pt>
                <c:pt idx="3">
                  <c:v>#N/A</c:v>
                </c:pt>
                <c:pt idx="4">
                  <c:v>1177</c:v>
                </c:pt>
                <c:pt idx="5">
                  <c:v>#N/A</c:v>
                </c:pt>
                <c:pt idx="6">
                  <c:v>#N/A</c:v>
                </c:pt>
                <c:pt idx="7">
                  <c:v>1127</c:v>
                </c:pt>
                <c:pt idx="8">
                  <c:v>#N/A</c:v>
                </c:pt>
                <c:pt idx="9">
                  <c:v>#N/A</c:v>
                </c:pt>
                <c:pt idx="10">
                  <c:v>1047</c:v>
                </c:pt>
                <c:pt idx="11">
                  <c:v>#N/A</c:v>
                </c:pt>
                <c:pt idx="12">
                  <c:v>#N/A</c:v>
                </c:pt>
                <c:pt idx="13">
                  <c:v>1044</c:v>
                </c:pt>
                <c:pt idx="14">
                  <c:v>#N/A</c:v>
                </c:pt>
              </c:numCache>
            </c:numRef>
          </c:val>
          <c:smooth val="0"/>
          <c:extLst>
            <c:ext xmlns:c16="http://schemas.microsoft.com/office/drawing/2014/chart" uri="{C3380CC4-5D6E-409C-BE32-E72D297353CC}">
              <c16:uniqueId val="{00000008-C697-47B2-99AC-C87B8CD6D7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24522</c:v>
                </c:pt>
                <c:pt idx="5">
                  <c:v>24209</c:v>
                </c:pt>
                <c:pt idx="8">
                  <c:v>23794</c:v>
                </c:pt>
                <c:pt idx="11">
                  <c:v>23027</c:v>
                </c:pt>
                <c:pt idx="14">
                  <c:v>22819</c:v>
                </c:pt>
              </c:numCache>
            </c:numRef>
          </c:val>
          <c:extLst>
            <c:ext xmlns:c16="http://schemas.microsoft.com/office/drawing/2014/chart" uri="{C3380CC4-5D6E-409C-BE32-E72D297353CC}">
              <c16:uniqueId val="{00000000-1069-4719-A1BC-45D3E5D275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1994</c:v>
                </c:pt>
                <c:pt idx="5">
                  <c:v>1831</c:v>
                </c:pt>
                <c:pt idx="8">
                  <c:v>1686</c:v>
                </c:pt>
                <c:pt idx="11">
                  <c:v>1549</c:v>
                </c:pt>
                <c:pt idx="14">
                  <c:v>1454</c:v>
                </c:pt>
              </c:numCache>
            </c:numRef>
          </c:val>
          <c:extLst>
            <c:ext xmlns:c16="http://schemas.microsoft.com/office/drawing/2014/chart" uri="{C3380CC4-5D6E-409C-BE32-E72D297353CC}">
              <c16:uniqueId val="{00000001-1069-4719-A1BC-45D3E5D275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16191</c:v>
                </c:pt>
                <c:pt idx="5">
                  <c:v>16270</c:v>
                </c:pt>
                <c:pt idx="8">
                  <c:v>16143</c:v>
                </c:pt>
                <c:pt idx="11">
                  <c:v>15849</c:v>
                </c:pt>
                <c:pt idx="14">
                  <c:v>14762</c:v>
                </c:pt>
              </c:numCache>
            </c:numRef>
          </c:val>
          <c:extLst>
            <c:ext xmlns:c16="http://schemas.microsoft.com/office/drawing/2014/chart" uri="{C3380CC4-5D6E-409C-BE32-E72D297353CC}">
              <c16:uniqueId val="{00000002-1069-4719-A1BC-45D3E5D275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69-4719-A1BC-45D3E5D275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69-4719-A1BC-45D3E5D275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5-1069-4719-A1BC-45D3E5D275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3370</c:v>
                </c:pt>
                <c:pt idx="3">
                  <c:v>3210</c:v>
                </c:pt>
                <c:pt idx="6">
                  <c:v>3121</c:v>
                </c:pt>
                <c:pt idx="9">
                  <c:v>3046</c:v>
                </c:pt>
                <c:pt idx="12">
                  <c:v>2889</c:v>
                </c:pt>
              </c:numCache>
            </c:numRef>
          </c:val>
          <c:extLst>
            <c:ext xmlns:c16="http://schemas.microsoft.com/office/drawing/2014/chart" uri="{C3380CC4-5D6E-409C-BE32-E72D297353CC}">
              <c16:uniqueId val="{00000006-1069-4719-A1BC-45D3E5D275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692</c:v>
                </c:pt>
                <c:pt idx="3">
                  <c:v>647</c:v>
                </c:pt>
                <c:pt idx="6">
                  <c:v>612</c:v>
                </c:pt>
                <c:pt idx="9">
                  <c:v>580</c:v>
                </c:pt>
                <c:pt idx="12">
                  <c:v>545</c:v>
                </c:pt>
              </c:numCache>
            </c:numRef>
          </c:val>
          <c:extLst>
            <c:ext xmlns:c16="http://schemas.microsoft.com/office/drawing/2014/chart" uri="{C3380CC4-5D6E-409C-BE32-E72D297353CC}">
              <c16:uniqueId val="{00000007-1069-4719-A1BC-45D3E5D275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17662</c:v>
                </c:pt>
                <c:pt idx="3">
                  <c:v>17625</c:v>
                </c:pt>
                <c:pt idx="6">
                  <c:v>17094</c:v>
                </c:pt>
                <c:pt idx="9">
                  <c:v>16644</c:v>
                </c:pt>
                <c:pt idx="12">
                  <c:v>16144</c:v>
                </c:pt>
              </c:numCache>
            </c:numRef>
          </c:val>
          <c:extLst>
            <c:ext xmlns:c16="http://schemas.microsoft.com/office/drawing/2014/chart" uri="{C3380CC4-5D6E-409C-BE32-E72D297353CC}">
              <c16:uniqueId val="{00000008-1069-4719-A1BC-45D3E5D275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194</c:v>
                </c:pt>
                <c:pt idx="3">
                  <c:v>142</c:v>
                </c:pt>
                <c:pt idx="6">
                  <c:v>104</c:v>
                </c:pt>
                <c:pt idx="9">
                  <c:v>74</c:v>
                </c:pt>
                <c:pt idx="12">
                  <c:v>53</c:v>
                </c:pt>
              </c:numCache>
            </c:numRef>
          </c:val>
          <c:extLst>
            <c:ext xmlns:c16="http://schemas.microsoft.com/office/drawing/2014/chart" uri="{C3380CC4-5D6E-409C-BE32-E72D297353CC}">
              <c16:uniqueId val="{00000009-1069-4719-A1BC-45D3E5D275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19077</c:v>
                </c:pt>
                <c:pt idx="3">
                  <c:v>18771</c:v>
                </c:pt>
                <c:pt idx="6">
                  <c:v>18278</c:v>
                </c:pt>
                <c:pt idx="9">
                  <c:v>17643</c:v>
                </c:pt>
                <c:pt idx="12">
                  <c:v>17764</c:v>
                </c:pt>
              </c:numCache>
            </c:numRef>
          </c:val>
          <c:extLst>
            <c:ext xmlns:c16="http://schemas.microsoft.com/office/drawing/2014/chart" uri="{C3380CC4-5D6E-409C-BE32-E72D297353CC}">
              <c16:uniqueId val="{0000000A-1069-4719-A1BC-45D3E5D275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69-4719-A1BC-45D3E5D275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6992</c:v>
                </c:pt>
                <c:pt idx="1">
                  <c:v>7012</c:v>
                </c:pt>
                <c:pt idx="2">
                  <c:v>6642</c:v>
                </c:pt>
              </c:numCache>
            </c:numRef>
          </c:val>
          <c:extLst>
            <c:ext xmlns:c16="http://schemas.microsoft.com/office/drawing/2014/chart" uri="{C3380CC4-5D6E-409C-BE32-E72D297353CC}">
              <c16:uniqueId val="{00000000-58B0-480C-879B-14B50589CA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1020</c:v>
                </c:pt>
                <c:pt idx="1">
                  <c:v>1012</c:v>
                </c:pt>
                <c:pt idx="2">
                  <c:v>909</c:v>
                </c:pt>
              </c:numCache>
            </c:numRef>
          </c:val>
          <c:extLst>
            <c:ext xmlns:c16="http://schemas.microsoft.com/office/drawing/2014/chart" uri="{C3380CC4-5D6E-409C-BE32-E72D297353CC}">
              <c16:uniqueId val="{00000001-58B0-480C-879B-14B50589CA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8805</c:v>
                </c:pt>
                <c:pt idx="1">
                  <c:v>8434</c:v>
                </c:pt>
                <c:pt idx="2">
                  <c:v>7729</c:v>
                </c:pt>
              </c:numCache>
            </c:numRef>
          </c:val>
          <c:extLst>
            <c:ext xmlns:c16="http://schemas.microsoft.com/office/drawing/2014/chart" uri="{C3380CC4-5D6E-409C-BE32-E72D297353CC}">
              <c16:uniqueId val="{00000002-58B0-480C-879B-14B50589CA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{DB5B603E-93EA-4C78-A3DA-B6DC1C165AF6}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F4E-4351-B524-DA93806264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{6321C11C-FA16-4913-B0D1-0F16422FEA5A}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4E-4351-B524-DA93806264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{9F14E223-29AD-4F61-BA77-854C304479B9}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4E-4351-B524-DA93806264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{A0A2C14D-8781-42A2-8F18-B5AED91AE5A2}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4E-4351-B524-DA93806264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{CD8EE143-818A-4867-AF53-9A811E630356}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4E-4351-B524-DA93806264C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{493DD6E6-1A22-401B-8927-E6129D351FD6}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F4E-4351-B524-DA93806264C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{4DA6744A-0091-4193-88BF-B2ABAAEC6889}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F4E-4351-B524-DA93806264C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{6AAE1923-AAE3-4525-9D7A-3968B989A9D3}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F4E-4351-B524-DA93806264C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{AC9CD961-F037-4CBE-AE3E-5C25F3D452C0}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F4E-4351-B524-DA93806264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61.9</c:v>
                </c:pt>
                <c:pt idx="16">
                  <c:v>63.6</c:v>
                </c:pt>
                <c:pt idx="24">
                  <c:v>64.900000000000006</c:v>
                </c:pt>
                <c:pt idx="32">
                  <c:v>66.400000000000006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F4E-4351-B524-DA93806264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{F165EF90-DDA6-4C1F-91B1-7D1597F0F293}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F4E-4351-B524-DA93806264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{111F08D5-B186-447A-8B2D-EC65D1F584EE}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4E-4351-B524-DA93806264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{55207E69-9FDF-4F60-9011-C3121ADA0705}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4E-4351-B524-DA93806264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{2013735B-DD50-4309-98F6-A6FB0D4CD73A}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4E-4351-B524-DA93806264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{C5204FDB-7788-4B60-9939-500798E62E97}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4E-4351-B524-DA93806264C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{FC8EF4AA-3A5D-4066-ABAC-21C5EA3DBF68}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F4E-4351-B524-DA93806264C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{2CABF3DE-66BA-4C72-9285-2E3AF01D70E6}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F4E-4351-B524-DA93806264C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{A2B2090F-A48C-4A11-82FA-6471C89C9C82}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F4E-4351-B524-DA93806264C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{B49DCF9C-649E-413B-903F-956A399C77FB}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F4E-4351-B524-DA93806264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57.1</c:v>
                </c:pt>
                <c:pt idx="24">
                  <c:v>58.7</c:v>
                </c:pt>
                <c:pt idx="32">
                  <c:v>59.5</c:v>
                </c:pt>
              </c:numCache>
            </c:numRef>
          </c:xVal>
          <c:yVal>
            <c:numRef>
              <c:f>公会計指標分析・財政指標組合せ分析表!$BP$55:$DC$55</c:f>
              <c:numCache>
                <c:formatCode>#,##0.0;"▲ "#,##0.0</c:formatCode>
                <c:ptCount val="40"/>
                <c:pt idx="8">
                  <c:v>32.799999999999997</c:v>
                </c:pt>
                <c:pt idx="16">
                  <c:v>52.3</c:v>
                </c:pt>
                <c:pt idx="24">
                  <c:v>55.4</c:v>
                </c:pt>
                <c:pt idx="32">
                  <c:v>52.7</c:v>
                </c:pt>
              </c:numCache>
            </c:numRef>
          </c:yVal>
          <c:smooth val="0"/>
          <c:extLst>
            <c:ext xmlns:c16="http://schemas.microsoft.com/office/drawing/2014/chart" uri="{C3380CC4-5D6E-409C-BE32-E72D297353CC}">
              <c16:uniqueId val="{00000013-8F4E-4351-B524-DA93806264CB}"/>
            </c:ext>
          </c:extLst>
        </c:ser>
        <c:dLbls>
          <c:showLegendKey val="0"/>
          <c:showVal val="1"/>
          <c:showCatName val="0"/>
          <c:showSerName val="0"/>
          <c:showPercent val="0"/>
          <c:showBubbleSize val="0"/>
        </c:dLbls>
        <c:axId val="46179840"/>
        <c:axId val="46181760"/>
      </c:scatterChart>
      <c:valAx>
        <c:axId val="46179840"/>
        <c:scaling>
          <c:orientation val="minMax"/>
          <c:max val="59.7"/>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{9DB0F373-CF7D-47EC-AE48-0B8A6D31657F}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A63-4DCA-8794-1D04759A93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{5DC66562-396D-4BE5-9A2F-01F16765D4C8}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63-4DCA-8794-1D04759A93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{38360ADC-8656-4C2C-B29D-9E01716BD802}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63-4DCA-8794-1D04759A93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{061FCC07-3715-44FB-A55F-39C32F8B3C19}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63-4DCA-8794-1D04759A93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{6CAA6E83-EAE3-42AF-AE8F-9CC8676E7332}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63-4DCA-8794-1D04759A93A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{6ECC2D5D-81D7-447A-909C-6DDD094C08BB}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A63-4DCA-8794-1D04759A93A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{6BFEC362-0DFB-4126-AF78-33523021F8D5}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A63-4DCA-8794-1D04759A93A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{DC2D67BA-986A-4C81-A6E0-7052B69D7DD5}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A63-4DCA-8794-1D04759A93A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{A3D341FA-1E37-405D-9B29-DE3A80FC484A}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A63-4DCA-8794-1D04759A93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11.6</c:v>
                </c:pt>
                <c:pt idx="16">
                  <c:v>11.2</c:v>
                </c:pt>
                <c:pt idx="24">
                  <c:v>10.6</c:v>
                </c:pt>
                <c:pt idx="32">
                  <c:v>10.4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A63-4DCA-8794-1D04759A93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{F17E2A79-02A7-4ADD-ABA8-FF8FEA192375}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A63-4DCA-8794-1D04759A93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{3B5D2ABE-CEC6-4175-9B0F-7CC3AF922E60}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63-4DCA-8794-1D04759A93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{C0F071A6-ECF1-4061-ABFF-3EE018D3349C}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63-4DCA-8794-1D04759A93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{71611351-C981-428F-A24B-791880FA6622}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63-4DCA-8794-1D04759A93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{BE5C7A5B-DFF2-48ED-8DFA-D7BC89E404C7}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63-4DCA-8794-1D04759A93A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{8F7C363E-F46B-457F-8376-AD32ED2225FA}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A63-4DCA-8794-1D04759A93A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{364B312A-66A1-43F8-BD9C-074A25CFB7C4}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A63-4DCA-8794-1D04759A93A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{A7A0320B-06B6-416E-86B9-979CADEAE73F}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A63-4DCA-8794-1D04759A93A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{0485135F-63CC-4711-85D4-010402C34857}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A63-4DCA-8794-1D04759A93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10</c:v>
                </c:pt>
                <c:pt idx="24">
                  <c:v>9.6999999999999993</c:v>
                </c:pt>
                <c:pt idx="32">
                  <c:v>9.5</c:v>
                </c:pt>
              </c:numCache>
            </c:numRef>
          </c:xVal>
          <c:yVal>
            <c:numRef>
              <c:f>公会計指標分析・財政指標組合せ分析表!$BP$77:$DC$77</c:f>
              <c:numCache>
                <c:formatCode>#,##0.0;"▲ "#,##0.0</c:formatCode>
                <c:ptCount val="40"/>
                <c:pt idx="0">
                  <c:v>48.6</c:v>
                </c:pt>
                <c:pt idx="8">
                  <c:v>32.799999999999997</c:v>
                </c:pt>
                <c:pt idx="16">
                  <c:v>52.3</c:v>
                </c:pt>
                <c:pt idx="24">
                  <c:v>55.4</c:v>
                </c:pt>
                <c:pt idx="32">
                  <c:v>52.7</c:v>
                </c:pt>
              </c:numCache>
            </c:numRef>
          </c:yVal>
          <c:smooth val="0"/>
          <c:extLst>
            <c:ext xmlns:c16="http://schemas.microsoft.com/office/drawing/2014/chart" uri="{C3380CC4-5D6E-409C-BE32-E72D297353CC}">
              <c16:uniqueId val="{00000013-7A63-4DCA-8794-1D04759A93A0}"/>
            </c:ext>
          </c:extLst>
        </c:ser>
        <c:dLbls>
          <c:showLegendKey val="0"/>
          <c:showVal val="1"/>
          <c:showCatName val="0"/>
          <c:showSerName val="0"/>
          <c:showPercent val="0"/>
          <c:showBubbleSize val="0"/>
        </c:dLbls>
        <c:axId val="84219776"/>
        <c:axId val="84234240"/>
      </c:scatterChart>
      <c:valAx>
        <c:axId val="84219776"/>
        <c:scaling>
          <c:orientation val="minMax"/>
          <c:max val="10.5"/>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交付税算入率の高い有利な地方債の借入を行ったことにより、控除額である算入公債費等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の増加が、元利償還金等の増加を上回ったため、実質公債費比率の分子は減少した。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美術館新館建設事業等の大規模事業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を実施することとしているため、元利償還金は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増加に転じると予想されるが、公共施設等総合管理計画の基本方針に沿い、優先度を精査した計画的な整備により地方債の発行抑制に努める。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や退職手当負担見込額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の減少が、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の増加を上回ったため、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将来負担額は減少した。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充当可能基金や基準財政需要額算入見込額が減となり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、控除額である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充当可能財源等は減少した。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充当可能財源等が将来負担額を上回る状態を維持できて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おり、財政の健全性は保たれているが、充当可能基金は減少傾向であることから、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今後も地方債の新規発行を抑制し、交付税算入率の高い有利な地方債の借入を行うことで、将来負担比率の抑制を図る。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岡山県井原市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公共施設整備事業のため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、決算剰余金及び利子を７２百万円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積み立てる等により、全体としては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１３９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「公共施設整備基金」から３６５百万円、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「地域振興基金」から地域公共交通関係事業のため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、「財政調整基金」から財源調整のため４０３百万円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を取り崩したこと等により、全体としては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１，３１６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百万円を取り崩した。このことから、基金全体としては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１，１７７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産業団地開発等の建設事業や各種基金事業を現行制度のまま展開すると基金残高は大きく減少する見込みである。今後の財政運営においては、基金残高の確保に向け、基金からの繰入に依存することなく、歳入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次世代育成基金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明日を担う子どもたちが、心身ともに健康で、人間性や社会性の豊かな人に育つよう、地域ぐるみでの子育てを支援する。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「健康・生きがい創造基金」・・・市民が主体的に健康づくりに取り組める環境を整備するとともに、住み慣れた地域での生きがいづくりの充実を図る。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年度末残高と比べて平成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年度末残高の増減が大きかったものは「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」である。公共施設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整備事業のため３６５百万円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を取り崩したことにより減少した。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高度経済成長期に整備した公共施設が多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いため、その整備のための「公共施設整備基金」や子どもたちの育成や子育て支援充実のための「次世代育成基金」の取り崩し額が大きくなると見込まれる。その他特定目的金は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所期の設置目的が達成できているかどうかを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常に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検証し、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積立や取り崩しを行う。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地方交付税の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合併算定替特例措期間</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の終了による段階的な減額が平成２７年度から始まっていること等から、財源調整のために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地方交付税の合併算定替特例措期間の終了によ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り、ますます厳しい財政状況となり、基金残高の減少が見込まれる。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今後の財政運営においては、基金残高の確保に向け、基金からの繰入に依存することなく、歳入確保に努める。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減債基金繰入計画に基づく償還のために取り崩したことにより減少した。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減債基金繰入計画に基づ</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償還を行う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40,639
40,083
243.54
21,325,659
20,804,074
302,214
12,607,480
17,763,711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本市の公共施設は高度経済成長期に整備された施設が多く、耐用年数を迎えつつあることから、有形固定資産減価償却率は類似団体より高い水準にあり、かつ上昇傾向にある。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井原市公共施設等総合管理計画に従い、用途別施設計画を策定・推進し、施設の長寿命化・複合化に取り組んでいく。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75" name="直線コネクタ 74"/>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76"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77" name="直線コネクタ 76"/>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78"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9" name="直線コネクタ 78"/>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80"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81" name="フローチャート: 判断 80"/>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82" name="フローチャート: 判断 81"/>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3" name="フローチャート: 判断 82"/>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127091</xdr:rowOff>
    </xdr:from>
    <xdr:to>
      <xdr:col>11</xdr:col>
      <xdr:colOff>187325</xdr:colOff>
      <xdr:row>30</xdr:row>
      <xdr:rowOff>57241</xdr:rowOff>
    </xdr:to>
    <xdr:sp macro="" textlink="">
      <xdr:nvSpPr>
        <xdr:cNvPr id="84" name="フローチャート: 判断 83"/>
        <xdr:cNvSpPr/>
      </xdr:nvSpPr>
      <xdr:spPr>
        <a:xfrm>
          <a:off x="24765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57967</xdr:rowOff>
    </xdr:from>
    <xdr:to>
      <xdr:col>23</xdr:col>
      <xdr:colOff>136525</xdr:colOff>
      <xdr:row>28</xdr:row>
      <xdr:rowOff>159567</xdr:rowOff>
    </xdr:to>
    <xdr:sp macro="" textlink="">
      <xdr:nvSpPr>
        <xdr:cNvPr id="90" name="楕円 89"/>
        <xdr:cNvSpPr/>
      </xdr:nvSpPr>
      <xdr:spPr>
        <a:xfrm>
          <a:off x="47117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80844</xdr:rowOff>
    </xdr:from>
    <xdr:ext cx="405111" cy="259045"/>
    <xdr:sp macro="" textlink="">
      <xdr:nvSpPr>
        <xdr:cNvPr id="91" name="有形固定資産減価償却率該当値テキスト"/>
        <xdr:cNvSpPr txBox="1"/>
      </xdr:nvSpPr>
      <xdr:spPr>
        <a:xfrm>
          <a:off x="48133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104231</xdr:rowOff>
    </xdr:from>
    <xdr:to>
      <xdr:col>19</xdr:col>
      <xdr:colOff>187325</xdr:colOff>
      <xdr:row>29</xdr:row>
      <xdr:rowOff>34381</xdr:rowOff>
    </xdr:to>
    <xdr:sp macro="" textlink="">
      <xdr:nvSpPr>
        <xdr:cNvPr id="92" name="楕円 91"/>
        <xdr:cNvSpPr/>
      </xdr:nvSpPr>
      <xdr:spPr>
        <a:xfrm>
          <a:off x="4000500" y="56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108767</xdr:rowOff>
    </xdr:from>
    <xdr:to>
      <xdr:col>23</xdr:col>
      <xdr:colOff>85725</xdr:colOff>
      <xdr:row>28</xdr:row>
      <xdr:rowOff>155031</xdr:rowOff>
    </xdr:to>
    <xdr:cxnSp macro="">
      <xdr:nvCxnSpPr>
        <xdr:cNvPr id="93" name="直線コネクタ 92"/>
        <xdr:cNvCxnSpPr/>
      </xdr:nvCxnSpPr>
      <xdr:spPr>
        <a:xfrm flipV="1">
          <a:off x="4051300" y="5680892"/>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144326</xdr:rowOff>
    </xdr:from>
    <xdr:to>
      <xdr:col>15</xdr:col>
      <xdr:colOff>187325</xdr:colOff>
      <xdr:row>29</xdr:row>
      <xdr:rowOff>74476</xdr:rowOff>
    </xdr:to>
    <xdr:sp macro="" textlink="">
      <xdr:nvSpPr>
        <xdr:cNvPr id="94" name="楕円 93"/>
        <xdr:cNvSpPr/>
      </xdr:nvSpPr>
      <xdr:spPr>
        <a:xfrm>
          <a:off x="3238500" y="57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155031</xdr:rowOff>
    </xdr:from>
    <xdr:to>
      <xdr:col>19</xdr:col>
      <xdr:colOff>136525</xdr:colOff>
      <xdr:row>29</xdr:row>
      <xdr:rowOff>23676</xdr:rowOff>
    </xdr:to>
    <xdr:cxnSp macro="">
      <xdr:nvCxnSpPr>
        <xdr:cNvPr id="95" name="直線コネクタ 94"/>
        <xdr:cNvCxnSpPr/>
      </xdr:nvCxnSpPr>
      <xdr:spPr>
        <a:xfrm flipV="1">
          <a:off x="3289300" y="5727156"/>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25309</xdr:rowOff>
    </xdr:from>
    <xdr:to>
      <xdr:col>11</xdr:col>
      <xdr:colOff>187325</xdr:colOff>
      <xdr:row>29</xdr:row>
      <xdr:rowOff>126909</xdr:rowOff>
    </xdr:to>
    <xdr:sp macro="" textlink="">
      <xdr:nvSpPr>
        <xdr:cNvPr id="96" name="楕円 95"/>
        <xdr:cNvSpPr/>
      </xdr:nvSpPr>
      <xdr:spPr>
        <a:xfrm>
          <a:off x="24765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23676</xdr:rowOff>
    </xdr:from>
    <xdr:to>
      <xdr:col>15</xdr:col>
      <xdr:colOff>136525</xdr:colOff>
      <xdr:row>29</xdr:row>
      <xdr:rowOff>76109</xdr:rowOff>
    </xdr:to>
    <xdr:cxnSp macro="">
      <xdr:nvCxnSpPr>
        <xdr:cNvPr id="97" name="直線コネクタ 96"/>
        <xdr:cNvCxnSpPr/>
      </xdr:nvCxnSpPr>
      <xdr:spPr>
        <a:xfrm flipV="1">
          <a:off x="2527300" y="576725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98"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9"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48368</xdr:rowOff>
    </xdr:from>
    <xdr:ext cx="405111" cy="259045"/>
    <xdr:sp macro="" textlink="">
      <xdr:nvSpPr>
        <xdr:cNvPr id="100" name="n_3aveValue有形固定資産減価償却率"/>
        <xdr:cNvSpPr txBox="1"/>
      </xdr:nvSpPr>
      <xdr:spPr>
        <a:xfrm>
          <a:off x="2324744" y="596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50908</xdr:rowOff>
    </xdr:from>
    <xdr:ext cx="405111" cy="259045"/>
    <xdr:sp macro="" textlink="">
      <xdr:nvSpPr>
        <xdr:cNvPr id="101" name="n_1mainValue有形固定資産減価償却率"/>
        <xdr:cNvSpPr txBox="1"/>
      </xdr:nvSpPr>
      <xdr:spPr>
        <a:xfrm>
          <a:off x="3836044" y="545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91003</xdr:rowOff>
    </xdr:from>
    <xdr:ext cx="405111" cy="259045"/>
    <xdr:sp macro="" textlink="">
      <xdr:nvSpPr>
        <xdr:cNvPr id="102" name="n_2mainValue有形固定資産減価償却率"/>
        <xdr:cNvSpPr txBox="1"/>
      </xdr:nvSpPr>
      <xdr:spPr>
        <a:xfrm>
          <a:off x="3086744" y="549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143436</xdr:rowOff>
    </xdr:from>
    <xdr:ext cx="405111" cy="259045"/>
    <xdr:sp macro="" textlink="">
      <xdr:nvSpPr>
        <xdr:cNvPr id="103" name="n_3mainValue有形固定資産減価償却率"/>
        <xdr:cNvSpPr txBox="1"/>
      </xdr:nvSpPr>
      <xdr:spPr>
        <a:xfrm>
          <a:off x="23247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の平均値を下回っているが、今後は充当可能基金残高が減少の見込みであることから、将来負担額と充当可能基金残高の差である実質債務は増加することが想定される。そのため、将来負担額の上昇を抑えるべく、地方債の新規発行抑制に努めていく。</a:t>
          </a: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9" name="テキスト ボックス 118"/>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0" name="直線コネクタ 11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1" name="テキスト ボックス 120"/>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2" name="直線コネクタ 12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3" name="テキスト ボックス 12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4" name="直線コネクタ 12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5" name="テキスト ボックス 12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6" name="直線コネクタ 12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27" name="テキスト ボックス 126"/>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8" name="直線コネクタ 12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9" name="テキスト ボックス 12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1" name="テキスト ボックス 13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33" name="直線コネクタ 132"/>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34"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35" name="直線コネクタ 134"/>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36"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37" name="直線コネクタ 136"/>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38" name="債務償還比率平均値テキスト"/>
        <xdr:cNvSpPr txBox="1"/>
      </xdr:nvSpPr>
      <xdr:spPr>
        <a:xfrm>
          <a:off x="14846300" y="60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9" name="フローチャート: 判断 138"/>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40" name="フローチャート: 判断 139"/>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32223</xdr:rowOff>
    </xdr:from>
    <xdr:to>
      <xdr:col>76</xdr:col>
      <xdr:colOff>73025</xdr:colOff>
      <xdr:row>33</xdr:row>
      <xdr:rowOff>133823</xdr:rowOff>
    </xdr:to>
    <xdr:sp macro="" textlink="">
      <xdr:nvSpPr>
        <xdr:cNvPr id="146" name="楕円 145"/>
        <xdr:cNvSpPr/>
      </xdr:nvSpPr>
      <xdr:spPr>
        <a:xfrm>
          <a:off x="14744700" y="64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10650</xdr:rowOff>
    </xdr:from>
    <xdr:ext cx="469744" cy="259045"/>
    <xdr:sp macro="" textlink="">
      <xdr:nvSpPr>
        <xdr:cNvPr id="147" name="債務償還比率該当値テキスト"/>
        <xdr:cNvSpPr txBox="1"/>
      </xdr:nvSpPr>
      <xdr:spPr>
        <a:xfrm>
          <a:off x="14846300" y="644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36900</xdr:rowOff>
    </xdr:from>
    <xdr:to>
      <xdr:col>72</xdr:col>
      <xdr:colOff>123825</xdr:colOff>
      <xdr:row>33</xdr:row>
      <xdr:rowOff>138500</xdr:rowOff>
    </xdr:to>
    <xdr:sp macro="" textlink="">
      <xdr:nvSpPr>
        <xdr:cNvPr id="148" name="楕円 147"/>
        <xdr:cNvSpPr/>
      </xdr:nvSpPr>
      <xdr:spPr>
        <a:xfrm>
          <a:off x="14033500" y="64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83023</xdr:rowOff>
    </xdr:from>
    <xdr:to>
      <xdr:col>76</xdr:col>
      <xdr:colOff>22225</xdr:colOff>
      <xdr:row>33</xdr:row>
      <xdr:rowOff>87701</xdr:rowOff>
    </xdr:to>
    <xdr:cxnSp macro="">
      <xdr:nvCxnSpPr>
        <xdr:cNvPr id="149" name="直線コネクタ 148"/>
        <xdr:cNvCxnSpPr/>
      </xdr:nvCxnSpPr>
      <xdr:spPr>
        <a:xfrm flipV="1">
          <a:off x="14084300" y="6512398"/>
          <a:ext cx="7112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69077</xdr:rowOff>
    </xdr:from>
    <xdr:ext cx="469744" cy="259045"/>
    <xdr:sp macro="" textlink="">
      <xdr:nvSpPr>
        <xdr:cNvPr id="150" name="n_1aveValue債務償還比率"/>
        <xdr:cNvSpPr txBox="1"/>
      </xdr:nvSpPr>
      <xdr:spPr>
        <a:xfrm>
          <a:off x="13836727" y="59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129628</xdr:rowOff>
    </xdr:from>
    <xdr:ext cx="469744" cy="259045"/>
    <xdr:sp macro="" textlink="">
      <xdr:nvSpPr>
        <xdr:cNvPr id="151" name="n_1mainValue債務償還比率"/>
        <xdr:cNvSpPr txBox="1"/>
      </xdr:nvSpPr>
      <xdr:spPr>
        <a:xfrm>
          <a:off x="13836727" y="65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40,639
40,083
243.54
21,325,659
20,804,074
302,214
12,607,480
17,763,711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2" name="【道路】&#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103777</xdr:rowOff>
    </xdr:from>
    <xdr:to>
      <xdr:col>10</xdr:col>
      <xdr:colOff>165100</xdr:colOff>
      <xdr:row>37</xdr:row>
      <xdr:rowOff>33927</xdr:rowOff>
    </xdr:to>
    <xdr:sp macro="" textlink="">
      <xdr:nvSpPr>
        <xdr:cNvPr id="66" name="フローチャート: 判断 65"/>
        <xdr:cNvSpPr/>
      </xdr:nvSpPr>
      <xdr:spPr>
        <a:xfrm>
          <a:off x="1968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56424</xdr:rowOff>
    </xdr:from>
    <xdr:to>
      <xdr:col>24</xdr:col>
      <xdr:colOff>114300</xdr:colOff>
      <xdr:row>36</xdr:row>
      <xdr:rowOff>158024</xdr:rowOff>
    </xdr:to>
    <xdr:sp macro="" textlink="">
      <xdr:nvSpPr>
        <xdr:cNvPr id="72" name="楕円 71"/>
        <xdr:cNvSpPr/>
      </xdr:nvSpPr>
      <xdr:spPr>
        <a:xfrm>
          <a:off x="45847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79301</xdr:rowOff>
    </xdr:from>
    <xdr:ext cx="405111" cy="259045"/>
    <xdr:sp macro="" textlink="">
      <xdr:nvSpPr>
        <xdr:cNvPr id="73" name="【道路】&#10;有形固定資産減価償却率該当値テキスト"/>
        <xdr:cNvSpPr txBox="1"/>
      </xdr:nvSpPr>
      <xdr:spPr>
        <a:xfrm>
          <a:off x="4673600" y="60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4" name="楕円 73"/>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107224</xdr:rowOff>
    </xdr:from>
    <xdr:to>
      <xdr:col>24</xdr:col>
      <xdr:colOff>63500</xdr:colOff>
      <xdr:row>36</xdr:row>
      <xdr:rowOff>141514</xdr:rowOff>
    </xdr:to>
    <xdr:cxnSp macro="">
      <xdr:nvCxnSpPr>
        <xdr:cNvPr id="75" name="直線コネクタ 74"/>
        <xdr:cNvCxnSpPr/>
      </xdr:nvCxnSpPr>
      <xdr:spPr>
        <a:xfrm flipV="1">
          <a:off x="3797300" y="627942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121739</xdr:rowOff>
    </xdr:from>
    <xdr:to>
      <xdr:col>15</xdr:col>
      <xdr:colOff>101600</xdr:colOff>
      <xdr:row>37</xdr:row>
      <xdr:rowOff>51889</xdr:rowOff>
    </xdr:to>
    <xdr:sp macro="" textlink="">
      <xdr:nvSpPr>
        <xdr:cNvPr id="76" name="楕円 75"/>
        <xdr:cNvSpPr/>
      </xdr:nvSpPr>
      <xdr:spPr>
        <a:xfrm>
          <a:off x="2857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37</xdr:row>
      <xdr:rowOff>1089</xdr:rowOff>
    </xdr:to>
    <xdr:cxnSp macro="">
      <xdr:nvCxnSpPr>
        <xdr:cNvPr id="77" name="直線コネクタ 76"/>
        <xdr:cNvCxnSpPr/>
      </xdr:nvCxnSpPr>
      <xdr:spPr>
        <a:xfrm flipV="1">
          <a:off x="2908300" y="631371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154396</xdr:rowOff>
    </xdr:from>
    <xdr:to>
      <xdr:col>10</xdr:col>
      <xdr:colOff>165100</xdr:colOff>
      <xdr:row>37</xdr:row>
      <xdr:rowOff>84546</xdr:rowOff>
    </xdr:to>
    <xdr:sp macro="" textlink="">
      <xdr:nvSpPr>
        <xdr:cNvPr id="78" name="楕円 77"/>
        <xdr:cNvSpPr/>
      </xdr:nvSpPr>
      <xdr:spPr>
        <a:xfrm>
          <a:off x="1968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1089</xdr:rowOff>
    </xdr:from>
    <xdr:to>
      <xdr:col>15</xdr:col>
      <xdr:colOff>50800</xdr:colOff>
      <xdr:row>37</xdr:row>
      <xdr:rowOff>33746</xdr:rowOff>
    </xdr:to>
    <xdr:cxnSp macro="">
      <xdr:nvCxnSpPr>
        <xdr:cNvPr id="79" name="直線コネクタ 78"/>
        <xdr:cNvCxnSpPr/>
      </xdr:nvCxnSpPr>
      <xdr:spPr>
        <a:xfrm flipV="1">
          <a:off x="2019300" y="634473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46281</xdr:rowOff>
    </xdr:from>
    <xdr:ext cx="405111" cy="259045"/>
    <xdr:sp macro="" textlink="">
      <xdr:nvSpPr>
        <xdr:cNvPr id="80" name="n_1aveValue【道路】&#10;有形固定資産減価償却率"/>
        <xdr:cNvSpPr txBox="1"/>
      </xdr:nvSpPr>
      <xdr:spPr>
        <a:xfrm>
          <a:off x="35820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75673</xdr:rowOff>
    </xdr:from>
    <xdr:ext cx="405111" cy="259045"/>
    <xdr:sp macro="" textlink="">
      <xdr:nvSpPr>
        <xdr:cNvPr id="81" name="n_2aveValue【道路】&#10;有形固定資産減価償却率"/>
        <xdr:cNvSpPr txBox="1"/>
      </xdr:nvSpPr>
      <xdr:spPr>
        <a:xfrm>
          <a:off x="2705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82" name="n_3aveValue【道路】&#10;有形固定資産減価償却率"/>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3" name="n_1mainValue【道路】&#10;有形固定資産減価償却率"/>
        <xdr:cNvSpPr txBox="1"/>
      </xdr:nvSpPr>
      <xdr:spPr>
        <a:xfrm>
          <a:off x="3582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4" name="n_2mainValue【道路】&#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75673</xdr:rowOff>
    </xdr:from>
    <xdr:ext cx="405111" cy="259045"/>
    <xdr:sp macro="" textlink="">
      <xdr:nvSpPr>
        <xdr:cNvPr id="85" name="n_3mainValue【道路】&#10;有形固定資産減価償却率"/>
        <xdr:cNvSpPr txBox="1"/>
      </xdr:nvSpPr>
      <xdr:spPr>
        <a:xfrm>
          <a:off x="1816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9" name="直線コネクタ 108"/>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10"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11" name="直線コネクタ 110"/>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12"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3" name="直線コネクタ 112"/>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45928</xdr:rowOff>
    </xdr:from>
    <xdr:ext cx="534377" cy="259045"/>
    <xdr:sp macro="" textlink="">
      <xdr:nvSpPr>
        <xdr:cNvPr id="114" name="【道路】&#10;一人当たり延長平均値テキスト"/>
        <xdr:cNvSpPr txBox="1"/>
      </xdr:nvSpPr>
      <xdr:spPr>
        <a:xfrm>
          <a:off x="10515600" y="656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5" name="フローチャート: 判断 114"/>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6" name="フローチャート: 判断 115"/>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7" name="フローチャート: 判断 116"/>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35</xdr:row>
      <xdr:rowOff>92227</xdr:rowOff>
    </xdr:from>
    <xdr:to>
      <xdr:col>41</xdr:col>
      <xdr:colOff>101600</xdr:colOff>
      <xdr:row>36</xdr:row>
      <xdr:rowOff>22377</xdr:rowOff>
    </xdr:to>
    <xdr:sp macro="" textlink="">
      <xdr:nvSpPr>
        <xdr:cNvPr id="118" name="フローチャート: 判断 117"/>
        <xdr:cNvSpPr/>
      </xdr:nvSpPr>
      <xdr:spPr>
        <a:xfrm>
          <a:off x="7810500" y="609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42393</xdr:rowOff>
    </xdr:from>
    <xdr:to>
      <xdr:col>55</xdr:col>
      <xdr:colOff>50800</xdr:colOff>
      <xdr:row>33</xdr:row>
      <xdr:rowOff>143993</xdr:rowOff>
    </xdr:to>
    <xdr:sp macro="" textlink="">
      <xdr:nvSpPr>
        <xdr:cNvPr id="124" name="楕円 123"/>
        <xdr:cNvSpPr/>
      </xdr:nvSpPr>
      <xdr:spPr>
        <a:xfrm>
          <a:off x="10426700" y="57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166870</xdr:rowOff>
    </xdr:from>
    <xdr:ext cx="534377" cy="259045"/>
    <xdr:sp macro="" textlink="">
      <xdr:nvSpPr>
        <xdr:cNvPr id="125" name="【道路】&#10;一人当たり延長該当値テキスト"/>
        <xdr:cNvSpPr txBox="1"/>
      </xdr:nvSpPr>
      <xdr:spPr>
        <a:xfrm>
          <a:off x="10515600" y="56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60985</xdr:rowOff>
    </xdr:from>
    <xdr:to>
      <xdr:col>50</xdr:col>
      <xdr:colOff>165100</xdr:colOff>
      <xdr:row>33</xdr:row>
      <xdr:rowOff>162585</xdr:rowOff>
    </xdr:to>
    <xdr:sp macro="" textlink="">
      <xdr:nvSpPr>
        <xdr:cNvPr id="126" name="楕円 125"/>
        <xdr:cNvSpPr/>
      </xdr:nvSpPr>
      <xdr:spPr>
        <a:xfrm>
          <a:off x="9588500" y="57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93193</xdr:rowOff>
    </xdr:from>
    <xdr:to>
      <xdr:col>55</xdr:col>
      <xdr:colOff>0</xdr:colOff>
      <xdr:row>33</xdr:row>
      <xdr:rowOff>111785</xdr:rowOff>
    </xdr:to>
    <xdr:cxnSp macro="">
      <xdr:nvCxnSpPr>
        <xdr:cNvPr id="127" name="直線コネクタ 126"/>
        <xdr:cNvCxnSpPr/>
      </xdr:nvCxnSpPr>
      <xdr:spPr>
        <a:xfrm flipV="1">
          <a:off x="9639300" y="5751043"/>
          <a:ext cx="8382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77216</xdr:rowOff>
    </xdr:from>
    <xdr:to>
      <xdr:col>46</xdr:col>
      <xdr:colOff>38100</xdr:colOff>
      <xdr:row>34</xdr:row>
      <xdr:rowOff>7366</xdr:rowOff>
    </xdr:to>
    <xdr:sp macro="" textlink="">
      <xdr:nvSpPr>
        <xdr:cNvPr id="128" name="楕円 127"/>
        <xdr:cNvSpPr/>
      </xdr:nvSpPr>
      <xdr:spPr>
        <a:xfrm>
          <a:off x="8699500" y="573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111785</xdr:rowOff>
    </xdr:from>
    <xdr:to>
      <xdr:col>50</xdr:col>
      <xdr:colOff>114300</xdr:colOff>
      <xdr:row>33</xdr:row>
      <xdr:rowOff>128016</xdr:rowOff>
    </xdr:to>
    <xdr:cxnSp macro="">
      <xdr:nvCxnSpPr>
        <xdr:cNvPr id="129" name="直線コネクタ 128"/>
        <xdr:cNvCxnSpPr/>
      </xdr:nvCxnSpPr>
      <xdr:spPr>
        <a:xfrm flipV="1">
          <a:off x="8750300" y="5769635"/>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95999</xdr:rowOff>
    </xdr:from>
    <xdr:to>
      <xdr:col>41</xdr:col>
      <xdr:colOff>101600</xdr:colOff>
      <xdr:row>34</xdr:row>
      <xdr:rowOff>26149</xdr:rowOff>
    </xdr:to>
    <xdr:sp macro="" textlink="">
      <xdr:nvSpPr>
        <xdr:cNvPr id="130" name="楕円 129"/>
        <xdr:cNvSpPr/>
      </xdr:nvSpPr>
      <xdr:spPr>
        <a:xfrm>
          <a:off x="7810500" y="575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128016</xdr:rowOff>
    </xdr:from>
    <xdr:to>
      <xdr:col>45</xdr:col>
      <xdr:colOff>177800</xdr:colOff>
      <xdr:row>33</xdr:row>
      <xdr:rowOff>146799</xdr:rowOff>
    </xdr:to>
    <xdr:cxnSp macro="">
      <xdr:nvCxnSpPr>
        <xdr:cNvPr id="131" name="直線コネクタ 130"/>
        <xdr:cNvCxnSpPr/>
      </xdr:nvCxnSpPr>
      <xdr:spPr>
        <a:xfrm flipV="1">
          <a:off x="7861300" y="5785866"/>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146931</xdr:rowOff>
    </xdr:from>
    <xdr:ext cx="534377" cy="259045"/>
    <xdr:sp macro="" textlink="">
      <xdr:nvSpPr>
        <xdr:cNvPr id="132" name="n_1aveValue【道路】&#10;一人当たり延長"/>
        <xdr:cNvSpPr txBox="1"/>
      </xdr:nvSpPr>
      <xdr:spPr>
        <a:xfrm>
          <a:off x="93594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136872</xdr:rowOff>
    </xdr:from>
    <xdr:ext cx="534377" cy="259045"/>
    <xdr:sp macro="" textlink="">
      <xdr:nvSpPr>
        <xdr:cNvPr id="133" name="n_2aveValue【道路】&#10;一人当たり延長"/>
        <xdr:cNvSpPr txBox="1"/>
      </xdr:nvSpPr>
      <xdr:spPr>
        <a:xfrm>
          <a:off x="84831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13504</xdr:rowOff>
    </xdr:from>
    <xdr:ext cx="534377" cy="259045"/>
    <xdr:sp macro="" textlink="">
      <xdr:nvSpPr>
        <xdr:cNvPr id="134" name="n_3aveValue【道路】&#10;一人当たり延長"/>
        <xdr:cNvSpPr txBox="1"/>
      </xdr:nvSpPr>
      <xdr:spPr>
        <a:xfrm>
          <a:off x="7594111" y="618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7662</xdr:rowOff>
    </xdr:from>
    <xdr:ext cx="534377" cy="259045"/>
    <xdr:sp macro="" textlink="">
      <xdr:nvSpPr>
        <xdr:cNvPr id="135" name="n_1mainValue【道路】&#10;一人当たり延長"/>
        <xdr:cNvSpPr txBox="1"/>
      </xdr:nvSpPr>
      <xdr:spPr>
        <a:xfrm>
          <a:off x="9359411" y="54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23893</xdr:rowOff>
    </xdr:from>
    <xdr:ext cx="534377" cy="259045"/>
    <xdr:sp macro="" textlink="">
      <xdr:nvSpPr>
        <xdr:cNvPr id="136" name="n_2mainValue【道路】&#10;一人当たり延長"/>
        <xdr:cNvSpPr txBox="1"/>
      </xdr:nvSpPr>
      <xdr:spPr>
        <a:xfrm>
          <a:off x="8483111" y="551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42676</xdr:rowOff>
    </xdr:from>
    <xdr:ext cx="534377" cy="259045"/>
    <xdr:sp macro="" textlink="">
      <xdr:nvSpPr>
        <xdr:cNvPr id="137" name="n_3mainValue【道路】&#10;一人当たり延長"/>
        <xdr:cNvSpPr txBox="1"/>
      </xdr:nvSpPr>
      <xdr:spPr>
        <a:xfrm>
          <a:off x="7594111" y="552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63" name="直線コネクタ 162"/>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6"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7" name="直線コネクタ 16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8"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9" name="フローチャート: 判断 168"/>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70" name="フローチャート: 判断 169"/>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71" name="フローチャート: 判断 170"/>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72" name="フローチャート: 判断 171"/>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60234</xdr:rowOff>
    </xdr:from>
    <xdr:to>
      <xdr:col>24</xdr:col>
      <xdr:colOff>114300</xdr:colOff>
      <xdr:row>57</xdr:row>
      <xdr:rowOff>161834</xdr:rowOff>
    </xdr:to>
    <xdr:sp macro="" textlink="">
      <xdr:nvSpPr>
        <xdr:cNvPr id="178" name="楕円 177"/>
        <xdr:cNvSpPr/>
      </xdr:nvSpPr>
      <xdr:spPr>
        <a:xfrm>
          <a:off x="45847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83111</xdr:rowOff>
    </xdr:from>
    <xdr:ext cx="405111" cy="259045"/>
    <xdr:sp macro="" textlink="">
      <xdr:nvSpPr>
        <xdr:cNvPr id="179" name="【橋りょう・トンネル】&#10;有形固定資産減価償却率該当値テキスト"/>
        <xdr:cNvSpPr txBox="1"/>
      </xdr:nvSpPr>
      <xdr:spPr>
        <a:xfrm>
          <a:off x="4673600" y="96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83094</xdr:rowOff>
    </xdr:from>
    <xdr:to>
      <xdr:col>20</xdr:col>
      <xdr:colOff>38100</xdr:colOff>
      <xdr:row>58</xdr:row>
      <xdr:rowOff>13244</xdr:rowOff>
    </xdr:to>
    <xdr:sp macro="" textlink="">
      <xdr:nvSpPr>
        <xdr:cNvPr id="180" name="楕円 179"/>
        <xdr:cNvSpPr/>
      </xdr:nvSpPr>
      <xdr:spPr>
        <a:xfrm>
          <a:off x="3746500" y="98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111034</xdr:rowOff>
    </xdr:from>
    <xdr:to>
      <xdr:col>24</xdr:col>
      <xdr:colOff>63500</xdr:colOff>
      <xdr:row>57</xdr:row>
      <xdr:rowOff>133894</xdr:rowOff>
    </xdr:to>
    <xdr:cxnSp macro="">
      <xdr:nvCxnSpPr>
        <xdr:cNvPr id="181" name="直線コネクタ 180"/>
        <xdr:cNvCxnSpPr/>
      </xdr:nvCxnSpPr>
      <xdr:spPr>
        <a:xfrm flipV="1">
          <a:off x="3797300" y="98836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105954</xdr:rowOff>
    </xdr:from>
    <xdr:to>
      <xdr:col>15</xdr:col>
      <xdr:colOff>101600</xdr:colOff>
      <xdr:row>58</xdr:row>
      <xdr:rowOff>36104</xdr:rowOff>
    </xdr:to>
    <xdr:sp macro="" textlink="">
      <xdr:nvSpPr>
        <xdr:cNvPr id="182" name="楕円 181"/>
        <xdr:cNvSpPr/>
      </xdr:nvSpPr>
      <xdr:spPr>
        <a:xfrm>
          <a:off x="2857500" y="98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133894</xdr:rowOff>
    </xdr:from>
    <xdr:to>
      <xdr:col>19</xdr:col>
      <xdr:colOff>177800</xdr:colOff>
      <xdr:row>57</xdr:row>
      <xdr:rowOff>156754</xdr:rowOff>
    </xdr:to>
    <xdr:cxnSp macro="">
      <xdr:nvCxnSpPr>
        <xdr:cNvPr id="183" name="直線コネクタ 182"/>
        <xdr:cNvCxnSpPr/>
      </xdr:nvCxnSpPr>
      <xdr:spPr>
        <a:xfrm flipV="1">
          <a:off x="2908300" y="99065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130447</xdr:rowOff>
    </xdr:from>
    <xdr:to>
      <xdr:col>10</xdr:col>
      <xdr:colOff>165100</xdr:colOff>
      <xdr:row>58</xdr:row>
      <xdr:rowOff>60597</xdr:rowOff>
    </xdr:to>
    <xdr:sp macro="" textlink="">
      <xdr:nvSpPr>
        <xdr:cNvPr id="184" name="楕円 183"/>
        <xdr:cNvSpPr/>
      </xdr:nvSpPr>
      <xdr:spPr>
        <a:xfrm>
          <a:off x="1968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156754</xdr:rowOff>
    </xdr:from>
    <xdr:to>
      <xdr:col>15</xdr:col>
      <xdr:colOff>50800</xdr:colOff>
      <xdr:row>58</xdr:row>
      <xdr:rowOff>9797</xdr:rowOff>
    </xdr:to>
    <xdr:cxnSp macro="">
      <xdr:nvCxnSpPr>
        <xdr:cNvPr id="185" name="直線コネクタ 184"/>
        <xdr:cNvCxnSpPr/>
      </xdr:nvCxnSpPr>
      <xdr:spPr>
        <a:xfrm flipV="1">
          <a:off x="2019300" y="99294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86"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87"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54990</xdr:rowOff>
    </xdr:from>
    <xdr:ext cx="405111" cy="259045"/>
    <xdr:sp macro="" textlink="">
      <xdr:nvSpPr>
        <xdr:cNvPr id="188" name="n_3aveValue【橋りょう・トンネル】&#10;有形固定資産減価償却率"/>
        <xdr:cNvSpPr txBox="1"/>
      </xdr:nvSpPr>
      <xdr:spPr>
        <a:xfrm>
          <a:off x="1816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29771</xdr:rowOff>
    </xdr:from>
    <xdr:ext cx="405111" cy="259045"/>
    <xdr:sp macro="" textlink="">
      <xdr:nvSpPr>
        <xdr:cNvPr id="189" name="n_1mainValue【橋りょう・トンネル】&#10;有形固定資産減価償却率"/>
        <xdr:cNvSpPr txBox="1"/>
      </xdr:nvSpPr>
      <xdr:spPr>
        <a:xfrm>
          <a:off x="3582044" y="963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52631</xdr:rowOff>
    </xdr:from>
    <xdr:ext cx="405111" cy="259045"/>
    <xdr:sp macro="" textlink="">
      <xdr:nvSpPr>
        <xdr:cNvPr id="190" name="n_2mainValue【橋りょう・トンネル】&#10;有形固定資産減価償却率"/>
        <xdr:cNvSpPr txBox="1"/>
      </xdr:nvSpPr>
      <xdr:spPr>
        <a:xfrm>
          <a:off x="2705744" y="965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77124</xdr:rowOff>
    </xdr:from>
    <xdr:ext cx="405111" cy="259045"/>
    <xdr:sp macro="" textlink="">
      <xdr:nvSpPr>
        <xdr:cNvPr id="191" name="n_3mainValue【橋りょう・トンネル】&#10;有形固定資産減価償却率"/>
        <xdr:cNvSpPr txBox="1"/>
      </xdr:nvSpPr>
      <xdr:spPr>
        <a:xfrm>
          <a:off x="18167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1" name="テキスト ボックス 21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15" name="直線コネクタ 214"/>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16"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17" name="直線コネクタ 216"/>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18"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9" name="直線コネクタ 218"/>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20" name="【橋りょう・トンネル】&#10;一人当たり有形固定資産（償却資産）額平均値テキスト"/>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21" name="フローチャート: 判断 220"/>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22" name="フローチャート: 判断 221"/>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23" name="フローチャート: 判断 222"/>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20984</xdr:rowOff>
    </xdr:from>
    <xdr:to>
      <xdr:col>41</xdr:col>
      <xdr:colOff>101600</xdr:colOff>
      <xdr:row>61</xdr:row>
      <xdr:rowOff>122584</xdr:rowOff>
    </xdr:to>
    <xdr:sp macro="" textlink="">
      <xdr:nvSpPr>
        <xdr:cNvPr id="224" name="フローチャート: 判断 223"/>
        <xdr:cNvSpPr/>
      </xdr:nvSpPr>
      <xdr:spPr>
        <a:xfrm>
          <a:off x="7810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109125</xdr:rowOff>
    </xdr:from>
    <xdr:to>
      <xdr:col>55</xdr:col>
      <xdr:colOff>50800</xdr:colOff>
      <xdr:row>61</xdr:row>
      <xdr:rowOff>39275</xdr:rowOff>
    </xdr:to>
    <xdr:sp macro="" textlink="">
      <xdr:nvSpPr>
        <xdr:cNvPr id="230" name="楕円 229"/>
        <xdr:cNvSpPr/>
      </xdr:nvSpPr>
      <xdr:spPr>
        <a:xfrm>
          <a:off x="10426700" y="103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132002</xdr:rowOff>
    </xdr:from>
    <xdr:ext cx="599010" cy="259045"/>
    <xdr:sp macro="" textlink="">
      <xdr:nvSpPr>
        <xdr:cNvPr id="231" name="【橋りょう・トンネル】&#10;一人当たり有形固定資産（償却資産）額該当値テキスト"/>
        <xdr:cNvSpPr txBox="1"/>
      </xdr:nvSpPr>
      <xdr:spPr>
        <a:xfrm>
          <a:off x="10515600" y="1024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116792</xdr:rowOff>
    </xdr:from>
    <xdr:to>
      <xdr:col>50</xdr:col>
      <xdr:colOff>165100</xdr:colOff>
      <xdr:row>61</xdr:row>
      <xdr:rowOff>46942</xdr:rowOff>
    </xdr:to>
    <xdr:sp macro="" textlink="">
      <xdr:nvSpPr>
        <xdr:cNvPr id="232" name="楕円 231"/>
        <xdr:cNvSpPr/>
      </xdr:nvSpPr>
      <xdr:spPr>
        <a:xfrm>
          <a:off x="9588500" y="104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159925</xdr:rowOff>
    </xdr:from>
    <xdr:to>
      <xdr:col>55</xdr:col>
      <xdr:colOff>0</xdr:colOff>
      <xdr:row>60</xdr:row>
      <xdr:rowOff>167592</xdr:rowOff>
    </xdr:to>
    <xdr:cxnSp macro="">
      <xdr:nvCxnSpPr>
        <xdr:cNvPr id="233" name="直線コネクタ 232"/>
        <xdr:cNvCxnSpPr/>
      </xdr:nvCxnSpPr>
      <xdr:spPr>
        <a:xfrm flipV="1">
          <a:off x="9639300" y="10446925"/>
          <a:ext cx="8382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124946</xdr:rowOff>
    </xdr:from>
    <xdr:to>
      <xdr:col>46</xdr:col>
      <xdr:colOff>38100</xdr:colOff>
      <xdr:row>61</xdr:row>
      <xdr:rowOff>55096</xdr:rowOff>
    </xdr:to>
    <xdr:sp macro="" textlink="">
      <xdr:nvSpPr>
        <xdr:cNvPr id="234" name="楕円 233"/>
        <xdr:cNvSpPr/>
      </xdr:nvSpPr>
      <xdr:spPr>
        <a:xfrm>
          <a:off x="8699500" y="1041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167592</xdr:rowOff>
    </xdr:from>
    <xdr:to>
      <xdr:col>50</xdr:col>
      <xdr:colOff>114300</xdr:colOff>
      <xdr:row>61</xdr:row>
      <xdr:rowOff>4296</xdr:rowOff>
    </xdr:to>
    <xdr:cxnSp macro="">
      <xdr:nvCxnSpPr>
        <xdr:cNvPr id="235" name="直線コネクタ 234"/>
        <xdr:cNvCxnSpPr/>
      </xdr:nvCxnSpPr>
      <xdr:spPr>
        <a:xfrm flipV="1">
          <a:off x="8750300" y="10454592"/>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132524</xdr:rowOff>
    </xdr:from>
    <xdr:to>
      <xdr:col>41</xdr:col>
      <xdr:colOff>101600</xdr:colOff>
      <xdr:row>61</xdr:row>
      <xdr:rowOff>62674</xdr:rowOff>
    </xdr:to>
    <xdr:sp macro="" textlink="">
      <xdr:nvSpPr>
        <xdr:cNvPr id="236" name="楕円 235"/>
        <xdr:cNvSpPr/>
      </xdr:nvSpPr>
      <xdr:spPr>
        <a:xfrm>
          <a:off x="7810500" y="1041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4296</xdr:rowOff>
    </xdr:from>
    <xdr:to>
      <xdr:col>45</xdr:col>
      <xdr:colOff>177800</xdr:colOff>
      <xdr:row>61</xdr:row>
      <xdr:rowOff>11874</xdr:rowOff>
    </xdr:to>
    <xdr:cxnSp macro="">
      <xdr:nvCxnSpPr>
        <xdr:cNvPr id="237" name="直線コネクタ 236"/>
        <xdr:cNvCxnSpPr/>
      </xdr:nvCxnSpPr>
      <xdr:spPr>
        <a:xfrm flipV="1">
          <a:off x="7861300" y="10462746"/>
          <a:ext cx="889000" cy="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38" name="n_1aveValue【橋りょう・トンネル】&#10;一人当たり有形固定資産（償却資産）額"/>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4486</xdr:rowOff>
    </xdr:from>
    <xdr:ext cx="599010" cy="259045"/>
    <xdr:sp macro="" textlink="">
      <xdr:nvSpPr>
        <xdr:cNvPr id="239" name="n_2aveValue【橋りょう・トンネル】&#10;一人当たり有形固定資産（償却資産）額"/>
        <xdr:cNvSpPr txBox="1"/>
      </xdr:nvSpPr>
      <xdr:spPr>
        <a:xfrm>
          <a:off x="84507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113711</xdr:rowOff>
    </xdr:from>
    <xdr:ext cx="599010" cy="259045"/>
    <xdr:sp macro="" textlink="">
      <xdr:nvSpPr>
        <xdr:cNvPr id="240" name="n_3aveValue【橋りょう・トンネル】&#10;一人当たり有形固定資産（償却資産）額"/>
        <xdr:cNvSpPr txBox="1"/>
      </xdr:nvSpPr>
      <xdr:spPr>
        <a:xfrm>
          <a:off x="7561795" y="1057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63469</xdr:rowOff>
    </xdr:from>
    <xdr:ext cx="599010" cy="259045"/>
    <xdr:sp macro="" textlink="">
      <xdr:nvSpPr>
        <xdr:cNvPr id="241" name="n_1mainValue【橋りょう・トンネル】&#10;一人当たり有形固定資産（償却資産）額"/>
        <xdr:cNvSpPr txBox="1"/>
      </xdr:nvSpPr>
      <xdr:spPr>
        <a:xfrm>
          <a:off x="9327095" y="1017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71623</xdr:rowOff>
    </xdr:from>
    <xdr:ext cx="599010" cy="259045"/>
    <xdr:sp macro="" textlink="">
      <xdr:nvSpPr>
        <xdr:cNvPr id="242" name="n_2mainValue【橋りょう・トンネル】&#10;一人当たり有形固定資産（償却資産）額"/>
        <xdr:cNvSpPr txBox="1"/>
      </xdr:nvSpPr>
      <xdr:spPr>
        <a:xfrm>
          <a:off x="8450795" y="101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79201</xdr:rowOff>
    </xdr:from>
    <xdr:ext cx="599010" cy="259045"/>
    <xdr:sp macro="" textlink="">
      <xdr:nvSpPr>
        <xdr:cNvPr id="243" name="n_3mainValue【橋りょう・トンネル】&#10;一人当たり有形固定資産（償却資産）額"/>
        <xdr:cNvSpPr txBox="1"/>
      </xdr:nvSpPr>
      <xdr:spPr>
        <a:xfrm>
          <a:off x="7561795" y="1019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5" name="テキスト ボックス 25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5" name="テキスト ボックス 26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69" name="直線コネクタ 268"/>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70"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71" name="直線コネクタ 270"/>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72"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73" name="直線コネクタ 272"/>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74"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75" name="フローチャート: 判断 274"/>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76" name="フローチャート: 判断 275"/>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77" name="フローチャート: 判断 276"/>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134257</xdr:rowOff>
    </xdr:from>
    <xdr:to>
      <xdr:col>10</xdr:col>
      <xdr:colOff>165100</xdr:colOff>
      <xdr:row>81</xdr:row>
      <xdr:rowOff>64407</xdr:rowOff>
    </xdr:to>
    <xdr:sp macro="" textlink="">
      <xdr:nvSpPr>
        <xdr:cNvPr id="278" name="フローチャート: 判断 277"/>
        <xdr:cNvSpPr/>
      </xdr:nvSpPr>
      <xdr:spPr>
        <a:xfrm>
          <a:off x="1968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19957</xdr:rowOff>
    </xdr:from>
    <xdr:to>
      <xdr:col>24</xdr:col>
      <xdr:colOff>114300</xdr:colOff>
      <xdr:row>79</xdr:row>
      <xdr:rowOff>121557</xdr:rowOff>
    </xdr:to>
    <xdr:sp macro="" textlink="">
      <xdr:nvSpPr>
        <xdr:cNvPr id="284" name="楕円 283"/>
        <xdr:cNvSpPr/>
      </xdr:nvSpPr>
      <xdr:spPr>
        <a:xfrm>
          <a:off x="45847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42834</xdr:rowOff>
    </xdr:from>
    <xdr:ext cx="405111" cy="259045"/>
    <xdr:sp macro="" textlink="">
      <xdr:nvSpPr>
        <xdr:cNvPr id="285" name="【公営住宅】&#10;有形固定資産減価償却率該当値テキスト"/>
        <xdr:cNvSpPr txBox="1"/>
      </xdr:nvSpPr>
      <xdr:spPr>
        <a:xfrm>
          <a:off x="4673600" y="1341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50981</xdr:rowOff>
    </xdr:from>
    <xdr:to>
      <xdr:col>20</xdr:col>
      <xdr:colOff>38100</xdr:colOff>
      <xdr:row>79</xdr:row>
      <xdr:rowOff>152581</xdr:rowOff>
    </xdr:to>
    <xdr:sp macro="" textlink="">
      <xdr:nvSpPr>
        <xdr:cNvPr id="286" name="楕円 285"/>
        <xdr:cNvSpPr/>
      </xdr:nvSpPr>
      <xdr:spPr>
        <a:xfrm>
          <a:off x="37465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70757</xdr:rowOff>
    </xdr:from>
    <xdr:to>
      <xdr:col>24</xdr:col>
      <xdr:colOff>63500</xdr:colOff>
      <xdr:row>79</xdr:row>
      <xdr:rowOff>101781</xdr:rowOff>
    </xdr:to>
    <xdr:cxnSp macro="">
      <xdr:nvCxnSpPr>
        <xdr:cNvPr id="287" name="直線コネクタ 286"/>
        <xdr:cNvCxnSpPr/>
      </xdr:nvCxnSpPr>
      <xdr:spPr>
        <a:xfrm flipV="1">
          <a:off x="3797300" y="136153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83638</xdr:rowOff>
    </xdr:from>
    <xdr:to>
      <xdr:col>15</xdr:col>
      <xdr:colOff>101600</xdr:colOff>
      <xdr:row>80</xdr:row>
      <xdr:rowOff>13788</xdr:rowOff>
    </xdr:to>
    <xdr:sp macro="" textlink="">
      <xdr:nvSpPr>
        <xdr:cNvPr id="288" name="楕円 287"/>
        <xdr:cNvSpPr/>
      </xdr:nvSpPr>
      <xdr:spPr>
        <a:xfrm>
          <a:off x="28575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101781</xdr:rowOff>
    </xdr:from>
    <xdr:to>
      <xdr:col>19</xdr:col>
      <xdr:colOff>177800</xdr:colOff>
      <xdr:row>79</xdr:row>
      <xdr:rowOff>134438</xdr:rowOff>
    </xdr:to>
    <xdr:cxnSp macro="">
      <xdr:nvCxnSpPr>
        <xdr:cNvPr id="289" name="直線コネクタ 288"/>
        <xdr:cNvCxnSpPr/>
      </xdr:nvCxnSpPr>
      <xdr:spPr>
        <a:xfrm flipV="1">
          <a:off x="2908300" y="136463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113030</xdr:rowOff>
    </xdr:from>
    <xdr:to>
      <xdr:col>10</xdr:col>
      <xdr:colOff>165100</xdr:colOff>
      <xdr:row>80</xdr:row>
      <xdr:rowOff>43180</xdr:rowOff>
    </xdr:to>
    <xdr:sp macro="" textlink="">
      <xdr:nvSpPr>
        <xdr:cNvPr id="290" name="楕円 289"/>
        <xdr:cNvSpPr/>
      </xdr:nvSpPr>
      <xdr:spPr>
        <a:xfrm>
          <a:off x="1968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134438</xdr:rowOff>
    </xdr:from>
    <xdr:to>
      <xdr:col>15</xdr:col>
      <xdr:colOff>50800</xdr:colOff>
      <xdr:row>79</xdr:row>
      <xdr:rowOff>163830</xdr:rowOff>
    </xdr:to>
    <xdr:cxnSp macro="">
      <xdr:nvCxnSpPr>
        <xdr:cNvPr id="291" name="直線コネクタ 290"/>
        <xdr:cNvCxnSpPr/>
      </xdr:nvCxnSpPr>
      <xdr:spPr>
        <a:xfrm flipV="1">
          <a:off x="2019300" y="136789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92"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93"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55534</xdr:rowOff>
    </xdr:from>
    <xdr:ext cx="405111" cy="259045"/>
    <xdr:sp macro="" textlink="">
      <xdr:nvSpPr>
        <xdr:cNvPr id="294" name="n_3aveValue【公営住宅】&#10;有形固定資産減価償却率"/>
        <xdr:cNvSpPr txBox="1"/>
      </xdr:nvSpPr>
      <xdr:spPr>
        <a:xfrm>
          <a:off x="1816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169108</xdr:rowOff>
    </xdr:from>
    <xdr:ext cx="405111" cy="259045"/>
    <xdr:sp macro="" textlink="">
      <xdr:nvSpPr>
        <xdr:cNvPr id="295" name="n_1mainValue【公営住宅】&#10;有形固定資産減価償却率"/>
        <xdr:cNvSpPr txBox="1"/>
      </xdr:nvSpPr>
      <xdr:spPr>
        <a:xfrm>
          <a:off x="3582044"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30315</xdr:rowOff>
    </xdr:from>
    <xdr:ext cx="405111" cy="259045"/>
    <xdr:sp macro="" textlink="">
      <xdr:nvSpPr>
        <xdr:cNvPr id="296" name="n_2mainValue【公営住宅】&#10;有形固定資産減価償却率"/>
        <xdr:cNvSpPr txBox="1"/>
      </xdr:nvSpPr>
      <xdr:spPr>
        <a:xfrm>
          <a:off x="2705744" y="1340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59707</xdr:rowOff>
    </xdr:from>
    <xdr:ext cx="405111" cy="259045"/>
    <xdr:sp macro="" textlink="">
      <xdr:nvSpPr>
        <xdr:cNvPr id="297" name="n_3mainValue【公営住宅】&#10;有形固定資産減価償却率"/>
        <xdr:cNvSpPr txBox="1"/>
      </xdr:nvSpPr>
      <xdr:spPr>
        <a:xfrm>
          <a:off x="1816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21" name="直線コネクタ 320"/>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22"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23" name="直線コネクタ 322"/>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24"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25" name="直線コネクタ 324"/>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26"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7" name="フローチャート: 判断 326"/>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28" name="フローチャート: 判断 327"/>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9" name="フローチャート: 判断 328"/>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32258</xdr:rowOff>
    </xdr:from>
    <xdr:to>
      <xdr:col>41</xdr:col>
      <xdr:colOff>101600</xdr:colOff>
      <xdr:row>84</xdr:row>
      <xdr:rowOff>133858</xdr:rowOff>
    </xdr:to>
    <xdr:sp macro="" textlink="">
      <xdr:nvSpPr>
        <xdr:cNvPr id="330" name="フローチャート: 判断 329"/>
        <xdr:cNvSpPr/>
      </xdr:nvSpPr>
      <xdr:spPr>
        <a:xfrm>
          <a:off x="7810500" y="144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140843</xdr:rowOff>
    </xdr:from>
    <xdr:to>
      <xdr:col>55</xdr:col>
      <xdr:colOff>50800</xdr:colOff>
      <xdr:row>84</xdr:row>
      <xdr:rowOff>70993</xdr:rowOff>
    </xdr:to>
    <xdr:sp macro="" textlink="">
      <xdr:nvSpPr>
        <xdr:cNvPr id="336" name="楕円 335"/>
        <xdr:cNvSpPr/>
      </xdr:nvSpPr>
      <xdr:spPr>
        <a:xfrm>
          <a:off x="10426700" y="143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163720</xdr:rowOff>
    </xdr:from>
    <xdr:ext cx="469744" cy="259045"/>
    <xdr:sp macro="" textlink="">
      <xdr:nvSpPr>
        <xdr:cNvPr id="337" name="【公営住宅】&#10;一人当たり面積該当値テキスト"/>
        <xdr:cNvSpPr txBox="1"/>
      </xdr:nvSpPr>
      <xdr:spPr>
        <a:xfrm>
          <a:off x="10515600" y="1422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146177</xdr:rowOff>
    </xdr:from>
    <xdr:to>
      <xdr:col>50</xdr:col>
      <xdr:colOff>165100</xdr:colOff>
      <xdr:row>84</xdr:row>
      <xdr:rowOff>76327</xdr:rowOff>
    </xdr:to>
    <xdr:sp macro="" textlink="">
      <xdr:nvSpPr>
        <xdr:cNvPr id="338" name="楕円 337"/>
        <xdr:cNvSpPr/>
      </xdr:nvSpPr>
      <xdr:spPr>
        <a:xfrm>
          <a:off x="9588500" y="1437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20193</xdr:rowOff>
    </xdr:from>
    <xdr:to>
      <xdr:col>55</xdr:col>
      <xdr:colOff>0</xdr:colOff>
      <xdr:row>84</xdr:row>
      <xdr:rowOff>25527</xdr:rowOff>
    </xdr:to>
    <xdr:cxnSp macro="">
      <xdr:nvCxnSpPr>
        <xdr:cNvPr id="339" name="直線コネクタ 338"/>
        <xdr:cNvCxnSpPr/>
      </xdr:nvCxnSpPr>
      <xdr:spPr>
        <a:xfrm flipV="1">
          <a:off x="9639300" y="14421993"/>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40" name="楕円 339"/>
        <xdr:cNvSpPr/>
      </xdr:nvSpPr>
      <xdr:spPr>
        <a:xfrm>
          <a:off x="8699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25527</xdr:rowOff>
    </xdr:from>
    <xdr:to>
      <xdr:col>50</xdr:col>
      <xdr:colOff>114300</xdr:colOff>
      <xdr:row>84</xdr:row>
      <xdr:rowOff>30480</xdr:rowOff>
    </xdr:to>
    <xdr:cxnSp macro="">
      <xdr:nvCxnSpPr>
        <xdr:cNvPr id="341" name="直線コネクタ 340"/>
        <xdr:cNvCxnSpPr/>
      </xdr:nvCxnSpPr>
      <xdr:spPr>
        <a:xfrm flipV="1">
          <a:off x="8750300" y="1442732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155702</xdr:rowOff>
    </xdr:from>
    <xdr:to>
      <xdr:col>41</xdr:col>
      <xdr:colOff>101600</xdr:colOff>
      <xdr:row>84</xdr:row>
      <xdr:rowOff>85852</xdr:rowOff>
    </xdr:to>
    <xdr:sp macro="" textlink="">
      <xdr:nvSpPr>
        <xdr:cNvPr id="342" name="楕円 341"/>
        <xdr:cNvSpPr/>
      </xdr:nvSpPr>
      <xdr:spPr>
        <a:xfrm>
          <a:off x="7810500" y="143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30480</xdr:rowOff>
    </xdr:from>
    <xdr:to>
      <xdr:col>45</xdr:col>
      <xdr:colOff>177800</xdr:colOff>
      <xdr:row>84</xdr:row>
      <xdr:rowOff>35052</xdr:rowOff>
    </xdr:to>
    <xdr:cxnSp macro="">
      <xdr:nvCxnSpPr>
        <xdr:cNvPr id="343" name="直線コネクタ 342"/>
        <xdr:cNvCxnSpPr/>
      </xdr:nvCxnSpPr>
      <xdr:spPr>
        <a:xfrm flipV="1">
          <a:off x="7861300" y="144322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44"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45"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124985</xdr:rowOff>
    </xdr:from>
    <xdr:ext cx="469744" cy="259045"/>
    <xdr:sp macro="" textlink="">
      <xdr:nvSpPr>
        <xdr:cNvPr id="346" name="n_3aveValue【公営住宅】&#10;一人当たり面積"/>
        <xdr:cNvSpPr txBox="1"/>
      </xdr:nvSpPr>
      <xdr:spPr>
        <a:xfrm>
          <a:off x="7626427" y="145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92854</xdr:rowOff>
    </xdr:from>
    <xdr:ext cx="469744" cy="259045"/>
    <xdr:sp macro="" textlink="">
      <xdr:nvSpPr>
        <xdr:cNvPr id="347" name="n_1mainValue【公営住宅】&#10;一人当たり面積"/>
        <xdr:cNvSpPr txBox="1"/>
      </xdr:nvSpPr>
      <xdr:spPr>
        <a:xfrm>
          <a:off x="9391727" y="1415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48" name="n_2mainValue【公営住宅】&#10;一人当たり面積"/>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102379</xdr:rowOff>
    </xdr:from>
    <xdr:ext cx="469744" cy="259045"/>
    <xdr:sp macro="" textlink="">
      <xdr:nvSpPr>
        <xdr:cNvPr id="349" name="n_3mainValue【公営住宅】&#10;一人当たり面積"/>
        <xdr:cNvSpPr txBox="1"/>
      </xdr:nvSpPr>
      <xdr:spPr>
        <a:xfrm>
          <a:off x="7626427" y="1416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91" name="直線コネクタ 390"/>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92"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93" name="直線コネクタ 392"/>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49910</xdr:rowOff>
    </xdr:from>
    <xdr:ext cx="405111" cy="259045"/>
    <xdr:sp macro="" textlink="">
      <xdr:nvSpPr>
        <xdr:cNvPr id="396" name="【認定こども園・幼稚園・保育所】&#10;有形固定資産減価償却率平均値テキスト"/>
        <xdr:cNvSpPr txBox="1"/>
      </xdr:nvSpPr>
      <xdr:spPr>
        <a:xfrm>
          <a:off x="16357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97" name="フローチャート: 判断 396"/>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98" name="フローチャート: 判断 397"/>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99" name="フローチャート: 判断 398"/>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5806</xdr:rowOff>
    </xdr:from>
    <xdr:to>
      <xdr:col>72</xdr:col>
      <xdr:colOff>38100</xdr:colOff>
      <xdr:row>37</xdr:row>
      <xdr:rowOff>107406</xdr:rowOff>
    </xdr:to>
    <xdr:sp macro="" textlink="">
      <xdr:nvSpPr>
        <xdr:cNvPr id="400" name="フローチャート: 判断 399"/>
        <xdr:cNvSpPr/>
      </xdr:nvSpPr>
      <xdr:spPr>
        <a:xfrm>
          <a:off x="13652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06" name="楕円 405"/>
        <xdr:cNvSpPr/>
      </xdr:nvSpPr>
      <xdr:spPr>
        <a:xfrm>
          <a:off x="16268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49547</xdr:rowOff>
    </xdr:from>
    <xdr:ext cx="405111" cy="259045"/>
    <xdr:sp macro="" textlink="">
      <xdr:nvSpPr>
        <xdr:cNvPr id="407" name="【認定こども園・幼稚園・保育所】&#10;有形固定資産減価償却率該当値テキスト"/>
        <xdr:cNvSpPr txBox="1"/>
      </xdr:nvSpPr>
      <xdr:spPr>
        <a:xfrm>
          <a:off x="16357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118473</xdr:rowOff>
    </xdr:from>
    <xdr:to>
      <xdr:col>81</xdr:col>
      <xdr:colOff>101600</xdr:colOff>
      <xdr:row>38</xdr:row>
      <xdr:rowOff>48623</xdr:rowOff>
    </xdr:to>
    <xdr:sp macro="" textlink="">
      <xdr:nvSpPr>
        <xdr:cNvPr id="408" name="楕円 407"/>
        <xdr:cNvSpPr/>
      </xdr:nvSpPr>
      <xdr:spPr>
        <a:xfrm>
          <a:off x="15430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37</xdr:row>
      <xdr:rowOff>169273</xdr:rowOff>
    </xdr:to>
    <xdr:cxnSp macro="">
      <xdr:nvCxnSpPr>
        <xdr:cNvPr id="409" name="直線コネクタ 408"/>
        <xdr:cNvCxnSpPr/>
      </xdr:nvCxnSpPr>
      <xdr:spPr>
        <a:xfrm flipV="1">
          <a:off x="15481300" y="646557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165826</xdr:rowOff>
    </xdr:from>
    <xdr:to>
      <xdr:col>76</xdr:col>
      <xdr:colOff>165100</xdr:colOff>
      <xdr:row>38</xdr:row>
      <xdr:rowOff>95976</xdr:rowOff>
    </xdr:to>
    <xdr:sp macro="" textlink="">
      <xdr:nvSpPr>
        <xdr:cNvPr id="410" name="楕円 409"/>
        <xdr:cNvSpPr/>
      </xdr:nvSpPr>
      <xdr:spPr>
        <a:xfrm>
          <a:off x="14541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169273</xdr:rowOff>
    </xdr:from>
    <xdr:to>
      <xdr:col>81</xdr:col>
      <xdr:colOff>50800</xdr:colOff>
      <xdr:row>38</xdr:row>
      <xdr:rowOff>45176</xdr:rowOff>
    </xdr:to>
    <xdr:cxnSp macro="">
      <xdr:nvCxnSpPr>
        <xdr:cNvPr id="411" name="直線コネクタ 410"/>
        <xdr:cNvCxnSpPr/>
      </xdr:nvCxnSpPr>
      <xdr:spPr>
        <a:xfrm flipV="1">
          <a:off x="14592300" y="65129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27033</xdr:rowOff>
    </xdr:from>
    <xdr:to>
      <xdr:col>72</xdr:col>
      <xdr:colOff>38100</xdr:colOff>
      <xdr:row>38</xdr:row>
      <xdr:rowOff>128633</xdr:rowOff>
    </xdr:to>
    <xdr:sp macro="" textlink="">
      <xdr:nvSpPr>
        <xdr:cNvPr id="412" name="楕円 411"/>
        <xdr:cNvSpPr/>
      </xdr:nvSpPr>
      <xdr:spPr>
        <a:xfrm>
          <a:off x="13652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45176</xdr:rowOff>
    </xdr:from>
    <xdr:to>
      <xdr:col>76</xdr:col>
      <xdr:colOff>114300</xdr:colOff>
      <xdr:row>38</xdr:row>
      <xdr:rowOff>77833</xdr:rowOff>
    </xdr:to>
    <xdr:cxnSp macro="">
      <xdr:nvCxnSpPr>
        <xdr:cNvPr id="413" name="直線コネクタ 412"/>
        <xdr:cNvCxnSpPr/>
      </xdr:nvCxnSpPr>
      <xdr:spPr>
        <a:xfrm flipV="1">
          <a:off x="13703300" y="65602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101073</xdr:rowOff>
    </xdr:from>
    <xdr:ext cx="405111" cy="259045"/>
    <xdr:sp macro="" textlink="">
      <xdr:nvSpPr>
        <xdr:cNvPr id="414" name="n_1aveValue【認定こども園・幼稚園・保育所】&#10;有形固定資産減価償却率"/>
        <xdr:cNvSpPr txBox="1"/>
      </xdr:nvSpPr>
      <xdr:spPr>
        <a:xfrm>
          <a:off x="15266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128831</xdr:rowOff>
    </xdr:from>
    <xdr:ext cx="405111" cy="259045"/>
    <xdr:sp macro="" textlink="">
      <xdr:nvSpPr>
        <xdr:cNvPr id="415" name="n_2aveValue【認定こども園・幼稚園・保育所】&#10;有形固定資産減価償却率"/>
        <xdr:cNvSpPr txBox="1"/>
      </xdr:nvSpPr>
      <xdr:spPr>
        <a:xfrm>
          <a:off x="14389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123933</xdr:rowOff>
    </xdr:from>
    <xdr:ext cx="405111" cy="259045"/>
    <xdr:sp macro="" textlink="">
      <xdr:nvSpPr>
        <xdr:cNvPr id="416" name="n_3aveValue【認定こども園・幼稚園・保育所】&#10;有形固定資産減価償却率"/>
        <xdr:cNvSpPr txBox="1"/>
      </xdr:nvSpPr>
      <xdr:spPr>
        <a:xfrm>
          <a:off x="13500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39750</xdr:rowOff>
    </xdr:from>
    <xdr:ext cx="405111" cy="259045"/>
    <xdr:sp macro="" textlink="">
      <xdr:nvSpPr>
        <xdr:cNvPr id="417" name="n_1mainValue【認定こども園・幼稚園・保育所】&#10;有形固定資産減価償却率"/>
        <xdr:cNvSpPr txBox="1"/>
      </xdr:nvSpPr>
      <xdr:spPr>
        <a:xfrm>
          <a:off x="15266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87103</xdr:rowOff>
    </xdr:from>
    <xdr:ext cx="405111" cy="259045"/>
    <xdr:sp macro="" textlink="">
      <xdr:nvSpPr>
        <xdr:cNvPr id="418" name="n_2mainValue【認定こども園・幼稚園・保育所】&#10;有形固定資産減価償却率"/>
        <xdr:cNvSpPr txBox="1"/>
      </xdr:nvSpPr>
      <xdr:spPr>
        <a:xfrm>
          <a:off x="143897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119760</xdr:rowOff>
    </xdr:from>
    <xdr:ext cx="405111" cy="259045"/>
    <xdr:sp macro="" textlink="">
      <xdr:nvSpPr>
        <xdr:cNvPr id="419" name="n_3mainValue【認定こども園・幼稚園・保育所】&#10;有形固定資産減価償却率"/>
        <xdr:cNvSpPr txBox="1"/>
      </xdr:nvSpPr>
      <xdr:spPr>
        <a:xfrm>
          <a:off x="13500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0" name="直線コネクタ 4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1" name="テキスト ボックス 43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2" name="直線コネクタ 4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3" name="テキスト ボックス 43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4" name="直線コネクタ 4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5" name="テキスト ボックス 43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6" name="直線コネクタ 4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7" name="テキスト ボックス 43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8" name="直線コネクタ 4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9" name="テキスト ボックス 43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0" name="直線コネクタ 4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1" name="テキスト ボックス 44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45" name="直線コネクタ 444"/>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46"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47" name="直線コネクタ 446"/>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48"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49" name="直線コネクタ 448"/>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50"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51" name="フローチャート: 判断 450"/>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52" name="フローチャート: 判断 451"/>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53" name="フローチャート: 判断 452"/>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54" name="フローチャート: 判断 453"/>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64588</xdr:rowOff>
    </xdr:from>
    <xdr:to>
      <xdr:col>116</xdr:col>
      <xdr:colOff>114300</xdr:colOff>
      <xdr:row>38</xdr:row>
      <xdr:rowOff>166188</xdr:rowOff>
    </xdr:to>
    <xdr:sp macro="" textlink="">
      <xdr:nvSpPr>
        <xdr:cNvPr id="460" name="楕円 459"/>
        <xdr:cNvSpPr/>
      </xdr:nvSpPr>
      <xdr:spPr>
        <a:xfrm>
          <a:off x="22110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87466</xdr:rowOff>
    </xdr:from>
    <xdr:ext cx="469744" cy="259045"/>
    <xdr:sp macro="" textlink="">
      <xdr:nvSpPr>
        <xdr:cNvPr id="461" name="【認定こども園・幼稚園・保育所】&#10;一人当たり面積該当値テキスト"/>
        <xdr:cNvSpPr txBox="1"/>
      </xdr:nvSpPr>
      <xdr:spPr>
        <a:xfrm>
          <a:off x="22199600" y="643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71120</xdr:rowOff>
    </xdr:from>
    <xdr:to>
      <xdr:col>112</xdr:col>
      <xdr:colOff>38100</xdr:colOff>
      <xdr:row>39</xdr:row>
      <xdr:rowOff>1270</xdr:rowOff>
    </xdr:to>
    <xdr:sp macro="" textlink="">
      <xdr:nvSpPr>
        <xdr:cNvPr id="462" name="楕円 461"/>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115388</xdr:rowOff>
    </xdr:from>
    <xdr:to>
      <xdr:col>116</xdr:col>
      <xdr:colOff>63500</xdr:colOff>
      <xdr:row>38</xdr:row>
      <xdr:rowOff>121920</xdr:rowOff>
    </xdr:to>
    <xdr:cxnSp macro="">
      <xdr:nvCxnSpPr>
        <xdr:cNvPr id="463" name="直線コネクタ 462"/>
        <xdr:cNvCxnSpPr/>
      </xdr:nvCxnSpPr>
      <xdr:spPr>
        <a:xfrm flipV="1">
          <a:off x="21323300" y="66304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64588</xdr:rowOff>
    </xdr:from>
    <xdr:to>
      <xdr:col>107</xdr:col>
      <xdr:colOff>101600</xdr:colOff>
      <xdr:row>38</xdr:row>
      <xdr:rowOff>166188</xdr:rowOff>
    </xdr:to>
    <xdr:sp macro="" textlink="">
      <xdr:nvSpPr>
        <xdr:cNvPr id="464" name="楕円 463"/>
        <xdr:cNvSpPr/>
      </xdr:nvSpPr>
      <xdr:spPr>
        <a:xfrm>
          <a:off x="20383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115388</xdr:rowOff>
    </xdr:from>
    <xdr:to>
      <xdr:col>111</xdr:col>
      <xdr:colOff>177800</xdr:colOff>
      <xdr:row>38</xdr:row>
      <xdr:rowOff>121920</xdr:rowOff>
    </xdr:to>
    <xdr:cxnSp macro="">
      <xdr:nvCxnSpPr>
        <xdr:cNvPr id="465" name="直線コネクタ 464"/>
        <xdr:cNvCxnSpPr/>
      </xdr:nvCxnSpPr>
      <xdr:spPr>
        <a:xfrm>
          <a:off x="20434300" y="66304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97246</xdr:rowOff>
    </xdr:from>
    <xdr:to>
      <xdr:col>102</xdr:col>
      <xdr:colOff>165100</xdr:colOff>
      <xdr:row>39</xdr:row>
      <xdr:rowOff>27396</xdr:rowOff>
    </xdr:to>
    <xdr:sp macro="" textlink="">
      <xdr:nvSpPr>
        <xdr:cNvPr id="466" name="楕円 465"/>
        <xdr:cNvSpPr/>
      </xdr:nvSpPr>
      <xdr:spPr>
        <a:xfrm>
          <a:off x="19494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115388</xdr:rowOff>
    </xdr:from>
    <xdr:to>
      <xdr:col>107</xdr:col>
      <xdr:colOff>50800</xdr:colOff>
      <xdr:row>38</xdr:row>
      <xdr:rowOff>148046</xdr:rowOff>
    </xdr:to>
    <xdr:cxnSp macro="">
      <xdr:nvCxnSpPr>
        <xdr:cNvPr id="467" name="直線コネクタ 466"/>
        <xdr:cNvCxnSpPr/>
      </xdr:nvCxnSpPr>
      <xdr:spPr>
        <a:xfrm flipV="1">
          <a:off x="19545300" y="66304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68"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69"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70"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17797</xdr:rowOff>
    </xdr:from>
    <xdr:ext cx="469744" cy="259045"/>
    <xdr:sp macro="" textlink="">
      <xdr:nvSpPr>
        <xdr:cNvPr id="471" name="n_1main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11266</xdr:rowOff>
    </xdr:from>
    <xdr:ext cx="469744" cy="259045"/>
    <xdr:sp macro="" textlink="">
      <xdr:nvSpPr>
        <xdr:cNvPr id="472" name="n_2mainValue【認定こども園・幼稚園・保育所】&#10;一人当たり面積"/>
        <xdr:cNvSpPr txBox="1"/>
      </xdr:nvSpPr>
      <xdr:spPr>
        <a:xfrm>
          <a:off x="20199427" y="635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43923</xdr:rowOff>
    </xdr:from>
    <xdr:ext cx="469744" cy="259045"/>
    <xdr:sp macro="" textlink="">
      <xdr:nvSpPr>
        <xdr:cNvPr id="473" name="n_3mainValue【認定こども園・幼稚園・保育所】&#10;一人当たり面積"/>
        <xdr:cNvSpPr txBox="1"/>
      </xdr:nvSpPr>
      <xdr:spPr>
        <a:xfrm>
          <a:off x="19310427" y="638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4" name="テキスト ボックス 48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6" name="テキスト ボックス 4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4" name="テキスト ボックス 49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6" name="テキスト ボックス 4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98" name="直線コネクタ 497"/>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99"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00" name="直線コネクタ 499"/>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01"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02" name="直線コネクタ 501"/>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503"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04" name="フローチャート: 判断 503"/>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05" name="フローチャート: 判断 504"/>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06" name="フローチャート: 判断 505"/>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07" name="フローチャート: 判断 506"/>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109220</xdr:rowOff>
    </xdr:from>
    <xdr:to>
      <xdr:col>85</xdr:col>
      <xdr:colOff>177800</xdr:colOff>
      <xdr:row>57</xdr:row>
      <xdr:rowOff>39370</xdr:rowOff>
    </xdr:to>
    <xdr:sp macro="" textlink="">
      <xdr:nvSpPr>
        <xdr:cNvPr id="513" name="楕円 512"/>
        <xdr:cNvSpPr/>
      </xdr:nvSpPr>
      <xdr:spPr>
        <a:xfrm>
          <a:off x="162687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62247</xdr:rowOff>
    </xdr:from>
    <xdr:ext cx="405111" cy="259045"/>
    <xdr:sp macro="" textlink="">
      <xdr:nvSpPr>
        <xdr:cNvPr id="514" name="【学校施設】&#10;有形固定資産減価償却率該当値テキスト"/>
        <xdr:cNvSpPr txBox="1"/>
      </xdr:nvSpPr>
      <xdr:spPr>
        <a:xfrm>
          <a:off x="16357600" y="966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71120</xdr:rowOff>
    </xdr:from>
    <xdr:to>
      <xdr:col>81</xdr:col>
      <xdr:colOff>101600</xdr:colOff>
      <xdr:row>58</xdr:row>
      <xdr:rowOff>1270</xdr:rowOff>
    </xdr:to>
    <xdr:sp macro="" textlink="">
      <xdr:nvSpPr>
        <xdr:cNvPr id="515" name="楕円 514"/>
        <xdr:cNvSpPr/>
      </xdr:nvSpPr>
      <xdr:spPr>
        <a:xfrm>
          <a:off x="15430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160020</xdr:rowOff>
    </xdr:from>
    <xdr:to>
      <xdr:col>85</xdr:col>
      <xdr:colOff>127000</xdr:colOff>
      <xdr:row>57</xdr:row>
      <xdr:rowOff>121920</xdr:rowOff>
    </xdr:to>
    <xdr:cxnSp macro="">
      <xdr:nvCxnSpPr>
        <xdr:cNvPr id="516" name="直線コネクタ 515"/>
        <xdr:cNvCxnSpPr/>
      </xdr:nvCxnSpPr>
      <xdr:spPr>
        <a:xfrm flipV="1">
          <a:off x="15481300" y="976122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61595</xdr:rowOff>
    </xdr:from>
    <xdr:to>
      <xdr:col>76</xdr:col>
      <xdr:colOff>165100</xdr:colOff>
      <xdr:row>57</xdr:row>
      <xdr:rowOff>163195</xdr:rowOff>
    </xdr:to>
    <xdr:sp macro="" textlink="">
      <xdr:nvSpPr>
        <xdr:cNvPr id="517" name="楕円 516"/>
        <xdr:cNvSpPr/>
      </xdr:nvSpPr>
      <xdr:spPr>
        <a:xfrm>
          <a:off x="14541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112395</xdr:rowOff>
    </xdr:from>
    <xdr:to>
      <xdr:col>81</xdr:col>
      <xdr:colOff>50800</xdr:colOff>
      <xdr:row>57</xdr:row>
      <xdr:rowOff>121920</xdr:rowOff>
    </xdr:to>
    <xdr:cxnSp macro="">
      <xdr:nvCxnSpPr>
        <xdr:cNvPr id="518" name="直線コネクタ 517"/>
        <xdr:cNvCxnSpPr/>
      </xdr:nvCxnSpPr>
      <xdr:spPr>
        <a:xfrm>
          <a:off x="14592300" y="98850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xdr:rowOff>
    </xdr:from>
    <xdr:to>
      <xdr:col>72</xdr:col>
      <xdr:colOff>38100</xdr:colOff>
      <xdr:row>57</xdr:row>
      <xdr:rowOff>113665</xdr:rowOff>
    </xdr:to>
    <xdr:sp macro="" textlink="">
      <xdr:nvSpPr>
        <xdr:cNvPr id="519" name="楕円 518"/>
        <xdr:cNvSpPr/>
      </xdr:nvSpPr>
      <xdr:spPr>
        <a:xfrm>
          <a:off x="13652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62865</xdr:rowOff>
    </xdr:from>
    <xdr:to>
      <xdr:col>76</xdr:col>
      <xdr:colOff>114300</xdr:colOff>
      <xdr:row>57</xdr:row>
      <xdr:rowOff>112395</xdr:rowOff>
    </xdr:to>
    <xdr:cxnSp macro="">
      <xdr:nvCxnSpPr>
        <xdr:cNvPr id="520" name="直線コネクタ 519"/>
        <xdr:cNvCxnSpPr/>
      </xdr:nvCxnSpPr>
      <xdr:spPr>
        <a:xfrm>
          <a:off x="13703300" y="98355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521"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22"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23"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17797</xdr:rowOff>
    </xdr:from>
    <xdr:ext cx="405111" cy="259045"/>
    <xdr:sp macro="" textlink="">
      <xdr:nvSpPr>
        <xdr:cNvPr id="524" name="n_1mainValue【学校施設】&#10;有形固定資産減価償却率"/>
        <xdr:cNvSpPr txBox="1"/>
      </xdr:nvSpPr>
      <xdr:spPr>
        <a:xfrm>
          <a:off x="152660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8272</xdr:rowOff>
    </xdr:from>
    <xdr:ext cx="405111" cy="259045"/>
    <xdr:sp macro="" textlink="">
      <xdr:nvSpPr>
        <xdr:cNvPr id="525" name="n_2mainValue【学校施設】&#10;有形固定資産減価償却率"/>
        <xdr:cNvSpPr txBox="1"/>
      </xdr:nvSpPr>
      <xdr:spPr>
        <a:xfrm>
          <a:off x="143897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130192</xdr:rowOff>
    </xdr:from>
    <xdr:ext cx="405111" cy="259045"/>
    <xdr:sp macro="" textlink="">
      <xdr:nvSpPr>
        <xdr:cNvPr id="526" name="n_3mainValue【学校施設】&#10;有形固定資産減価償却率"/>
        <xdr:cNvSpPr txBox="1"/>
      </xdr:nvSpPr>
      <xdr:spPr>
        <a:xfrm>
          <a:off x="135007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8" name="直線コネクタ 5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49" name="直線コネクタ 548"/>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50"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51" name="直線コネクタ 550"/>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52"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53" name="直線コネクタ 552"/>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80433</xdr:rowOff>
    </xdr:from>
    <xdr:ext cx="469744" cy="259045"/>
    <xdr:sp macro="" textlink="">
      <xdr:nvSpPr>
        <xdr:cNvPr id="554" name="【学校施設】&#10;一人当たり面積平均値テキスト"/>
        <xdr:cNvSpPr txBox="1"/>
      </xdr:nvSpPr>
      <xdr:spPr>
        <a:xfrm>
          <a:off x="22199600" y="10367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55" name="フローチャート: 判断 554"/>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56" name="フローチャート: 判断 555"/>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57" name="フローチャート: 判断 556"/>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137109</xdr:rowOff>
    </xdr:from>
    <xdr:to>
      <xdr:col>102</xdr:col>
      <xdr:colOff>165100</xdr:colOff>
      <xdr:row>61</xdr:row>
      <xdr:rowOff>67259</xdr:rowOff>
    </xdr:to>
    <xdr:sp macro="" textlink="">
      <xdr:nvSpPr>
        <xdr:cNvPr id="558" name="フローチャート: 判断 557"/>
        <xdr:cNvSpPr/>
      </xdr:nvSpPr>
      <xdr:spPr>
        <a:xfrm>
          <a:off x="19494500" y="104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123393</xdr:rowOff>
    </xdr:from>
    <xdr:to>
      <xdr:col>116</xdr:col>
      <xdr:colOff>114300</xdr:colOff>
      <xdr:row>62</xdr:row>
      <xdr:rowOff>53543</xdr:rowOff>
    </xdr:to>
    <xdr:sp macro="" textlink="">
      <xdr:nvSpPr>
        <xdr:cNvPr id="564" name="楕円 563"/>
        <xdr:cNvSpPr/>
      </xdr:nvSpPr>
      <xdr:spPr>
        <a:xfrm>
          <a:off x="22110700" y="105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101820</xdr:rowOff>
    </xdr:from>
    <xdr:ext cx="469744" cy="259045"/>
    <xdr:sp macro="" textlink="">
      <xdr:nvSpPr>
        <xdr:cNvPr id="565" name="【学校施設】&#10;一人当たり面積該当値テキスト"/>
        <xdr:cNvSpPr txBox="1"/>
      </xdr:nvSpPr>
      <xdr:spPr>
        <a:xfrm>
          <a:off x="22199600" y="105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128880</xdr:rowOff>
    </xdr:from>
    <xdr:to>
      <xdr:col>112</xdr:col>
      <xdr:colOff>38100</xdr:colOff>
      <xdr:row>62</xdr:row>
      <xdr:rowOff>59030</xdr:rowOff>
    </xdr:to>
    <xdr:sp macro="" textlink="">
      <xdr:nvSpPr>
        <xdr:cNvPr id="566" name="楕円 565"/>
        <xdr:cNvSpPr/>
      </xdr:nvSpPr>
      <xdr:spPr>
        <a:xfrm>
          <a:off x="21272500" y="105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2743</xdr:rowOff>
    </xdr:from>
    <xdr:to>
      <xdr:col>116</xdr:col>
      <xdr:colOff>63500</xdr:colOff>
      <xdr:row>62</xdr:row>
      <xdr:rowOff>8230</xdr:rowOff>
    </xdr:to>
    <xdr:cxnSp macro="">
      <xdr:nvCxnSpPr>
        <xdr:cNvPr id="567" name="直線コネクタ 566"/>
        <xdr:cNvCxnSpPr/>
      </xdr:nvCxnSpPr>
      <xdr:spPr>
        <a:xfrm flipV="1">
          <a:off x="21323300" y="10632643"/>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109220</xdr:rowOff>
    </xdr:from>
    <xdr:to>
      <xdr:col>107</xdr:col>
      <xdr:colOff>101600</xdr:colOff>
      <xdr:row>62</xdr:row>
      <xdr:rowOff>39370</xdr:rowOff>
    </xdr:to>
    <xdr:sp macro="" textlink="">
      <xdr:nvSpPr>
        <xdr:cNvPr id="568" name="楕円 567"/>
        <xdr:cNvSpPr/>
      </xdr:nvSpPr>
      <xdr:spPr>
        <a:xfrm>
          <a:off x="2038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160020</xdr:rowOff>
    </xdr:from>
    <xdr:to>
      <xdr:col>111</xdr:col>
      <xdr:colOff>177800</xdr:colOff>
      <xdr:row>62</xdr:row>
      <xdr:rowOff>8230</xdr:rowOff>
    </xdr:to>
    <xdr:cxnSp macro="">
      <xdr:nvCxnSpPr>
        <xdr:cNvPr id="569" name="直線コネクタ 568"/>
        <xdr:cNvCxnSpPr/>
      </xdr:nvCxnSpPr>
      <xdr:spPr>
        <a:xfrm>
          <a:off x="20434300" y="10618470"/>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123393</xdr:rowOff>
    </xdr:from>
    <xdr:to>
      <xdr:col>102</xdr:col>
      <xdr:colOff>165100</xdr:colOff>
      <xdr:row>62</xdr:row>
      <xdr:rowOff>53543</xdr:rowOff>
    </xdr:to>
    <xdr:sp macro="" textlink="">
      <xdr:nvSpPr>
        <xdr:cNvPr id="570" name="楕円 569"/>
        <xdr:cNvSpPr/>
      </xdr:nvSpPr>
      <xdr:spPr>
        <a:xfrm>
          <a:off x="19494500" y="105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62</xdr:row>
      <xdr:rowOff>2743</xdr:rowOff>
    </xdr:to>
    <xdr:cxnSp macro="">
      <xdr:nvCxnSpPr>
        <xdr:cNvPr id="571" name="直線コネクタ 570"/>
        <xdr:cNvCxnSpPr/>
      </xdr:nvCxnSpPr>
      <xdr:spPr>
        <a:xfrm flipV="1">
          <a:off x="19545300" y="1061847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572" name="n_1aveValue【学校施設】&#10;一人当たり面積"/>
        <xdr:cNvSpPr txBox="1"/>
      </xdr:nvSpPr>
      <xdr:spPr>
        <a:xfrm>
          <a:off x="2107572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73"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83786</xdr:rowOff>
    </xdr:from>
    <xdr:ext cx="469744" cy="259045"/>
    <xdr:sp macro="" textlink="">
      <xdr:nvSpPr>
        <xdr:cNvPr id="574" name="n_3aveValue【学校施設】&#10;一人当たり面積"/>
        <xdr:cNvSpPr txBox="1"/>
      </xdr:nvSpPr>
      <xdr:spPr>
        <a:xfrm>
          <a:off x="19310427" y="101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50157</xdr:rowOff>
    </xdr:from>
    <xdr:ext cx="469744" cy="259045"/>
    <xdr:sp macro="" textlink="">
      <xdr:nvSpPr>
        <xdr:cNvPr id="575" name="n_1mainValue【学校施設】&#10;一人当たり面積"/>
        <xdr:cNvSpPr txBox="1"/>
      </xdr:nvSpPr>
      <xdr:spPr>
        <a:xfrm>
          <a:off x="21075727" y="106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576" name="n_2mainValue【学校施設】&#10;一人当たり面積"/>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44670</xdr:rowOff>
    </xdr:from>
    <xdr:ext cx="469744" cy="259045"/>
    <xdr:sp macro="" textlink="">
      <xdr:nvSpPr>
        <xdr:cNvPr id="577" name="n_3mainValue【学校施設】&#10;一人当たり面積"/>
        <xdr:cNvSpPr txBox="1"/>
      </xdr:nvSpPr>
      <xdr:spPr>
        <a:xfrm>
          <a:off x="19310427" y="1067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8" name="直線コネクタ 58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9" name="テキスト ボックス 58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0" name="直線コネクタ 58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1" name="テキスト ボックス 59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2" name="直線コネクタ 59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3" name="テキスト ボックス 59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4" name="直線コネクタ 59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5" name="テキスト ボックス 59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6" name="直線コネクタ 59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7" name="テキスト ボックス 59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8" name="直線コネクタ 59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9" name="テキスト ボックス 59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1" name="テキスト ボックス 6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03" name="直線コネクタ 602"/>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04"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05" name="直線コネクタ 604"/>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7" name="直線コネクタ 60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608" name="【児童館】&#10;有形固定資産減価償却率平均値テキスト"/>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609" name="フローチャート: 判断 608"/>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10" name="フローチャート: 判断 609"/>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11" name="フローチャート: 判断 610"/>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612" name="フローチャート: 判断 611"/>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113030</xdr:rowOff>
    </xdr:from>
    <xdr:to>
      <xdr:col>85</xdr:col>
      <xdr:colOff>177800</xdr:colOff>
      <xdr:row>79</xdr:row>
      <xdr:rowOff>43180</xdr:rowOff>
    </xdr:to>
    <xdr:sp macro="" textlink="">
      <xdr:nvSpPr>
        <xdr:cNvPr id="618" name="楕円 617"/>
        <xdr:cNvSpPr/>
      </xdr:nvSpPr>
      <xdr:spPr>
        <a:xfrm>
          <a:off x="162687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135907</xdr:rowOff>
    </xdr:from>
    <xdr:ext cx="405111" cy="259045"/>
    <xdr:sp macro="" textlink="">
      <xdr:nvSpPr>
        <xdr:cNvPr id="619" name="【児童館】&#10;有形固定資産減価償却率該当値テキスト"/>
        <xdr:cNvSpPr txBox="1"/>
      </xdr:nvSpPr>
      <xdr:spPr>
        <a:xfrm>
          <a:off x="16357600"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132624</xdr:rowOff>
    </xdr:from>
    <xdr:to>
      <xdr:col>81</xdr:col>
      <xdr:colOff>101600</xdr:colOff>
      <xdr:row>79</xdr:row>
      <xdr:rowOff>62774</xdr:rowOff>
    </xdr:to>
    <xdr:sp macro="" textlink="">
      <xdr:nvSpPr>
        <xdr:cNvPr id="620" name="楕円 619"/>
        <xdr:cNvSpPr/>
      </xdr:nvSpPr>
      <xdr:spPr>
        <a:xfrm>
          <a:off x="15430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163830</xdr:rowOff>
    </xdr:from>
    <xdr:to>
      <xdr:col>85</xdr:col>
      <xdr:colOff>127000</xdr:colOff>
      <xdr:row>79</xdr:row>
      <xdr:rowOff>11974</xdr:rowOff>
    </xdr:to>
    <xdr:cxnSp macro="">
      <xdr:nvCxnSpPr>
        <xdr:cNvPr id="621" name="直線コネクタ 620"/>
        <xdr:cNvCxnSpPr/>
      </xdr:nvCxnSpPr>
      <xdr:spPr>
        <a:xfrm flipV="1">
          <a:off x="15481300" y="1353693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152219</xdr:rowOff>
    </xdr:from>
    <xdr:to>
      <xdr:col>76</xdr:col>
      <xdr:colOff>165100</xdr:colOff>
      <xdr:row>79</xdr:row>
      <xdr:rowOff>82369</xdr:rowOff>
    </xdr:to>
    <xdr:sp macro="" textlink="">
      <xdr:nvSpPr>
        <xdr:cNvPr id="622" name="楕円 621"/>
        <xdr:cNvSpPr/>
      </xdr:nvSpPr>
      <xdr:spPr>
        <a:xfrm>
          <a:off x="14541500" y="135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11974</xdr:rowOff>
    </xdr:from>
    <xdr:to>
      <xdr:col>81</xdr:col>
      <xdr:colOff>50800</xdr:colOff>
      <xdr:row>79</xdr:row>
      <xdr:rowOff>31569</xdr:rowOff>
    </xdr:to>
    <xdr:cxnSp macro="">
      <xdr:nvCxnSpPr>
        <xdr:cNvPr id="623" name="直線コネクタ 622"/>
        <xdr:cNvCxnSpPr/>
      </xdr:nvCxnSpPr>
      <xdr:spPr>
        <a:xfrm flipV="1">
          <a:off x="14592300" y="135565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xdr:rowOff>
    </xdr:from>
    <xdr:to>
      <xdr:col>72</xdr:col>
      <xdr:colOff>38100</xdr:colOff>
      <xdr:row>79</xdr:row>
      <xdr:rowOff>101963</xdr:rowOff>
    </xdr:to>
    <xdr:sp macro="" textlink="">
      <xdr:nvSpPr>
        <xdr:cNvPr id="624" name="楕円 623"/>
        <xdr:cNvSpPr/>
      </xdr:nvSpPr>
      <xdr:spPr>
        <a:xfrm>
          <a:off x="136525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31569</xdr:rowOff>
    </xdr:from>
    <xdr:to>
      <xdr:col>76</xdr:col>
      <xdr:colOff>114300</xdr:colOff>
      <xdr:row>79</xdr:row>
      <xdr:rowOff>51163</xdr:rowOff>
    </xdr:to>
    <xdr:cxnSp macro="">
      <xdr:nvCxnSpPr>
        <xdr:cNvPr id="625" name="直線コネクタ 624"/>
        <xdr:cNvCxnSpPr/>
      </xdr:nvCxnSpPr>
      <xdr:spPr>
        <a:xfrm flipV="1">
          <a:off x="13703300" y="135761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26" name="n_1aveValue【児童館】&#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27" name="n_2aveValue【児童館】&#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97989</xdr:rowOff>
    </xdr:from>
    <xdr:ext cx="405111" cy="259045"/>
    <xdr:sp macro="" textlink="">
      <xdr:nvSpPr>
        <xdr:cNvPr id="628" name="n_3aveValue【児童館】&#10;有形固定資産減価償却率"/>
        <xdr:cNvSpPr txBox="1"/>
      </xdr:nvSpPr>
      <xdr:spPr>
        <a:xfrm>
          <a:off x="135007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79301</xdr:rowOff>
    </xdr:from>
    <xdr:ext cx="405111" cy="259045"/>
    <xdr:sp macro="" textlink="">
      <xdr:nvSpPr>
        <xdr:cNvPr id="629" name="n_1mainValue【児童館】&#10;有形固定資産減価償却率"/>
        <xdr:cNvSpPr txBox="1"/>
      </xdr:nvSpPr>
      <xdr:spPr>
        <a:xfrm>
          <a:off x="152660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98896</xdr:rowOff>
    </xdr:from>
    <xdr:ext cx="405111" cy="259045"/>
    <xdr:sp macro="" textlink="">
      <xdr:nvSpPr>
        <xdr:cNvPr id="630" name="n_2mainValue【児童館】&#10;有形固定資産減価償却率"/>
        <xdr:cNvSpPr txBox="1"/>
      </xdr:nvSpPr>
      <xdr:spPr>
        <a:xfrm>
          <a:off x="14389744" y="1330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118490</xdr:rowOff>
    </xdr:from>
    <xdr:ext cx="405111" cy="259045"/>
    <xdr:sp macro="" textlink="">
      <xdr:nvSpPr>
        <xdr:cNvPr id="631" name="n_3mainValue【児童館】&#10;有形固定資産減価償却率"/>
        <xdr:cNvSpPr txBox="1"/>
      </xdr:nvSpPr>
      <xdr:spPr>
        <a:xfrm>
          <a:off x="13500744" y="1332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2" name="直線コネクタ 64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3" name="テキスト ボックス 64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4" name="直線コネクタ 64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5" name="テキスト ボックス 64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6" name="直線コネクタ 64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7" name="テキスト ボックス 64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8" name="直線コネクタ 64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9" name="テキスト ボックス 64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53" name="直線コネクタ 652"/>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54"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55" name="直線コネクタ 654"/>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56" name="【児童館】&#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57" name="直線コネクタ 656"/>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58" name="【児童館】&#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59" name="フローチャート: 判断 658"/>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60" name="フローチャート: 判断 659"/>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61" name="フローチャート: 判断 660"/>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53594</xdr:rowOff>
    </xdr:from>
    <xdr:to>
      <xdr:col>102</xdr:col>
      <xdr:colOff>165100</xdr:colOff>
      <xdr:row>85</xdr:row>
      <xdr:rowOff>155194</xdr:rowOff>
    </xdr:to>
    <xdr:sp macro="" textlink="">
      <xdr:nvSpPr>
        <xdr:cNvPr id="662" name="フローチャート: 判断 661"/>
        <xdr:cNvSpPr/>
      </xdr:nvSpPr>
      <xdr:spPr>
        <a:xfrm>
          <a:off x="19494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26163</xdr:rowOff>
    </xdr:from>
    <xdr:to>
      <xdr:col>116</xdr:col>
      <xdr:colOff>114300</xdr:colOff>
      <xdr:row>85</xdr:row>
      <xdr:rowOff>127763</xdr:rowOff>
    </xdr:to>
    <xdr:sp macro="" textlink="">
      <xdr:nvSpPr>
        <xdr:cNvPr id="668" name="楕円 667"/>
        <xdr:cNvSpPr/>
      </xdr:nvSpPr>
      <xdr:spPr>
        <a:xfrm>
          <a:off x="221107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130320</xdr:rowOff>
    </xdr:from>
    <xdr:ext cx="469744" cy="259045"/>
    <xdr:sp macro="" textlink="">
      <xdr:nvSpPr>
        <xdr:cNvPr id="669" name="【児童館】&#10;一人当たり面積該当値テキスト"/>
        <xdr:cNvSpPr txBox="1"/>
      </xdr:nvSpPr>
      <xdr:spPr>
        <a:xfrm>
          <a:off x="22199600" y="145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26163</xdr:rowOff>
    </xdr:from>
    <xdr:to>
      <xdr:col>112</xdr:col>
      <xdr:colOff>38100</xdr:colOff>
      <xdr:row>85</xdr:row>
      <xdr:rowOff>127763</xdr:rowOff>
    </xdr:to>
    <xdr:sp macro="" textlink="">
      <xdr:nvSpPr>
        <xdr:cNvPr id="670" name="楕円 669"/>
        <xdr:cNvSpPr/>
      </xdr:nvSpPr>
      <xdr:spPr>
        <a:xfrm>
          <a:off x="21272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76963</xdr:rowOff>
    </xdr:from>
    <xdr:to>
      <xdr:col>116</xdr:col>
      <xdr:colOff>63500</xdr:colOff>
      <xdr:row>85</xdr:row>
      <xdr:rowOff>76963</xdr:rowOff>
    </xdr:to>
    <xdr:cxnSp macro="">
      <xdr:nvCxnSpPr>
        <xdr:cNvPr id="671" name="直線コネクタ 670"/>
        <xdr:cNvCxnSpPr/>
      </xdr:nvCxnSpPr>
      <xdr:spPr>
        <a:xfrm>
          <a:off x="21323300" y="1465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672" name="楕円 671"/>
        <xdr:cNvSpPr/>
      </xdr:nvSpPr>
      <xdr:spPr>
        <a:xfrm>
          <a:off x="20383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76963</xdr:rowOff>
    </xdr:from>
    <xdr:to>
      <xdr:col>111</xdr:col>
      <xdr:colOff>177800</xdr:colOff>
      <xdr:row>85</xdr:row>
      <xdr:rowOff>81535</xdr:rowOff>
    </xdr:to>
    <xdr:cxnSp macro="">
      <xdr:nvCxnSpPr>
        <xdr:cNvPr id="673" name="直線コネクタ 672"/>
        <xdr:cNvCxnSpPr/>
      </xdr:nvCxnSpPr>
      <xdr:spPr>
        <a:xfrm flipV="1">
          <a:off x="20434300" y="1465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674" name="楕円 673"/>
        <xdr:cNvSpPr/>
      </xdr:nvSpPr>
      <xdr:spPr>
        <a:xfrm>
          <a:off x="19494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81535</xdr:rowOff>
    </xdr:to>
    <xdr:cxnSp macro="">
      <xdr:nvCxnSpPr>
        <xdr:cNvPr id="675" name="直線コネクタ 674"/>
        <xdr:cNvCxnSpPr/>
      </xdr:nvCxnSpPr>
      <xdr:spPr>
        <a:xfrm>
          <a:off x="19545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76"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77" name="n_2ave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146321</xdr:rowOff>
    </xdr:from>
    <xdr:ext cx="469744" cy="259045"/>
    <xdr:sp macro="" textlink="">
      <xdr:nvSpPr>
        <xdr:cNvPr id="678" name="n_3aveValue【児童館】&#10;一人当たり面積"/>
        <xdr:cNvSpPr txBox="1"/>
      </xdr:nvSpPr>
      <xdr:spPr>
        <a:xfrm>
          <a:off x="19310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118890</xdr:rowOff>
    </xdr:from>
    <xdr:ext cx="469744" cy="259045"/>
    <xdr:sp macro="" textlink="">
      <xdr:nvSpPr>
        <xdr:cNvPr id="679" name="n_1mainValue【児童館】&#10;一人当たり面積"/>
        <xdr:cNvSpPr txBox="1"/>
      </xdr:nvSpPr>
      <xdr:spPr>
        <a:xfrm>
          <a:off x="210757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680" name="n_2mainValue【児童館】&#10;一人当たり面積"/>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681" name="n_3mainValue【児童館】&#10;一人当たり面積"/>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2" name="テキスト ボックス 69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3" name="直線コネクタ 69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4" name="テキスト ボックス 69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5" name="直線コネクタ 69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6" name="テキスト ボックス 69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7" name="直線コネクタ 69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8" name="テキスト ボックス 69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9" name="直線コネクタ 69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0" name="テキスト ボックス 69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704" name="直線コネクタ 703"/>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705"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706" name="直線コネクタ 705"/>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07"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08" name="直線コネクタ 707"/>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164864</xdr:rowOff>
    </xdr:from>
    <xdr:ext cx="405111" cy="259045"/>
    <xdr:sp macro="" textlink="">
      <xdr:nvSpPr>
        <xdr:cNvPr id="709" name="【公民館】&#10;有形固定資産減価償却率平均値テキスト"/>
        <xdr:cNvSpPr txBox="1"/>
      </xdr:nvSpPr>
      <xdr:spPr>
        <a:xfrm>
          <a:off x="16357600" y="17824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710" name="フローチャート: 判断 709"/>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711" name="フローチャート: 判断 710"/>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712" name="フローチャート: 判断 711"/>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121413</xdr:rowOff>
    </xdr:from>
    <xdr:to>
      <xdr:col>72</xdr:col>
      <xdr:colOff>38100</xdr:colOff>
      <xdr:row>106</xdr:row>
      <xdr:rowOff>51563</xdr:rowOff>
    </xdr:to>
    <xdr:sp macro="" textlink="">
      <xdr:nvSpPr>
        <xdr:cNvPr id="713" name="フローチャート: 判断 712"/>
        <xdr:cNvSpPr/>
      </xdr:nvSpPr>
      <xdr:spPr>
        <a:xfrm>
          <a:off x="13652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157987</xdr:rowOff>
    </xdr:from>
    <xdr:to>
      <xdr:col>85</xdr:col>
      <xdr:colOff>177800</xdr:colOff>
      <xdr:row>105</xdr:row>
      <xdr:rowOff>88137</xdr:rowOff>
    </xdr:to>
    <xdr:sp macro="" textlink="">
      <xdr:nvSpPr>
        <xdr:cNvPr id="719" name="楕円 718"/>
        <xdr:cNvSpPr/>
      </xdr:nvSpPr>
      <xdr:spPr>
        <a:xfrm>
          <a:off x="162687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136414</xdr:rowOff>
    </xdr:from>
    <xdr:ext cx="405111" cy="259045"/>
    <xdr:sp macro="" textlink="">
      <xdr:nvSpPr>
        <xdr:cNvPr id="720" name="【公民館】&#10;有形固定資産減価償却率該当値テキスト"/>
        <xdr:cNvSpPr txBox="1"/>
      </xdr:nvSpPr>
      <xdr:spPr>
        <a:xfrm>
          <a:off x="16357600" y="1796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721" name="楕円 720"/>
        <xdr:cNvSpPr/>
      </xdr:nvSpPr>
      <xdr:spPr>
        <a:xfrm>
          <a:off x="1543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105</xdr:row>
      <xdr:rowOff>37337</xdr:rowOff>
    </xdr:to>
    <xdr:cxnSp macro="">
      <xdr:nvCxnSpPr>
        <xdr:cNvPr id="722" name="直線コネクタ 721"/>
        <xdr:cNvCxnSpPr/>
      </xdr:nvCxnSpPr>
      <xdr:spPr>
        <a:xfrm>
          <a:off x="15481300" y="17941289"/>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100837</xdr:rowOff>
    </xdr:from>
    <xdr:to>
      <xdr:col>76</xdr:col>
      <xdr:colOff>165100</xdr:colOff>
      <xdr:row>105</xdr:row>
      <xdr:rowOff>30987</xdr:rowOff>
    </xdr:to>
    <xdr:sp macro="" textlink="">
      <xdr:nvSpPr>
        <xdr:cNvPr id="723" name="楕円 722"/>
        <xdr:cNvSpPr/>
      </xdr:nvSpPr>
      <xdr:spPr>
        <a:xfrm>
          <a:off x="14541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151637</xdr:rowOff>
    </xdr:to>
    <xdr:cxnSp macro="">
      <xdr:nvCxnSpPr>
        <xdr:cNvPr id="724" name="直線コネクタ 723"/>
        <xdr:cNvCxnSpPr/>
      </xdr:nvCxnSpPr>
      <xdr:spPr>
        <a:xfrm flipV="1">
          <a:off x="14592300" y="1794128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141987</xdr:rowOff>
    </xdr:from>
    <xdr:to>
      <xdr:col>72</xdr:col>
      <xdr:colOff>38100</xdr:colOff>
      <xdr:row>105</xdr:row>
      <xdr:rowOff>72137</xdr:rowOff>
    </xdr:to>
    <xdr:sp macro="" textlink="">
      <xdr:nvSpPr>
        <xdr:cNvPr id="725" name="楕円 724"/>
        <xdr:cNvSpPr/>
      </xdr:nvSpPr>
      <xdr:spPr>
        <a:xfrm>
          <a:off x="136525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151637</xdr:rowOff>
    </xdr:from>
    <xdr:to>
      <xdr:col>76</xdr:col>
      <xdr:colOff>114300</xdr:colOff>
      <xdr:row>105</xdr:row>
      <xdr:rowOff>21337</xdr:rowOff>
    </xdr:to>
    <xdr:cxnSp macro="">
      <xdr:nvCxnSpPr>
        <xdr:cNvPr id="726" name="直線コネクタ 725"/>
        <xdr:cNvCxnSpPr/>
      </xdr:nvCxnSpPr>
      <xdr:spPr>
        <a:xfrm flipV="1">
          <a:off x="13703300" y="1798243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727"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728"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42690</xdr:rowOff>
    </xdr:from>
    <xdr:ext cx="405111" cy="259045"/>
    <xdr:sp macro="" textlink="">
      <xdr:nvSpPr>
        <xdr:cNvPr id="729" name="n_3aveValue【公民館】&#10;有形固定資産減価償却率"/>
        <xdr:cNvSpPr txBox="1"/>
      </xdr:nvSpPr>
      <xdr:spPr>
        <a:xfrm>
          <a:off x="13500744" y="1821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6366</xdr:rowOff>
    </xdr:from>
    <xdr:ext cx="405111" cy="259045"/>
    <xdr:sp macro="" textlink="">
      <xdr:nvSpPr>
        <xdr:cNvPr id="730" name="n_1main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47514</xdr:rowOff>
    </xdr:from>
    <xdr:ext cx="405111" cy="259045"/>
    <xdr:sp macro="" textlink="">
      <xdr:nvSpPr>
        <xdr:cNvPr id="731" name="n_2mainValue【公民館】&#10;有形固定資産減価償却率"/>
        <xdr:cNvSpPr txBox="1"/>
      </xdr:nvSpPr>
      <xdr:spPr>
        <a:xfrm>
          <a:off x="14389744" y="1770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88664</xdr:rowOff>
    </xdr:from>
    <xdr:ext cx="405111" cy="259045"/>
    <xdr:sp macro="" textlink="">
      <xdr:nvSpPr>
        <xdr:cNvPr id="732" name="n_3mainValue【公民館】&#10;有形固定資産減価償却率"/>
        <xdr:cNvSpPr txBox="1"/>
      </xdr:nvSpPr>
      <xdr:spPr>
        <a:xfrm>
          <a:off x="13500744" y="1774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3" name="直線コネクタ 74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4" name="テキスト ボックス 74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5" name="直線コネクタ 74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6" name="テキスト ボックス 74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7" name="直線コネクタ 74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8" name="テキスト ボックス 74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9" name="直線コネクタ 74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0" name="テキスト ボックス 74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54" name="直線コネクタ 753"/>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55"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56" name="直線コネクタ 755"/>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57"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58" name="直線コネクタ 757"/>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759" name="【公民館】&#10;一人当たり面積平均値テキスト"/>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60" name="フローチャート: 判断 759"/>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61" name="フローチャート: 判断 760"/>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62" name="フローチャート: 判断 761"/>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763" name="フローチャート: 判断 762"/>
        <xdr:cNvSpPr/>
      </xdr:nvSpPr>
      <xdr:spPr>
        <a:xfrm>
          <a:off x="19494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130556</xdr:rowOff>
    </xdr:from>
    <xdr:to>
      <xdr:col>116</xdr:col>
      <xdr:colOff>114300</xdr:colOff>
      <xdr:row>105</xdr:row>
      <xdr:rowOff>60706</xdr:rowOff>
    </xdr:to>
    <xdr:sp macro="" textlink="">
      <xdr:nvSpPr>
        <xdr:cNvPr id="769" name="楕円 768"/>
        <xdr:cNvSpPr/>
      </xdr:nvSpPr>
      <xdr:spPr>
        <a:xfrm>
          <a:off x="221107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153433</xdr:rowOff>
    </xdr:from>
    <xdr:ext cx="469744" cy="259045"/>
    <xdr:sp macro="" textlink="">
      <xdr:nvSpPr>
        <xdr:cNvPr id="770" name="【公民館】&#10;一人当たり面積該当値テキスト"/>
        <xdr:cNvSpPr txBox="1"/>
      </xdr:nvSpPr>
      <xdr:spPr>
        <a:xfrm>
          <a:off x="22199600" y="1781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xdr:rowOff>
    </xdr:from>
    <xdr:to>
      <xdr:col>112</xdr:col>
      <xdr:colOff>38100</xdr:colOff>
      <xdr:row>104</xdr:row>
      <xdr:rowOff>106426</xdr:rowOff>
    </xdr:to>
    <xdr:sp macro="" textlink="">
      <xdr:nvSpPr>
        <xdr:cNvPr id="771" name="楕円 770"/>
        <xdr:cNvSpPr/>
      </xdr:nvSpPr>
      <xdr:spPr>
        <a:xfrm>
          <a:off x="212725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55626</xdr:rowOff>
    </xdr:from>
    <xdr:to>
      <xdr:col>116</xdr:col>
      <xdr:colOff>63500</xdr:colOff>
      <xdr:row>105</xdr:row>
      <xdr:rowOff>9906</xdr:rowOff>
    </xdr:to>
    <xdr:cxnSp macro="">
      <xdr:nvCxnSpPr>
        <xdr:cNvPr id="772" name="直線コネクタ 771"/>
        <xdr:cNvCxnSpPr/>
      </xdr:nvCxnSpPr>
      <xdr:spPr>
        <a:xfrm>
          <a:off x="21323300" y="17886426"/>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11685</xdr:rowOff>
    </xdr:from>
    <xdr:to>
      <xdr:col>107</xdr:col>
      <xdr:colOff>101600</xdr:colOff>
      <xdr:row>104</xdr:row>
      <xdr:rowOff>113285</xdr:rowOff>
    </xdr:to>
    <xdr:sp macro="" textlink="">
      <xdr:nvSpPr>
        <xdr:cNvPr id="773" name="楕円 772"/>
        <xdr:cNvSpPr/>
      </xdr:nvSpPr>
      <xdr:spPr>
        <a:xfrm>
          <a:off x="20383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55626</xdr:rowOff>
    </xdr:from>
    <xdr:to>
      <xdr:col>111</xdr:col>
      <xdr:colOff>177800</xdr:colOff>
      <xdr:row>104</xdr:row>
      <xdr:rowOff>62485</xdr:rowOff>
    </xdr:to>
    <xdr:cxnSp macro="">
      <xdr:nvCxnSpPr>
        <xdr:cNvPr id="774" name="直線コネクタ 773"/>
        <xdr:cNvCxnSpPr/>
      </xdr:nvCxnSpPr>
      <xdr:spPr>
        <a:xfrm flipV="1">
          <a:off x="20434300" y="1788642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20828</xdr:rowOff>
    </xdr:from>
    <xdr:to>
      <xdr:col>102</xdr:col>
      <xdr:colOff>165100</xdr:colOff>
      <xdr:row>104</xdr:row>
      <xdr:rowOff>122428</xdr:rowOff>
    </xdr:to>
    <xdr:sp macro="" textlink="">
      <xdr:nvSpPr>
        <xdr:cNvPr id="775" name="楕円 774"/>
        <xdr:cNvSpPr/>
      </xdr:nvSpPr>
      <xdr:spPr>
        <a:xfrm>
          <a:off x="19494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62485</xdr:rowOff>
    </xdr:from>
    <xdr:to>
      <xdr:col>107</xdr:col>
      <xdr:colOff>50800</xdr:colOff>
      <xdr:row>104</xdr:row>
      <xdr:rowOff>71628</xdr:rowOff>
    </xdr:to>
    <xdr:cxnSp macro="">
      <xdr:nvCxnSpPr>
        <xdr:cNvPr id="776" name="直線コネクタ 775"/>
        <xdr:cNvCxnSpPr/>
      </xdr:nvCxnSpPr>
      <xdr:spPr>
        <a:xfrm flipV="1">
          <a:off x="19545300" y="178932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777" name="n_1aveValue【公民館】&#10;一人当たり面積"/>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778" name="n_2aveValue【公民館】&#10;一人当たり面積"/>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124985</xdr:rowOff>
    </xdr:from>
    <xdr:ext cx="469744" cy="259045"/>
    <xdr:sp macro="" textlink="">
      <xdr:nvSpPr>
        <xdr:cNvPr id="779" name="n_3aveValue【公民館】&#10;一人当たり面積"/>
        <xdr:cNvSpPr txBox="1"/>
      </xdr:nvSpPr>
      <xdr:spPr>
        <a:xfrm>
          <a:off x="19310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122953</xdr:rowOff>
    </xdr:from>
    <xdr:ext cx="469744" cy="259045"/>
    <xdr:sp macro="" textlink="">
      <xdr:nvSpPr>
        <xdr:cNvPr id="780" name="n_1mainValue【公民館】&#10;一人当たり面積"/>
        <xdr:cNvSpPr txBox="1"/>
      </xdr:nvSpPr>
      <xdr:spPr>
        <a:xfrm>
          <a:off x="21075727" y="1761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129812</xdr:rowOff>
    </xdr:from>
    <xdr:ext cx="469744" cy="259045"/>
    <xdr:sp macro="" textlink="">
      <xdr:nvSpPr>
        <xdr:cNvPr id="781" name="n_2mainValue【公民館】&#10;一人当たり面積"/>
        <xdr:cNvSpPr txBox="1"/>
      </xdr:nvSpPr>
      <xdr:spPr>
        <a:xfrm>
          <a:off x="201994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138955</xdr:rowOff>
    </xdr:from>
    <xdr:ext cx="469744" cy="259045"/>
    <xdr:sp macro="" textlink="">
      <xdr:nvSpPr>
        <xdr:cNvPr id="782" name="n_3mainValue【公民館】&#10;一人当たり面積"/>
        <xdr:cNvSpPr txBox="1"/>
      </xdr:nvSpPr>
      <xdr:spPr>
        <a:xfrm>
          <a:off x="1931042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類似団体と比較して特に有形固定資産減価償却率が高くなっている施設は、橋りょう・トンネル、公営住宅、学校施設、児童館であり、低くなっている施設は認定こども園・幼稚園・保育所である。</a:t>
          </a:r>
        </a:p>
        <a:p>
          <a:r>
            <a:rPr kumimoji="1" lang="ja-JP" altLang="en-US" sz="1300">
              <a:latin typeface="ＭＳ Ｐゴシック" panose="020B0600070205080204" pitchFamily="50" charset="-128"/>
              <a:ea typeface="ＭＳ Ｐゴシック" panose="020B0600070205080204" pitchFamily="50" charset="-128"/>
            </a:rPr>
            <a:t>　橋りょう・トンネル、公営住宅については、それぞれに長寿命化計画を策定しており、同計画に基づいて長寿命化に取り組んでいく。児童館については、昭和５０年代に多くの施設が建設されており、耐用年数を迎えつつあるためである。日常・定期的な点検を実施し、予防保全の考え方に基づき適切な維持管理及び修繕に努め、利用状況・老朽化等を考慮して、長寿命化・複合化に取り組んでいく。類似団体内平均値との差が最も大きい学校施設については、井原中学校を除く市内の全中学校で耐震改修を完了しており、井原中学校においても平成２８年度から建替え工事を行う等、老朽化対策を進め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認定こども園・幼稚園・保育所については、平成１８年度に甲南保育園と西江原幼稚園と西江原公民館を複合化し、施設を建設したため、有形固定資産減価償却率が類似団体より低い水準にある。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40,639
40,083
243.54
21,325,659
20,804,074
302,214
12,607,480
17,763,711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6" name="フローチャート: 判断 65"/>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141333</xdr:rowOff>
    </xdr:from>
    <xdr:to>
      <xdr:col>24</xdr:col>
      <xdr:colOff>114300</xdr:colOff>
      <xdr:row>35</xdr:row>
      <xdr:rowOff>71483</xdr:rowOff>
    </xdr:to>
    <xdr:sp macro="" textlink="">
      <xdr:nvSpPr>
        <xdr:cNvPr id="72" name="楕円 71"/>
        <xdr:cNvSpPr/>
      </xdr:nvSpPr>
      <xdr:spPr>
        <a:xfrm>
          <a:off x="4584700" y="59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164210</xdr:rowOff>
    </xdr:from>
    <xdr:ext cx="405111" cy="259045"/>
    <xdr:sp macro="" textlink="">
      <xdr:nvSpPr>
        <xdr:cNvPr id="73" name="【図書館】&#10;有形固定資産減価償却率該当値テキスト"/>
        <xdr:cNvSpPr txBox="1"/>
      </xdr:nvSpPr>
      <xdr:spPr>
        <a:xfrm>
          <a:off x="4673600" y="582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154396</xdr:rowOff>
    </xdr:from>
    <xdr:to>
      <xdr:col>20</xdr:col>
      <xdr:colOff>38100</xdr:colOff>
      <xdr:row>35</xdr:row>
      <xdr:rowOff>84546</xdr:rowOff>
    </xdr:to>
    <xdr:sp macro="" textlink="">
      <xdr:nvSpPr>
        <xdr:cNvPr id="74" name="楕円 73"/>
        <xdr:cNvSpPr/>
      </xdr:nvSpPr>
      <xdr:spPr>
        <a:xfrm>
          <a:off x="3746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20683</xdr:rowOff>
    </xdr:from>
    <xdr:to>
      <xdr:col>24</xdr:col>
      <xdr:colOff>63500</xdr:colOff>
      <xdr:row>35</xdr:row>
      <xdr:rowOff>33746</xdr:rowOff>
    </xdr:to>
    <xdr:cxnSp macro="">
      <xdr:nvCxnSpPr>
        <xdr:cNvPr id="75" name="直線コネクタ 74"/>
        <xdr:cNvCxnSpPr/>
      </xdr:nvCxnSpPr>
      <xdr:spPr>
        <a:xfrm flipV="1">
          <a:off x="3797300" y="602143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167458</xdr:rowOff>
    </xdr:from>
    <xdr:to>
      <xdr:col>15</xdr:col>
      <xdr:colOff>101600</xdr:colOff>
      <xdr:row>35</xdr:row>
      <xdr:rowOff>97608</xdr:rowOff>
    </xdr:to>
    <xdr:sp macro="" textlink="">
      <xdr:nvSpPr>
        <xdr:cNvPr id="76" name="楕円 75"/>
        <xdr:cNvSpPr/>
      </xdr:nvSpPr>
      <xdr:spPr>
        <a:xfrm>
          <a:off x="2857500" y="59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33746</xdr:rowOff>
    </xdr:from>
    <xdr:to>
      <xdr:col>19</xdr:col>
      <xdr:colOff>177800</xdr:colOff>
      <xdr:row>35</xdr:row>
      <xdr:rowOff>46808</xdr:rowOff>
    </xdr:to>
    <xdr:cxnSp macro="">
      <xdr:nvCxnSpPr>
        <xdr:cNvPr id="77" name="直線コネクタ 76"/>
        <xdr:cNvCxnSpPr/>
      </xdr:nvCxnSpPr>
      <xdr:spPr>
        <a:xfrm flipV="1">
          <a:off x="2908300" y="603449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10704</xdr:rowOff>
    </xdr:from>
    <xdr:to>
      <xdr:col>10</xdr:col>
      <xdr:colOff>165100</xdr:colOff>
      <xdr:row>35</xdr:row>
      <xdr:rowOff>112304</xdr:rowOff>
    </xdr:to>
    <xdr:sp macro="" textlink="">
      <xdr:nvSpPr>
        <xdr:cNvPr id="78" name="楕円 77"/>
        <xdr:cNvSpPr/>
      </xdr:nvSpPr>
      <xdr:spPr>
        <a:xfrm>
          <a:off x="1968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46808</xdr:rowOff>
    </xdr:from>
    <xdr:to>
      <xdr:col>15</xdr:col>
      <xdr:colOff>50800</xdr:colOff>
      <xdr:row>35</xdr:row>
      <xdr:rowOff>61504</xdr:rowOff>
    </xdr:to>
    <xdr:cxnSp macro="">
      <xdr:nvCxnSpPr>
        <xdr:cNvPr id="79" name="直線コネクタ 78"/>
        <xdr:cNvCxnSpPr/>
      </xdr:nvCxnSpPr>
      <xdr:spPr>
        <a:xfrm flipV="1">
          <a:off x="2019300" y="604755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80"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1"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93634</xdr:rowOff>
    </xdr:from>
    <xdr:ext cx="405111" cy="259045"/>
    <xdr:sp macro="" textlink="">
      <xdr:nvSpPr>
        <xdr:cNvPr id="82" name="n_3aveValue【図書館】&#10;有形固定資産減価償却率"/>
        <xdr:cNvSpPr txBox="1"/>
      </xdr:nvSpPr>
      <xdr:spPr>
        <a:xfrm>
          <a:off x="1816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101073</xdr:rowOff>
    </xdr:from>
    <xdr:ext cx="405111" cy="259045"/>
    <xdr:sp macro="" textlink="">
      <xdr:nvSpPr>
        <xdr:cNvPr id="83" name="n_1mainValue【図書館】&#10;有形固定資産減価償却率"/>
        <xdr:cNvSpPr txBox="1"/>
      </xdr:nvSpPr>
      <xdr:spPr>
        <a:xfrm>
          <a:off x="35820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114135</xdr:rowOff>
    </xdr:from>
    <xdr:ext cx="405111" cy="259045"/>
    <xdr:sp macro="" textlink="">
      <xdr:nvSpPr>
        <xdr:cNvPr id="84" name="n_2mainValue【図書館】&#10;有形固定資産減価償却率"/>
        <xdr:cNvSpPr txBox="1"/>
      </xdr:nvSpPr>
      <xdr:spPr>
        <a:xfrm>
          <a:off x="2705744" y="577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128831</xdr:rowOff>
    </xdr:from>
    <xdr:ext cx="405111" cy="259045"/>
    <xdr:sp macro="" textlink="">
      <xdr:nvSpPr>
        <xdr:cNvPr id="85" name="n_3mainValue【図書館】&#10;有形固定資産減価償却率"/>
        <xdr:cNvSpPr txBox="1"/>
      </xdr:nvSpPr>
      <xdr:spPr>
        <a:xfrm>
          <a:off x="18167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11" name="直線コネクタ 110"/>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2"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3" name="直線コネクタ 112"/>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4"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5" name="直線コネクタ 114"/>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6"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7" name="フローチャート: 判断 116"/>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8" name="フローチャート: 判断 117"/>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117928</xdr:rowOff>
    </xdr:from>
    <xdr:to>
      <xdr:col>41</xdr:col>
      <xdr:colOff>101600</xdr:colOff>
      <xdr:row>39</xdr:row>
      <xdr:rowOff>48078</xdr:rowOff>
    </xdr:to>
    <xdr:sp macro="" textlink="">
      <xdr:nvSpPr>
        <xdr:cNvPr id="120" name="フローチャート: 判断 119"/>
        <xdr:cNvSpPr/>
      </xdr:nvSpPr>
      <xdr:spPr>
        <a:xfrm>
          <a:off x="7810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117928</xdr:rowOff>
    </xdr:from>
    <xdr:to>
      <xdr:col>55</xdr:col>
      <xdr:colOff>50800</xdr:colOff>
      <xdr:row>39</xdr:row>
      <xdr:rowOff>48078</xdr:rowOff>
    </xdr:to>
    <xdr:sp macro="" textlink="">
      <xdr:nvSpPr>
        <xdr:cNvPr id="126" name="楕円 125"/>
        <xdr:cNvSpPr/>
      </xdr:nvSpPr>
      <xdr:spPr>
        <a:xfrm>
          <a:off x="104267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96355</xdr:rowOff>
    </xdr:from>
    <xdr:ext cx="469744" cy="259045"/>
    <xdr:sp macro="" textlink="">
      <xdr:nvSpPr>
        <xdr:cNvPr id="127" name="【図書館】&#10;一人当たり面積該当値テキスト"/>
        <xdr:cNvSpPr txBox="1"/>
      </xdr:nvSpPr>
      <xdr:spPr>
        <a:xfrm>
          <a:off x="10515600" y="661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128815</xdr:rowOff>
    </xdr:from>
    <xdr:to>
      <xdr:col>50</xdr:col>
      <xdr:colOff>165100</xdr:colOff>
      <xdr:row>39</xdr:row>
      <xdr:rowOff>58965</xdr:rowOff>
    </xdr:to>
    <xdr:sp macro="" textlink="">
      <xdr:nvSpPr>
        <xdr:cNvPr id="128" name="楕円 127"/>
        <xdr:cNvSpPr/>
      </xdr:nvSpPr>
      <xdr:spPr>
        <a:xfrm>
          <a:off x="9588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168728</xdr:rowOff>
    </xdr:from>
    <xdr:to>
      <xdr:col>55</xdr:col>
      <xdr:colOff>0</xdr:colOff>
      <xdr:row>39</xdr:row>
      <xdr:rowOff>8165</xdr:rowOff>
    </xdr:to>
    <xdr:cxnSp macro="">
      <xdr:nvCxnSpPr>
        <xdr:cNvPr id="129" name="直線コネクタ 128"/>
        <xdr:cNvCxnSpPr/>
      </xdr:nvCxnSpPr>
      <xdr:spPr>
        <a:xfrm flipV="1">
          <a:off x="9639300" y="66838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128815</xdr:rowOff>
    </xdr:from>
    <xdr:to>
      <xdr:col>46</xdr:col>
      <xdr:colOff>38100</xdr:colOff>
      <xdr:row>39</xdr:row>
      <xdr:rowOff>58965</xdr:rowOff>
    </xdr:to>
    <xdr:sp macro="" textlink="">
      <xdr:nvSpPr>
        <xdr:cNvPr id="130" name="楕円 129"/>
        <xdr:cNvSpPr/>
      </xdr:nvSpPr>
      <xdr:spPr>
        <a:xfrm>
          <a:off x="8699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8165</xdr:rowOff>
    </xdr:from>
    <xdr:to>
      <xdr:col>50</xdr:col>
      <xdr:colOff>114300</xdr:colOff>
      <xdr:row>39</xdr:row>
      <xdr:rowOff>8165</xdr:rowOff>
    </xdr:to>
    <xdr:cxnSp macro="">
      <xdr:nvCxnSpPr>
        <xdr:cNvPr id="131" name="直線コネクタ 130"/>
        <xdr:cNvCxnSpPr/>
      </xdr:nvCxnSpPr>
      <xdr:spPr>
        <a:xfrm>
          <a:off x="8750300" y="6694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2" name="楕円 131"/>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8165</xdr:rowOff>
    </xdr:from>
    <xdr:to>
      <xdr:col>45</xdr:col>
      <xdr:colOff>177800</xdr:colOff>
      <xdr:row>39</xdr:row>
      <xdr:rowOff>19050</xdr:rowOff>
    </xdr:to>
    <xdr:cxnSp macro="">
      <xdr:nvCxnSpPr>
        <xdr:cNvPr id="133" name="直線コネクタ 132"/>
        <xdr:cNvCxnSpPr/>
      </xdr:nvCxnSpPr>
      <xdr:spPr>
        <a:xfrm flipV="1">
          <a:off x="7861300" y="66947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34" name="n_1aveValue【図書館】&#10;一人当たり面積"/>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5"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64605</xdr:rowOff>
    </xdr:from>
    <xdr:ext cx="469744" cy="259045"/>
    <xdr:sp macro="" textlink="">
      <xdr:nvSpPr>
        <xdr:cNvPr id="136" name="n_3aveValue【図書館】&#10;一人当たり面積"/>
        <xdr:cNvSpPr txBox="1"/>
      </xdr:nvSpPr>
      <xdr:spPr>
        <a:xfrm>
          <a:off x="76264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50092</xdr:rowOff>
    </xdr:from>
    <xdr:ext cx="469744" cy="259045"/>
    <xdr:sp macro="" textlink="">
      <xdr:nvSpPr>
        <xdr:cNvPr id="137" name="n_1mainValue【図書館】&#10;一人当たり面積"/>
        <xdr:cNvSpPr txBox="1"/>
      </xdr:nvSpPr>
      <xdr:spPr>
        <a:xfrm>
          <a:off x="9391727" y="67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50092</xdr:rowOff>
    </xdr:from>
    <xdr:ext cx="469744" cy="259045"/>
    <xdr:sp macro="" textlink="">
      <xdr:nvSpPr>
        <xdr:cNvPr id="138" name="n_2mainValue【図書館】&#10;一人当たり面積"/>
        <xdr:cNvSpPr txBox="1"/>
      </xdr:nvSpPr>
      <xdr:spPr>
        <a:xfrm>
          <a:off x="8515427" y="67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39" name="n_3mainValue【図書館】&#10;一人当たり面積"/>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2" name="テキスト ボックス 15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8" name="テキスト ボックス 15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62" name="直線コネクタ 161"/>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63"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64" name="直線コネクタ 163"/>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65"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6" name="直線コネクタ 165"/>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7"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8" name="フローチャート: 判断 167"/>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9" name="フローチャート: 判断 168"/>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70" name="フローチャート: 判断 169"/>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1" name="フローチャート: 判断 170"/>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65786</xdr:rowOff>
    </xdr:from>
    <xdr:to>
      <xdr:col>24</xdr:col>
      <xdr:colOff>114300</xdr:colOff>
      <xdr:row>59</xdr:row>
      <xdr:rowOff>167386</xdr:rowOff>
    </xdr:to>
    <xdr:sp macro="" textlink="">
      <xdr:nvSpPr>
        <xdr:cNvPr id="177" name="楕円 176"/>
        <xdr:cNvSpPr/>
      </xdr:nvSpPr>
      <xdr:spPr>
        <a:xfrm>
          <a:off x="45847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88663</xdr:rowOff>
    </xdr:from>
    <xdr:ext cx="405111" cy="259045"/>
    <xdr:sp macro="" textlink="">
      <xdr:nvSpPr>
        <xdr:cNvPr id="178" name="【体育館・プール】&#10;有形固定資産減価償却率該当値テキスト"/>
        <xdr:cNvSpPr txBox="1"/>
      </xdr:nvSpPr>
      <xdr:spPr>
        <a:xfrm>
          <a:off x="4673600" y="1003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116078</xdr:rowOff>
    </xdr:from>
    <xdr:to>
      <xdr:col>20</xdr:col>
      <xdr:colOff>38100</xdr:colOff>
      <xdr:row>60</xdr:row>
      <xdr:rowOff>46228</xdr:rowOff>
    </xdr:to>
    <xdr:sp macro="" textlink="">
      <xdr:nvSpPr>
        <xdr:cNvPr id="179" name="楕円 178"/>
        <xdr:cNvSpPr/>
      </xdr:nvSpPr>
      <xdr:spPr>
        <a:xfrm>
          <a:off x="3746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116586</xdr:rowOff>
    </xdr:from>
    <xdr:to>
      <xdr:col>24</xdr:col>
      <xdr:colOff>63500</xdr:colOff>
      <xdr:row>59</xdr:row>
      <xdr:rowOff>166878</xdr:rowOff>
    </xdr:to>
    <xdr:cxnSp macro="">
      <xdr:nvCxnSpPr>
        <xdr:cNvPr id="180" name="直線コネクタ 179"/>
        <xdr:cNvCxnSpPr/>
      </xdr:nvCxnSpPr>
      <xdr:spPr>
        <a:xfrm flipV="1">
          <a:off x="3797300" y="102321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81" name="楕円 180"/>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166878</xdr:rowOff>
    </xdr:from>
    <xdr:to>
      <xdr:col>19</xdr:col>
      <xdr:colOff>177800</xdr:colOff>
      <xdr:row>60</xdr:row>
      <xdr:rowOff>34290</xdr:rowOff>
    </xdr:to>
    <xdr:cxnSp macro="">
      <xdr:nvCxnSpPr>
        <xdr:cNvPr id="182" name="直線コネクタ 181"/>
        <xdr:cNvCxnSpPr/>
      </xdr:nvCxnSpPr>
      <xdr:spPr>
        <a:xfrm flipV="1">
          <a:off x="2908300" y="1028242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31496</xdr:rowOff>
    </xdr:from>
    <xdr:to>
      <xdr:col>10</xdr:col>
      <xdr:colOff>165100</xdr:colOff>
      <xdr:row>60</xdr:row>
      <xdr:rowOff>133096</xdr:rowOff>
    </xdr:to>
    <xdr:sp macro="" textlink="">
      <xdr:nvSpPr>
        <xdr:cNvPr id="183" name="楕円 182"/>
        <xdr:cNvSpPr/>
      </xdr:nvSpPr>
      <xdr:spPr>
        <a:xfrm>
          <a:off x="1968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82296</xdr:rowOff>
    </xdr:to>
    <xdr:cxnSp macro="">
      <xdr:nvCxnSpPr>
        <xdr:cNvPr id="184" name="直線コネクタ 183"/>
        <xdr:cNvCxnSpPr/>
      </xdr:nvCxnSpPr>
      <xdr:spPr>
        <a:xfrm flipV="1">
          <a:off x="2019300" y="103212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85"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86"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87" name="n_3aveValue【体育館・プー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62755</xdr:rowOff>
    </xdr:from>
    <xdr:ext cx="405111" cy="259045"/>
    <xdr:sp macro="" textlink="">
      <xdr:nvSpPr>
        <xdr:cNvPr id="188" name="n_1mainValue【体育館・プール】&#10;有形固定資産減価償却率"/>
        <xdr:cNvSpPr txBox="1"/>
      </xdr:nvSpPr>
      <xdr:spPr>
        <a:xfrm>
          <a:off x="3582044"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89" name="n_2mainValue【体育館・プー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149623</xdr:rowOff>
    </xdr:from>
    <xdr:ext cx="405111" cy="259045"/>
    <xdr:sp macro="" textlink="">
      <xdr:nvSpPr>
        <xdr:cNvPr id="190" name="n_3mainValue【体育館・プール】&#10;有形固定資産減価償却率"/>
        <xdr:cNvSpPr txBox="1"/>
      </xdr:nvSpPr>
      <xdr:spPr>
        <a:xfrm>
          <a:off x="1816744" y="1009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14" name="直線コネクタ 213"/>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5"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6" name="直線コネクタ 215"/>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1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18" name="直線コネクタ 21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219" name="【体育館・プール】&#10;一人当たり面積平均値テキスト"/>
        <xdr:cNvSpPr txBox="1"/>
      </xdr:nvSpPr>
      <xdr:spPr>
        <a:xfrm>
          <a:off x="10515600"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20" name="フローチャート: 判断 219"/>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21" name="フローチャート: 判断 220"/>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22" name="フローチャート: 判断 221"/>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130810</xdr:rowOff>
    </xdr:from>
    <xdr:to>
      <xdr:col>41</xdr:col>
      <xdr:colOff>101600</xdr:colOff>
      <xdr:row>62</xdr:row>
      <xdr:rowOff>60960</xdr:rowOff>
    </xdr:to>
    <xdr:sp macro="" textlink="">
      <xdr:nvSpPr>
        <xdr:cNvPr id="223" name="フローチャート: 判断 222"/>
        <xdr:cNvSpPr/>
      </xdr:nvSpPr>
      <xdr:spPr>
        <a:xfrm>
          <a:off x="7810500" y="1058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132080</xdr:rowOff>
    </xdr:from>
    <xdr:to>
      <xdr:col>55</xdr:col>
      <xdr:colOff>50800</xdr:colOff>
      <xdr:row>62</xdr:row>
      <xdr:rowOff>62230</xdr:rowOff>
    </xdr:to>
    <xdr:sp macro="" textlink="">
      <xdr:nvSpPr>
        <xdr:cNvPr id="229" name="楕円 228"/>
        <xdr:cNvSpPr/>
      </xdr:nvSpPr>
      <xdr:spPr>
        <a:xfrm>
          <a:off x="10426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154957</xdr:rowOff>
    </xdr:from>
    <xdr:ext cx="469744" cy="259045"/>
    <xdr:sp macro="" textlink="">
      <xdr:nvSpPr>
        <xdr:cNvPr id="230" name="【体育館・プール】&#10;一人当たり面積該当値テキスト"/>
        <xdr:cNvSpPr txBox="1"/>
      </xdr:nvSpPr>
      <xdr:spPr>
        <a:xfrm>
          <a:off x="10515600"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137160</xdr:rowOff>
    </xdr:from>
    <xdr:to>
      <xdr:col>50</xdr:col>
      <xdr:colOff>165100</xdr:colOff>
      <xdr:row>62</xdr:row>
      <xdr:rowOff>67310</xdr:rowOff>
    </xdr:to>
    <xdr:sp macro="" textlink="">
      <xdr:nvSpPr>
        <xdr:cNvPr id="231" name="楕円 230"/>
        <xdr:cNvSpPr/>
      </xdr:nvSpPr>
      <xdr:spPr>
        <a:xfrm>
          <a:off x="95885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xdr:rowOff>
    </xdr:from>
    <xdr:to>
      <xdr:col>55</xdr:col>
      <xdr:colOff>0</xdr:colOff>
      <xdr:row>62</xdr:row>
      <xdr:rowOff>16510</xdr:rowOff>
    </xdr:to>
    <xdr:cxnSp macro="">
      <xdr:nvCxnSpPr>
        <xdr:cNvPr id="232" name="直線コネクタ 231"/>
        <xdr:cNvCxnSpPr/>
      </xdr:nvCxnSpPr>
      <xdr:spPr>
        <a:xfrm flipV="1">
          <a:off x="9639300" y="1064133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142240</xdr:rowOff>
    </xdr:from>
    <xdr:to>
      <xdr:col>46</xdr:col>
      <xdr:colOff>38100</xdr:colOff>
      <xdr:row>62</xdr:row>
      <xdr:rowOff>72390</xdr:rowOff>
    </xdr:to>
    <xdr:sp macro="" textlink="">
      <xdr:nvSpPr>
        <xdr:cNvPr id="233" name="楕円 232"/>
        <xdr:cNvSpPr/>
      </xdr:nvSpPr>
      <xdr:spPr>
        <a:xfrm>
          <a:off x="869950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16510</xdr:rowOff>
    </xdr:from>
    <xdr:to>
      <xdr:col>50</xdr:col>
      <xdr:colOff>114300</xdr:colOff>
      <xdr:row>62</xdr:row>
      <xdr:rowOff>21590</xdr:rowOff>
    </xdr:to>
    <xdr:cxnSp macro="">
      <xdr:nvCxnSpPr>
        <xdr:cNvPr id="234" name="直線コネクタ 233"/>
        <xdr:cNvCxnSpPr/>
      </xdr:nvCxnSpPr>
      <xdr:spPr>
        <a:xfrm flipV="1">
          <a:off x="8750300" y="106464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147320</xdr:rowOff>
    </xdr:from>
    <xdr:to>
      <xdr:col>41</xdr:col>
      <xdr:colOff>101600</xdr:colOff>
      <xdr:row>62</xdr:row>
      <xdr:rowOff>77470</xdr:rowOff>
    </xdr:to>
    <xdr:sp macro="" textlink="">
      <xdr:nvSpPr>
        <xdr:cNvPr id="235" name="楕円 234"/>
        <xdr:cNvSpPr/>
      </xdr:nvSpPr>
      <xdr:spPr>
        <a:xfrm>
          <a:off x="7810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21590</xdr:rowOff>
    </xdr:from>
    <xdr:to>
      <xdr:col>45</xdr:col>
      <xdr:colOff>177800</xdr:colOff>
      <xdr:row>62</xdr:row>
      <xdr:rowOff>26670</xdr:rowOff>
    </xdr:to>
    <xdr:cxnSp macro="">
      <xdr:nvCxnSpPr>
        <xdr:cNvPr id="236" name="直線コネクタ 235"/>
        <xdr:cNvCxnSpPr/>
      </xdr:nvCxnSpPr>
      <xdr:spPr>
        <a:xfrm flipV="1">
          <a:off x="7861300" y="106514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102887</xdr:rowOff>
    </xdr:from>
    <xdr:ext cx="469744" cy="259045"/>
    <xdr:sp macro="" textlink="">
      <xdr:nvSpPr>
        <xdr:cNvPr id="237" name="n_1aveValue【体育館・プール】&#10;一人当たり面積"/>
        <xdr:cNvSpPr txBox="1"/>
      </xdr:nvSpPr>
      <xdr:spPr>
        <a:xfrm>
          <a:off x="9391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78757</xdr:rowOff>
    </xdr:from>
    <xdr:ext cx="469744" cy="259045"/>
    <xdr:sp macro="" textlink="">
      <xdr:nvSpPr>
        <xdr:cNvPr id="238" name="n_2aveValue【体育館・プール】&#10;一人当たり面積"/>
        <xdr:cNvSpPr txBox="1"/>
      </xdr:nvSpPr>
      <xdr:spPr>
        <a:xfrm>
          <a:off x="8515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77487</xdr:rowOff>
    </xdr:from>
    <xdr:ext cx="469744" cy="259045"/>
    <xdr:sp macro="" textlink="">
      <xdr:nvSpPr>
        <xdr:cNvPr id="239" name="n_3aveValue【体育館・プール】&#10;一人当たり面積"/>
        <xdr:cNvSpPr txBox="1"/>
      </xdr:nvSpPr>
      <xdr:spPr>
        <a:xfrm>
          <a:off x="7626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83837</xdr:rowOff>
    </xdr:from>
    <xdr:ext cx="469744" cy="259045"/>
    <xdr:sp macro="" textlink="">
      <xdr:nvSpPr>
        <xdr:cNvPr id="240" name="n_1mainValue【体育館・プール】&#10;一人当たり面積"/>
        <xdr:cNvSpPr txBox="1"/>
      </xdr:nvSpPr>
      <xdr:spPr>
        <a:xfrm>
          <a:off x="939172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88917</xdr:rowOff>
    </xdr:from>
    <xdr:ext cx="469744" cy="259045"/>
    <xdr:sp macro="" textlink="">
      <xdr:nvSpPr>
        <xdr:cNvPr id="241" name="n_2mainValue【体育館・プール】&#10;一人当たり面積"/>
        <xdr:cNvSpPr txBox="1"/>
      </xdr:nvSpPr>
      <xdr:spPr>
        <a:xfrm>
          <a:off x="85154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68597</xdr:rowOff>
    </xdr:from>
    <xdr:ext cx="469744" cy="259045"/>
    <xdr:sp macro="" textlink="">
      <xdr:nvSpPr>
        <xdr:cNvPr id="242" name="n_3mainValue【体育館・プール】&#10;一人当たり面積"/>
        <xdr:cNvSpPr txBox="1"/>
      </xdr:nvSpPr>
      <xdr:spPr>
        <a:xfrm>
          <a:off x="7626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67" name="直線コネクタ 266"/>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68"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69" name="直線コネクタ 268"/>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0"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1" name="直線コネクタ 270"/>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126382</xdr:rowOff>
    </xdr:from>
    <xdr:ext cx="405111" cy="259045"/>
    <xdr:sp macro="" textlink="">
      <xdr:nvSpPr>
        <xdr:cNvPr id="272" name="【福祉施設】&#10;有形固定資産減価償却率平均値テキスト"/>
        <xdr:cNvSpPr txBox="1"/>
      </xdr:nvSpPr>
      <xdr:spPr>
        <a:xfrm>
          <a:off x="4673600" y="1401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73" name="フローチャート: 判断 272"/>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4" name="フローチャート: 判断 273"/>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75" name="フローチャート: 判断 274"/>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76" name="フローチャート: 判断 275"/>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282" name="楕円 281"/>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283" name="【福祉施設】&#10;有形固定資産減価償却率該当値テキスト"/>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141605</xdr:rowOff>
    </xdr:from>
    <xdr:to>
      <xdr:col>20</xdr:col>
      <xdr:colOff>38100</xdr:colOff>
      <xdr:row>84</xdr:row>
      <xdr:rowOff>71755</xdr:rowOff>
    </xdr:to>
    <xdr:sp macro="" textlink="">
      <xdr:nvSpPr>
        <xdr:cNvPr id="284" name="楕円 283"/>
        <xdr:cNvSpPr/>
      </xdr:nvSpPr>
      <xdr:spPr>
        <a:xfrm>
          <a:off x="3746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84</xdr:row>
      <xdr:rowOff>20955</xdr:rowOff>
    </xdr:to>
    <xdr:cxnSp macro="">
      <xdr:nvCxnSpPr>
        <xdr:cNvPr id="285" name="直線コネクタ 284"/>
        <xdr:cNvCxnSpPr/>
      </xdr:nvCxnSpPr>
      <xdr:spPr>
        <a:xfrm flipV="1">
          <a:off x="3797300" y="143713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286" name="楕円 285"/>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20955</xdr:rowOff>
    </xdr:from>
    <xdr:to>
      <xdr:col>19</xdr:col>
      <xdr:colOff>177800</xdr:colOff>
      <xdr:row>84</xdr:row>
      <xdr:rowOff>72389</xdr:rowOff>
    </xdr:to>
    <xdr:cxnSp macro="">
      <xdr:nvCxnSpPr>
        <xdr:cNvPr id="287" name="直線コネクタ 286"/>
        <xdr:cNvCxnSpPr/>
      </xdr:nvCxnSpPr>
      <xdr:spPr>
        <a:xfrm flipV="1">
          <a:off x="2908300" y="144227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74930</xdr:rowOff>
    </xdr:from>
    <xdr:to>
      <xdr:col>10</xdr:col>
      <xdr:colOff>165100</xdr:colOff>
      <xdr:row>85</xdr:row>
      <xdr:rowOff>5080</xdr:rowOff>
    </xdr:to>
    <xdr:sp macro="" textlink="">
      <xdr:nvSpPr>
        <xdr:cNvPr id="288" name="楕円 287"/>
        <xdr:cNvSpPr/>
      </xdr:nvSpPr>
      <xdr:spPr>
        <a:xfrm>
          <a:off x="1968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72389</xdr:rowOff>
    </xdr:from>
    <xdr:to>
      <xdr:col>15</xdr:col>
      <xdr:colOff>50800</xdr:colOff>
      <xdr:row>84</xdr:row>
      <xdr:rowOff>125730</xdr:rowOff>
    </xdr:to>
    <xdr:cxnSp macro="">
      <xdr:nvCxnSpPr>
        <xdr:cNvPr id="289" name="直線コネクタ 288"/>
        <xdr:cNvCxnSpPr/>
      </xdr:nvCxnSpPr>
      <xdr:spPr>
        <a:xfrm flipV="1">
          <a:off x="2019300" y="144741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90" name="n_1aveValue【福祉施設】&#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291" name="n_2aveValue【福祉施設】&#10;有形固定資産減価償却率"/>
        <xdr:cNvSpPr txBox="1"/>
      </xdr:nvSpPr>
      <xdr:spPr>
        <a:xfrm>
          <a:off x="27057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292" name="n_3aveValue【福祉施設】&#10;有形固定資産減価償却率"/>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62882</xdr:rowOff>
    </xdr:from>
    <xdr:ext cx="405111" cy="259045"/>
    <xdr:sp macro="" textlink="">
      <xdr:nvSpPr>
        <xdr:cNvPr id="293" name="n_1mainValue【福祉施設】&#10;有形固定資産減価償却率"/>
        <xdr:cNvSpPr txBox="1"/>
      </xdr:nvSpPr>
      <xdr:spPr>
        <a:xfrm>
          <a:off x="35820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294" name="n_2mainValue【福祉施設】&#10;有形固定資産減価償却率"/>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167657</xdr:rowOff>
    </xdr:from>
    <xdr:ext cx="405111" cy="259045"/>
    <xdr:sp macro="" textlink="">
      <xdr:nvSpPr>
        <xdr:cNvPr id="295" name="n_3mainValue【福祉施設】&#10;有形固定資産減価償却率"/>
        <xdr:cNvSpPr txBox="1"/>
      </xdr:nvSpPr>
      <xdr:spPr>
        <a:xfrm>
          <a:off x="1816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15" name="直線コネクタ 314"/>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7" name="直線コネクタ 31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8"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9" name="直線コネクタ 318"/>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320" name="【福祉施設】&#10;一人当たり面積平均値テキスト"/>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21" name="フローチャート: 判断 320"/>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22" name="フローチャート: 判断 321"/>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23" name="フローチャート: 判断 322"/>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131318</xdr:rowOff>
    </xdr:from>
    <xdr:to>
      <xdr:col>41</xdr:col>
      <xdr:colOff>101600</xdr:colOff>
      <xdr:row>85</xdr:row>
      <xdr:rowOff>61468</xdr:rowOff>
    </xdr:to>
    <xdr:sp macro="" textlink="">
      <xdr:nvSpPr>
        <xdr:cNvPr id="324" name="フローチャート: 判断 323"/>
        <xdr:cNvSpPr/>
      </xdr:nvSpPr>
      <xdr:spPr>
        <a:xfrm>
          <a:off x="7810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107886</xdr:rowOff>
    </xdr:from>
    <xdr:to>
      <xdr:col>55</xdr:col>
      <xdr:colOff>50800</xdr:colOff>
      <xdr:row>85</xdr:row>
      <xdr:rowOff>38036</xdr:rowOff>
    </xdr:to>
    <xdr:sp macro="" textlink="">
      <xdr:nvSpPr>
        <xdr:cNvPr id="330" name="楕円 329"/>
        <xdr:cNvSpPr/>
      </xdr:nvSpPr>
      <xdr:spPr>
        <a:xfrm>
          <a:off x="10426700" y="1450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67263</xdr:rowOff>
    </xdr:from>
    <xdr:ext cx="469744" cy="259045"/>
    <xdr:sp macro="" textlink="">
      <xdr:nvSpPr>
        <xdr:cNvPr id="331" name="【福祉施設】&#10;一人当たり面積該当値テキスト"/>
        <xdr:cNvSpPr txBox="1"/>
      </xdr:nvSpPr>
      <xdr:spPr>
        <a:xfrm>
          <a:off x="10515600" y="1429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109601</xdr:rowOff>
    </xdr:from>
    <xdr:to>
      <xdr:col>50</xdr:col>
      <xdr:colOff>165100</xdr:colOff>
      <xdr:row>85</xdr:row>
      <xdr:rowOff>39751</xdr:rowOff>
    </xdr:to>
    <xdr:sp macro="" textlink="">
      <xdr:nvSpPr>
        <xdr:cNvPr id="332" name="楕円 331"/>
        <xdr:cNvSpPr/>
      </xdr:nvSpPr>
      <xdr:spPr>
        <a:xfrm>
          <a:off x="9588500" y="145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158686</xdr:rowOff>
    </xdr:from>
    <xdr:to>
      <xdr:col>55</xdr:col>
      <xdr:colOff>0</xdr:colOff>
      <xdr:row>84</xdr:row>
      <xdr:rowOff>160401</xdr:rowOff>
    </xdr:to>
    <xdr:cxnSp macro="">
      <xdr:nvCxnSpPr>
        <xdr:cNvPr id="333" name="直線コネクタ 332"/>
        <xdr:cNvCxnSpPr/>
      </xdr:nvCxnSpPr>
      <xdr:spPr>
        <a:xfrm flipV="1">
          <a:off x="9639300" y="14560486"/>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110744</xdr:rowOff>
    </xdr:from>
    <xdr:to>
      <xdr:col>46</xdr:col>
      <xdr:colOff>38100</xdr:colOff>
      <xdr:row>85</xdr:row>
      <xdr:rowOff>40894</xdr:rowOff>
    </xdr:to>
    <xdr:sp macro="" textlink="">
      <xdr:nvSpPr>
        <xdr:cNvPr id="334" name="楕円 333"/>
        <xdr:cNvSpPr/>
      </xdr:nvSpPr>
      <xdr:spPr>
        <a:xfrm>
          <a:off x="8699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160401</xdr:rowOff>
    </xdr:from>
    <xdr:to>
      <xdr:col>50</xdr:col>
      <xdr:colOff>114300</xdr:colOff>
      <xdr:row>84</xdr:row>
      <xdr:rowOff>161544</xdr:rowOff>
    </xdr:to>
    <xdr:cxnSp macro="">
      <xdr:nvCxnSpPr>
        <xdr:cNvPr id="335" name="直線コネクタ 334"/>
        <xdr:cNvCxnSpPr/>
      </xdr:nvCxnSpPr>
      <xdr:spPr>
        <a:xfrm flipV="1">
          <a:off x="8750300" y="1456220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111888</xdr:rowOff>
    </xdr:from>
    <xdr:to>
      <xdr:col>41</xdr:col>
      <xdr:colOff>101600</xdr:colOff>
      <xdr:row>85</xdr:row>
      <xdr:rowOff>42038</xdr:rowOff>
    </xdr:to>
    <xdr:sp macro="" textlink="">
      <xdr:nvSpPr>
        <xdr:cNvPr id="336" name="楕円 335"/>
        <xdr:cNvSpPr/>
      </xdr:nvSpPr>
      <xdr:spPr>
        <a:xfrm>
          <a:off x="7810500" y="1451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161544</xdr:rowOff>
    </xdr:from>
    <xdr:to>
      <xdr:col>45</xdr:col>
      <xdr:colOff>177800</xdr:colOff>
      <xdr:row>84</xdr:row>
      <xdr:rowOff>162688</xdr:rowOff>
    </xdr:to>
    <xdr:cxnSp macro="">
      <xdr:nvCxnSpPr>
        <xdr:cNvPr id="337" name="直線コネクタ 336"/>
        <xdr:cNvCxnSpPr/>
      </xdr:nvCxnSpPr>
      <xdr:spPr>
        <a:xfrm flipV="1">
          <a:off x="7861300" y="1456334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59453</xdr:rowOff>
    </xdr:from>
    <xdr:ext cx="469744" cy="259045"/>
    <xdr:sp macro="" textlink="">
      <xdr:nvSpPr>
        <xdr:cNvPr id="338" name="n_1ave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43451</xdr:rowOff>
    </xdr:from>
    <xdr:ext cx="469744" cy="259045"/>
    <xdr:sp macro="" textlink="">
      <xdr:nvSpPr>
        <xdr:cNvPr id="339" name="n_2aveValue【福祉施設】&#10;一人当たり面積"/>
        <xdr:cNvSpPr txBox="1"/>
      </xdr:nvSpPr>
      <xdr:spPr>
        <a:xfrm>
          <a:off x="8515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52595</xdr:rowOff>
    </xdr:from>
    <xdr:ext cx="469744" cy="259045"/>
    <xdr:sp macro="" textlink="">
      <xdr:nvSpPr>
        <xdr:cNvPr id="340" name="n_3aveValue【福祉施設】&#10;一人当たり面積"/>
        <xdr:cNvSpPr txBox="1"/>
      </xdr:nvSpPr>
      <xdr:spPr>
        <a:xfrm>
          <a:off x="7626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56278</xdr:rowOff>
    </xdr:from>
    <xdr:ext cx="469744" cy="259045"/>
    <xdr:sp macro="" textlink="">
      <xdr:nvSpPr>
        <xdr:cNvPr id="341" name="n_1mainValue【福祉施設】&#10;一人当たり面積"/>
        <xdr:cNvSpPr txBox="1"/>
      </xdr:nvSpPr>
      <xdr:spPr>
        <a:xfrm>
          <a:off x="93917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57421</xdr:rowOff>
    </xdr:from>
    <xdr:ext cx="469744" cy="259045"/>
    <xdr:sp macro="" textlink="">
      <xdr:nvSpPr>
        <xdr:cNvPr id="342" name="n_2mainValue【福祉施設】&#10;一人当たり面積"/>
        <xdr:cNvSpPr txBox="1"/>
      </xdr:nvSpPr>
      <xdr:spPr>
        <a:xfrm>
          <a:off x="8515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58565</xdr:rowOff>
    </xdr:from>
    <xdr:ext cx="469744" cy="259045"/>
    <xdr:sp macro="" textlink="">
      <xdr:nvSpPr>
        <xdr:cNvPr id="343" name="n_3mainValue【福祉施設】&#10;一人当たり面積"/>
        <xdr:cNvSpPr txBox="1"/>
      </xdr:nvSpPr>
      <xdr:spPr>
        <a:xfrm>
          <a:off x="7626427" y="1428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5" name="テキスト ボックス 35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5" name="テキスト ボックス 36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7" name="テキスト ボックス 36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69" name="直線コネクタ 368"/>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70"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71" name="直線コネクタ 370"/>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72"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73" name="直線コネクタ 372"/>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74"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75" name="フローチャート: 判断 374"/>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76" name="フローチャート: 判断 375"/>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77" name="フローチャート: 判断 376"/>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78" name="フローチャート: 判断 377"/>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43362</xdr:rowOff>
    </xdr:from>
    <xdr:to>
      <xdr:col>24</xdr:col>
      <xdr:colOff>114300</xdr:colOff>
      <xdr:row>102</xdr:row>
      <xdr:rowOff>144962</xdr:rowOff>
    </xdr:to>
    <xdr:sp macro="" textlink="">
      <xdr:nvSpPr>
        <xdr:cNvPr id="384" name="楕円 383"/>
        <xdr:cNvSpPr/>
      </xdr:nvSpPr>
      <xdr:spPr>
        <a:xfrm>
          <a:off x="45847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66239</xdr:rowOff>
    </xdr:from>
    <xdr:ext cx="405111" cy="259045"/>
    <xdr:sp macro="" textlink="">
      <xdr:nvSpPr>
        <xdr:cNvPr id="385" name="【市民会館】&#10;有形固定資産減価償却率該当値テキスト"/>
        <xdr:cNvSpPr txBox="1"/>
      </xdr:nvSpPr>
      <xdr:spPr>
        <a:xfrm>
          <a:off x="4673600"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69487</xdr:rowOff>
    </xdr:from>
    <xdr:to>
      <xdr:col>20</xdr:col>
      <xdr:colOff>38100</xdr:colOff>
      <xdr:row>102</xdr:row>
      <xdr:rowOff>171087</xdr:rowOff>
    </xdr:to>
    <xdr:sp macro="" textlink="">
      <xdr:nvSpPr>
        <xdr:cNvPr id="386" name="楕円 385"/>
        <xdr:cNvSpPr/>
      </xdr:nvSpPr>
      <xdr:spPr>
        <a:xfrm>
          <a:off x="3746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94162</xdr:rowOff>
    </xdr:from>
    <xdr:to>
      <xdr:col>24</xdr:col>
      <xdr:colOff>63500</xdr:colOff>
      <xdr:row>102</xdr:row>
      <xdr:rowOff>120287</xdr:rowOff>
    </xdr:to>
    <xdr:cxnSp macro="">
      <xdr:nvCxnSpPr>
        <xdr:cNvPr id="387" name="直線コネクタ 386"/>
        <xdr:cNvCxnSpPr/>
      </xdr:nvCxnSpPr>
      <xdr:spPr>
        <a:xfrm flipV="1">
          <a:off x="3797300" y="1758206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138068</xdr:rowOff>
    </xdr:from>
    <xdr:to>
      <xdr:col>15</xdr:col>
      <xdr:colOff>101600</xdr:colOff>
      <xdr:row>103</xdr:row>
      <xdr:rowOff>68218</xdr:rowOff>
    </xdr:to>
    <xdr:sp macro="" textlink="">
      <xdr:nvSpPr>
        <xdr:cNvPr id="388" name="楕円 387"/>
        <xdr:cNvSpPr/>
      </xdr:nvSpPr>
      <xdr:spPr>
        <a:xfrm>
          <a:off x="2857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120287</xdr:rowOff>
    </xdr:from>
    <xdr:to>
      <xdr:col>19</xdr:col>
      <xdr:colOff>177800</xdr:colOff>
      <xdr:row>103</xdr:row>
      <xdr:rowOff>17418</xdr:rowOff>
    </xdr:to>
    <xdr:cxnSp macro="">
      <xdr:nvCxnSpPr>
        <xdr:cNvPr id="389" name="直線コネクタ 388"/>
        <xdr:cNvCxnSpPr/>
      </xdr:nvCxnSpPr>
      <xdr:spPr>
        <a:xfrm flipV="1">
          <a:off x="2908300" y="176081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133169</xdr:rowOff>
    </xdr:from>
    <xdr:to>
      <xdr:col>10</xdr:col>
      <xdr:colOff>165100</xdr:colOff>
      <xdr:row>103</xdr:row>
      <xdr:rowOff>63319</xdr:rowOff>
    </xdr:to>
    <xdr:sp macro="" textlink="">
      <xdr:nvSpPr>
        <xdr:cNvPr id="390" name="楕円 389"/>
        <xdr:cNvSpPr/>
      </xdr:nvSpPr>
      <xdr:spPr>
        <a:xfrm>
          <a:off x="1968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12519</xdr:rowOff>
    </xdr:from>
    <xdr:to>
      <xdr:col>15</xdr:col>
      <xdr:colOff>50800</xdr:colOff>
      <xdr:row>103</xdr:row>
      <xdr:rowOff>17418</xdr:rowOff>
    </xdr:to>
    <xdr:cxnSp macro="">
      <xdr:nvCxnSpPr>
        <xdr:cNvPr id="391" name="直線コネクタ 390"/>
        <xdr:cNvCxnSpPr/>
      </xdr:nvCxnSpPr>
      <xdr:spPr>
        <a:xfrm>
          <a:off x="2019300" y="176718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93"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394"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16164</xdr:rowOff>
    </xdr:from>
    <xdr:ext cx="405111" cy="259045"/>
    <xdr:sp macro="" textlink="">
      <xdr:nvSpPr>
        <xdr:cNvPr id="395" name="n_1mainValue【市民会館】&#10;有形固定資産減価償却率"/>
        <xdr:cNvSpPr txBox="1"/>
      </xdr:nvSpPr>
      <xdr:spPr>
        <a:xfrm>
          <a:off x="3582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84745</xdr:rowOff>
    </xdr:from>
    <xdr:ext cx="405111" cy="259045"/>
    <xdr:sp macro="" textlink="">
      <xdr:nvSpPr>
        <xdr:cNvPr id="396" name="n_2mainValue【市民会館】&#10;有形固定資産減価償却率"/>
        <xdr:cNvSpPr txBox="1"/>
      </xdr:nvSpPr>
      <xdr:spPr>
        <a:xfrm>
          <a:off x="27057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79846</xdr:rowOff>
    </xdr:from>
    <xdr:ext cx="405111" cy="259045"/>
    <xdr:sp macro="" textlink="">
      <xdr:nvSpPr>
        <xdr:cNvPr id="397" name="n_3mainValue【市民会館】&#10;有形固定資産減価償却率"/>
        <xdr:cNvSpPr txBox="1"/>
      </xdr:nvSpPr>
      <xdr:spPr>
        <a:xfrm>
          <a:off x="1816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9" name="テキスト ボックス 4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1" name="テキスト ボックス 4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5" name="テキスト ボックス 4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7" name="テキスト ボックス 4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21" name="直線コネクタ 420"/>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22"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23" name="直線コネクタ 422"/>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24"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25" name="直線コネクタ 424"/>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26"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27" name="フローチャート: 判断 426"/>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28" name="フローチャート: 判断 427"/>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29" name="フローチャート: 判断 428"/>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74930</xdr:rowOff>
    </xdr:from>
    <xdr:to>
      <xdr:col>41</xdr:col>
      <xdr:colOff>101600</xdr:colOff>
      <xdr:row>105</xdr:row>
      <xdr:rowOff>5080</xdr:rowOff>
    </xdr:to>
    <xdr:sp macro="" textlink="">
      <xdr:nvSpPr>
        <xdr:cNvPr id="430" name="フローチャート: 判断 429"/>
        <xdr:cNvSpPr/>
      </xdr:nvSpPr>
      <xdr:spPr>
        <a:xfrm>
          <a:off x="781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74930</xdr:rowOff>
    </xdr:from>
    <xdr:to>
      <xdr:col>55</xdr:col>
      <xdr:colOff>50800</xdr:colOff>
      <xdr:row>103</xdr:row>
      <xdr:rowOff>5080</xdr:rowOff>
    </xdr:to>
    <xdr:sp macro="" textlink="">
      <xdr:nvSpPr>
        <xdr:cNvPr id="436" name="楕円 435"/>
        <xdr:cNvSpPr/>
      </xdr:nvSpPr>
      <xdr:spPr>
        <a:xfrm>
          <a:off x="104267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97807</xdr:rowOff>
    </xdr:from>
    <xdr:ext cx="469744" cy="259045"/>
    <xdr:sp macro="" textlink="">
      <xdr:nvSpPr>
        <xdr:cNvPr id="437" name="【市民会館】&#10;一人当たり面積該当値テキスト"/>
        <xdr:cNvSpPr txBox="1"/>
      </xdr:nvSpPr>
      <xdr:spPr>
        <a:xfrm>
          <a:off x="10515600"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86361</xdr:rowOff>
    </xdr:from>
    <xdr:to>
      <xdr:col>50</xdr:col>
      <xdr:colOff>165100</xdr:colOff>
      <xdr:row>103</xdr:row>
      <xdr:rowOff>16511</xdr:rowOff>
    </xdr:to>
    <xdr:sp macro="" textlink="">
      <xdr:nvSpPr>
        <xdr:cNvPr id="438" name="楕円 437"/>
        <xdr:cNvSpPr/>
      </xdr:nvSpPr>
      <xdr:spPr>
        <a:xfrm>
          <a:off x="9588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125730</xdr:rowOff>
    </xdr:from>
    <xdr:to>
      <xdr:col>55</xdr:col>
      <xdr:colOff>0</xdr:colOff>
      <xdr:row>102</xdr:row>
      <xdr:rowOff>137161</xdr:rowOff>
    </xdr:to>
    <xdr:cxnSp macro="">
      <xdr:nvCxnSpPr>
        <xdr:cNvPr id="439" name="直線コネクタ 438"/>
        <xdr:cNvCxnSpPr/>
      </xdr:nvCxnSpPr>
      <xdr:spPr>
        <a:xfrm flipV="1">
          <a:off x="9639300" y="176136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93980</xdr:rowOff>
    </xdr:from>
    <xdr:to>
      <xdr:col>46</xdr:col>
      <xdr:colOff>38100</xdr:colOff>
      <xdr:row>103</xdr:row>
      <xdr:rowOff>24130</xdr:rowOff>
    </xdr:to>
    <xdr:sp macro="" textlink="">
      <xdr:nvSpPr>
        <xdr:cNvPr id="440" name="楕円 439"/>
        <xdr:cNvSpPr/>
      </xdr:nvSpPr>
      <xdr:spPr>
        <a:xfrm>
          <a:off x="8699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137161</xdr:rowOff>
    </xdr:from>
    <xdr:to>
      <xdr:col>50</xdr:col>
      <xdr:colOff>114300</xdr:colOff>
      <xdr:row>102</xdr:row>
      <xdr:rowOff>144780</xdr:rowOff>
    </xdr:to>
    <xdr:cxnSp macro="">
      <xdr:nvCxnSpPr>
        <xdr:cNvPr id="441" name="直線コネクタ 440"/>
        <xdr:cNvCxnSpPr/>
      </xdr:nvCxnSpPr>
      <xdr:spPr>
        <a:xfrm flipV="1">
          <a:off x="8750300" y="17625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113030</xdr:rowOff>
    </xdr:from>
    <xdr:to>
      <xdr:col>41</xdr:col>
      <xdr:colOff>101600</xdr:colOff>
      <xdr:row>103</xdr:row>
      <xdr:rowOff>43180</xdr:rowOff>
    </xdr:to>
    <xdr:sp macro="" textlink="">
      <xdr:nvSpPr>
        <xdr:cNvPr id="442" name="楕円 441"/>
        <xdr:cNvSpPr/>
      </xdr:nvSpPr>
      <xdr:spPr>
        <a:xfrm>
          <a:off x="7810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144780</xdr:rowOff>
    </xdr:from>
    <xdr:to>
      <xdr:col>45</xdr:col>
      <xdr:colOff>177800</xdr:colOff>
      <xdr:row>102</xdr:row>
      <xdr:rowOff>163830</xdr:rowOff>
    </xdr:to>
    <xdr:cxnSp macro="">
      <xdr:nvCxnSpPr>
        <xdr:cNvPr id="443" name="直線コネクタ 442"/>
        <xdr:cNvCxnSpPr/>
      </xdr:nvCxnSpPr>
      <xdr:spPr>
        <a:xfrm flipV="1">
          <a:off x="7861300" y="17632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44" name="n_1aveValue【市民会館】&#10;一人当たり面積"/>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45" name="n_2aveValue【市民会館】&#10;一人当たり面積"/>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167657</xdr:rowOff>
    </xdr:from>
    <xdr:ext cx="469744" cy="259045"/>
    <xdr:sp macro="" textlink="">
      <xdr:nvSpPr>
        <xdr:cNvPr id="446" name="n_3aveValue【市民会館】&#10;一人当たり面積"/>
        <xdr:cNvSpPr txBox="1"/>
      </xdr:nvSpPr>
      <xdr:spPr>
        <a:xfrm>
          <a:off x="762642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33038</xdr:rowOff>
    </xdr:from>
    <xdr:ext cx="469744" cy="259045"/>
    <xdr:sp macro="" textlink="">
      <xdr:nvSpPr>
        <xdr:cNvPr id="447" name="n_1mainValue【市民会館】&#10;一人当たり面積"/>
        <xdr:cNvSpPr txBox="1"/>
      </xdr:nvSpPr>
      <xdr:spPr>
        <a:xfrm>
          <a:off x="93917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40657</xdr:rowOff>
    </xdr:from>
    <xdr:ext cx="469744" cy="259045"/>
    <xdr:sp macro="" textlink="">
      <xdr:nvSpPr>
        <xdr:cNvPr id="448" name="n_2mainValue【市民会館】&#10;一人当たり面積"/>
        <xdr:cNvSpPr txBox="1"/>
      </xdr:nvSpPr>
      <xdr:spPr>
        <a:xfrm>
          <a:off x="8515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59707</xdr:rowOff>
    </xdr:from>
    <xdr:ext cx="469744" cy="259045"/>
    <xdr:sp macro="" textlink="">
      <xdr:nvSpPr>
        <xdr:cNvPr id="449" name="n_3mainValue【市民会館】&#10;一人当たり面積"/>
        <xdr:cNvSpPr txBox="1"/>
      </xdr:nvSpPr>
      <xdr:spPr>
        <a:xfrm>
          <a:off x="762642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75" name="直線コネクタ 474"/>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76"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77" name="直線コネクタ 476"/>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78"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79" name="直線コネクタ 478"/>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480" name="【一般廃棄物処理施設】&#10;有形固定資産減価償却率平均値テキスト"/>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81" name="フローチャート: 判断 480"/>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82" name="フローチャート: 判断 481"/>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83" name="フローチャート: 判断 482"/>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484" name="フローチャート: 判断 483"/>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144599</xdr:rowOff>
    </xdr:from>
    <xdr:to>
      <xdr:col>85</xdr:col>
      <xdr:colOff>177800</xdr:colOff>
      <xdr:row>34</xdr:row>
      <xdr:rowOff>74749</xdr:rowOff>
    </xdr:to>
    <xdr:sp macro="" textlink="">
      <xdr:nvSpPr>
        <xdr:cNvPr id="490" name="楕円 489"/>
        <xdr:cNvSpPr/>
      </xdr:nvSpPr>
      <xdr:spPr>
        <a:xfrm>
          <a:off x="16268700" y="58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59526</xdr:rowOff>
    </xdr:from>
    <xdr:ext cx="405111" cy="259045"/>
    <xdr:sp macro="" textlink="">
      <xdr:nvSpPr>
        <xdr:cNvPr id="491" name="【一般廃棄物処理施設】&#10;有形固定資産減価償却率該当値テキスト"/>
        <xdr:cNvSpPr txBox="1"/>
      </xdr:nvSpPr>
      <xdr:spPr>
        <a:xfrm>
          <a:off x="16357600" y="5717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162560</xdr:rowOff>
    </xdr:from>
    <xdr:to>
      <xdr:col>81</xdr:col>
      <xdr:colOff>101600</xdr:colOff>
      <xdr:row>34</xdr:row>
      <xdr:rowOff>92710</xdr:rowOff>
    </xdr:to>
    <xdr:sp macro="" textlink="">
      <xdr:nvSpPr>
        <xdr:cNvPr id="492" name="楕円 491"/>
        <xdr:cNvSpPr/>
      </xdr:nvSpPr>
      <xdr:spPr>
        <a:xfrm>
          <a:off x="15430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23949</xdr:rowOff>
    </xdr:from>
    <xdr:to>
      <xdr:col>85</xdr:col>
      <xdr:colOff>127000</xdr:colOff>
      <xdr:row>34</xdr:row>
      <xdr:rowOff>41910</xdr:rowOff>
    </xdr:to>
    <xdr:cxnSp macro="">
      <xdr:nvCxnSpPr>
        <xdr:cNvPr id="493" name="直線コネクタ 492"/>
        <xdr:cNvCxnSpPr/>
      </xdr:nvCxnSpPr>
      <xdr:spPr>
        <a:xfrm flipV="1">
          <a:off x="15481300" y="585324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119760</xdr:rowOff>
    </xdr:from>
    <xdr:ext cx="405111" cy="259045"/>
    <xdr:sp macro="" textlink="">
      <xdr:nvSpPr>
        <xdr:cNvPr id="494" name="n_1aveValue【一般廃棄物処理施設】&#10;有形固定資産減価償却率"/>
        <xdr:cNvSpPr txBox="1"/>
      </xdr:nvSpPr>
      <xdr:spPr>
        <a:xfrm>
          <a:off x="152660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95" name="n_2aveValue【一般廃棄物処理施設】&#10;有形固定資産減価償却率"/>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496" name="n_3ave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109237</xdr:rowOff>
    </xdr:from>
    <xdr:ext cx="405111" cy="259045"/>
    <xdr:sp macro="" textlink="">
      <xdr:nvSpPr>
        <xdr:cNvPr id="497" name="n_1mainValue【一般廃棄物処理施設】&#10;有形固定資産減価償却率"/>
        <xdr:cNvSpPr txBox="1"/>
      </xdr:nvSpPr>
      <xdr:spPr>
        <a:xfrm>
          <a:off x="152660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8" name="直線コネクタ 5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9" name="テキスト ボックス 50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0" name="直線コネクタ 5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1" name="テキスト ボックス 51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2" name="直線コネクタ 5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3" name="テキスト ボックス 51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4" name="直線コネクタ 5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15" name="テキスト ボックス 51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6" name="直線コネクタ 5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17" name="テキスト ボックス 51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8" name="直線コネクタ 5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19" name="テキスト ボックス 51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23" name="直線コネクタ 522"/>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24"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25" name="直線コネクタ 524"/>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26"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27" name="直線コネクタ 526"/>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528"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29" name="フローチャート: 判断 528"/>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30" name="フローチャート: 判断 529"/>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31" name="フローチャート: 判断 530"/>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35399</xdr:rowOff>
    </xdr:from>
    <xdr:to>
      <xdr:col>102</xdr:col>
      <xdr:colOff>165100</xdr:colOff>
      <xdr:row>41</xdr:row>
      <xdr:rowOff>136999</xdr:rowOff>
    </xdr:to>
    <xdr:sp macro="" textlink="">
      <xdr:nvSpPr>
        <xdr:cNvPr id="532" name="フローチャート: 判断 531"/>
        <xdr:cNvSpPr/>
      </xdr:nvSpPr>
      <xdr:spPr>
        <a:xfrm>
          <a:off x="19494500" y="706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87386</xdr:rowOff>
    </xdr:from>
    <xdr:to>
      <xdr:col>116</xdr:col>
      <xdr:colOff>114300</xdr:colOff>
      <xdr:row>42</xdr:row>
      <xdr:rowOff>17536</xdr:rowOff>
    </xdr:to>
    <xdr:sp macro="" textlink="">
      <xdr:nvSpPr>
        <xdr:cNvPr id="538" name="楕円 537"/>
        <xdr:cNvSpPr/>
      </xdr:nvSpPr>
      <xdr:spPr>
        <a:xfrm>
          <a:off x="22110700" y="711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2313</xdr:rowOff>
    </xdr:from>
    <xdr:ext cx="534377" cy="259045"/>
    <xdr:sp macro="" textlink="">
      <xdr:nvSpPr>
        <xdr:cNvPr id="539" name="【一般廃棄物処理施設】&#10;一人当たり有形固定資産（償却資産）額該当値テキスト"/>
        <xdr:cNvSpPr txBox="1"/>
      </xdr:nvSpPr>
      <xdr:spPr>
        <a:xfrm>
          <a:off x="22199600" y="703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89996</xdr:rowOff>
    </xdr:from>
    <xdr:to>
      <xdr:col>112</xdr:col>
      <xdr:colOff>38100</xdr:colOff>
      <xdr:row>42</xdr:row>
      <xdr:rowOff>20146</xdr:rowOff>
    </xdr:to>
    <xdr:sp macro="" textlink="">
      <xdr:nvSpPr>
        <xdr:cNvPr id="540" name="楕円 539"/>
        <xdr:cNvSpPr/>
      </xdr:nvSpPr>
      <xdr:spPr>
        <a:xfrm>
          <a:off x="21272500" y="71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138186</xdr:rowOff>
    </xdr:from>
    <xdr:to>
      <xdr:col>116</xdr:col>
      <xdr:colOff>63500</xdr:colOff>
      <xdr:row>41</xdr:row>
      <xdr:rowOff>140796</xdr:rowOff>
    </xdr:to>
    <xdr:cxnSp macro="">
      <xdr:nvCxnSpPr>
        <xdr:cNvPr id="541" name="直線コネクタ 540"/>
        <xdr:cNvCxnSpPr/>
      </xdr:nvCxnSpPr>
      <xdr:spPr>
        <a:xfrm flipV="1">
          <a:off x="21323300" y="7167636"/>
          <a:ext cx="8382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86282</xdr:rowOff>
    </xdr:from>
    <xdr:ext cx="534377" cy="259045"/>
    <xdr:sp macro="" textlink="">
      <xdr:nvSpPr>
        <xdr:cNvPr id="542"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543"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153526</xdr:rowOff>
    </xdr:from>
    <xdr:ext cx="534377" cy="259045"/>
    <xdr:sp macro="" textlink="">
      <xdr:nvSpPr>
        <xdr:cNvPr id="544" name="n_3aveValue【一般廃棄物処理施設】&#10;一人当たり有形固定資産（償却資産）額"/>
        <xdr:cNvSpPr txBox="1"/>
      </xdr:nvSpPr>
      <xdr:spPr>
        <a:xfrm>
          <a:off x="19278111" y="684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11273</xdr:rowOff>
    </xdr:from>
    <xdr:ext cx="534377" cy="259045"/>
    <xdr:sp macro="" textlink="">
      <xdr:nvSpPr>
        <xdr:cNvPr id="545" name="n_1mainValue【一般廃棄物処理施設】&#10;一人当たり有形固定資産（償却資産）額"/>
        <xdr:cNvSpPr txBox="1"/>
      </xdr:nvSpPr>
      <xdr:spPr>
        <a:xfrm>
          <a:off x="21043411" y="72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6" name="正方形/長方形 5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7" name="正方形/長方形 5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8" name="正方形/長方形 5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9" name="正方形/長方形 5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0" name="正方形/長方形 5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1" name="正方形/長方形 5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2" name="正方形/長方形 5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3" name="正方形/長方形 5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4" name="テキスト ボックス 5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5" name="直線コネクタ 5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56" name="直線コネクタ 55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57" name="テキスト ボックス 55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8" name="直線コネクタ 55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9" name="テキスト ボックス 55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0" name="直線コネクタ 55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1" name="テキスト ボックス 56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2" name="直線コネクタ 56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3" name="テキスト ボックス 56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4" name="直線コネクタ 56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5" name="テキスト ボックス 56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6" name="直線コネクタ 56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67" name="テキスト ボックス 56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8" name="直線コネクタ 5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9" name="テキスト ボックス 56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71" name="直線コネクタ 570"/>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72"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73" name="直線コネクタ 572"/>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74"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75" name="直線コネクタ 574"/>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76" name="【保健センター・保健所】&#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77" name="フローチャート: 判断 576"/>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78" name="フローチャート: 判断 577"/>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79" name="フローチャート: 判断 578"/>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80" name="フローチャート: 判断 579"/>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1" name="テキスト ボックス 5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2" name="テキスト ボックス 5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3" name="テキスト ボックス 5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4" name="テキスト ボックス 5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5" name="テキスト ボックス 5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47172</xdr:rowOff>
    </xdr:from>
    <xdr:to>
      <xdr:col>85</xdr:col>
      <xdr:colOff>177800</xdr:colOff>
      <xdr:row>56</xdr:row>
      <xdr:rowOff>148772</xdr:rowOff>
    </xdr:to>
    <xdr:sp macro="" textlink="">
      <xdr:nvSpPr>
        <xdr:cNvPr id="586" name="楕円 585"/>
        <xdr:cNvSpPr/>
      </xdr:nvSpPr>
      <xdr:spPr>
        <a:xfrm>
          <a:off x="162687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133549</xdr:rowOff>
    </xdr:from>
    <xdr:ext cx="405111" cy="259045"/>
    <xdr:sp macro="" textlink="">
      <xdr:nvSpPr>
        <xdr:cNvPr id="587" name="【保健センター・保健所】&#10;有形固定資産減価償却率該当値テキスト"/>
        <xdr:cNvSpPr txBox="1"/>
      </xdr:nvSpPr>
      <xdr:spPr>
        <a:xfrm>
          <a:off x="16357600" y="956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83094</xdr:rowOff>
    </xdr:from>
    <xdr:to>
      <xdr:col>81</xdr:col>
      <xdr:colOff>101600</xdr:colOff>
      <xdr:row>57</xdr:row>
      <xdr:rowOff>13244</xdr:rowOff>
    </xdr:to>
    <xdr:sp macro="" textlink="">
      <xdr:nvSpPr>
        <xdr:cNvPr id="588" name="楕円 587"/>
        <xdr:cNvSpPr/>
      </xdr:nvSpPr>
      <xdr:spPr>
        <a:xfrm>
          <a:off x="15430500" y="96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97972</xdr:rowOff>
    </xdr:from>
    <xdr:to>
      <xdr:col>85</xdr:col>
      <xdr:colOff>127000</xdr:colOff>
      <xdr:row>56</xdr:row>
      <xdr:rowOff>133894</xdr:rowOff>
    </xdr:to>
    <xdr:cxnSp macro="">
      <xdr:nvCxnSpPr>
        <xdr:cNvPr id="589" name="直線コネクタ 588"/>
        <xdr:cNvCxnSpPr/>
      </xdr:nvCxnSpPr>
      <xdr:spPr>
        <a:xfrm flipV="1">
          <a:off x="15481300" y="96991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119017</xdr:rowOff>
    </xdr:from>
    <xdr:to>
      <xdr:col>76</xdr:col>
      <xdr:colOff>165100</xdr:colOff>
      <xdr:row>57</xdr:row>
      <xdr:rowOff>49167</xdr:rowOff>
    </xdr:to>
    <xdr:sp macro="" textlink="">
      <xdr:nvSpPr>
        <xdr:cNvPr id="590" name="楕円 589"/>
        <xdr:cNvSpPr/>
      </xdr:nvSpPr>
      <xdr:spPr>
        <a:xfrm>
          <a:off x="145415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133894</xdr:rowOff>
    </xdr:from>
    <xdr:to>
      <xdr:col>81</xdr:col>
      <xdr:colOff>50800</xdr:colOff>
      <xdr:row>56</xdr:row>
      <xdr:rowOff>169817</xdr:rowOff>
    </xdr:to>
    <xdr:cxnSp macro="">
      <xdr:nvCxnSpPr>
        <xdr:cNvPr id="591" name="直線コネクタ 590"/>
        <xdr:cNvCxnSpPr/>
      </xdr:nvCxnSpPr>
      <xdr:spPr>
        <a:xfrm flipV="1">
          <a:off x="14592300" y="97350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154940</xdr:rowOff>
    </xdr:from>
    <xdr:to>
      <xdr:col>72</xdr:col>
      <xdr:colOff>38100</xdr:colOff>
      <xdr:row>57</xdr:row>
      <xdr:rowOff>85090</xdr:rowOff>
    </xdr:to>
    <xdr:sp macro="" textlink="">
      <xdr:nvSpPr>
        <xdr:cNvPr id="592" name="楕円 591"/>
        <xdr:cNvSpPr/>
      </xdr:nvSpPr>
      <xdr:spPr>
        <a:xfrm>
          <a:off x="13652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169817</xdr:rowOff>
    </xdr:from>
    <xdr:to>
      <xdr:col>76</xdr:col>
      <xdr:colOff>114300</xdr:colOff>
      <xdr:row>57</xdr:row>
      <xdr:rowOff>34290</xdr:rowOff>
    </xdr:to>
    <xdr:cxnSp macro="">
      <xdr:nvCxnSpPr>
        <xdr:cNvPr id="593" name="直線コネクタ 592"/>
        <xdr:cNvCxnSpPr/>
      </xdr:nvCxnSpPr>
      <xdr:spPr>
        <a:xfrm flipV="1">
          <a:off x="13703300" y="97710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594" name="n_1aveValue【保健センター・保健所】&#10;有形固定資産減価償却率"/>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95" name="n_2ave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27231</xdr:rowOff>
    </xdr:from>
    <xdr:ext cx="405111" cy="259045"/>
    <xdr:sp macro="" textlink="">
      <xdr:nvSpPr>
        <xdr:cNvPr id="596" name="n_3aveValue【保健センター・保健所】&#10;有形固定資産減価償却率"/>
        <xdr:cNvSpPr txBox="1"/>
      </xdr:nvSpPr>
      <xdr:spPr>
        <a:xfrm>
          <a:off x="13500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29771</xdr:rowOff>
    </xdr:from>
    <xdr:ext cx="405111" cy="259045"/>
    <xdr:sp macro="" textlink="">
      <xdr:nvSpPr>
        <xdr:cNvPr id="597" name="n_1mainValue【保健センター・保健所】&#10;有形固定資産減価償却率"/>
        <xdr:cNvSpPr txBox="1"/>
      </xdr:nvSpPr>
      <xdr:spPr>
        <a:xfrm>
          <a:off x="15266044" y="945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65694</xdr:rowOff>
    </xdr:from>
    <xdr:ext cx="405111" cy="259045"/>
    <xdr:sp macro="" textlink="">
      <xdr:nvSpPr>
        <xdr:cNvPr id="598" name="n_2mainValue【保健センター・保健所】&#10;有形固定資産減価償却率"/>
        <xdr:cNvSpPr txBox="1"/>
      </xdr:nvSpPr>
      <xdr:spPr>
        <a:xfrm>
          <a:off x="14389744" y="94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101617</xdr:rowOff>
    </xdr:from>
    <xdr:ext cx="405111" cy="259045"/>
    <xdr:sp macro="" textlink="">
      <xdr:nvSpPr>
        <xdr:cNvPr id="599" name="n_3mainValue【保健センター・保健所】&#10;有形固定資産減価償却率"/>
        <xdr:cNvSpPr txBox="1"/>
      </xdr:nvSpPr>
      <xdr:spPr>
        <a:xfrm>
          <a:off x="13500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8" name="テキスト ボックス 6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9" name="直線コネクタ 6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0" name="直線コネクタ 60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1" name="テキスト ボックス 61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2" name="直線コネクタ 61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3" name="テキスト ボックス 61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4" name="直線コネクタ 61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5" name="テキスト ボックス 61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6" name="直線コネクタ 61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7" name="テキスト ボックス 61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8" name="直線コネクタ 61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9" name="テキスト ボックス 61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0" name="直線コネクタ 6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1" name="テキスト ボックス 6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623" name="直線コネクタ 622"/>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24"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25" name="直線コネクタ 624"/>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26"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27" name="直線コネクタ 626"/>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36847</xdr:rowOff>
    </xdr:from>
    <xdr:ext cx="469744" cy="259045"/>
    <xdr:sp macro="" textlink="">
      <xdr:nvSpPr>
        <xdr:cNvPr id="628" name="【保健センター・保健所】&#10;一人当たり面積平均値テキスト"/>
        <xdr:cNvSpPr txBox="1"/>
      </xdr:nvSpPr>
      <xdr:spPr>
        <a:xfrm>
          <a:off x="22199600" y="1066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29" name="フローチャート: 判断 628"/>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630" name="フローチャート: 判断 629"/>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631" name="フローチャート: 判断 630"/>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32" name="フローチャート: 判断 631"/>
        <xdr:cNvSpPr/>
      </xdr:nvSpPr>
      <xdr:spPr>
        <a:xfrm>
          <a:off x="19494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3" name="テキスト ボックス 6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4" name="テキスト ボックス 6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5" name="テキスト ボックス 6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6" name="テキスト ボックス 6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7" name="テキスト ボックス 6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124460</xdr:rowOff>
    </xdr:from>
    <xdr:to>
      <xdr:col>116</xdr:col>
      <xdr:colOff>114300</xdr:colOff>
      <xdr:row>64</xdr:row>
      <xdr:rowOff>54610</xdr:rowOff>
    </xdr:to>
    <xdr:sp macro="" textlink="">
      <xdr:nvSpPr>
        <xdr:cNvPr id="638" name="楕円 637"/>
        <xdr:cNvSpPr/>
      </xdr:nvSpPr>
      <xdr:spPr>
        <a:xfrm>
          <a:off x="221107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39387</xdr:rowOff>
    </xdr:from>
    <xdr:ext cx="469744" cy="259045"/>
    <xdr:sp macro="" textlink="">
      <xdr:nvSpPr>
        <xdr:cNvPr id="639" name="【保健センター・保健所】&#10;一人当たり面積該当値テキスト"/>
        <xdr:cNvSpPr txBox="1"/>
      </xdr:nvSpPr>
      <xdr:spPr>
        <a:xfrm>
          <a:off x="22199600"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124460</xdr:rowOff>
    </xdr:from>
    <xdr:to>
      <xdr:col>112</xdr:col>
      <xdr:colOff>38100</xdr:colOff>
      <xdr:row>64</xdr:row>
      <xdr:rowOff>54610</xdr:rowOff>
    </xdr:to>
    <xdr:sp macro="" textlink="">
      <xdr:nvSpPr>
        <xdr:cNvPr id="640" name="楕円 639"/>
        <xdr:cNvSpPr/>
      </xdr:nvSpPr>
      <xdr:spPr>
        <a:xfrm>
          <a:off x="21272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xdr:rowOff>
    </xdr:from>
    <xdr:to>
      <xdr:col>116</xdr:col>
      <xdr:colOff>63500</xdr:colOff>
      <xdr:row>64</xdr:row>
      <xdr:rowOff>3810</xdr:rowOff>
    </xdr:to>
    <xdr:cxnSp macro="">
      <xdr:nvCxnSpPr>
        <xdr:cNvPr id="641" name="直線コネクタ 640"/>
        <xdr:cNvCxnSpPr/>
      </xdr:nvCxnSpPr>
      <xdr:spPr>
        <a:xfrm>
          <a:off x="21323300" y="10976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642" name="楕円 641"/>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xdr:rowOff>
    </xdr:from>
    <xdr:to>
      <xdr:col>111</xdr:col>
      <xdr:colOff>177800</xdr:colOff>
      <xdr:row>64</xdr:row>
      <xdr:rowOff>3810</xdr:rowOff>
    </xdr:to>
    <xdr:cxnSp macro="">
      <xdr:nvCxnSpPr>
        <xdr:cNvPr id="643" name="直線コネクタ 642"/>
        <xdr:cNvCxnSpPr/>
      </xdr:nvCxnSpPr>
      <xdr:spPr>
        <a:xfrm>
          <a:off x="20434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128270</xdr:rowOff>
    </xdr:from>
    <xdr:to>
      <xdr:col>102</xdr:col>
      <xdr:colOff>165100</xdr:colOff>
      <xdr:row>64</xdr:row>
      <xdr:rowOff>58420</xdr:rowOff>
    </xdr:to>
    <xdr:sp macro="" textlink="">
      <xdr:nvSpPr>
        <xdr:cNvPr id="644" name="楕円 643"/>
        <xdr:cNvSpPr/>
      </xdr:nvSpPr>
      <xdr:spPr>
        <a:xfrm>
          <a:off x="19494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7620</xdr:rowOff>
    </xdr:to>
    <xdr:cxnSp macro="">
      <xdr:nvCxnSpPr>
        <xdr:cNvPr id="645" name="直線コネクタ 644"/>
        <xdr:cNvCxnSpPr/>
      </xdr:nvCxnSpPr>
      <xdr:spPr>
        <a:xfrm flipV="1">
          <a:off x="19545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135907</xdr:rowOff>
    </xdr:from>
    <xdr:ext cx="469744" cy="259045"/>
    <xdr:sp macro="" textlink="">
      <xdr:nvSpPr>
        <xdr:cNvPr id="646" name="n_1aveValue【保健センター・保健所】&#10;一人当たり面積"/>
        <xdr:cNvSpPr txBox="1"/>
      </xdr:nvSpPr>
      <xdr:spPr>
        <a:xfrm>
          <a:off x="210757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647" name="n_2aveValue【保健センター・保健所】&#10;一人当たり面積"/>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2557</xdr:rowOff>
    </xdr:from>
    <xdr:ext cx="469744" cy="259045"/>
    <xdr:sp macro="" textlink="">
      <xdr:nvSpPr>
        <xdr:cNvPr id="648" name="n_3aveValue【保健センター・保健所】&#10;一人当たり面積"/>
        <xdr:cNvSpPr txBox="1"/>
      </xdr:nvSpPr>
      <xdr:spPr>
        <a:xfrm>
          <a:off x="19310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45737</xdr:rowOff>
    </xdr:from>
    <xdr:ext cx="469744" cy="259045"/>
    <xdr:sp macro="" textlink="">
      <xdr:nvSpPr>
        <xdr:cNvPr id="649" name="n_1mainValue【保健センター・保健所】&#10;一人当たり面積"/>
        <xdr:cNvSpPr txBox="1"/>
      </xdr:nvSpPr>
      <xdr:spPr>
        <a:xfrm>
          <a:off x="210757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650" name="n_2mainValue【保健センター・保健所】&#10;一人当たり面積"/>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49547</xdr:rowOff>
    </xdr:from>
    <xdr:ext cx="469744" cy="259045"/>
    <xdr:sp macro="" textlink="">
      <xdr:nvSpPr>
        <xdr:cNvPr id="651" name="n_3mainValue【保健センター・保健所】&#10;一人当たり面積"/>
        <xdr:cNvSpPr txBox="1"/>
      </xdr:nvSpPr>
      <xdr:spPr>
        <a:xfrm>
          <a:off x="19310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2" name="正方形/長方形 6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3" name="正方形/長方形 65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4" name="正方形/長方形 65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5" name="正方形/長方形 65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6" name="正方形/長方形 65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7" name="正方形/長方形 65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8" name="正方形/長方形 65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正方形/長方形 65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0" name="テキスト ボックス 65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1" name="直線コネクタ 66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2" name="テキスト ボックス 66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3" name="直線コネクタ 66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4" name="テキスト ボックス 66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5" name="直線コネクタ 66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6" name="テキスト ボックス 66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7" name="直線コネクタ 66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8" name="テキスト ボックス 66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9" name="直線コネクタ 66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0" name="テキスト ボックス 66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1" name="直線コネクタ 67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2" name="テキスト ボックス 67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3" name="直線コネクタ 67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4" name="テキスト ボックス 67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76" name="直線コネクタ 675"/>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77"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78" name="直線コネクタ 677"/>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79"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80" name="直線コネクタ 679"/>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81" name="【消防施設】&#10;有形固定資産減価償却率平均値テキスト"/>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82" name="フローチャート: 判断 681"/>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83" name="フローチャート: 判断 682"/>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84" name="フローチャート: 判断 683"/>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126364</xdr:rowOff>
    </xdr:from>
    <xdr:to>
      <xdr:col>72</xdr:col>
      <xdr:colOff>38100</xdr:colOff>
      <xdr:row>83</xdr:row>
      <xdr:rowOff>56514</xdr:rowOff>
    </xdr:to>
    <xdr:sp macro="" textlink="">
      <xdr:nvSpPr>
        <xdr:cNvPr id="685" name="フローチャート: 判断 684"/>
        <xdr:cNvSpPr/>
      </xdr:nvSpPr>
      <xdr:spPr>
        <a:xfrm>
          <a:off x="13652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6" name="テキスト ボックス 6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7" name="テキスト ボックス 6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8" name="テキスト ボックス 6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9" name="テキスト ボックス 6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0" name="テキスト ボックス 6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691" name="楕円 690"/>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692" name="【消防施設】&#10;有形固定資産減価償却率該当値テキスト"/>
        <xdr:cNvSpPr txBox="1"/>
      </xdr:nvSpPr>
      <xdr:spPr>
        <a:xfrm>
          <a:off x="16357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74930</xdr:rowOff>
    </xdr:from>
    <xdr:to>
      <xdr:col>81</xdr:col>
      <xdr:colOff>101600</xdr:colOff>
      <xdr:row>84</xdr:row>
      <xdr:rowOff>5080</xdr:rowOff>
    </xdr:to>
    <xdr:sp macro="" textlink="">
      <xdr:nvSpPr>
        <xdr:cNvPr id="693" name="楕円 692"/>
        <xdr:cNvSpPr/>
      </xdr:nvSpPr>
      <xdr:spPr>
        <a:xfrm>
          <a:off x="15430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118111</xdr:rowOff>
    </xdr:from>
    <xdr:to>
      <xdr:col>85</xdr:col>
      <xdr:colOff>127000</xdr:colOff>
      <xdr:row>83</xdr:row>
      <xdr:rowOff>125730</xdr:rowOff>
    </xdr:to>
    <xdr:cxnSp macro="">
      <xdr:nvCxnSpPr>
        <xdr:cNvPr id="694" name="直線コネクタ 693"/>
        <xdr:cNvCxnSpPr/>
      </xdr:nvCxnSpPr>
      <xdr:spPr>
        <a:xfrm flipV="1">
          <a:off x="15481300" y="14348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82550</xdr:rowOff>
    </xdr:from>
    <xdr:to>
      <xdr:col>76</xdr:col>
      <xdr:colOff>165100</xdr:colOff>
      <xdr:row>81</xdr:row>
      <xdr:rowOff>12700</xdr:rowOff>
    </xdr:to>
    <xdr:sp macro="" textlink="">
      <xdr:nvSpPr>
        <xdr:cNvPr id="695" name="楕円 694"/>
        <xdr:cNvSpPr/>
      </xdr:nvSpPr>
      <xdr:spPr>
        <a:xfrm>
          <a:off x="14541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133350</xdr:rowOff>
    </xdr:from>
    <xdr:to>
      <xdr:col>81</xdr:col>
      <xdr:colOff>50800</xdr:colOff>
      <xdr:row>83</xdr:row>
      <xdr:rowOff>125730</xdr:rowOff>
    </xdr:to>
    <xdr:cxnSp macro="">
      <xdr:nvCxnSpPr>
        <xdr:cNvPr id="696" name="直線コネクタ 695"/>
        <xdr:cNvCxnSpPr/>
      </xdr:nvCxnSpPr>
      <xdr:spPr>
        <a:xfrm>
          <a:off x="14592300" y="1384935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147320</xdr:rowOff>
    </xdr:from>
    <xdr:to>
      <xdr:col>72</xdr:col>
      <xdr:colOff>38100</xdr:colOff>
      <xdr:row>81</xdr:row>
      <xdr:rowOff>77470</xdr:rowOff>
    </xdr:to>
    <xdr:sp macro="" textlink="">
      <xdr:nvSpPr>
        <xdr:cNvPr id="697" name="楕円 696"/>
        <xdr:cNvSpPr/>
      </xdr:nvSpPr>
      <xdr:spPr>
        <a:xfrm>
          <a:off x="13652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133350</xdr:rowOff>
    </xdr:from>
    <xdr:to>
      <xdr:col>76</xdr:col>
      <xdr:colOff>114300</xdr:colOff>
      <xdr:row>81</xdr:row>
      <xdr:rowOff>26670</xdr:rowOff>
    </xdr:to>
    <xdr:cxnSp macro="">
      <xdr:nvCxnSpPr>
        <xdr:cNvPr id="698" name="直線コネクタ 697"/>
        <xdr:cNvCxnSpPr/>
      </xdr:nvCxnSpPr>
      <xdr:spPr>
        <a:xfrm flipV="1">
          <a:off x="13703300" y="138493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699" name="n_1aveValue【消防施設】&#10;有形固定資産減価償却率"/>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700" name="n_2aveValue【消防施設】&#10;有形固定資産減価償却率"/>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47641</xdr:rowOff>
    </xdr:from>
    <xdr:ext cx="405111" cy="259045"/>
    <xdr:sp macro="" textlink="">
      <xdr:nvSpPr>
        <xdr:cNvPr id="701" name="n_3aveValue【消防施設】&#10;有形固定資産減価償却率"/>
        <xdr:cNvSpPr txBox="1"/>
      </xdr:nvSpPr>
      <xdr:spPr>
        <a:xfrm>
          <a:off x="13500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167657</xdr:rowOff>
    </xdr:from>
    <xdr:ext cx="405111" cy="259045"/>
    <xdr:sp macro="" textlink="">
      <xdr:nvSpPr>
        <xdr:cNvPr id="702" name="n_1mainValue【消防施設】&#10;有形固定資産減価償却率"/>
        <xdr:cNvSpPr txBox="1"/>
      </xdr:nvSpPr>
      <xdr:spPr>
        <a:xfrm>
          <a:off x="152660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29227</xdr:rowOff>
    </xdr:from>
    <xdr:ext cx="405111" cy="259045"/>
    <xdr:sp macro="" textlink="">
      <xdr:nvSpPr>
        <xdr:cNvPr id="703" name="n_2mainValue【消防施設】&#10;有形固定資産減価償却率"/>
        <xdr:cNvSpPr txBox="1"/>
      </xdr:nvSpPr>
      <xdr:spPr>
        <a:xfrm>
          <a:off x="14389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704" name="n_3mainValue【消防施設】&#10;有形固定資産減価償却率"/>
        <xdr:cNvSpPr txBox="1"/>
      </xdr:nvSpPr>
      <xdr:spPr>
        <a:xfrm>
          <a:off x="13500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5" name="正方形/長方形 7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6" name="正方形/長方形 7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7" name="正方形/長方形 7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8" name="正方形/長方形 7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9" name="正方形/長方形 7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0" name="正方形/長方形 7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1" name="正方形/長方形 7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2" name="正方形/長方形 7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3" name="テキスト ボックス 7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4" name="直線コネクタ 7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5" name="直線コネクタ 71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6" name="テキスト ボックス 71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7" name="直線コネクタ 71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8" name="テキスト ボックス 71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9" name="直線コネクタ 71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0" name="テキスト ボックス 71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1" name="直線コネクタ 72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2" name="テキスト ボックス 72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3" name="直線コネクタ 72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4" name="テキスト ボックス 72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5" name="直線コネクタ 7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6" name="テキスト ボックス 7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728" name="直線コネクタ 727"/>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29"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30" name="直線コネクタ 729"/>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731"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732" name="直線コネクタ 731"/>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733"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34" name="フローチャート: 判断 733"/>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735" name="フローチャート: 判断 734"/>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736" name="フローチャート: 判断 735"/>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53339</xdr:rowOff>
    </xdr:from>
    <xdr:to>
      <xdr:col>102</xdr:col>
      <xdr:colOff>165100</xdr:colOff>
      <xdr:row>85</xdr:row>
      <xdr:rowOff>154939</xdr:rowOff>
    </xdr:to>
    <xdr:sp macro="" textlink="">
      <xdr:nvSpPr>
        <xdr:cNvPr id="737" name="フローチャート: 判断 736"/>
        <xdr:cNvSpPr/>
      </xdr:nvSpPr>
      <xdr:spPr>
        <a:xfrm>
          <a:off x="194945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8" name="テキスト ボックス 7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9" name="テキスト ボックス 7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0" name="テキスト ボックス 7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1" name="テキスト ボックス 7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2" name="テキスト ボックス 7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743" name="楕円 742"/>
        <xdr:cNvSpPr/>
      </xdr:nvSpPr>
      <xdr:spPr>
        <a:xfrm>
          <a:off x="22110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143527</xdr:rowOff>
    </xdr:from>
    <xdr:ext cx="469744" cy="259045"/>
    <xdr:sp macro="" textlink="">
      <xdr:nvSpPr>
        <xdr:cNvPr id="744" name="【消防施設】&#10;一人当たり面積該当値テキスト"/>
        <xdr:cNvSpPr txBox="1"/>
      </xdr:nvSpPr>
      <xdr:spPr>
        <a:xfrm>
          <a:off x="22199600"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121920</xdr:rowOff>
    </xdr:from>
    <xdr:to>
      <xdr:col>112</xdr:col>
      <xdr:colOff>38100</xdr:colOff>
      <xdr:row>85</xdr:row>
      <xdr:rowOff>52070</xdr:rowOff>
    </xdr:to>
    <xdr:sp macro="" textlink="">
      <xdr:nvSpPr>
        <xdr:cNvPr id="745" name="楕円 744"/>
        <xdr:cNvSpPr/>
      </xdr:nvSpPr>
      <xdr:spPr>
        <a:xfrm>
          <a:off x="21272500" y="14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0</xdr:rowOff>
    </xdr:from>
    <xdr:to>
      <xdr:col>116</xdr:col>
      <xdr:colOff>63500</xdr:colOff>
      <xdr:row>85</xdr:row>
      <xdr:rowOff>1270</xdr:rowOff>
    </xdr:to>
    <xdr:cxnSp macro="">
      <xdr:nvCxnSpPr>
        <xdr:cNvPr id="746" name="直線コネクタ 745"/>
        <xdr:cNvCxnSpPr/>
      </xdr:nvCxnSpPr>
      <xdr:spPr>
        <a:xfrm flipV="1">
          <a:off x="21323300" y="145732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1270</xdr:rowOff>
    </xdr:from>
    <xdr:to>
      <xdr:col>107</xdr:col>
      <xdr:colOff>101600</xdr:colOff>
      <xdr:row>85</xdr:row>
      <xdr:rowOff>102870</xdr:rowOff>
    </xdr:to>
    <xdr:sp macro="" textlink="">
      <xdr:nvSpPr>
        <xdr:cNvPr id="747" name="楕円 746"/>
        <xdr:cNvSpPr/>
      </xdr:nvSpPr>
      <xdr:spPr>
        <a:xfrm>
          <a:off x="20383500" y="145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1270</xdr:rowOff>
    </xdr:from>
    <xdr:to>
      <xdr:col>111</xdr:col>
      <xdr:colOff>177800</xdr:colOff>
      <xdr:row>85</xdr:row>
      <xdr:rowOff>52070</xdr:rowOff>
    </xdr:to>
    <xdr:cxnSp macro="">
      <xdr:nvCxnSpPr>
        <xdr:cNvPr id="748" name="直線コネクタ 747"/>
        <xdr:cNvCxnSpPr/>
      </xdr:nvCxnSpPr>
      <xdr:spPr>
        <a:xfrm flipV="1">
          <a:off x="20434300" y="1457452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749" name="楕円 748"/>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52070</xdr:rowOff>
    </xdr:from>
    <xdr:to>
      <xdr:col>107</xdr:col>
      <xdr:colOff>50800</xdr:colOff>
      <xdr:row>85</xdr:row>
      <xdr:rowOff>53339</xdr:rowOff>
    </xdr:to>
    <xdr:cxnSp macro="">
      <xdr:nvCxnSpPr>
        <xdr:cNvPr id="750" name="直線コネクタ 749"/>
        <xdr:cNvCxnSpPr/>
      </xdr:nvCxnSpPr>
      <xdr:spPr>
        <a:xfrm flipV="1">
          <a:off x="19545300" y="146253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6366</xdr:rowOff>
    </xdr:from>
    <xdr:ext cx="469744" cy="259045"/>
    <xdr:sp macro="" textlink="">
      <xdr:nvSpPr>
        <xdr:cNvPr id="751" name="n_1aveValue【消防施設】&#10;一人当たり面積"/>
        <xdr:cNvSpPr txBox="1"/>
      </xdr:nvSpPr>
      <xdr:spPr>
        <a:xfrm>
          <a:off x="210757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52" name="n_2ave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146066</xdr:rowOff>
    </xdr:from>
    <xdr:ext cx="469744" cy="259045"/>
    <xdr:sp macro="" textlink="">
      <xdr:nvSpPr>
        <xdr:cNvPr id="753" name="n_3aveValue【消防施設】&#10;一人当たり面積"/>
        <xdr:cNvSpPr txBox="1"/>
      </xdr:nvSpPr>
      <xdr:spPr>
        <a:xfrm>
          <a:off x="19310427" y="1471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68597</xdr:rowOff>
    </xdr:from>
    <xdr:ext cx="469744" cy="259045"/>
    <xdr:sp macro="" textlink="">
      <xdr:nvSpPr>
        <xdr:cNvPr id="754" name="n_1mainValue【消防施設】&#10;一人当たり面積"/>
        <xdr:cNvSpPr txBox="1"/>
      </xdr:nvSpPr>
      <xdr:spPr>
        <a:xfrm>
          <a:off x="210757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119397</xdr:rowOff>
    </xdr:from>
    <xdr:ext cx="469744" cy="259045"/>
    <xdr:sp macro="" textlink="">
      <xdr:nvSpPr>
        <xdr:cNvPr id="755" name="n_2mainValue【消防施設】&#10;一人当たり面積"/>
        <xdr:cNvSpPr txBox="1"/>
      </xdr:nvSpPr>
      <xdr:spPr>
        <a:xfrm>
          <a:off x="20199427" y="143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120666</xdr:rowOff>
    </xdr:from>
    <xdr:ext cx="469744" cy="259045"/>
    <xdr:sp macro="" textlink="">
      <xdr:nvSpPr>
        <xdr:cNvPr id="756" name="n_3mainValue【消防施設】&#10;一人当たり面積"/>
        <xdr:cNvSpPr txBox="1"/>
      </xdr:nvSpPr>
      <xdr:spPr>
        <a:xfrm>
          <a:off x="19310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7" name="正方形/長方形 7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8" name="正方形/長方形 7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9" name="正方形/長方形 7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0" name="正方形/長方形 7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1" name="正方形/長方形 7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2" name="正方形/長方形 7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3" name="正方形/長方形 7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正方形/長方形 7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5" name="テキスト ボックス 7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6" name="直線コネクタ 7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7" name="直線コネクタ 7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8" name="テキスト ボックス 76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9" name="直線コネクタ 7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0" name="テキスト ボックス 7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1" name="直線コネクタ 7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2" name="テキスト ボックス 7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3" name="直線コネクタ 7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4" name="テキスト ボックス 7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5" name="直線コネクタ 7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6" name="テキスト ボックス 7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7" name="直線コネクタ 7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8" name="テキスト ボックス 77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9" name="直線コネクタ 7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0" name="テキスト ボックス 7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82" name="直線コネクタ 781"/>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83"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84" name="直線コネクタ 783"/>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85"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86" name="直線コネクタ 785"/>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787" name="【庁舎】&#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88" name="フローチャート: 判断 787"/>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89" name="フローチャート: 判断 788"/>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90" name="フローチャート: 判断 789"/>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xdr:rowOff>
    </xdr:from>
    <xdr:to>
      <xdr:col>72</xdr:col>
      <xdr:colOff>38100</xdr:colOff>
      <xdr:row>104</xdr:row>
      <xdr:rowOff>117202</xdr:rowOff>
    </xdr:to>
    <xdr:sp macro="" textlink="">
      <xdr:nvSpPr>
        <xdr:cNvPr id="791" name="フローチャート: 判断 790"/>
        <xdr:cNvSpPr/>
      </xdr:nvSpPr>
      <xdr:spPr>
        <a:xfrm>
          <a:off x="13652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2" name="テキスト ボックス 7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3" name="テキスト ボックス 7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4" name="テキスト ボックス 7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5" name="テキスト ボックス 7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6" name="テキスト ボックス 7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797" name="楕円 796"/>
        <xdr:cNvSpPr/>
      </xdr:nvSpPr>
      <xdr:spPr>
        <a:xfrm>
          <a:off x="16268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3827</xdr:rowOff>
    </xdr:from>
    <xdr:ext cx="405111" cy="259045"/>
    <xdr:sp macro="" textlink="">
      <xdr:nvSpPr>
        <xdr:cNvPr id="798" name="【庁舎】&#10;有形固定資産減価償却率該当値テキスト"/>
        <xdr:cNvSpPr txBox="1"/>
      </xdr:nvSpPr>
      <xdr:spPr>
        <a:xfrm>
          <a:off x="16357600"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799" name="楕円 798"/>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76200</xdr:rowOff>
    </xdr:to>
    <xdr:cxnSp macro="">
      <xdr:nvCxnSpPr>
        <xdr:cNvPr id="800" name="直線コネクタ 799"/>
        <xdr:cNvCxnSpPr/>
      </xdr:nvCxnSpPr>
      <xdr:spPr>
        <a:xfrm>
          <a:off x="15481300" y="1807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801" name="楕円 800"/>
        <xdr:cNvSpPr/>
      </xdr:nvSpPr>
      <xdr:spPr>
        <a:xfrm>
          <a:off x="14541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103958</xdr:rowOff>
    </xdr:to>
    <xdr:cxnSp macro="">
      <xdr:nvCxnSpPr>
        <xdr:cNvPr id="802" name="直線コネクタ 801"/>
        <xdr:cNvCxnSpPr/>
      </xdr:nvCxnSpPr>
      <xdr:spPr>
        <a:xfrm flipV="1">
          <a:off x="14592300" y="180784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803" name="楕円 802"/>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103958</xdr:rowOff>
    </xdr:from>
    <xdr:to>
      <xdr:col>76</xdr:col>
      <xdr:colOff>114300</xdr:colOff>
      <xdr:row>105</xdr:row>
      <xdr:rowOff>133350</xdr:rowOff>
    </xdr:to>
    <xdr:cxnSp macro="">
      <xdr:nvCxnSpPr>
        <xdr:cNvPr id="804" name="直線コネクタ 803"/>
        <xdr:cNvCxnSpPr/>
      </xdr:nvCxnSpPr>
      <xdr:spPr>
        <a:xfrm flipV="1">
          <a:off x="13703300" y="181062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163121</xdr:rowOff>
    </xdr:from>
    <xdr:ext cx="405111" cy="259045"/>
    <xdr:sp macro="" textlink="">
      <xdr:nvSpPr>
        <xdr:cNvPr id="805" name="n_1aveValue【庁舎】&#10;有形固定資産減価償却率"/>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806" name="n_2ave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133729</xdr:rowOff>
    </xdr:from>
    <xdr:ext cx="405111" cy="259045"/>
    <xdr:sp macro="" textlink="">
      <xdr:nvSpPr>
        <xdr:cNvPr id="807" name="n_3aveValue【庁舎】&#10;有形固定資産減価償却率"/>
        <xdr:cNvSpPr txBox="1"/>
      </xdr:nvSpPr>
      <xdr:spPr>
        <a:xfrm>
          <a:off x="13500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118127</xdr:rowOff>
    </xdr:from>
    <xdr:ext cx="405111" cy="259045"/>
    <xdr:sp macro="" textlink="">
      <xdr:nvSpPr>
        <xdr:cNvPr id="808" name="n_1mainValue【庁舎】&#10;有形固定資産減価償却率"/>
        <xdr:cNvSpPr txBox="1"/>
      </xdr:nvSpPr>
      <xdr:spPr>
        <a:xfrm>
          <a:off x="15266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145885</xdr:rowOff>
    </xdr:from>
    <xdr:ext cx="405111" cy="259045"/>
    <xdr:sp macro="" textlink="">
      <xdr:nvSpPr>
        <xdr:cNvPr id="809" name="n_2mainValue【庁舎】&#10;有形固定資産減価償却率"/>
        <xdr:cNvSpPr txBox="1"/>
      </xdr:nvSpPr>
      <xdr:spPr>
        <a:xfrm>
          <a:off x="14389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810" name="n_3mainValue【庁舎】&#10;有形固定資産減価償却率"/>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1" name="正方形/長方形 8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2" name="正方形/長方形 8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3" name="正方形/長方形 8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4" name="正方形/長方形 8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5" name="正方形/長方形 8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6" name="正方形/長方形 8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7" name="正方形/長方形 8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8" name="正方形/長方形 8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9" name="テキスト ボックス 8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0" name="直線コネクタ 8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1" name="直線コネクタ 82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2" name="テキスト ボックス 82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3" name="直線コネクタ 82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4" name="テキスト ボックス 82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5" name="直線コネクタ 82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6" name="テキスト ボックス 82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7" name="直線コネクタ 82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8" name="テキスト ボックス 82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9" name="直線コネクタ 8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0" name="テキスト ボックス 8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832" name="直線コネクタ 831"/>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33"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34" name="直線コネクタ 833"/>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835"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836" name="直線コネクタ 835"/>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837"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838" name="フローチャート: 判断 837"/>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839" name="フローチャート: 判断 838"/>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840" name="フローチャート: 判断 839"/>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841" name="フローチャート: 判断 840"/>
        <xdr:cNvSpPr/>
      </xdr:nvSpPr>
      <xdr:spPr>
        <a:xfrm>
          <a:off x="19494500" y="1779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84837</xdr:rowOff>
    </xdr:from>
    <xdr:to>
      <xdr:col>116</xdr:col>
      <xdr:colOff>114300</xdr:colOff>
      <xdr:row>103</xdr:row>
      <xdr:rowOff>14987</xdr:rowOff>
    </xdr:to>
    <xdr:sp macro="" textlink="">
      <xdr:nvSpPr>
        <xdr:cNvPr id="847" name="楕円 846"/>
        <xdr:cNvSpPr/>
      </xdr:nvSpPr>
      <xdr:spPr>
        <a:xfrm>
          <a:off x="221107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107714</xdr:rowOff>
    </xdr:from>
    <xdr:ext cx="469744" cy="259045"/>
    <xdr:sp macro="" textlink="">
      <xdr:nvSpPr>
        <xdr:cNvPr id="848" name="【庁舎】&#10;一人当たり面積該当値テキスト"/>
        <xdr:cNvSpPr txBox="1"/>
      </xdr:nvSpPr>
      <xdr:spPr>
        <a:xfrm>
          <a:off x="22199600" y="1742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96265</xdr:rowOff>
    </xdr:from>
    <xdr:to>
      <xdr:col>112</xdr:col>
      <xdr:colOff>38100</xdr:colOff>
      <xdr:row>103</xdr:row>
      <xdr:rowOff>26415</xdr:rowOff>
    </xdr:to>
    <xdr:sp macro="" textlink="">
      <xdr:nvSpPr>
        <xdr:cNvPr id="849" name="楕円 848"/>
        <xdr:cNvSpPr/>
      </xdr:nvSpPr>
      <xdr:spPr>
        <a:xfrm>
          <a:off x="21272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135637</xdr:rowOff>
    </xdr:from>
    <xdr:to>
      <xdr:col>116</xdr:col>
      <xdr:colOff>63500</xdr:colOff>
      <xdr:row>102</xdr:row>
      <xdr:rowOff>147065</xdr:rowOff>
    </xdr:to>
    <xdr:cxnSp macro="">
      <xdr:nvCxnSpPr>
        <xdr:cNvPr id="850" name="直線コネクタ 849"/>
        <xdr:cNvCxnSpPr/>
      </xdr:nvCxnSpPr>
      <xdr:spPr>
        <a:xfrm flipV="1">
          <a:off x="21323300" y="17623537"/>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89408</xdr:rowOff>
    </xdr:from>
    <xdr:to>
      <xdr:col>107</xdr:col>
      <xdr:colOff>101600</xdr:colOff>
      <xdr:row>103</xdr:row>
      <xdr:rowOff>19558</xdr:rowOff>
    </xdr:to>
    <xdr:sp macro="" textlink="">
      <xdr:nvSpPr>
        <xdr:cNvPr id="851" name="楕円 850"/>
        <xdr:cNvSpPr/>
      </xdr:nvSpPr>
      <xdr:spPr>
        <a:xfrm>
          <a:off x="203835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140208</xdr:rowOff>
    </xdr:from>
    <xdr:to>
      <xdr:col>111</xdr:col>
      <xdr:colOff>177800</xdr:colOff>
      <xdr:row>102</xdr:row>
      <xdr:rowOff>147065</xdr:rowOff>
    </xdr:to>
    <xdr:cxnSp macro="">
      <xdr:nvCxnSpPr>
        <xdr:cNvPr id="852" name="直線コネクタ 851"/>
        <xdr:cNvCxnSpPr/>
      </xdr:nvCxnSpPr>
      <xdr:spPr>
        <a:xfrm>
          <a:off x="20434300" y="176281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103124</xdr:rowOff>
    </xdr:from>
    <xdr:to>
      <xdr:col>102</xdr:col>
      <xdr:colOff>165100</xdr:colOff>
      <xdr:row>103</xdr:row>
      <xdr:rowOff>33274</xdr:rowOff>
    </xdr:to>
    <xdr:sp macro="" textlink="">
      <xdr:nvSpPr>
        <xdr:cNvPr id="853" name="楕円 852"/>
        <xdr:cNvSpPr/>
      </xdr:nvSpPr>
      <xdr:spPr>
        <a:xfrm>
          <a:off x="19494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140208</xdr:rowOff>
    </xdr:from>
    <xdr:to>
      <xdr:col>107</xdr:col>
      <xdr:colOff>50800</xdr:colOff>
      <xdr:row>102</xdr:row>
      <xdr:rowOff>153924</xdr:rowOff>
    </xdr:to>
    <xdr:cxnSp macro="">
      <xdr:nvCxnSpPr>
        <xdr:cNvPr id="854" name="直線コネクタ 853"/>
        <xdr:cNvCxnSpPr/>
      </xdr:nvCxnSpPr>
      <xdr:spPr>
        <a:xfrm flipV="1">
          <a:off x="19545300" y="176281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74692</xdr:rowOff>
    </xdr:from>
    <xdr:ext cx="469744" cy="259045"/>
    <xdr:sp macro="" textlink="">
      <xdr:nvSpPr>
        <xdr:cNvPr id="855" name="n_1ave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134129</xdr:rowOff>
    </xdr:from>
    <xdr:ext cx="469744" cy="259045"/>
    <xdr:sp macro="" textlink="">
      <xdr:nvSpPr>
        <xdr:cNvPr id="856" name="n_2aveValue【庁舎】&#10;一人当たり面積"/>
        <xdr:cNvSpPr txBox="1"/>
      </xdr:nvSpPr>
      <xdr:spPr>
        <a:xfrm>
          <a:off x="20199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58690</xdr:rowOff>
    </xdr:from>
    <xdr:ext cx="469744" cy="259045"/>
    <xdr:sp macro="" textlink="">
      <xdr:nvSpPr>
        <xdr:cNvPr id="857" name="n_3aveValue【庁舎】&#10;一人当たり面積"/>
        <xdr:cNvSpPr txBox="1"/>
      </xdr:nvSpPr>
      <xdr:spPr>
        <a:xfrm>
          <a:off x="19310427" y="1788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42942</xdr:rowOff>
    </xdr:from>
    <xdr:ext cx="469744" cy="259045"/>
    <xdr:sp macro="" textlink="">
      <xdr:nvSpPr>
        <xdr:cNvPr id="858" name="n_1mainValue【庁舎】&#10;一人当たり面積"/>
        <xdr:cNvSpPr txBox="1"/>
      </xdr:nvSpPr>
      <xdr:spPr>
        <a:xfrm>
          <a:off x="210757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36085</xdr:rowOff>
    </xdr:from>
    <xdr:ext cx="469744" cy="259045"/>
    <xdr:sp macro="" textlink="">
      <xdr:nvSpPr>
        <xdr:cNvPr id="859" name="n_2mainValue【庁舎】&#10;一人当たり面積"/>
        <xdr:cNvSpPr txBox="1"/>
      </xdr:nvSpPr>
      <xdr:spPr>
        <a:xfrm>
          <a:off x="201994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49801</xdr:rowOff>
    </xdr:from>
    <xdr:ext cx="469744" cy="259045"/>
    <xdr:sp macro="" textlink="">
      <xdr:nvSpPr>
        <xdr:cNvPr id="860" name="n_3mainValue【庁舎】&#10;一人当たり面積"/>
        <xdr:cNvSpPr txBox="1"/>
      </xdr:nvSpPr>
      <xdr:spPr>
        <a:xfrm>
          <a:off x="19310427" y="1736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類似団体と比較して特に有形固定資産減価償却率が高くなっている施設は、図書館、一般廃棄物処理施設、保健センター・保健所であり、低くなっている施設は福祉施設、庁舎、消防施設である。</a:t>
          </a:r>
        </a:p>
        <a:p>
          <a:r>
            <a:rPr kumimoji="1" lang="ja-JP" altLang="en-US" sz="1300">
              <a:latin typeface="ＭＳ Ｐゴシック" panose="020B0600070205080204" pitchFamily="50" charset="-128"/>
              <a:ea typeface="ＭＳ Ｐゴシック" panose="020B0600070205080204" pitchFamily="50" charset="-128"/>
            </a:rPr>
            <a:t>　図書館については、昭和３１年に建設された井原図書館が、耐用年数である５０年を経過していること、保健センター・保健所については、昭和５０年代に多くの施設が建設されており、耐用年数を迎えつつあること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有形固定資産減価償却率が類似団体より高い水準にある。</a:t>
          </a:r>
          <a:r>
            <a:rPr kumimoji="1" lang="ja-JP" altLang="en-US" sz="1300">
              <a:latin typeface="ＭＳ Ｐゴシック" panose="020B0600070205080204" pitchFamily="50" charset="-128"/>
              <a:ea typeface="ＭＳ Ｐゴシック" panose="020B0600070205080204" pitchFamily="50" charset="-128"/>
            </a:rPr>
            <a:t>いずれについても日常・定期的な点検を実施し、予防保全の考え方に基づき適切な維持管理及び修繕に努め、利用状況・老朽化等を考慮して、長寿命化・複合化に取り組んでいく。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については、施設の機械設備・電気設備の多くが耐用年数を経過していることにより有形固定資産減価償却率が類似団体より高い水準にある。施設の有効性・効率性を考慮した総合管理計画を策定し、老朽化対策を実施していく。</a:t>
          </a:r>
          <a:endParaRPr kumimoji="1" lang="ja-JP" altLang="en-US"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福祉施設については、多くの施設が平成１０年代に建設されており、庁舎については、平成１５年度に新庁舎の建替えを行ったため、有形固定資産減価償却率が類似団体より低い水準にある。消防施設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年度に施設の新築・増改築等をしたことにより有形固定資産減価償却率が類似団体より低い水準にある。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40,639
40,083
243.54
21,325,659
20,804,074
302,214
12,607,480
17,763,711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比較して０．０１ポイント増加したものの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地方税は前年比１．９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依然として地方交付税等の依存財源に頼ることの大きい財政状況である。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企業誘致、定住促進及び産業振興等や収納率向上により地方税の増収を図り、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費用対効果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・事業の緊急性を考慮しつつ、スクラップ・アンド・ビルドを徹底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し経常経費の節減に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5" name="直線コネクタ 74"/>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xdr:cNvCxnSpPr/>
      </xdr:nvCxnSpPr>
      <xdr:spPr>
        <a:xfrm flipV="1">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、類似団体内平均値を上回って</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る。歳入面では、地方税</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の増収等により</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等が増加</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した。歳出面では、</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人件費、扶助費、物件費、繰出金が減となった一方で</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となったことより、経常経費充当一般財源</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歳入面の増加が歳出面の増加を上回ったため、比率としては減少した。</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企業誘致、定住促進及び産業振興等や収納率向上により地方税の増収を図り、費用対効果・事業の緊急性を考慮しつつ、スクラップ・アンド・ビルドを徹底し経常経費の節減に努める。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62</xdr:row>
      <xdr:rowOff>145796</xdr:rowOff>
    </xdr:to>
    <xdr:cxnSp macro="">
      <xdr:nvCxnSpPr>
        <xdr:cNvPr id="130" name="直線コネクタ 129"/>
        <xdr:cNvCxnSpPr/>
      </xdr:nvCxnSpPr>
      <xdr:spPr>
        <a:xfrm flipV="1">
          <a:off x="4114800" y="1077087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62</xdr:row>
      <xdr:rowOff>145796</xdr:rowOff>
    </xdr:to>
    <xdr:cxnSp macro="">
      <xdr:nvCxnSpPr>
        <xdr:cNvPr id="133" name="直線コネクタ 132"/>
        <xdr:cNvCxnSpPr/>
      </xdr:nvCxnSpPr>
      <xdr:spPr>
        <a:xfrm>
          <a:off x="3225800" y="107274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114554</xdr:rowOff>
    </xdr:from>
    <xdr:to>
      <xdr:col>15</xdr:col>
      <xdr:colOff>82550</xdr:colOff>
      <xdr:row>62</xdr:row>
      <xdr:rowOff>97536</xdr:rowOff>
    </xdr:to>
    <xdr:cxnSp macro="">
      <xdr:nvCxnSpPr>
        <xdr:cNvPr id="136" name="直線コネクタ 135"/>
        <xdr:cNvCxnSpPr/>
      </xdr:nvCxnSpPr>
      <xdr:spPr>
        <a:xfrm>
          <a:off x="2336800" y="1057300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114554</xdr:rowOff>
    </xdr:from>
    <xdr:to>
      <xdr:col>11</xdr:col>
      <xdr:colOff>31750</xdr:colOff>
      <xdr:row>62</xdr:row>
      <xdr:rowOff>5842</xdr:rowOff>
    </xdr:to>
    <xdr:cxnSp macro="">
      <xdr:nvCxnSpPr>
        <xdr:cNvPr id="139" name="直線コネクタ 138"/>
        <xdr:cNvCxnSpPr/>
      </xdr:nvCxnSpPr>
      <xdr:spPr>
        <a:xfrm flipV="1">
          <a:off x="1447800" y="1057300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80772</xdr:rowOff>
    </xdr:from>
    <xdr:to>
      <xdr:col>11</xdr:col>
      <xdr:colOff>82550</xdr:colOff>
      <xdr:row>61</xdr:row>
      <xdr:rowOff>10922</xdr:rowOff>
    </xdr:to>
    <xdr:sp macro="" textlink="">
      <xdr:nvSpPr>
        <xdr:cNvPr id="140" name="フローチャート: 判断 139"/>
        <xdr:cNvSpPr/>
      </xdr:nvSpPr>
      <xdr:spPr>
        <a:xfrm>
          <a:off x="2286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21099</xdr:rowOff>
    </xdr:from>
    <xdr:ext cx="762000" cy="259045"/>
    <xdr:sp macro="" textlink="">
      <xdr:nvSpPr>
        <xdr:cNvPr id="141" name="テキスト ボックス 140"/>
        <xdr:cNvSpPr txBox="1"/>
      </xdr:nvSpPr>
      <xdr:spPr>
        <a:xfrm>
          <a:off x="1955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49" name="楕円 148"/>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62247</xdr:rowOff>
    </xdr:from>
    <xdr:ext cx="762000" cy="259045"/>
    <xdr:sp macro="" textlink="">
      <xdr:nvSpPr>
        <xdr:cNvPr id="150" name="財政構造の弾力性該当値テキスト"/>
        <xdr:cNvSpPr txBox="1"/>
      </xdr:nvSpPr>
      <xdr:spPr>
        <a:xfrm>
          <a:off x="5041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1" name="楕円 150"/>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2" name="テキスト ボックス 151"/>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3" name="楕円 152"/>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54" name="テキスト ボックス 153"/>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63754</xdr:rowOff>
    </xdr:from>
    <xdr:to>
      <xdr:col>11</xdr:col>
      <xdr:colOff>82550</xdr:colOff>
      <xdr:row>61</xdr:row>
      <xdr:rowOff>165354</xdr:rowOff>
    </xdr:to>
    <xdr:sp macro="" textlink="">
      <xdr:nvSpPr>
        <xdr:cNvPr id="155" name="楕円 154"/>
        <xdr:cNvSpPr/>
      </xdr:nvSpPr>
      <xdr:spPr>
        <a:xfrm>
          <a:off x="2286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150131</xdr:rowOff>
    </xdr:from>
    <xdr:ext cx="762000" cy="259045"/>
    <xdr:sp macro="" textlink="">
      <xdr:nvSpPr>
        <xdr:cNvPr id="156" name="テキスト ボックス 155"/>
        <xdr:cNvSpPr txBox="1"/>
      </xdr:nvSpPr>
      <xdr:spPr>
        <a:xfrm>
          <a:off x="1955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7" name="楕円 156"/>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58" name="テキスト ボックス 157"/>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類似団体内平均値を下回っているものの、前年度と比較して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２，５９４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集中改革プランに基づく、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職員数の削減に取り組んだことにより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人件費は減少したものの、委託料の増により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今後も、行財政改革に取り組み、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経常経費の節減に努める。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130749</xdr:rowOff>
    </xdr:from>
    <xdr:to>
      <xdr:col>23</xdr:col>
      <xdr:colOff>133350</xdr:colOff>
      <xdr:row>81</xdr:row>
      <xdr:rowOff>151612</xdr:rowOff>
    </xdr:to>
    <xdr:cxnSp macro="">
      <xdr:nvCxnSpPr>
        <xdr:cNvPr id="193" name="直線コネクタ 192"/>
        <xdr:cNvCxnSpPr/>
      </xdr:nvCxnSpPr>
      <xdr:spPr>
        <a:xfrm>
          <a:off x="4114800" y="14018199"/>
          <a:ext cx="838200" cy="2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130683</xdr:rowOff>
    </xdr:from>
    <xdr:to>
      <xdr:col>19</xdr:col>
      <xdr:colOff>133350</xdr:colOff>
      <xdr:row>81</xdr:row>
      <xdr:rowOff>130749</xdr:rowOff>
    </xdr:to>
    <xdr:cxnSp macro="">
      <xdr:nvCxnSpPr>
        <xdr:cNvPr id="196" name="直線コネクタ 195"/>
        <xdr:cNvCxnSpPr/>
      </xdr:nvCxnSpPr>
      <xdr:spPr>
        <a:xfrm>
          <a:off x="3225800" y="14018133"/>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101318</xdr:rowOff>
    </xdr:from>
    <xdr:to>
      <xdr:col>15</xdr:col>
      <xdr:colOff>82550</xdr:colOff>
      <xdr:row>81</xdr:row>
      <xdr:rowOff>130683</xdr:rowOff>
    </xdr:to>
    <xdr:cxnSp macro="">
      <xdr:nvCxnSpPr>
        <xdr:cNvPr id="199" name="直線コネクタ 198"/>
        <xdr:cNvCxnSpPr/>
      </xdr:nvCxnSpPr>
      <xdr:spPr>
        <a:xfrm>
          <a:off x="2336800" y="13988768"/>
          <a:ext cx="889000" cy="2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71163</xdr:rowOff>
    </xdr:from>
    <xdr:to>
      <xdr:col>11</xdr:col>
      <xdr:colOff>31750</xdr:colOff>
      <xdr:row>81</xdr:row>
      <xdr:rowOff>101318</xdr:rowOff>
    </xdr:to>
    <xdr:cxnSp macro="">
      <xdr:nvCxnSpPr>
        <xdr:cNvPr id="202" name="直線コネクタ 201"/>
        <xdr:cNvCxnSpPr/>
      </xdr:nvCxnSpPr>
      <xdr:spPr>
        <a:xfrm>
          <a:off x="1447800" y="13958613"/>
          <a:ext cx="889000" cy="3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125250</xdr:rowOff>
    </xdr:from>
    <xdr:to>
      <xdr:col>11</xdr:col>
      <xdr:colOff>82550</xdr:colOff>
      <xdr:row>83</xdr:row>
      <xdr:rowOff>55400</xdr:rowOff>
    </xdr:to>
    <xdr:sp macro="" textlink="">
      <xdr:nvSpPr>
        <xdr:cNvPr id="203" name="フローチャート: 判断 202"/>
        <xdr:cNvSpPr/>
      </xdr:nvSpPr>
      <xdr:spPr>
        <a:xfrm>
          <a:off x="2286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40177</xdr:rowOff>
    </xdr:from>
    <xdr:ext cx="762000" cy="259045"/>
    <xdr:sp macro="" textlink="">
      <xdr:nvSpPr>
        <xdr:cNvPr id="204" name="テキスト ボックス 203"/>
        <xdr:cNvSpPr txBox="1"/>
      </xdr:nvSpPr>
      <xdr:spPr>
        <a:xfrm>
          <a:off x="1955800" y="142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5" name="フローチャート: 判断 204"/>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21227</xdr:rowOff>
    </xdr:from>
    <xdr:ext cx="762000" cy="259045"/>
    <xdr:sp macro="" textlink="">
      <xdr:nvSpPr>
        <xdr:cNvPr id="206" name="テキスト ボックス 205"/>
        <xdr:cNvSpPr txBox="1"/>
      </xdr:nvSpPr>
      <xdr:spPr>
        <a:xfrm>
          <a:off x="1066800" y="142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100812</xdr:rowOff>
    </xdr:from>
    <xdr:to>
      <xdr:col>23</xdr:col>
      <xdr:colOff>184150</xdr:colOff>
      <xdr:row>82</xdr:row>
      <xdr:rowOff>30962</xdr:rowOff>
    </xdr:to>
    <xdr:sp macro="" textlink="">
      <xdr:nvSpPr>
        <xdr:cNvPr id="212" name="楕円 211"/>
        <xdr:cNvSpPr/>
      </xdr:nvSpPr>
      <xdr:spPr>
        <a:xfrm>
          <a:off x="4902200" y="139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117339</xdr:rowOff>
    </xdr:from>
    <xdr:ext cx="762000" cy="259045"/>
    <xdr:sp macro="" textlink="">
      <xdr:nvSpPr>
        <xdr:cNvPr id="213" name="人件費・物件費等の状況該当値テキスト"/>
        <xdr:cNvSpPr txBox="1"/>
      </xdr:nvSpPr>
      <xdr:spPr>
        <a:xfrm>
          <a:off x="5041900" y="138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79949</xdr:rowOff>
    </xdr:from>
    <xdr:to>
      <xdr:col>19</xdr:col>
      <xdr:colOff>184150</xdr:colOff>
      <xdr:row>82</xdr:row>
      <xdr:rowOff>10099</xdr:rowOff>
    </xdr:to>
    <xdr:sp macro="" textlink="">
      <xdr:nvSpPr>
        <xdr:cNvPr id="214" name="楕円 213"/>
        <xdr:cNvSpPr/>
      </xdr:nvSpPr>
      <xdr:spPr>
        <a:xfrm>
          <a:off x="4064000" y="139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20276</xdr:rowOff>
    </xdr:from>
    <xdr:ext cx="736600" cy="259045"/>
    <xdr:sp macro="" textlink="">
      <xdr:nvSpPr>
        <xdr:cNvPr id="215" name="テキスト ボックス 214"/>
        <xdr:cNvSpPr txBox="1"/>
      </xdr:nvSpPr>
      <xdr:spPr>
        <a:xfrm>
          <a:off x="3733800" y="13736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79883</xdr:rowOff>
    </xdr:from>
    <xdr:to>
      <xdr:col>15</xdr:col>
      <xdr:colOff>133350</xdr:colOff>
      <xdr:row>82</xdr:row>
      <xdr:rowOff>10033</xdr:rowOff>
    </xdr:to>
    <xdr:sp macro="" textlink="">
      <xdr:nvSpPr>
        <xdr:cNvPr id="216" name="楕円 215"/>
        <xdr:cNvSpPr/>
      </xdr:nvSpPr>
      <xdr:spPr>
        <a:xfrm>
          <a:off x="3175000" y="1396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20210</xdr:rowOff>
    </xdr:from>
    <xdr:ext cx="762000" cy="259045"/>
    <xdr:sp macro="" textlink="">
      <xdr:nvSpPr>
        <xdr:cNvPr id="217" name="テキスト ボックス 216"/>
        <xdr:cNvSpPr txBox="1"/>
      </xdr:nvSpPr>
      <xdr:spPr>
        <a:xfrm>
          <a:off x="2844800" y="13736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50518</xdr:rowOff>
    </xdr:from>
    <xdr:to>
      <xdr:col>11</xdr:col>
      <xdr:colOff>82550</xdr:colOff>
      <xdr:row>81</xdr:row>
      <xdr:rowOff>152118</xdr:rowOff>
    </xdr:to>
    <xdr:sp macro="" textlink="">
      <xdr:nvSpPr>
        <xdr:cNvPr id="218" name="楕円 217"/>
        <xdr:cNvSpPr/>
      </xdr:nvSpPr>
      <xdr:spPr>
        <a:xfrm>
          <a:off x="2286000" y="1393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162295</xdr:rowOff>
    </xdr:from>
    <xdr:ext cx="762000" cy="259045"/>
    <xdr:sp macro="" textlink="">
      <xdr:nvSpPr>
        <xdr:cNvPr id="219" name="テキスト ボックス 218"/>
        <xdr:cNvSpPr txBox="1"/>
      </xdr:nvSpPr>
      <xdr:spPr>
        <a:xfrm>
          <a:off x="1955800" y="1370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20363</xdr:rowOff>
    </xdr:from>
    <xdr:to>
      <xdr:col>7</xdr:col>
      <xdr:colOff>31750</xdr:colOff>
      <xdr:row>81</xdr:row>
      <xdr:rowOff>121963</xdr:rowOff>
    </xdr:to>
    <xdr:sp macro="" textlink="">
      <xdr:nvSpPr>
        <xdr:cNvPr id="220" name="楕円 219"/>
        <xdr:cNvSpPr/>
      </xdr:nvSpPr>
      <xdr:spPr>
        <a:xfrm>
          <a:off x="1397000" y="139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132140</xdr:rowOff>
    </xdr:from>
    <xdr:ext cx="762000" cy="259045"/>
    <xdr:sp macro="" textlink="">
      <xdr:nvSpPr>
        <xdr:cNvPr id="221" name="テキスト ボックス 220"/>
        <xdr:cNvSpPr txBox="1"/>
      </xdr:nvSpPr>
      <xdr:spPr>
        <a:xfrm>
          <a:off x="1066800" y="1367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給与水準については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を下回っているものの、類似団体内平均値を上回っている。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国や他の地方公共団体との比較・検討を行い、財政状況や地域の実情等にも配慮しながら適正化に努める。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88</xdr:row>
      <xdr:rowOff>51707</xdr:rowOff>
    </xdr:to>
    <xdr:cxnSp macro="">
      <xdr:nvCxnSpPr>
        <xdr:cNvPr id="257" name="直線コネクタ 256"/>
        <xdr:cNvCxnSpPr/>
      </xdr:nvCxnSpPr>
      <xdr:spPr>
        <a:xfrm flipV="1">
          <a:off x="16179800" y="1503589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88</xdr:row>
      <xdr:rowOff>51707</xdr:rowOff>
    </xdr:to>
    <xdr:cxnSp macro="">
      <xdr:nvCxnSpPr>
        <xdr:cNvPr id="260" name="直線コネクタ 259"/>
        <xdr:cNvCxnSpPr/>
      </xdr:nvCxnSpPr>
      <xdr:spPr>
        <a:xfrm>
          <a:off x="15290800" y="150358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63" name="直線コネクタ 262"/>
        <xdr:cNvCxnSpPr/>
      </xdr:nvCxnSpPr>
      <xdr:spPr>
        <a:xfrm>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85271</xdr:rowOff>
    </xdr:to>
    <xdr:cxnSp macro="">
      <xdr:nvCxnSpPr>
        <xdr:cNvPr id="266" name="直線コネクタ 265"/>
        <xdr:cNvCxnSpPr/>
      </xdr:nvCxnSpPr>
      <xdr:spPr>
        <a:xfrm>
          <a:off x="13512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0" name="テキスト ボックス 269"/>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6" name="楕円 275"/>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7" name="給与水準   （国との比較）該当値テキスト"/>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8" name="楕円 277"/>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9" name="テキスト ボックス 278"/>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０．０５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し、類似団体内平均値を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集中改革プランに基づく、職員数の削減に取り組んだためである。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行政需要の多様化・複雑化に対応し、市民サービスの質を維持するため、業務の民間委託や地域との協働による役割分担の明確化を目指しながら、行財政改革に取り組み、適正な職員数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150404</xdr:rowOff>
    </xdr:from>
    <xdr:to>
      <xdr:col>81</xdr:col>
      <xdr:colOff>44450</xdr:colOff>
      <xdr:row>61</xdr:row>
      <xdr:rowOff>159022</xdr:rowOff>
    </xdr:to>
    <xdr:cxnSp macro="">
      <xdr:nvCxnSpPr>
        <xdr:cNvPr id="322" name="直線コネクタ 321"/>
        <xdr:cNvCxnSpPr/>
      </xdr:nvCxnSpPr>
      <xdr:spPr>
        <a:xfrm flipV="1">
          <a:off x="16179800" y="10608854"/>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159022</xdr:rowOff>
    </xdr:from>
    <xdr:to>
      <xdr:col>77</xdr:col>
      <xdr:colOff>44450</xdr:colOff>
      <xdr:row>62</xdr:row>
      <xdr:rowOff>1360</xdr:rowOff>
    </xdr:to>
    <xdr:cxnSp macro="">
      <xdr:nvCxnSpPr>
        <xdr:cNvPr id="325" name="直線コネクタ 324"/>
        <xdr:cNvCxnSpPr/>
      </xdr:nvCxnSpPr>
      <xdr:spPr>
        <a:xfrm flipV="1">
          <a:off x="15290800" y="1061747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143510</xdr:rowOff>
    </xdr:from>
    <xdr:to>
      <xdr:col>72</xdr:col>
      <xdr:colOff>203200</xdr:colOff>
      <xdr:row>62</xdr:row>
      <xdr:rowOff>1360</xdr:rowOff>
    </xdr:to>
    <xdr:cxnSp macro="">
      <xdr:nvCxnSpPr>
        <xdr:cNvPr id="328" name="直線コネクタ 327"/>
        <xdr:cNvCxnSpPr/>
      </xdr:nvCxnSpPr>
      <xdr:spPr>
        <a:xfrm>
          <a:off x="14401800" y="10601960"/>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30" name="テキスト ボックス 329"/>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110762</xdr:rowOff>
    </xdr:from>
    <xdr:to>
      <xdr:col>68</xdr:col>
      <xdr:colOff>152400</xdr:colOff>
      <xdr:row>61</xdr:row>
      <xdr:rowOff>143510</xdr:rowOff>
    </xdr:to>
    <xdr:cxnSp macro="">
      <xdr:nvCxnSpPr>
        <xdr:cNvPr id="331" name="直線コネクタ 330"/>
        <xdr:cNvCxnSpPr/>
      </xdr:nvCxnSpPr>
      <xdr:spPr>
        <a:xfrm>
          <a:off x="13512800" y="1056921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167731</xdr:rowOff>
    </xdr:from>
    <xdr:to>
      <xdr:col>68</xdr:col>
      <xdr:colOff>203200</xdr:colOff>
      <xdr:row>63</xdr:row>
      <xdr:rowOff>97881</xdr:rowOff>
    </xdr:to>
    <xdr:sp macro="" textlink="">
      <xdr:nvSpPr>
        <xdr:cNvPr id="332" name="フローチャート: 判断 331"/>
        <xdr:cNvSpPr/>
      </xdr:nvSpPr>
      <xdr:spPr>
        <a:xfrm>
          <a:off x="14351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82658</xdr:rowOff>
    </xdr:from>
    <xdr:ext cx="762000" cy="259045"/>
    <xdr:sp macro="" textlink="">
      <xdr:nvSpPr>
        <xdr:cNvPr id="333" name="テキスト ボックス 332"/>
        <xdr:cNvSpPr txBox="1"/>
      </xdr:nvSpPr>
      <xdr:spPr>
        <a:xfrm>
          <a:off x="14020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136706</xdr:rowOff>
    </xdr:from>
    <xdr:to>
      <xdr:col>64</xdr:col>
      <xdr:colOff>152400</xdr:colOff>
      <xdr:row>63</xdr:row>
      <xdr:rowOff>66856</xdr:rowOff>
    </xdr:to>
    <xdr:sp macro="" textlink="">
      <xdr:nvSpPr>
        <xdr:cNvPr id="334" name="フローチャート: 判断 333"/>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51633</xdr:rowOff>
    </xdr:from>
    <xdr:ext cx="762000" cy="259045"/>
    <xdr:sp macro="" textlink="">
      <xdr:nvSpPr>
        <xdr:cNvPr id="335" name="テキスト ボックス 334"/>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99604</xdr:rowOff>
    </xdr:from>
    <xdr:to>
      <xdr:col>81</xdr:col>
      <xdr:colOff>95250</xdr:colOff>
      <xdr:row>62</xdr:row>
      <xdr:rowOff>29754</xdr:rowOff>
    </xdr:to>
    <xdr:sp macro="" textlink="">
      <xdr:nvSpPr>
        <xdr:cNvPr id="341" name="楕円 340"/>
        <xdr:cNvSpPr/>
      </xdr:nvSpPr>
      <xdr:spPr>
        <a:xfrm>
          <a:off x="169672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116131</xdr:rowOff>
    </xdr:from>
    <xdr:ext cx="762000" cy="259045"/>
    <xdr:sp macro="" textlink="">
      <xdr:nvSpPr>
        <xdr:cNvPr id="342" name="定員管理の状況該当値テキスト"/>
        <xdr:cNvSpPr txBox="1"/>
      </xdr:nvSpPr>
      <xdr:spPr>
        <a:xfrm>
          <a:off x="171069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108222</xdr:rowOff>
    </xdr:from>
    <xdr:to>
      <xdr:col>77</xdr:col>
      <xdr:colOff>95250</xdr:colOff>
      <xdr:row>62</xdr:row>
      <xdr:rowOff>38372</xdr:rowOff>
    </xdr:to>
    <xdr:sp macro="" textlink="">
      <xdr:nvSpPr>
        <xdr:cNvPr id="343" name="楕円 342"/>
        <xdr:cNvSpPr/>
      </xdr:nvSpPr>
      <xdr:spPr>
        <a:xfrm>
          <a:off x="16129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48549</xdr:rowOff>
    </xdr:from>
    <xdr:ext cx="736600" cy="259045"/>
    <xdr:sp macro="" textlink="">
      <xdr:nvSpPr>
        <xdr:cNvPr id="344" name="テキスト ボックス 343"/>
        <xdr:cNvSpPr txBox="1"/>
      </xdr:nvSpPr>
      <xdr:spPr>
        <a:xfrm>
          <a:off x="15798800" y="1033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122010</xdr:rowOff>
    </xdr:from>
    <xdr:to>
      <xdr:col>73</xdr:col>
      <xdr:colOff>44450</xdr:colOff>
      <xdr:row>62</xdr:row>
      <xdr:rowOff>52160</xdr:rowOff>
    </xdr:to>
    <xdr:sp macro="" textlink="">
      <xdr:nvSpPr>
        <xdr:cNvPr id="345" name="楕円 344"/>
        <xdr:cNvSpPr/>
      </xdr:nvSpPr>
      <xdr:spPr>
        <a:xfrm>
          <a:off x="152400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36937</xdr:rowOff>
    </xdr:from>
    <xdr:ext cx="762000" cy="259045"/>
    <xdr:sp macro="" textlink="">
      <xdr:nvSpPr>
        <xdr:cNvPr id="346" name="テキスト ボックス 345"/>
        <xdr:cNvSpPr txBox="1"/>
      </xdr:nvSpPr>
      <xdr:spPr>
        <a:xfrm>
          <a:off x="14909800" y="1066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92710</xdr:rowOff>
    </xdr:from>
    <xdr:to>
      <xdr:col>68</xdr:col>
      <xdr:colOff>203200</xdr:colOff>
      <xdr:row>62</xdr:row>
      <xdr:rowOff>22860</xdr:rowOff>
    </xdr:to>
    <xdr:sp macro="" textlink="">
      <xdr:nvSpPr>
        <xdr:cNvPr id="347" name="楕円 346"/>
        <xdr:cNvSpPr/>
      </xdr:nvSpPr>
      <xdr:spPr>
        <a:xfrm>
          <a:off x="14351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48" name="テキスト ボックス 347"/>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59962</xdr:rowOff>
    </xdr:from>
    <xdr:to>
      <xdr:col>64</xdr:col>
      <xdr:colOff>152400</xdr:colOff>
      <xdr:row>61</xdr:row>
      <xdr:rowOff>161562</xdr:rowOff>
    </xdr:to>
    <xdr:sp macro="" textlink="">
      <xdr:nvSpPr>
        <xdr:cNvPr id="349" name="楕円 348"/>
        <xdr:cNvSpPr/>
      </xdr:nvSpPr>
      <xdr:spPr>
        <a:xfrm>
          <a:off x="13462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289</xdr:rowOff>
    </xdr:from>
    <xdr:ext cx="762000" cy="259045"/>
    <xdr:sp macro="" textlink="">
      <xdr:nvSpPr>
        <xdr:cNvPr id="350" name="テキスト ボックス 349"/>
        <xdr:cNvSpPr txBox="1"/>
      </xdr:nvSpPr>
      <xdr:spPr>
        <a:xfrm>
          <a:off x="13131800" y="1028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、類似団体内平均値を上回っている。地方債の新規発行抑制により減少傾向にあるものの、今後は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美術館新館建設事業等の大規模事業を実施することとしているため、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増加に転じると予想される。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地方債の新規発行抑制、地方交付税算入率の高い有利な地方債を活用し、財政の健全化に努める。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3810</xdr:rowOff>
    </xdr:to>
    <xdr:cxnSp macro="">
      <xdr:nvCxnSpPr>
        <xdr:cNvPr id="384" name="直線コネクタ 383"/>
        <xdr:cNvCxnSpPr/>
      </xdr:nvCxnSpPr>
      <xdr:spPr>
        <a:xfrm flipV="1">
          <a:off x="16179800" y="70171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5"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52070</xdr:rowOff>
    </xdr:to>
    <xdr:cxnSp macro="">
      <xdr:nvCxnSpPr>
        <xdr:cNvPr id="387" name="直線コネクタ 386"/>
        <xdr:cNvCxnSpPr/>
      </xdr:nvCxnSpPr>
      <xdr:spPr>
        <a:xfrm flipV="1">
          <a:off x="15290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89" name="テキスト ボックス 388"/>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84244</xdr:rowOff>
    </xdr:to>
    <xdr:cxnSp macro="">
      <xdr:nvCxnSpPr>
        <xdr:cNvPr id="390" name="直線コネクタ 389"/>
        <xdr:cNvCxnSpPr/>
      </xdr:nvCxnSpPr>
      <xdr:spPr>
        <a:xfrm flipV="1">
          <a:off x="14401800" y="708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2" name="テキスト ボックス 391"/>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124460</xdr:rowOff>
    </xdr:to>
    <xdr:cxnSp macro="">
      <xdr:nvCxnSpPr>
        <xdr:cNvPr id="393" name="直線コネクタ 392"/>
        <xdr:cNvCxnSpPr/>
      </xdr:nvCxnSpPr>
      <xdr:spPr>
        <a:xfrm flipV="1">
          <a:off x="13512800" y="71136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4" name="フローチャート: 判断 393"/>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5" name="テキスト ボックス 394"/>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396" name="フローチャート: 判断 395"/>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397" name="テキスト ボックス 396"/>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403" name="楕円 402"/>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404" name="公債費負担の状況該当値テキスト"/>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5" name="楕円 404"/>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406" name="テキスト ボックス 405"/>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7" name="楕円 406"/>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8" name="テキスト ボックス 407"/>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9" name="楕円 408"/>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10" name="テキスト ボックス 409"/>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11" name="楕円 410"/>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12" name="テキスト ボックス 411"/>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前年度と同様に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将来負担比率は算出されていない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。これは、地方債の新規発行抑制、地方交付税算入率の高い有利な地方債の活用、基金への積立による充当可能基金の維持確保が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今後は美術館新館建設事業等の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を実施することとしているため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、事業実施の適正化を図り、市債残高の抑制に努める。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144077</xdr:rowOff>
    </xdr:from>
    <xdr:ext cx="762000" cy="259045"/>
    <xdr:sp macro="" textlink="">
      <xdr:nvSpPr>
        <xdr:cNvPr id="446" name="将来負担の状況平均値テキスト"/>
        <xdr:cNvSpPr txBox="1"/>
      </xdr:nvSpPr>
      <xdr:spPr>
        <a:xfrm>
          <a:off x="17106900" y="271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7" name="フローチャート: 判断 446"/>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48" name="フローチャート: 判断 447"/>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49" name="テキスト ボックス 448"/>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168783</xdr:rowOff>
    </xdr:from>
    <xdr:to>
      <xdr:col>73</xdr:col>
      <xdr:colOff>44450</xdr:colOff>
      <xdr:row>16</xdr:row>
      <xdr:rowOff>98933</xdr:rowOff>
    </xdr:to>
    <xdr:sp macro="" textlink="">
      <xdr:nvSpPr>
        <xdr:cNvPr id="450" name="フローチャート: 判断 449"/>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1" name="テキスト ボックス 450"/>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52" name="フローチャート: 判断 451"/>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3" name="テキスト ボックス 452"/>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4" name="フローチャート: 判断 453"/>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55" name="テキスト ボックス 454"/>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40,639
40,083
243.54
21,325,659
20,804,074
302,214
12,607,480
17,763,711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前年度と比較して０．４ポイント減少し、類似団体内平均値を下回っている。これは、集中改革プランに基づき、職員数の削減に取り組んだことにより、人件費の経常経費充当一般財源等が減少したため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引き続き、行財政改革に取り組み、中長期的な視点に立った職員採用計画による定員管理を実施する。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120142</xdr:rowOff>
    </xdr:to>
    <xdr:cxnSp macro="">
      <xdr:nvCxnSpPr>
        <xdr:cNvPr id="64" name="直線コネクタ 63"/>
        <xdr:cNvCxnSpPr/>
      </xdr:nvCxnSpPr>
      <xdr:spPr>
        <a:xfrm flipV="1">
          <a:off x="3987800" y="60843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120142</xdr:rowOff>
    </xdr:to>
    <xdr:cxnSp macro="">
      <xdr:nvCxnSpPr>
        <xdr:cNvPr id="67" name="直線コネクタ 66"/>
        <xdr:cNvCxnSpPr/>
      </xdr:nvCxnSpPr>
      <xdr:spPr>
        <a:xfrm>
          <a:off x="3098800" y="6111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110998</xdr:rowOff>
    </xdr:to>
    <xdr:cxnSp macro="">
      <xdr:nvCxnSpPr>
        <xdr:cNvPr id="70" name="直線コネクタ 69"/>
        <xdr:cNvCxnSpPr/>
      </xdr:nvCxnSpPr>
      <xdr:spPr>
        <a:xfrm>
          <a:off x="2209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129286</xdr:rowOff>
    </xdr:to>
    <xdr:cxnSp macro="">
      <xdr:nvCxnSpPr>
        <xdr:cNvPr id="73" name="直線コネクタ 72"/>
        <xdr:cNvCxnSpPr/>
      </xdr:nvCxnSpPr>
      <xdr:spPr>
        <a:xfrm flipV="1">
          <a:off x="1320800" y="6084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55626</xdr:rowOff>
    </xdr:from>
    <xdr:to>
      <xdr:col>11</xdr:col>
      <xdr:colOff>60325</xdr:colOff>
      <xdr:row>37</xdr:row>
      <xdr:rowOff>157226</xdr:rowOff>
    </xdr:to>
    <xdr:sp macro="" textlink="">
      <xdr:nvSpPr>
        <xdr:cNvPr id="74" name="フローチャート: 判断 73"/>
        <xdr:cNvSpPr/>
      </xdr:nvSpPr>
      <xdr:spPr>
        <a:xfrm>
          <a:off x="2159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75" name="テキスト ボックス 74"/>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32766</xdr:rowOff>
    </xdr:from>
    <xdr:to>
      <xdr:col>24</xdr:col>
      <xdr:colOff>76200</xdr:colOff>
      <xdr:row>35</xdr:row>
      <xdr:rowOff>134366</xdr:rowOff>
    </xdr:to>
    <xdr:sp macro="" textlink="">
      <xdr:nvSpPr>
        <xdr:cNvPr id="83" name="楕円 82"/>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49293</xdr:rowOff>
    </xdr:from>
    <xdr:ext cx="762000" cy="259045"/>
    <xdr:sp macro="" textlink="">
      <xdr:nvSpPr>
        <xdr:cNvPr id="84" name="人件費該当値テキスト"/>
        <xdr:cNvSpPr txBox="1"/>
      </xdr:nvSpPr>
      <xdr:spPr>
        <a:xfrm>
          <a:off x="4914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xdr:cNvSpPr/>
      </xdr:nvSpPr>
      <xdr:spPr>
        <a:xfrm>
          <a:off x="3048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xdr:cNvSpPr txBox="1"/>
      </xdr:nvSpPr>
      <xdr:spPr>
        <a:xfrm>
          <a:off x="2717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32766</xdr:rowOff>
    </xdr:from>
    <xdr:to>
      <xdr:col>11</xdr:col>
      <xdr:colOff>60325</xdr:colOff>
      <xdr:row>35</xdr:row>
      <xdr:rowOff>134366</xdr:rowOff>
    </xdr:to>
    <xdr:sp macro="" textlink="">
      <xdr:nvSpPr>
        <xdr:cNvPr id="89" name="楕円 88"/>
        <xdr:cNvSpPr/>
      </xdr:nvSpPr>
      <xdr:spPr>
        <a:xfrm>
          <a:off x="2159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144543</xdr:rowOff>
    </xdr:from>
    <xdr:ext cx="762000" cy="259045"/>
    <xdr:sp macro="" textlink="">
      <xdr:nvSpPr>
        <xdr:cNvPr id="90" name="テキスト ボックス 89"/>
        <xdr:cNvSpPr txBox="1"/>
      </xdr:nvSpPr>
      <xdr:spPr>
        <a:xfrm>
          <a:off x="1828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78486</xdr:rowOff>
    </xdr:from>
    <xdr:to>
      <xdr:col>6</xdr:col>
      <xdr:colOff>171450</xdr:colOff>
      <xdr:row>36</xdr:row>
      <xdr:rowOff>8636</xdr:rowOff>
    </xdr:to>
    <xdr:sp macro="" textlink="">
      <xdr:nvSpPr>
        <xdr:cNvPr id="91" name="楕円 90"/>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18813</xdr:rowOff>
    </xdr:from>
    <xdr:ext cx="762000" cy="259045"/>
    <xdr:sp macro="" textlink="">
      <xdr:nvSpPr>
        <xdr:cNvPr id="92" name="テキスト ボックス 91"/>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前年度と比較し０．４ポイント減少し、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旅費や需用費について予算の枠配分を行い経常的な費用を節減したことを主な要因として、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引き続き、行財政改革に取り組み、行政事務全般の整理合理化を図り、経常経費の節減に努める。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6350</xdr:rowOff>
    </xdr:from>
    <xdr:to>
      <xdr:col>82</xdr:col>
      <xdr:colOff>107950</xdr:colOff>
      <xdr:row>17</xdr:row>
      <xdr:rowOff>57150</xdr:rowOff>
    </xdr:to>
    <xdr:cxnSp macro="">
      <xdr:nvCxnSpPr>
        <xdr:cNvPr id="125" name="直線コネクタ 124"/>
        <xdr:cNvCxnSpPr/>
      </xdr:nvCxnSpPr>
      <xdr:spPr>
        <a:xfrm flipV="1">
          <a:off x="15671800" y="2921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6350</xdr:rowOff>
    </xdr:from>
    <xdr:to>
      <xdr:col>78</xdr:col>
      <xdr:colOff>69850</xdr:colOff>
      <xdr:row>17</xdr:row>
      <xdr:rowOff>57150</xdr:rowOff>
    </xdr:to>
    <xdr:cxnSp macro="">
      <xdr:nvCxnSpPr>
        <xdr:cNvPr id="128" name="直線コネクタ 127"/>
        <xdr:cNvCxnSpPr/>
      </xdr:nvCxnSpPr>
      <xdr:spPr>
        <a:xfrm>
          <a:off x="14782800" y="2921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80027</xdr:rowOff>
    </xdr:from>
    <xdr:ext cx="736600" cy="259045"/>
    <xdr:sp macro="" textlink="">
      <xdr:nvSpPr>
        <xdr:cNvPr id="130" name="テキスト ボックス 129"/>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6350</xdr:rowOff>
    </xdr:to>
    <xdr:cxnSp macro="">
      <xdr:nvCxnSpPr>
        <xdr:cNvPr id="131" name="直線コネクタ 130"/>
        <xdr:cNvCxnSpPr/>
      </xdr:nvCxnSpPr>
      <xdr:spPr>
        <a:xfrm>
          <a:off x="13893800" y="287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3" name="テキスト ボックス 13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114300</xdr:rowOff>
    </xdr:from>
    <xdr:to>
      <xdr:col>69</xdr:col>
      <xdr:colOff>92075</xdr:colOff>
      <xdr:row>16</xdr:row>
      <xdr:rowOff>127000</xdr:rowOff>
    </xdr:to>
    <xdr:cxnSp macro="">
      <xdr:nvCxnSpPr>
        <xdr:cNvPr id="134" name="直線コネクタ 133"/>
        <xdr:cNvCxnSpPr/>
      </xdr:nvCxnSpPr>
      <xdr:spPr>
        <a:xfrm>
          <a:off x="13004800" y="285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82550</xdr:rowOff>
    </xdr:from>
    <xdr:to>
      <xdr:col>69</xdr:col>
      <xdr:colOff>142875</xdr:colOff>
      <xdr:row>16</xdr:row>
      <xdr:rowOff>12700</xdr:rowOff>
    </xdr:to>
    <xdr:sp macro="" textlink="">
      <xdr:nvSpPr>
        <xdr:cNvPr id="135" name="フローチャート: 判断 134"/>
        <xdr:cNvSpPr/>
      </xdr:nvSpPr>
      <xdr:spPr>
        <a:xfrm>
          <a:off x="13843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22877</xdr:rowOff>
    </xdr:from>
    <xdr:ext cx="762000" cy="259045"/>
    <xdr:sp macro="" textlink="">
      <xdr:nvSpPr>
        <xdr:cNvPr id="136" name="テキスト ボックス 135"/>
        <xdr:cNvSpPr txBox="1"/>
      </xdr:nvSpPr>
      <xdr:spPr>
        <a:xfrm>
          <a:off x="13512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7" name="フローチャート: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44" name="楕円 143"/>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5"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6350</xdr:rowOff>
    </xdr:from>
    <xdr:to>
      <xdr:col>78</xdr:col>
      <xdr:colOff>120650</xdr:colOff>
      <xdr:row>17</xdr:row>
      <xdr:rowOff>107950</xdr:rowOff>
    </xdr:to>
    <xdr:sp macro="" textlink="">
      <xdr:nvSpPr>
        <xdr:cNvPr id="146" name="楕円 145"/>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92727</xdr:rowOff>
    </xdr:from>
    <xdr:ext cx="736600" cy="259045"/>
    <xdr:sp macro="" textlink="">
      <xdr:nvSpPr>
        <xdr:cNvPr id="147" name="テキスト ボックス 146"/>
        <xdr:cNvSpPr txBox="1"/>
      </xdr:nvSpPr>
      <xdr:spPr>
        <a:xfrm>
          <a:off x="15290800" y="300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48" name="楕円 147"/>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41927</xdr:rowOff>
    </xdr:from>
    <xdr:ext cx="762000" cy="259045"/>
    <xdr:sp macro="" textlink="">
      <xdr:nvSpPr>
        <xdr:cNvPr id="149" name="テキスト ボックス 148"/>
        <xdr:cNvSpPr txBox="1"/>
      </xdr:nvSpPr>
      <xdr:spPr>
        <a:xfrm>
          <a:off x="14401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52" name="楕円 151"/>
        <xdr:cNvSpPr/>
      </xdr:nvSpPr>
      <xdr:spPr>
        <a:xfrm>
          <a:off x="12954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149877</xdr:rowOff>
    </xdr:from>
    <xdr:ext cx="762000" cy="259045"/>
    <xdr:sp macro="" textlink="">
      <xdr:nvSpPr>
        <xdr:cNvPr id="153" name="テキスト ボックス 152"/>
        <xdr:cNvSpPr txBox="1"/>
      </xdr:nvSpPr>
      <xdr:spPr>
        <a:xfrm>
          <a:off x="12623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前年度と比較して０．３ポイント減少し、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生活保護費が減少したことを主な要因として、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ますます少子高齢化が進み、扶助費の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増加が見込まれるため、引き続き行財政改革に取り組み、経常経費の節減に努める。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12700</xdr:rowOff>
    </xdr:to>
    <xdr:cxnSp macro="">
      <xdr:nvCxnSpPr>
        <xdr:cNvPr id="188" name="直線コネクタ 187"/>
        <xdr:cNvCxnSpPr/>
      </xdr:nvCxnSpPr>
      <xdr:spPr>
        <a:xfrm flipV="1">
          <a:off x="3987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12700</xdr:rowOff>
    </xdr:to>
    <xdr:cxnSp macro="">
      <xdr:nvCxnSpPr>
        <xdr:cNvPr id="191" name="直線コネクタ 190"/>
        <xdr:cNvCxnSpPr/>
      </xdr:nvCxnSpPr>
      <xdr:spPr>
        <a:xfrm>
          <a:off x="3098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151493</xdr:rowOff>
    </xdr:to>
    <xdr:cxnSp macro="">
      <xdr:nvCxnSpPr>
        <xdr:cNvPr id="194" name="直線コネクタ 193"/>
        <xdr:cNvCxnSpPr/>
      </xdr:nvCxnSpPr>
      <xdr:spPr>
        <a:xfrm>
          <a:off x="2209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102507</xdr:rowOff>
    </xdr:to>
    <xdr:cxnSp macro="">
      <xdr:nvCxnSpPr>
        <xdr:cNvPr id="197" name="直線コネクタ 196"/>
        <xdr:cNvCxnSpPr/>
      </xdr:nvCxnSpPr>
      <xdr:spPr>
        <a:xfrm>
          <a:off x="1320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198" name="フローチャート: 判断 197"/>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199" name="テキスト ボックス 198"/>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01" name="テキスト ボックス 200"/>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7" name="楕円 206"/>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08" name="扶助費該当値テキスト"/>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3" name="楕円 212"/>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4" name="テキスト ボックス 213"/>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6" name="テキスト ボックス 215"/>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前年度と比較し０．３ポイント減少したものの、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国民健康保険事業や後期高齢者医療事業への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減ったことを主な要因として、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繰出金の経常経費充当一般財源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である。しかし依然として、公共下水道事業の維持管理等に多額の繰出金を要していることから、類似団体と比較すると高い水準になっている。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令和２年度から簡易水道事業や公共下水道事業が公営企業会計に移行することから、独立採算の基本原則に基づき、経営基盤の強化や財源確保に取り組み、基準外繰出の解消に努める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149860</xdr:rowOff>
    </xdr:from>
    <xdr:to>
      <xdr:col>82</xdr:col>
      <xdr:colOff>107950</xdr:colOff>
      <xdr:row>61</xdr:row>
      <xdr:rowOff>1270</xdr:rowOff>
    </xdr:to>
    <xdr:cxnSp macro="">
      <xdr:nvCxnSpPr>
        <xdr:cNvPr id="249" name="直線コネクタ 248"/>
        <xdr:cNvCxnSpPr/>
      </xdr:nvCxnSpPr>
      <xdr:spPr>
        <a:xfrm flipV="1">
          <a:off x="15671800" y="10436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66057</xdr:rowOff>
    </xdr:from>
    <xdr:ext cx="762000" cy="259045"/>
    <xdr:sp macro="" textlink="">
      <xdr:nvSpPr>
        <xdr:cNvPr id="250" name="その他平均値テキスト"/>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142240</xdr:rowOff>
    </xdr:from>
    <xdr:to>
      <xdr:col>78</xdr:col>
      <xdr:colOff>69850</xdr:colOff>
      <xdr:row>61</xdr:row>
      <xdr:rowOff>1270</xdr:rowOff>
    </xdr:to>
    <xdr:cxnSp macro="">
      <xdr:nvCxnSpPr>
        <xdr:cNvPr id="252" name="直線コネクタ 251"/>
        <xdr:cNvCxnSpPr/>
      </xdr:nvCxnSpPr>
      <xdr:spPr>
        <a:xfrm>
          <a:off x="14782800" y="1042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4" name="テキスト ボックス 253"/>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20320</xdr:rowOff>
    </xdr:from>
    <xdr:to>
      <xdr:col>73</xdr:col>
      <xdr:colOff>180975</xdr:colOff>
      <xdr:row>60</xdr:row>
      <xdr:rowOff>142240</xdr:rowOff>
    </xdr:to>
    <xdr:cxnSp macro="">
      <xdr:nvCxnSpPr>
        <xdr:cNvPr id="255" name="直線コネクタ 254"/>
        <xdr:cNvCxnSpPr/>
      </xdr:nvCxnSpPr>
      <xdr:spPr>
        <a:xfrm>
          <a:off x="13893800" y="103073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7" name="テキスト ボックス 256"/>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20320</xdr:rowOff>
    </xdr:to>
    <xdr:cxnSp macro="">
      <xdr:nvCxnSpPr>
        <xdr:cNvPr id="258" name="直線コネクタ 257"/>
        <xdr:cNvCxnSpPr/>
      </xdr:nvCxnSpPr>
      <xdr:spPr>
        <a:xfrm>
          <a:off x="13004800" y="10261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1" name="フローチャート: 判断 260"/>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2" name="テキスト ボックス 261"/>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99060</xdr:rowOff>
    </xdr:from>
    <xdr:to>
      <xdr:col>82</xdr:col>
      <xdr:colOff>158750</xdr:colOff>
      <xdr:row>61</xdr:row>
      <xdr:rowOff>29210</xdr:rowOff>
    </xdr:to>
    <xdr:sp macro="" textlink="">
      <xdr:nvSpPr>
        <xdr:cNvPr id="268" name="楕円 267"/>
        <xdr:cNvSpPr/>
      </xdr:nvSpPr>
      <xdr:spPr>
        <a:xfrm>
          <a:off x="16459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71137</xdr:rowOff>
    </xdr:from>
    <xdr:ext cx="762000" cy="259045"/>
    <xdr:sp macro="" textlink="">
      <xdr:nvSpPr>
        <xdr:cNvPr id="269" name="その他該当値テキスト"/>
        <xdr:cNvSpPr txBox="1"/>
      </xdr:nvSpPr>
      <xdr:spPr>
        <a:xfrm>
          <a:off x="165989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121920</xdr:rowOff>
    </xdr:from>
    <xdr:to>
      <xdr:col>78</xdr:col>
      <xdr:colOff>120650</xdr:colOff>
      <xdr:row>61</xdr:row>
      <xdr:rowOff>52070</xdr:rowOff>
    </xdr:to>
    <xdr:sp macro="" textlink="">
      <xdr:nvSpPr>
        <xdr:cNvPr id="270" name="楕円 269"/>
        <xdr:cNvSpPr/>
      </xdr:nvSpPr>
      <xdr:spPr>
        <a:xfrm>
          <a:off x="15621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36847</xdr:rowOff>
    </xdr:from>
    <xdr:ext cx="736600" cy="259045"/>
    <xdr:sp macro="" textlink="">
      <xdr:nvSpPr>
        <xdr:cNvPr id="271" name="テキスト ボックス 270"/>
        <xdr:cNvSpPr txBox="1"/>
      </xdr:nvSpPr>
      <xdr:spPr>
        <a:xfrm>
          <a:off x="15290800" y="1049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91440</xdr:rowOff>
    </xdr:from>
    <xdr:to>
      <xdr:col>74</xdr:col>
      <xdr:colOff>31750</xdr:colOff>
      <xdr:row>61</xdr:row>
      <xdr:rowOff>21590</xdr:rowOff>
    </xdr:to>
    <xdr:sp macro="" textlink="">
      <xdr:nvSpPr>
        <xdr:cNvPr id="272" name="楕円 271"/>
        <xdr:cNvSpPr/>
      </xdr:nvSpPr>
      <xdr:spPr>
        <a:xfrm>
          <a:off x="14732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6367</xdr:rowOff>
    </xdr:from>
    <xdr:ext cx="762000" cy="259045"/>
    <xdr:sp macro="" textlink="">
      <xdr:nvSpPr>
        <xdr:cNvPr id="273" name="テキスト ボックス 272"/>
        <xdr:cNvSpPr txBox="1"/>
      </xdr:nvSpPr>
      <xdr:spPr>
        <a:xfrm>
          <a:off x="14401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140970</xdr:rowOff>
    </xdr:from>
    <xdr:to>
      <xdr:col>69</xdr:col>
      <xdr:colOff>142875</xdr:colOff>
      <xdr:row>60</xdr:row>
      <xdr:rowOff>71120</xdr:rowOff>
    </xdr:to>
    <xdr:sp macro="" textlink="">
      <xdr:nvSpPr>
        <xdr:cNvPr id="274" name="楕円 273"/>
        <xdr:cNvSpPr/>
      </xdr:nvSpPr>
      <xdr:spPr>
        <a:xfrm>
          <a:off x="13843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55897</xdr:rowOff>
    </xdr:from>
    <xdr:ext cx="762000" cy="259045"/>
    <xdr:sp macro="" textlink="">
      <xdr:nvSpPr>
        <xdr:cNvPr id="275" name="テキスト ボックス 274"/>
        <xdr:cNvSpPr txBox="1"/>
      </xdr:nvSpPr>
      <xdr:spPr>
        <a:xfrm>
          <a:off x="13512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6" name="楕円 275"/>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7" name="テキスト ボックス 276"/>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前年度と比較し１．０ポイント増加し、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病院事業会計への市債償還に要する経費に対する負担金が増えたことを主な要因として、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補助費等の経常経費充当一般財源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令和２年度から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簡易水道事業・公共下水道事業が公営企業会計へ移行することから、補助費等は増加が見込まれるため、行財政改革に取り組み、補助金等の整理合理化を図り、総額の抑制に努める。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78994</xdr:rowOff>
    </xdr:to>
    <xdr:cxnSp macro="">
      <xdr:nvCxnSpPr>
        <xdr:cNvPr id="307" name="直線コネクタ 306"/>
        <xdr:cNvCxnSpPr/>
      </xdr:nvCxnSpPr>
      <xdr:spPr>
        <a:xfrm>
          <a:off x="15671800" y="63769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33274</xdr:rowOff>
    </xdr:to>
    <xdr:cxnSp macro="">
      <xdr:nvCxnSpPr>
        <xdr:cNvPr id="310" name="直線コネクタ 309"/>
        <xdr:cNvCxnSpPr/>
      </xdr:nvCxnSpPr>
      <xdr:spPr>
        <a:xfrm>
          <a:off x="14782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14986</xdr:rowOff>
    </xdr:to>
    <xdr:cxnSp macro="">
      <xdr:nvCxnSpPr>
        <xdr:cNvPr id="313" name="直線コネクタ 312"/>
        <xdr:cNvCxnSpPr/>
      </xdr:nvCxnSpPr>
      <xdr:spPr>
        <a:xfrm>
          <a:off x="13893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36</xdr:row>
      <xdr:rowOff>163576</xdr:rowOff>
    </xdr:to>
    <xdr:cxnSp macro="">
      <xdr:nvCxnSpPr>
        <xdr:cNvPr id="316" name="直線コネクタ 315"/>
        <xdr:cNvCxnSpPr/>
      </xdr:nvCxnSpPr>
      <xdr:spPr>
        <a:xfrm>
          <a:off x="13004800" y="6326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17" name="フローチャート: 判断 316"/>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18" name="テキスト ボックス 317"/>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19" name="フローチャート: 判断 318"/>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0" name="テキスト ボックス 319"/>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6" name="楕円 325"/>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7"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8" name="楕円 327"/>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9" name="テキスト ボックス 328"/>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0" name="楕円 329"/>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1" name="テキスト ボックス 330"/>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2" name="楕円 331"/>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33" name="テキスト ボックス 332"/>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4" name="楕円 333"/>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5" name="テキスト ボックス 334"/>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公債費に係る経常収支比率は、類似団体内平均値を下回って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市立高等学校校舎整備事業の元金償還が開始したことを主な要因として、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公債費の経常経費充当一般財源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美術館新館建設事業等の大規模事業を実施することとしているため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予想されるが、公共施設等総合管理計画の基本方針に沿い、優先度を精査した計画的な整備により地方債の発行抑制に努める。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130266</xdr:rowOff>
    </xdr:to>
    <xdr:cxnSp macro="">
      <xdr:nvCxnSpPr>
        <xdr:cNvPr id="370" name="直線コネクタ 369"/>
        <xdr:cNvCxnSpPr/>
      </xdr:nvCxnSpPr>
      <xdr:spPr>
        <a:xfrm>
          <a:off x="3987800" y="1314087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1" name="公債費平均値テキスト"/>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76</xdr:row>
      <xdr:rowOff>143329</xdr:rowOff>
    </xdr:to>
    <xdr:cxnSp macro="">
      <xdr:nvCxnSpPr>
        <xdr:cNvPr id="373" name="直線コネクタ 372"/>
        <xdr:cNvCxnSpPr/>
      </xdr:nvCxnSpPr>
      <xdr:spPr>
        <a:xfrm flipV="1">
          <a:off x="3098800" y="13140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136798</xdr:rowOff>
    </xdr:from>
    <xdr:to>
      <xdr:col>15</xdr:col>
      <xdr:colOff>98425</xdr:colOff>
      <xdr:row>76</xdr:row>
      <xdr:rowOff>143329</xdr:rowOff>
    </xdr:to>
    <xdr:cxnSp macro="">
      <xdr:nvCxnSpPr>
        <xdr:cNvPr id="376" name="直線コネクタ 375"/>
        <xdr:cNvCxnSpPr/>
      </xdr:nvCxnSpPr>
      <xdr:spPr>
        <a:xfrm>
          <a:off x="2209800" y="131669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78" name="テキスト ボックス 377"/>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136798</xdr:rowOff>
    </xdr:from>
    <xdr:to>
      <xdr:col>11</xdr:col>
      <xdr:colOff>9525</xdr:colOff>
      <xdr:row>77</xdr:row>
      <xdr:rowOff>82913</xdr:rowOff>
    </xdr:to>
    <xdr:cxnSp macro="">
      <xdr:nvCxnSpPr>
        <xdr:cNvPr id="379" name="直線コネクタ 378"/>
        <xdr:cNvCxnSpPr/>
      </xdr:nvCxnSpPr>
      <xdr:spPr>
        <a:xfrm flipV="1">
          <a:off x="1320800" y="13166998"/>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82" name="フローチャート: 判断 381"/>
        <xdr:cNvSpPr/>
      </xdr:nvSpPr>
      <xdr:spPr>
        <a:xfrm>
          <a:off x="1270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12354</xdr:rowOff>
    </xdr:from>
    <xdr:ext cx="762000" cy="259045"/>
    <xdr:sp macro="" textlink="">
      <xdr:nvSpPr>
        <xdr:cNvPr id="383" name="テキスト ボックス 382"/>
        <xdr:cNvSpPr txBox="1"/>
      </xdr:nvSpPr>
      <xdr:spPr>
        <a:xfrm>
          <a:off x="939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79466</xdr:rowOff>
    </xdr:from>
    <xdr:to>
      <xdr:col>24</xdr:col>
      <xdr:colOff>76200</xdr:colOff>
      <xdr:row>77</xdr:row>
      <xdr:rowOff>9616</xdr:rowOff>
    </xdr:to>
    <xdr:sp macro="" textlink="">
      <xdr:nvSpPr>
        <xdr:cNvPr id="389" name="楕円 388"/>
        <xdr:cNvSpPr/>
      </xdr:nvSpPr>
      <xdr:spPr>
        <a:xfrm>
          <a:off x="47752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95993</xdr:rowOff>
    </xdr:from>
    <xdr:ext cx="762000" cy="259045"/>
    <xdr:sp macro="" textlink="">
      <xdr:nvSpPr>
        <xdr:cNvPr id="390" name="公債費該当値テキスト"/>
        <xdr:cNvSpPr txBox="1"/>
      </xdr:nvSpPr>
      <xdr:spPr>
        <a:xfrm>
          <a:off x="4914900" y="1295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391" name="楕円 390"/>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92" name="テキスト ボックス 391"/>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92529</xdr:rowOff>
    </xdr:from>
    <xdr:to>
      <xdr:col>15</xdr:col>
      <xdr:colOff>149225</xdr:colOff>
      <xdr:row>77</xdr:row>
      <xdr:rowOff>22679</xdr:rowOff>
    </xdr:to>
    <xdr:sp macro="" textlink="">
      <xdr:nvSpPr>
        <xdr:cNvPr id="393" name="楕円 392"/>
        <xdr:cNvSpPr/>
      </xdr:nvSpPr>
      <xdr:spPr>
        <a:xfrm>
          <a:off x="3048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32855</xdr:rowOff>
    </xdr:from>
    <xdr:ext cx="762000" cy="259045"/>
    <xdr:sp macro="" textlink="">
      <xdr:nvSpPr>
        <xdr:cNvPr id="394" name="テキスト ボックス 393"/>
        <xdr:cNvSpPr txBox="1"/>
      </xdr:nvSpPr>
      <xdr:spPr>
        <a:xfrm>
          <a:off x="2717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85998</xdr:rowOff>
    </xdr:from>
    <xdr:to>
      <xdr:col>11</xdr:col>
      <xdr:colOff>60325</xdr:colOff>
      <xdr:row>77</xdr:row>
      <xdr:rowOff>16148</xdr:rowOff>
    </xdr:to>
    <xdr:sp macro="" textlink="">
      <xdr:nvSpPr>
        <xdr:cNvPr id="395" name="楕円 394"/>
        <xdr:cNvSpPr/>
      </xdr:nvSpPr>
      <xdr:spPr>
        <a:xfrm>
          <a:off x="2159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26324</xdr:rowOff>
    </xdr:from>
    <xdr:ext cx="762000" cy="259045"/>
    <xdr:sp macro="" textlink="">
      <xdr:nvSpPr>
        <xdr:cNvPr id="396" name="テキスト ボックス 395"/>
        <xdr:cNvSpPr txBox="1"/>
      </xdr:nvSpPr>
      <xdr:spPr>
        <a:xfrm>
          <a:off x="1828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97" name="楕円 396"/>
        <xdr:cNvSpPr/>
      </xdr:nvSpPr>
      <xdr:spPr>
        <a:xfrm>
          <a:off x="1270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98" name="テキスト ボックス 397"/>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前年度と比較し０．４ポイント減少したものの、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人件費・扶助費・物件費・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経常経費充当一般財源等が減少した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しかし、繰出金が類似団体内平均値を大きく上回っていることから、依然として類似団体と比較すると高い水準になっている。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行財政改革に取り組み、経常経費の節減に努める。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85852</xdr:rowOff>
    </xdr:to>
    <xdr:cxnSp macro="">
      <xdr:nvCxnSpPr>
        <xdr:cNvPr id="429" name="直線コネクタ 428"/>
        <xdr:cNvCxnSpPr/>
      </xdr:nvCxnSpPr>
      <xdr:spPr>
        <a:xfrm flipV="1">
          <a:off x="15671800" y="134406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85852</xdr:rowOff>
    </xdr:to>
    <xdr:cxnSp macro="">
      <xdr:nvCxnSpPr>
        <xdr:cNvPr id="432" name="直線コネクタ 431"/>
        <xdr:cNvCxnSpPr/>
      </xdr:nvCxnSpPr>
      <xdr:spPr>
        <a:xfrm>
          <a:off x="14782800" y="133903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17272</xdr:rowOff>
    </xdr:to>
    <xdr:cxnSp macro="">
      <xdr:nvCxnSpPr>
        <xdr:cNvPr id="435" name="直線コネクタ 434"/>
        <xdr:cNvCxnSpPr/>
      </xdr:nvCxnSpPr>
      <xdr:spPr>
        <a:xfrm>
          <a:off x="13893800" y="13248639"/>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37" name="テキスト ボックス 436"/>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46989</xdr:rowOff>
    </xdr:to>
    <xdr:cxnSp macro="">
      <xdr:nvCxnSpPr>
        <xdr:cNvPr id="438" name="直線コネクタ 437"/>
        <xdr:cNvCxnSpPr/>
      </xdr:nvCxnSpPr>
      <xdr:spPr>
        <a:xfrm>
          <a:off x="13004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83058</xdr:rowOff>
    </xdr:from>
    <xdr:to>
      <xdr:col>69</xdr:col>
      <xdr:colOff>142875</xdr:colOff>
      <xdr:row>76</xdr:row>
      <xdr:rowOff>13208</xdr:rowOff>
    </xdr:to>
    <xdr:sp macro="" textlink="">
      <xdr:nvSpPr>
        <xdr:cNvPr id="439" name="フローチャート: 判断 438"/>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40" name="テキスト ボックス 439"/>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1" name="フローチャート: 判断 440"/>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42" name="テキスト ボックス 441"/>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8" name="楕円 447"/>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9" name="公債費以外該当値テキスト"/>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50" name="楕円 449"/>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51" name="テキスト ボックス 450"/>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2" name="楕円 451"/>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3" name="テキスト ボックス 452"/>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4" name="楕円 453"/>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5" name="テキスト ボックス 454"/>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6" name="楕円 455"/>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7" name="テキスト ボックス 456"/>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146475</xdr:rowOff>
    </xdr:from>
    <xdr:to>
      <xdr:col>29</xdr:col>
      <xdr:colOff>127000</xdr:colOff>
      <xdr:row>15</xdr:row>
      <xdr:rowOff>163652</xdr:rowOff>
    </xdr:to>
    <xdr:cxnSp macro="">
      <xdr:nvCxnSpPr>
        <xdr:cNvPr id="52" name="直線コネクタ 51"/>
        <xdr:cNvCxnSpPr/>
      </xdr:nvCxnSpPr>
      <xdr:spPr bwMode="auto">
        <a:xfrm flipV="1">
          <a:off x="5003800" y="2765850"/>
          <a:ext cx="647700" cy="17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163652</xdr:rowOff>
    </xdr:from>
    <xdr:to>
      <xdr:col>26</xdr:col>
      <xdr:colOff>50800</xdr:colOff>
      <xdr:row>16</xdr:row>
      <xdr:rowOff>33481</xdr:rowOff>
    </xdr:to>
    <xdr:cxnSp macro="">
      <xdr:nvCxnSpPr>
        <xdr:cNvPr id="55" name="直線コネクタ 54"/>
        <xdr:cNvCxnSpPr/>
      </xdr:nvCxnSpPr>
      <xdr:spPr bwMode="auto">
        <a:xfrm flipV="1">
          <a:off x="4305300" y="2783027"/>
          <a:ext cx="698500" cy="41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169400</xdr:rowOff>
    </xdr:from>
    <xdr:to>
      <xdr:col>22</xdr:col>
      <xdr:colOff>114300</xdr:colOff>
      <xdr:row>16</xdr:row>
      <xdr:rowOff>33481</xdr:rowOff>
    </xdr:to>
    <xdr:cxnSp macro="">
      <xdr:nvCxnSpPr>
        <xdr:cNvPr id="58" name="直線コネクタ 57"/>
        <xdr:cNvCxnSpPr/>
      </xdr:nvCxnSpPr>
      <xdr:spPr bwMode="auto">
        <a:xfrm>
          <a:off x="3606800" y="2788775"/>
          <a:ext cx="698500" cy="35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169400</xdr:rowOff>
    </xdr:from>
    <xdr:to>
      <xdr:col>18</xdr:col>
      <xdr:colOff>177800</xdr:colOff>
      <xdr:row>16</xdr:row>
      <xdr:rowOff>60292</xdr:rowOff>
    </xdr:to>
    <xdr:cxnSp macro="">
      <xdr:nvCxnSpPr>
        <xdr:cNvPr id="61" name="直線コネクタ 60"/>
        <xdr:cNvCxnSpPr/>
      </xdr:nvCxnSpPr>
      <xdr:spPr bwMode="auto">
        <a:xfrm flipV="1">
          <a:off x="2908300" y="2788775"/>
          <a:ext cx="698500" cy="62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5949</xdr:rowOff>
    </xdr:from>
    <xdr:to>
      <xdr:col>19</xdr:col>
      <xdr:colOff>38100</xdr:colOff>
      <xdr:row>15</xdr:row>
      <xdr:rowOff>107549</xdr:rowOff>
    </xdr:to>
    <xdr:sp macro="" textlink="">
      <xdr:nvSpPr>
        <xdr:cNvPr id="62" name="フローチャート: 判断 61"/>
        <xdr:cNvSpPr/>
      </xdr:nvSpPr>
      <xdr:spPr bwMode="auto">
        <a:xfrm>
          <a:off x="3556000" y="2625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117726</xdr:rowOff>
    </xdr:from>
    <xdr:ext cx="762000" cy="259045"/>
    <xdr:sp macro="" textlink="">
      <xdr:nvSpPr>
        <xdr:cNvPr id="63" name="テキスト ボックス 62"/>
        <xdr:cNvSpPr txBox="1"/>
      </xdr:nvSpPr>
      <xdr:spPr>
        <a:xfrm>
          <a:off x="3225800" y="23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65124</xdr:rowOff>
    </xdr:from>
    <xdr:to>
      <xdr:col>15</xdr:col>
      <xdr:colOff>101600</xdr:colOff>
      <xdr:row>15</xdr:row>
      <xdr:rowOff>166724</xdr:rowOff>
    </xdr:to>
    <xdr:sp macro="" textlink="">
      <xdr:nvSpPr>
        <xdr:cNvPr id="64" name="フローチャート: 判断 63"/>
        <xdr:cNvSpPr/>
      </xdr:nvSpPr>
      <xdr:spPr bwMode="auto">
        <a:xfrm>
          <a:off x="2857500" y="2684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5451</xdr:rowOff>
    </xdr:from>
    <xdr:ext cx="762000" cy="259045"/>
    <xdr:sp macro="" textlink="">
      <xdr:nvSpPr>
        <xdr:cNvPr id="65" name="テキスト ボックス 64"/>
        <xdr:cNvSpPr txBox="1"/>
      </xdr:nvSpPr>
      <xdr:spPr>
        <a:xfrm>
          <a:off x="2527300" y="245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95675</xdr:rowOff>
    </xdr:from>
    <xdr:to>
      <xdr:col>29</xdr:col>
      <xdr:colOff>177800</xdr:colOff>
      <xdr:row>16</xdr:row>
      <xdr:rowOff>25825</xdr:rowOff>
    </xdr:to>
    <xdr:sp macro="" textlink="">
      <xdr:nvSpPr>
        <xdr:cNvPr id="71" name="楕円 70"/>
        <xdr:cNvSpPr/>
      </xdr:nvSpPr>
      <xdr:spPr bwMode="auto">
        <a:xfrm>
          <a:off x="5600700" y="271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112202</xdr:rowOff>
    </xdr:from>
    <xdr:ext cx="762000" cy="259045"/>
    <xdr:sp macro="" textlink="">
      <xdr:nvSpPr>
        <xdr:cNvPr id="72" name="人口1人当たり決算額の推移該当値テキスト130"/>
        <xdr:cNvSpPr txBox="1"/>
      </xdr:nvSpPr>
      <xdr:spPr>
        <a:xfrm>
          <a:off x="5740400" y="25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112852</xdr:rowOff>
    </xdr:from>
    <xdr:to>
      <xdr:col>26</xdr:col>
      <xdr:colOff>101600</xdr:colOff>
      <xdr:row>16</xdr:row>
      <xdr:rowOff>43002</xdr:rowOff>
    </xdr:to>
    <xdr:sp macro="" textlink="">
      <xdr:nvSpPr>
        <xdr:cNvPr id="73" name="楕円 72"/>
        <xdr:cNvSpPr/>
      </xdr:nvSpPr>
      <xdr:spPr bwMode="auto">
        <a:xfrm>
          <a:off x="4953000" y="2732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53179</xdr:rowOff>
    </xdr:from>
    <xdr:ext cx="736600" cy="259045"/>
    <xdr:sp macro="" textlink="">
      <xdr:nvSpPr>
        <xdr:cNvPr id="74" name="テキスト ボックス 73"/>
        <xdr:cNvSpPr txBox="1"/>
      </xdr:nvSpPr>
      <xdr:spPr>
        <a:xfrm>
          <a:off x="4622800" y="2501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154131</xdr:rowOff>
    </xdr:from>
    <xdr:to>
      <xdr:col>22</xdr:col>
      <xdr:colOff>165100</xdr:colOff>
      <xdr:row>16</xdr:row>
      <xdr:rowOff>84281</xdr:rowOff>
    </xdr:to>
    <xdr:sp macro="" textlink="">
      <xdr:nvSpPr>
        <xdr:cNvPr id="75" name="楕円 74"/>
        <xdr:cNvSpPr/>
      </xdr:nvSpPr>
      <xdr:spPr bwMode="auto">
        <a:xfrm>
          <a:off x="4254500" y="277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94458</xdr:rowOff>
    </xdr:from>
    <xdr:ext cx="762000" cy="259045"/>
    <xdr:sp macro="" textlink="">
      <xdr:nvSpPr>
        <xdr:cNvPr id="76" name="テキスト ボックス 75"/>
        <xdr:cNvSpPr txBox="1"/>
      </xdr:nvSpPr>
      <xdr:spPr>
        <a:xfrm>
          <a:off x="3924300" y="254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118600</xdr:rowOff>
    </xdr:from>
    <xdr:to>
      <xdr:col>19</xdr:col>
      <xdr:colOff>38100</xdr:colOff>
      <xdr:row>16</xdr:row>
      <xdr:rowOff>48750</xdr:rowOff>
    </xdr:to>
    <xdr:sp macro="" textlink="">
      <xdr:nvSpPr>
        <xdr:cNvPr id="77" name="楕円 76"/>
        <xdr:cNvSpPr/>
      </xdr:nvSpPr>
      <xdr:spPr bwMode="auto">
        <a:xfrm>
          <a:off x="3556000" y="2737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33527</xdr:rowOff>
    </xdr:from>
    <xdr:ext cx="762000" cy="259045"/>
    <xdr:sp macro="" textlink="">
      <xdr:nvSpPr>
        <xdr:cNvPr id="78" name="テキスト ボックス 77"/>
        <xdr:cNvSpPr txBox="1"/>
      </xdr:nvSpPr>
      <xdr:spPr>
        <a:xfrm>
          <a:off x="3225800" y="282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9492</xdr:rowOff>
    </xdr:from>
    <xdr:to>
      <xdr:col>15</xdr:col>
      <xdr:colOff>101600</xdr:colOff>
      <xdr:row>16</xdr:row>
      <xdr:rowOff>111092</xdr:rowOff>
    </xdr:to>
    <xdr:sp macro="" textlink="">
      <xdr:nvSpPr>
        <xdr:cNvPr id="79" name="楕円 78"/>
        <xdr:cNvSpPr/>
      </xdr:nvSpPr>
      <xdr:spPr bwMode="auto">
        <a:xfrm>
          <a:off x="2857500" y="2800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95869</xdr:rowOff>
    </xdr:from>
    <xdr:ext cx="762000" cy="259045"/>
    <xdr:sp macro="" textlink="">
      <xdr:nvSpPr>
        <xdr:cNvPr id="80" name="テキスト ボックス 79"/>
        <xdr:cNvSpPr txBox="1"/>
      </xdr:nvSpPr>
      <xdr:spPr>
        <a:xfrm>
          <a:off x="2527300" y="288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161323</xdr:rowOff>
    </xdr:from>
    <xdr:to>
      <xdr:col>29</xdr:col>
      <xdr:colOff>127000</xdr:colOff>
      <xdr:row>35</xdr:row>
      <xdr:rowOff>170369</xdr:rowOff>
    </xdr:to>
    <xdr:cxnSp macro="">
      <xdr:nvCxnSpPr>
        <xdr:cNvPr id="116" name="直線コネクタ 115"/>
        <xdr:cNvCxnSpPr/>
      </xdr:nvCxnSpPr>
      <xdr:spPr bwMode="auto">
        <a:xfrm flipV="1">
          <a:off x="5003800" y="6771673"/>
          <a:ext cx="647700" cy="9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233476</xdr:rowOff>
    </xdr:from>
    <xdr:ext cx="762000" cy="259045"/>
    <xdr:sp macro="" textlink="">
      <xdr:nvSpPr>
        <xdr:cNvPr id="117" name="人口1人当たり決算額の推移平均値テキスト445"/>
        <xdr:cNvSpPr txBox="1"/>
      </xdr:nvSpPr>
      <xdr:spPr>
        <a:xfrm>
          <a:off x="5740400" y="6843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116909</xdr:rowOff>
    </xdr:from>
    <xdr:to>
      <xdr:col>26</xdr:col>
      <xdr:colOff>50800</xdr:colOff>
      <xdr:row>35</xdr:row>
      <xdr:rowOff>170369</xdr:rowOff>
    </xdr:to>
    <xdr:cxnSp macro="">
      <xdr:nvCxnSpPr>
        <xdr:cNvPr id="119" name="直線コネクタ 118"/>
        <xdr:cNvCxnSpPr/>
      </xdr:nvCxnSpPr>
      <xdr:spPr bwMode="auto">
        <a:xfrm>
          <a:off x="4305300" y="6727259"/>
          <a:ext cx="698500" cy="53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323675</xdr:rowOff>
    </xdr:from>
    <xdr:ext cx="736600" cy="259045"/>
    <xdr:sp macro="" textlink="">
      <xdr:nvSpPr>
        <xdr:cNvPr id="121" name="テキスト ボックス 120"/>
        <xdr:cNvSpPr txBox="1"/>
      </xdr:nvSpPr>
      <xdr:spPr>
        <a:xfrm>
          <a:off x="4622800" y="69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88367</xdr:rowOff>
    </xdr:from>
    <xdr:to>
      <xdr:col>22</xdr:col>
      <xdr:colOff>114300</xdr:colOff>
      <xdr:row>35</xdr:row>
      <xdr:rowOff>116909</xdr:rowOff>
    </xdr:to>
    <xdr:cxnSp macro="">
      <xdr:nvCxnSpPr>
        <xdr:cNvPr id="122" name="直線コネクタ 121"/>
        <xdr:cNvCxnSpPr/>
      </xdr:nvCxnSpPr>
      <xdr:spPr bwMode="auto">
        <a:xfrm>
          <a:off x="3606800" y="6698717"/>
          <a:ext cx="698500" cy="2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293140</xdr:rowOff>
    </xdr:from>
    <xdr:ext cx="762000" cy="259045"/>
    <xdr:sp macro="" textlink="">
      <xdr:nvSpPr>
        <xdr:cNvPr id="124" name="テキスト ボックス 123"/>
        <xdr:cNvSpPr txBox="1"/>
      </xdr:nvSpPr>
      <xdr:spPr>
        <a:xfrm>
          <a:off x="39243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35299</xdr:rowOff>
    </xdr:from>
    <xdr:to>
      <xdr:col>18</xdr:col>
      <xdr:colOff>177800</xdr:colOff>
      <xdr:row>35</xdr:row>
      <xdr:rowOff>88367</xdr:rowOff>
    </xdr:to>
    <xdr:cxnSp macro="">
      <xdr:nvCxnSpPr>
        <xdr:cNvPr id="125" name="直線コネクタ 124"/>
        <xdr:cNvCxnSpPr/>
      </xdr:nvCxnSpPr>
      <xdr:spPr bwMode="auto">
        <a:xfrm>
          <a:off x="2908300" y="6645649"/>
          <a:ext cx="698500" cy="5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171200</xdr:rowOff>
    </xdr:from>
    <xdr:to>
      <xdr:col>19</xdr:col>
      <xdr:colOff>38100</xdr:colOff>
      <xdr:row>35</xdr:row>
      <xdr:rowOff>272800</xdr:rowOff>
    </xdr:to>
    <xdr:sp macro="" textlink="">
      <xdr:nvSpPr>
        <xdr:cNvPr id="126" name="フローチャート: 判断 125"/>
        <xdr:cNvSpPr/>
      </xdr:nvSpPr>
      <xdr:spPr bwMode="auto">
        <a:xfrm>
          <a:off x="35560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257577</xdr:rowOff>
    </xdr:from>
    <xdr:ext cx="762000" cy="259045"/>
    <xdr:sp macro="" textlink="">
      <xdr:nvSpPr>
        <xdr:cNvPr id="127" name="テキスト ボックス 126"/>
        <xdr:cNvSpPr txBox="1"/>
      </xdr:nvSpPr>
      <xdr:spPr>
        <a:xfrm>
          <a:off x="3225800" y="686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171820</xdr:rowOff>
    </xdr:from>
    <xdr:to>
      <xdr:col>15</xdr:col>
      <xdr:colOff>101600</xdr:colOff>
      <xdr:row>35</xdr:row>
      <xdr:rowOff>273420</xdr:rowOff>
    </xdr:to>
    <xdr:sp macro="" textlink="">
      <xdr:nvSpPr>
        <xdr:cNvPr id="128" name="フローチャート: 判断 127"/>
        <xdr:cNvSpPr/>
      </xdr:nvSpPr>
      <xdr:spPr bwMode="auto">
        <a:xfrm>
          <a:off x="28575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258197</xdr:rowOff>
    </xdr:from>
    <xdr:ext cx="762000" cy="259045"/>
    <xdr:sp macro="" textlink="">
      <xdr:nvSpPr>
        <xdr:cNvPr id="129" name="テキスト ボックス 128"/>
        <xdr:cNvSpPr txBox="1"/>
      </xdr:nvSpPr>
      <xdr:spPr>
        <a:xfrm>
          <a:off x="2527300" y="686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110523</xdr:rowOff>
    </xdr:from>
    <xdr:to>
      <xdr:col>29</xdr:col>
      <xdr:colOff>177800</xdr:colOff>
      <xdr:row>35</xdr:row>
      <xdr:rowOff>212123</xdr:rowOff>
    </xdr:to>
    <xdr:sp macro="" textlink="">
      <xdr:nvSpPr>
        <xdr:cNvPr id="135" name="楕円 134"/>
        <xdr:cNvSpPr/>
      </xdr:nvSpPr>
      <xdr:spPr bwMode="auto">
        <a:xfrm>
          <a:off x="5600700" y="6720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298500</xdr:rowOff>
    </xdr:from>
    <xdr:ext cx="762000" cy="259045"/>
    <xdr:sp macro="" textlink="">
      <xdr:nvSpPr>
        <xdr:cNvPr id="136" name="人口1人当たり決算額の推移該当値テキスト445"/>
        <xdr:cNvSpPr txBox="1"/>
      </xdr:nvSpPr>
      <xdr:spPr>
        <a:xfrm>
          <a:off x="5740400" y="656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119569</xdr:rowOff>
    </xdr:from>
    <xdr:to>
      <xdr:col>26</xdr:col>
      <xdr:colOff>101600</xdr:colOff>
      <xdr:row>35</xdr:row>
      <xdr:rowOff>221169</xdr:rowOff>
    </xdr:to>
    <xdr:sp macro="" textlink="">
      <xdr:nvSpPr>
        <xdr:cNvPr id="137" name="楕円 136"/>
        <xdr:cNvSpPr/>
      </xdr:nvSpPr>
      <xdr:spPr bwMode="auto">
        <a:xfrm>
          <a:off x="4953000" y="6729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231346</xdr:rowOff>
    </xdr:from>
    <xdr:ext cx="736600" cy="259045"/>
    <xdr:sp macro="" textlink="">
      <xdr:nvSpPr>
        <xdr:cNvPr id="138" name="テキスト ボックス 137"/>
        <xdr:cNvSpPr txBox="1"/>
      </xdr:nvSpPr>
      <xdr:spPr>
        <a:xfrm>
          <a:off x="4622800" y="649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66109</xdr:rowOff>
    </xdr:from>
    <xdr:to>
      <xdr:col>22</xdr:col>
      <xdr:colOff>165100</xdr:colOff>
      <xdr:row>35</xdr:row>
      <xdr:rowOff>167709</xdr:rowOff>
    </xdr:to>
    <xdr:sp macro="" textlink="">
      <xdr:nvSpPr>
        <xdr:cNvPr id="139" name="楕円 138"/>
        <xdr:cNvSpPr/>
      </xdr:nvSpPr>
      <xdr:spPr bwMode="auto">
        <a:xfrm>
          <a:off x="4254500" y="6676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177886</xdr:rowOff>
    </xdr:from>
    <xdr:ext cx="762000" cy="259045"/>
    <xdr:sp macro="" textlink="">
      <xdr:nvSpPr>
        <xdr:cNvPr id="140" name="テキスト ボックス 139"/>
        <xdr:cNvSpPr txBox="1"/>
      </xdr:nvSpPr>
      <xdr:spPr>
        <a:xfrm>
          <a:off x="3924300" y="644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37567</xdr:rowOff>
    </xdr:from>
    <xdr:to>
      <xdr:col>19</xdr:col>
      <xdr:colOff>38100</xdr:colOff>
      <xdr:row>35</xdr:row>
      <xdr:rowOff>139167</xdr:rowOff>
    </xdr:to>
    <xdr:sp macro="" textlink="">
      <xdr:nvSpPr>
        <xdr:cNvPr id="141" name="楕円 140"/>
        <xdr:cNvSpPr/>
      </xdr:nvSpPr>
      <xdr:spPr bwMode="auto">
        <a:xfrm>
          <a:off x="3556000" y="664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149344</xdr:rowOff>
    </xdr:from>
    <xdr:ext cx="762000" cy="259045"/>
    <xdr:sp macro="" textlink="">
      <xdr:nvSpPr>
        <xdr:cNvPr id="142" name="テキスト ボックス 141"/>
        <xdr:cNvSpPr txBox="1"/>
      </xdr:nvSpPr>
      <xdr:spPr>
        <a:xfrm>
          <a:off x="3225800" y="641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327399</xdr:rowOff>
    </xdr:from>
    <xdr:to>
      <xdr:col>15</xdr:col>
      <xdr:colOff>101600</xdr:colOff>
      <xdr:row>35</xdr:row>
      <xdr:rowOff>86099</xdr:rowOff>
    </xdr:to>
    <xdr:sp macro="" textlink="">
      <xdr:nvSpPr>
        <xdr:cNvPr id="143" name="楕円 142"/>
        <xdr:cNvSpPr/>
      </xdr:nvSpPr>
      <xdr:spPr bwMode="auto">
        <a:xfrm>
          <a:off x="2857500" y="659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96276</xdr:rowOff>
    </xdr:from>
    <xdr:ext cx="762000" cy="259045"/>
    <xdr:sp macro="" textlink="">
      <xdr:nvSpPr>
        <xdr:cNvPr id="144" name="テキスト ボックス 143"/>
        <xdr:cNvSpPr txBox="1"/>
      </xdr:nvSpPr>
      <xdr:spPr>
        <a:xfrm>
          <a:off x="2527300" y="636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40,639
40,083
243.54
21,325,659
20,804,074
302,214
12,607,480
17,763,711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34849</xdr:rowOff>
    </xdr:from>
    <xdr:to>
      <xdr:col>24</xdr:col>
      <xdr:colOff>63500</xdr:colOff>
      <xdr:row>36</xdr:row>
      <xdr:rowOff>51822</xdr:rowOff>
    </xdr:to>
    <xdr:cxnSp macro="">
      <xdr:nvCxnSpPr>
        <xdr:cNvPr id="61" name="直線コネクタ 60"/>
        <xdr:cNvCxnSpPr/>
      </xdr:nvCxnSpPr>
      <xdr:spPr>
        <a:xfrm>
          <a:off x="3797300" y="6207049"/>
          <a:ext cx="8382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34849</xdr:rowOff>
    </xdr:from>
    <xdr:to>
      <xdr:col>19</xdr:col>
      <xdr:colOff>177800</xdr:colOff>
      <xdr:row>36</xdr:row>
      <xdr:rowOff>49917</xdr:rowOff>
    </xdr:to>
    <xdr:cxnSp macro="">
      <xdr:nvCxnSpPr>
        <xdr:cNvPr id="64" name="直線コネクタ 63"/>
        <xdr:cNvCxnSpPr/>
      </xdr:nvCxnSpPr>
      <xdr:spPr>
        <a:xfrm flipV="1">
          <a:off x="2908300" y="6207049"/>
          <a:ext cx="889000" cy="1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73677</xdr:rowOff>
    </xdr:from>
    <xdr:ext cx="534377" cy="259045"/>
    <xdr:sp macro="" textlink="">
      <xdr:nvSpPr>
        <xdr:cNvPr id="66" name="テキスト ボックス 65"/>
        <xdr:cNvSpPr txBox="1"/>
      </xdr:nvSpPr>
      <xdr:spPr>
        <a:xfrm>
          <a:off x="3530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36449</xdr:rowOff>
    </xdr:from>
    <xdr:to>
      <xdr:col>15</xdr:col>
      <xdr:colOff>50800</xdr:colOff>
      <xdr:row>36</xdr:row>
      <xdr:rowOff>49917</xdr:rowOff>
    </xdr:to>
    <xdr:cxnSp macro="">
      <xdr:nvCxnSpPr>
        <xdr:cNvPr id="67" name="直線コネクタ 66"/>
        <xdr:cNvCxnSpPr/>
      </xdr:nvCxnSpPr>
      <xdr:spPr>
        <a:xfrm>
          <a:off x="2019300" y="6208649"/>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90155</xdr:rowOff>
    </xdr:from>
    <xdr:ext cx="534377" cy="259045"/>
    <xdr:sp macro="" textlink="">
      <xdr:nvSpPr>
        <xdr:cNvPr id="69" name="テキスト ボックス 68"/>
        <xdr:cNvSpPr txBox="1"/>
      </xdr:nvSpPr>
      <xdr:spPr>
        <a:xfrm>
          <a:off x="2641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36449</xdr:rowOff>
    </xdr:from>
    <xdr:to>
      <xdr:col>10</xdr:col>
      <xdr:colOff>114300</xdr:colOff>
      <xdr:row>36</xdr:row>
      <xdr:rowOff>42412</xdr:rowOff>
    </xdr:to>
    <xdr:cxnSp macro="">
      <xdr:nvCxnSpPr>
        <xdr:cNvPr id="70" name="直線コネクタ 69"/>
        <xdr:cNvCxnSpPr/>
      </xdr:nvCxnSpPr>
      <xdr:spPr>
        <a:xfrm flipV="1">
          <a:off x="1130300" y="6208649"/>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17920</xdr:rowOff>
    </xdr:from>
    <xdr:to>
      <xdr:col>10</xdr:col>
      <xdr:colOff>165100</xdr:colOff>
      <xdr:row>34</xdr:row>
      <xdr:rowOff>119520</xdr:rowOff>
    </xdr:to>
    <xdr:sp macro="" textlink="">
      <xdr:nvSpPr>
        <xdr:cNvPr id="71" name="フローチャート: 判断 70"/>
        <xdr:cNvSpPr/>
      </xdr:nvSpPr>
      <xdr:spPr>
        <a:xfrm>
          <a:off x="1968500" y="584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136047</xdr:rowOff>
    </xdr:from>
    <xdr:ext cx="534377" cy="259045"/>
    <xdr:sp macro="" textlink="">
      <xdr:nvSpPr>
        <xdr:cNvPr id="72" name="テキスト ボックス 71"/>
        <xdr:cNvSpPr txBox="1"/>
      </xdr:nvSpPr>
      <xdr:spPr>
        <a:xfrm>
          <a:off x="1752111" y="562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73184</xdr:rowOff>
    </xdr:from>
    <xdr:to>
      <xdr:col>6</xdr:col>
      <xdr:colOff>38100</xdr:colOff>
      <xdr:row>35</xdr:row>
      <xdr:rowOff>3334</xdr:rowOff>
    </xdr:to>
    <xdr:sp macro="" textlink="">
      <xdr:nvSpPr>
        <xdr:cNvPr id="73" name="フローチャート: 判断 72"/>
        <xdr:cNvSpPr/>
      </xdr:nvSpPr>
      <xdr:spPr>
        <a:xfrm>
          <a:off x="1079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19861</xdr:rowOff>
    </xdr:from>
    <xdr:ext cx="534377" cy="259045"/>
    <xdr:sp macro="" textlink="">
      <xdr:nvSpPr>
        <xdr:cNvPr id="74" name="テキスト ボックス 73"/>
        <xdr:cNvSpPr txBox="1"/>
      </xdr:nvSpPr>
      <xdr:spPr>
        <a:xfrm>
          <a:off x="863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1022</xdr:rowOff>
    </xdr:from>
    <xdr:to>
      <xdr:col>24</xdr:col>
      <xdr:colOff>114300</xdr:colOff>
      <xdr:row>36</xdr:row>
      <xdr:rowOff>102622</xdr:rowOff>
    </xdr:to>
    <xdr:sp macro="" textlink="">
      <xdr:nvSpPr>
        <xdr:cNvPr id="80" name="楕円 79"/>
        <xdr:cNvSpPr/>
      </xdr:nvSpPr>
      <xdr:spPr>
        <a:xfrm>
          <a:off x="4584700" y="61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150899</xdr:rowOff>
    </xdr:from>
    <xdr:ext cx="534377" cy="259045"/>
    <xdr:sp macro="" textlink="">
      <xdr:nvSpPr>
        <xdr:cNvPr id="81" name="人件費該当値テキスト"/>
        <xdr:cNvSpPr txBox="1"/>
      </xdr:nvSpPr>
      <xdr:spPr>
        <a:xfrm>
          <a:off x="4686300" y="615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155499</xdr:rowOff>
    </xdr:from>
    <xdr:to>
      <xdr:col>20</xdr:col>
      <xdr:colOff>38100</xdr:colOff>
      <xdr:row>36</xdr:row>
      <xdr:rowOff>85649</xdr:rowOff>
    </xdr:to>
    <xdr:sp macro="" textlink="">
      <xdr:nvSpPr>
        <xdr:cNvPr id="82" name="楕円 81"/>
        <xdr:cNvSpPr/>
      </xdr:nvSpPr>
      <xdr:spPr>
        <a:xfrm>
          <a:off x="3746500" y="61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76776</xdr:rowOff>
    </xdr:from>
    <xdr:ext cx="534377" cy="259045"/>
    <xdr:sp macro="" textlink="">
      <xdr:nvSpPr>
        <xdr:cNvPr id="83" name="テキスト ボックス 82"/>
        <xdr:cNvSpPr txBox="1"/>
      </xdr:nvSpPr>
      <xdr:spPr>
        <a:xfrm>
          <a:off x="3530111" y="624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170567</xdr:rowOff>
    </xdr:from>
    <xdr:to>
      <xdr:col>15</xdr:col>
      <xdr:colOff>101600</xdr:colOff>
      <xdr:row>36</xdr:row>
      <xdr:rowOff>100717</xdr:rowOff>
    </xdr:to>
    <xdr:sp macro="" textlink="">
      <xdr:nvSpPr>
        <xdr:cNvPr id="84" name="楕円 83"/>
        <xdr:cNvSpPr/>
      </xdr:nvSpPr>
      <xdr:spPr>
        <a:xfrm>
          <a:off x="2857500" y="617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91844</xdr:rowOff>
    </xdr:from>
    <xdr:ext cx="534377" cy="259045"/>
    <xdr:sp macro="" textlink="">
      <xdr:nvSpPr>
        <xdr:cNvPr id="85" name="テキスト ボックス 84"/>
        <xdr:cNvSpPr txBox="1"/>
      </xdr:nvSpPr>
      <xdr:spPr>
        <a:xfrm>
          <a:off x="2641111" y="62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157099</xdr:rowOff>
    </xdr:from>
    <xdr:to>
      <xdr:col>10</xdr:col>
      <xdr:colOff>165100</xdr:colOff>
      <xdr:row>36</xdr:row>
      <xdr:rowOff>87249</xdr:rowOff>
    </xdr:to>
    <xdr:sp macro="" textlink="">
      <xdr:nvSpPr>
        <xdr:cNvPr id="86" name="楕円 85"/>
        <xdr:cNvSpPr/>
      </xdr:nvSpPr>
      <xdr:spPr>
        <a:xfrm>
          <a:off x="1968500" y="61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78376</xdr:rowOff>
    </xdr:from>
    <xdr:ext cx="534377" cy="259045"/>
    <xdr:sp macro="" textlink="">
      <xdr:nvSpPr>
        <xdr:cNvPr id="87" name="テキスト ボックス 86"/>
        <xdr:cNvSpPr txBox="1"/>
      </xdr:nvSpPr>
      <xdr:spPr>
        <a:xfrm>
          <a:off x="1752111" y="625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163062</xdr:rowOff>
    </xdr:from>
    <xdr:to>
      <xdr:col>6</xdr:col>
      <xdr:colOff>38100</xdr:colOff>
      <xdr:row>36</xdr:row>
      <xdr:rowOff>93212</xdr:rowOff>
    </xdr:to>
    <xdr:sp macro="" textlink="">
      <xdr:nvSpPr>
        <xdr:cNvPr id="88" name="楕円 87"/>
        <xdr:cNvSpPr/>
      </xdr:nvSpPr>
      <xdr:spPr>
        <a:xfrm>
          <a:off x="1079500" y="61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84339</xdr:rowOff>
    </xdr:from>
    <xdr:ext cx="534377" cy="259045"/>
    <xdr:sp macro="" textlink="">
      <xdr:nvSpPr>
        <xdr:cNvPr id="89" name="テキスト ボックス 88"/>
        <xdr:cNvSpPr txBox="1"/>
      </xdr:nvSpPr>
      <xdr:spPr>
        <a:xfrm>
          <a:off x="863111" y="625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22026</xdr:rowOff>
    </xdr:from>
    <xdr:to>
      <xdr:col>24</xdr:col>
      <xdr:colOff>63500</xdr:colOff>
      <xdr:row>58</xdr:row>
      <xdr:rowOff>31672</xdr:rowOff>
    </xdr:to>
    <xdr:cxnSp macro="">
      <xdr:nvCxnSpPr>
        <xdr:cNvPr id="117" name="直線コネクタ 116"/>
        <xdr:cNvCxnSpPr/>
      </xdr:nvCxnSpPr>
      <xdr:spPr>
        <a:xfrm flipV="1">
          <a:off x="3797300" y="9966126"/>
          <a:ext cx="8382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22575</xdr:rowOff>
    </xdr:from>
    <xdr:to>
      <xdr:col>19</xdr:col>
      <xdr:colOff>177800</xdr:colOff>
      <xdr:row>58</xdr:row>
      <xdr:rowOff>31672</xdr:rowOff>
    </xdr:to>
    <xdr:cxnSp macro="">
      <xdr:nvCxnSpPr>
        <xdr:cNvPr id="120" name="直線コネクタ 119"/>
        <xdr:cNvCxnSpPr/>
      </xdr:nvCxnSpPr>
      <xdr:spPr>
        <a:xfrm>
          <a:off x="2908300" y="9966675"/>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22575</xdr:rowOff>
    </xdr:from>
    <xdr:to>
      <xdr:col>15</xdr:col>
      <xdr:colOff>50800</xdr:colOff>
      <xdr:row>58</xdr:row>
      <xdr:rowOff>49055</xdr:rowOff>
    </xdr:to>
    <xdr:cxnSp macro="">
      <xdr:nvCxnSpPr>
        <xdr:cNvPr id="123" name="直線コネクタ 122"/>
        <xdr:cNvCxnSpPr/>
      </xdr:nvCxnSpPr>
      <xdr:spPr>
        <a:xfrm flipV="1">
          <a:off x="2019300" y="9966675"/>
          <a:ext cx="8890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49055</xdr:rowOff>
    </xdr:from>
    <xdr:to>
      <xdr:col>10</xdr:col>
      <xdr:colOff>114300</xdr:colOff>
      <xdr:row>58</xdr:row>
      <xdr:rowOff>79450</xdr:rowOff>
    </xdr:to>
    <xdr:cxnSp macro="">
      <xdr:nvCxnSpPr>
        <xdr:cNvPr id="126" name="直線コネクタ 125"/>
        <xdr:cNvCxnSpPr/>
      </xdr:nvCxnSpPr>
      <xdr:spPr>
        <a:xfrm flipV="1">
          <a:off x="1130300" y="9993155"/>
          <a:ext cx="889000" cy="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73977</xdr:rowOff>
    </xdr:from>
    <xdr:to>
      <xdr:col>10</xdr:col>
      <xdr:colOff>165100</xdr:colOff>
      <xdr:row>58</xdr:row>
      <xdr:rowOff>4127</xdr:rowOff>
    </xdr:to>
    <xdr:sp macro="" textlink="">
      <xdr:nvSpPr>
        <xdr:cNvPr id="127" name="フローチャート: 判断 126"/>
        <xdr:cNvSpPr/>
      </xdr:nvSpPr>
      <xdr:spPr>
        <a:xfrm>
          <a:off x="1968500" y="98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20654</xdr:rowOff>
    </xdr:from>
    <xdr:ext cx="534377" cy="259045"/>
    <xdr:sp macro="" textlink="">
      <xdr:nvSpPr>
        <xdr:cNvPr id="128" name="テキスト ボックス 127"/>
        <xdr:cNvSpPr txBox="1"/>
      </xdr:nvSpPr>
      <xdr:spPr>
        <a:xfrm>
          <a:off x="1752111" y="96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72614</xdr:rowOff>
    </xdr:from>
    <xdr:to>
      <xdr:col>6</xdr:col>
      <xdr:colOff>38100</xdr:colOff>
      <xdr:row>58</xdr:row>
      <xdr:rowOff>2764</xdr:rowOff>
    </xdr:to>
    <xdr:sp macro="" textlink="">
      <xdr:nvSpPr>
        <xdr:cNvPr id="129" name="フローチャート: 判断 128"/>
        <xdr:cNvSpPr/>
      </xdr:nvSpPr>
      <xdr:spPr>
        <a:xfrm>
          <a:off x="1079500" y="98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19291</xdr:rowOff>
    </xdr:from>
    <xdr:ext cx="534377" cy="259045"/>
    <xdr:sp macro="" textlink="">
      <xdr:nvSpPr>
        <xdr:cNvPr id="130" name="テキスト ボックス 129"/>
        <xdr:cNvSpPr txBox="1"/>
      </xdr:nvSpPr>
      <xdr:spPr>
        <a:xfrm>
          <a:off x="863111" y="96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142676</xdr:rowOff>
    </xdr:from>
    <xdr:to>
      <xdr:col>24</xdr:col>
      <xdr:colOff>114300</xdr:colOff>
      <xdr:row>58</xdr:row>
      <xdr:rowOff>72826</xdr:rowOff>
    </xdr:to>
    <xdr:sp macro="" textlink="">
      <xdr:nvSpPr>
        <xdr:cNvPr id="136" name="楕円 135"/>
        <xdr:cNvSpPr/>
      </xdr:nvSpPr>
      <xdr:spPr>
        <a:xfrm>
          <a:off x="4584700" y="99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121103</xdr:rowOff>
    </xdr:from>
    <xdr:ext cx="534377" cy="259045"/>
    <xdr:sp macro="" textlink="">
      <xdr:nvSpPr>
        <xdr:cNvPr id="137" name="物件費該当値テキスト"/>
        <xdr:cNvSpPr txBox="1"/>
      </xdr:nvSpPr>
      <xdr:spPr>
        <a:xfrm>
          <a:off x="4686300" y="989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152322</xdr:rowOff>
    </xdr:from>
    <xdr:to>
      <xdr:col>20</xdr:col>
      <xdr:colOff>38100</xdr:colOff>
      <xdr:row>58</xdr:row>
      <xdr:rowOff>82472</xdr:rowOff>
    </xdr:to>
    <xdr:sp macro="" textlink="">
      <xdr:nvSpPr>
        <xdr:cNvPr id="138" name="楕円 137"/>
        <xdr:cNvSpPr/>
      </xdr:nvSpPr>
      <xdr:spPr>
        <a:xfrm>
          <a:off x="3746500" y="99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73599</xdr:rowOff>
    </xdr:from>
    <xdr:ext cx="534377" cy="259045"/>
    <xdr:sp macro="" textlink="">
      <xdr:nvSpPr>
        <xdr:cNvPr id="139" name="テキスト ボックス 138"/>
        <xdr:cNvSpPr txBox="1"/>
      </xdr:nvSpPr>
      <xdr:spPr>
        <a:xfrm>
          <a:off x="3530111" y="1001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143225</xdr:rowOff>
    </xdr:from>
    <xdr:to>
      <xdr:col>15</xdr:col>
      <xdr:colOff>101600</xdr:colOff>
      <xdr:row>58</xdr:row>
      <xdr:rowOff>73375</xdr:rowOff>
    </xdr:to>
    <xdr:sp macro="" textlink="">
      <xdr:nvSpPr>
        <xdr:cNvPr id="140" name="楕円 139"/>
        <xdr:cNvSpPr/>
      </xdr:nvSpPr>
      <xdr:spPr>
        <a:xfrm>
          <a:off x="2857500" y="99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64502</xdr:rowOff>
    </xdr:from>
    <xdr:ext cx="534377" cy="259045"/>
    <xdr:sp macro="" textlink="">
      <xdr:nvSpPr>
        <xdr:cNvPr id="141" name="テキスト ボックス 140"/>
        <xdr:cNvSpPr txBox="1"/>
      </xdr:nvSpPr>
      <xdr:spPr>
        <a:xfrm>
          <a:off x="2641111" y="10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169705</xdr:rowOff>
    </xdr:from>
    <xdr:to>
      <xdr:col>10</xdr:col>
      <xdr:colOff>165100</xdr:colOff>
      <xdr:row>58</xdr:row>
      <xdr:rowOff>99855</xdr:rowOff>
    </xdr:to>
    <xdr:sp macro="" textlink="">
      <xdr:nvSpPr>
        <xdr:cNvPr id="142" name="楕円 141"/>
        <xdr:cNvSpPr/>
      </xdr:nvSpPr>
      <xdr:spPr>
        <a:xfrm>
          <a:off x="1968500" y="99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90982</xdr:rowOff>
    </xdr:from>
    <xdr:ext cx="534377" cy="259045"/>
    <xdr:sp macro="" textlink="">
      <xdr:nvSpPr>
        <xdr:cNvPr id="143" name="テキスト ボックス 142"/>
        <xdr:cNvSpPr txBox="1"/>
      </xdr:nvSpPr>
      <xdr:spPr>
        <a:xfrm>
          <a:off x="1752111" y="100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28650</xdr:rowOff>
    </xdr:from>
    <xdr:to>
      <xdr:col>6</xdr:col>
      <xdr:colOff>38100</xdr:colOff>
      <xdr:row>58</xdr:row>
      <xdr:rowOff>130250</xdr:rowOff>
    </xdr:to>
    <xdr:sp macro="" textlink="">
      <xdr:nvSpPr>
        <xdr:cNvPr id="144" name="楕円 143"/>
        <xdr:cNvSpPr/>
      </xdr:nvSpPr>
      <xdr:spPr>
        <a:xfrm>
          <a:off x="1079500" y="99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121377</xdr:rowOff>
    </xdr:from>
    <xdr:ext cx="534377" cy="259045"/>
    <xdr:sp macro="" textlink="">
      <xdr:nvSpPr>
        <xdr:cNvPr id="145" name="テキスト ボックス 144"/>
        <xdr:cNvSpPr txBox="1"/>
      </xdr:nvSpPr>
      <xdr:spPr>
        <a:xfrm>
          <a:off x="863111" y="1006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162364</xdr:rowOff>
    </xdr:from>
    <xdr:to>
      <xdr:col>24</xdr:col>
      <xdr:colOff>63500</xdr:colOff>
      <xdr:row>79</xdr:row>
      <xdr:rowOff>12174</xdr:rowOff>
    </xdr:to>
    <xdr:cxnSp macro="">
      <xdr:nvCxnSpPr>
        <xdr:cNvPr id="176" name="直線コネクタ 175"/>
        <xdr:cNvCxnSpPr/>
      </xdr:nvCxnSpPr>
      <xdr:spPr>
        <a:xfrm flipV="1">
          <a:off x="3797300" y="13535464"/>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7113</xdr:rowOff>
    </xdr:from>
    <xdr:to>
      <xdr:col>19</xdr:col>
      <xdr:colOff>177800</xdr:colOff>
      <xdr:row>79</xdr:row>
      <xdr:rowOff>12174</xdr:rowOff>
    </xdr:to>
    <xdr:cxnSp macro="">
      <xdr:nvCxnSpPr>
        <xdr:cNvPr id="179" name="直線コネクタ 178"/>
        <xdr:cNvCxnSpPr/>
      </xdr:nvCxnSpPr>
      <xdr:spPr>
        <a:xfrm>
          <a:off x="2908300" y="13551663"/>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7113</xdr:rowOff>
    </xdr:from>
    <xdr:to>
      <xdr:col>15</xdr:col>
      <xdr:colOff>50800</xdr:colOff>
      <xdr:row>79</xdr:row>
      <xdr:rowOff>23833</xdr:rowOff>
    </xdr:to>
    <xdr:cxnSp macro="">
      <xdr:nvCxnSpPr>
        <xdr:cNvPr id="182" name="直線コネクタ 181"/>
        <xdr:cNvCxnSpPr/>
      </xdr:nvCxnSpPr>
      <xdr:spPr>
        <a:xfrm flipV="1">
          <a:off x="2019300" y="13551663"/>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23833</xdr:rowOff>
    </xdr:from>
    <xdr:to>
      <xdr:col>10</xdr:col>
      <xdr:colOff>114300</xdr:colOff>
      <xdr:row>79</xdr:row>
      <xdr:rowOff>28600</xdr:rowOff>
    </xdr:to>
    <xdr:cxnSp macro="">
      <xdr:nvCxnSpPr>
        <xdr:cNvPr id="185" name="直線コネクタ 184"/>
        <xdr:cNvCxnSpPr/>
      </xdr:nvCxnSpPr>
      <xdr:spPr>
        <a:xfrm flipV="1">
          <a:off x="1130300" y="13568383"/>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166624</xdr:rowOff>
    </xdr:from>
    <xdr:to>
      <xdr:col>10</xdr:col>
      <xdr:colOff>165100</xdr:colOff>
      <xdr:row>78</xdr:row>
      <xdr:rowOff>96774</xdr:rowOff>
    </xdr:to>
    <xdr:sp macro="" textlink="">
      <xdr:nvSpPr>
        <xdr:cNvPr id="186" name="フローチャート: 判断 185"/>
        <xdr:cNvSpPr/>
      </xdr:nvSpPr>
      <xdr:spPr>
        <a:xfrm>
          <a:off x="1968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113301</xdr:rowOff>
    </xdr:from>
    <xdr:ext cx="469744" cy="259045"/>
    <xdr:sp macro="" textlink="">
      <xdr:nvSpPr>
        <xdr:cNvPr id="187" name="テキスト ボックス 186"/>
        <xdr:cNvSpPr txBox="1"/>
      </xdr:nvSpPr>
      <xdr:spPr>
        <a:xfrm>
          <a:off x="1784428" y="131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163195</xdr:rowOff>
    </xdr:from>
    <xdr:to>
      <xdr:col>6</xdr:col>
      <xdr:colOff>38100</xdr:colOff>
      <xdr:row>78</xdr:row>
      <xdr:rowOff>93345</xdr:rowOff>
    </xdr:to>
    <xdr:sp macro="" textlink="">
      <xdr:nvSpPr>
        <xdr:cNvPr id="188" name="フローチャート: 判断 187"/>
        <xdr:cNvSpPr/>
      </xdr:nvSpPr>
      <xdr:spPr>
        <a:xfrm>
          <a:off x="1079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109872</xdr:rowOff>
    </xdr:from>
    <xdr:ext cx="469744" cy="259045"/>
    <xdr:sp macro="" textlink="">
      <xdr:nvSpPr>
        <xdr:cNvPr id="189" name="テキスト ボックス 188"/>
        <xdr:cNvSpPr txBox="1"/>
      </xdr:nvSpPr>
      <xdr:spPr>
        <a:xfrm>
          <a:off x="895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111564</xdr:rowOff>
    </xdr:from>
    <xdr:to>
      <xdr:col>24</xdr:col>
      <xdr:colOff>114300</xdr:colOff>
      <xdr:row>79</xdr:row>
      <xdr:rowOff>41714</xdr:rowOff>
    </xdr:to>
    <xdr:sp macro="" textlink="">
      <xdr:nvSpPr>
        <xdr:cNvPr id="195" name="楕円 194"/>
        <xdr:cNvSpPr/>
      </xdr:nvSpPr>
      <xdr:spPr>
        <a:xfrm>
          <a:off x="4584700" y="134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26491</xdr:rowOff>
    </xdr:from>
    <xdr:ext cx="469744" cy="259045"/>
    <xdr:sp macro="" textlink="">
      <xdr:nvSpPr>
        <xdr:cNvPr id="196" name="維持補修費該当値テキスト"/>
        <xdr:cNvSpPr txBox="1"/>
      </xdr:nvSpPr>
      <xdr:spPr>
        <a:xfrm>
          <a:off x="4686300" y="1339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132824</xdr:rowOff>
    </xdr:from>
    <xdr:to>
      <xdr:col>20</xdr:col>
      <xdr:colOff>38100</xdr:colOff>
      <xdr:row>79</xdr:row>
      <xdr:rowOff>62974</xdr:rowOff>
    </xdr:to>
    <xdr:sp macro="" textlink="">
      <xdr:nvSpPr>
        <xdr:cNvPr id="197" name="楕円 196"/>
        <xdr:cNvSpPr/>
      </xdr:nvSpPr>
      <xdr:spPr>
        <a:xfrm>
          <a:off x="3746500" y="135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54101</xdr:rowOff>
    </xdr:from>
    <xdr:ext cx="469744" cy="259045"/>
    <xdr:sp macro="" textlink="">
      <xdr:nvSpPr>
        <xdr:cNvPr id="198" name="テキスト ボックス 197"/>
        <xdr:cNvSpPr txBox="1"/>
      </xdr:nvSpPr>
      <xdr:spPr>
        <a:xfrm>
          <a:off x="3562428" y="1359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127763</xdr:rowOff>
    </xdr:from>
    <xdr:to>
      <xdr:col>15</xdr:col>
      <xdr:colOff>101600</xdr:colOff>
      <xdr:row>79</xdr:row>
      <xdr:rowOff>57913</xdr:rowOff>
    </xdr:to>
    <xdr:sp macro="" textlink="">
      <xdr:nvSpPr>
        <xdr:cNvPr id="199" name="楕円 198"/>
        <xdr:cNvSpPr/>
      </xdr:nvSpPr>
      <xdr:spPr>
        <a:xfrm>
          <a:off x="2857500" y="135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49040</xdr:rowOff>
    </xdr:from>
    <xdr:ext cx="469744" cy="259045"/>
    <xdr:sp macro="" textlink="">
      <xdr:nvSpPr>
        <xdr:cNvPr id="200" name="テキスト ボックス 199"/>
        <xdr:cNvSpPr txBox="1"/>
      </xdr:nvSpPr>
      <xdr:spPr>
        <a:xfrm>
          <a:off x="2673428" y="1359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144483</xdr:rowOff>
    </xdr:from>
    <xdr:to>
      <xdr:col>10</xdr:col>
      <xdr:colOff>165100</xdr:colOff>
      <xdr:row>79</xdr:row>
      <xdr:rowOff>74633</xdr:rowOff>
    </xdr:to>
    <xdr:sp macro="" textlink="">
      <xdr:nvSpPr>
        <xdr:cNvPr id="201" name="楕円 200"/>
        <xdr:cNvSpPr/>
      </xdr:nvSpPr>
      <xdr:spPr>
        <a:xfrm>
          <a:off x="1968500" y="1351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65760</xdr:rowOff>
    </xdr:from>
    <xdr:ext cx="469744" cy="259045"/>
    <xdr:sp macro="" textlink="">
      <xdr:nvSpPr>
        <xdr:cNvPr id="202" name="テキスト ボックス 201"/>
        <xdr:cNvSpPr txBox="1"/>
      </xdr:nvSpPr>
      <xdr:spPr>
        <a:xfrm>
          <a:off x="1784428" y="1361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149250</xdr:rowOff>
    </xdr:from>
    <xdr:to>
      <xdr:col>6</xdr:col>
      <xdr:colOff>38100</xdr:colOff>
      <xdr:row>79</xdr:row>
      <xdr:rowOff>79400</xdr:rowOff>
    </xdr:to>
    <xdr:sp macro="" textlink="">
      <xdr:nvSpPr>
        <xdr:cNvPr id="203" name="楕円 202"/>
        <xdr:cNvSpPr/>
      </xdr:nvSpPr>
      <xdr:spPr>
        <a:xfrm>
          <a:off x="1079500" y="135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70527</xdr:rowOff>
    </xdr:from>
    <xdr:ext cx="469744" cy="259045"/>
    <xdr:sp macro="" textlink="">
      <xdr:nvSpPr>
        <xdr:cNvPr id="204" name="テキスト ボックス 203"/>
        <xdr:cNvSpPr txBox="1"/>
      </xdr:nvSpPr>
      <xdr:spPr>
        <a:xfrm>
          <a:off x="895428" y="136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109068</xdr:rowOff>
    </xdr:from>
    <xdr:to>
      <xdr:col>24</xdr:col>
      <xdr:colOff>63500</xdr:colOff>
      <xdr:row>94</xdr:row>
      <xdr:rowOff>156521</xdr:rowOff>
    </xdr:to>
    <xdr:cxnSp macro="">
      <xdr:nvCxnSpPr>
        <xdr:cNvPr id="234" name="直線コネクタ 233"/>
        <xdr:cNvCxnSpPr/>
      </xdr:nvCxnSpPr>
      <xdr:spPr>
        <a:xfrm>
          <a:off x="3797300" y="16225368"/>
          <a:ext cx="8382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109068</xdr:rowOff>
    </xdr:from>
    <xdr:to>
      <xdr:col>19</xdr:col>
      <xdr:colOff>177800</xdr:colOff>
      <xdr:row>94</xdr:row>
      <xdr:rowOff>127109</xdr:rowOff>
    </xdr:to>
    <xdr:cxnSp macro="">
      <xdr:nvCxnSpPr>
        <xdr:cNvPr id="237" name="直線コネクタ 236"/>
        <xdr:cNvCxnSpPr/>
      </xdr:nvCxnSpPr>
      <xdr:spPr>
        <a:xfrm flipV="1">
          <a:off x="2908300" y="16225368"/>
          <a:ext cx="889000" cy="1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127109</xdr:rowOff>
    </xdr:from>
    <xdr:to>
      <xdr:col>15</xdr:col>
      <xdr:colOff>50800</xdr:colOff>
      <xdr:row>95</xdr:row>
      <xdr:rowOff>44165</xdr:rowOff>
    </xdr:to>
    <xdr:cxnSp macro="">
      <xdr:nvCxnSpPr>
        <xdr:cNvPr id="240" name="直線コネクタ 239"/>
        <xdr:cNvCxnSpPr/>
      </xdr:nvCxnSpPr>
      <xdr:spPr>
        <a:xfrm flipV="1">
          <a:off x="2019300" y="16243409"/>
          <a:ext cx="8890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44165</xdr:rowOff>
    </xdr:from>
    <xdr:to>
      <xdr:col>10</xdr:col>
      <xdr:colOff>114300</xdr:colOff>
      <xdr:row>95</xdr:row>
      <xdr:rowOff>45383</xdr:rowOff>
    </xdr:to>
    <xdr:cxnSp macro="">
      <xdr:nvCxnSpPr>
        <xdr:cNvPr id="243" name="直線コネクタ 242"/>
        <xdr:cNvCxnSpPr/>
      </xdr:nvCxnSpPr>
      <xdr:spPr>
        <a:xfrm flipV="1">
          <a:off x="1130300" y="16331915"/>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15805</xdr:rowOff>
    </xdr:from>
    <xdr:to>
      <xdr:col>10</xdr:col>
      <xdr:colOff>165100</xdr:colOff>
      <xdr:row>94</xdr:row>
      <xdr:rowOff>117405</xdr:rowOff>
    </xdr:to>
    <xdr:sp macro="" textlink="">
      <xdr:nvSpPr>
        <xdr:cNvPr id="244" name="フローチャート: 判断 243"/>
        <xdr:cNvSpPr/>
      </xdr:nvSpPr>
      <xdr:spPr>
        <a:xfrm>
          <a:off x="1968500" y="161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133932</xdr:rowOff>
    </xdr:from>
    <xdr:ext cx="534377" cy="259045"/>
    <xdr:sp macro="" textlink="">
      <xdr:nvSpPr>
        <xdr:cNvPr id="245" name="テキスト ボックス 244"/>
        <xdr:cNvSpPr txBox="1"/>
      </xdr:nvSpPr>
      <xdr:spPr>
        <a:xfrm>
          <a:off x="1752111" y="159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160071</xdr:rowOff>
    </xdr:from>
    <xdr:to>
      <xdr:col>6</xdr:col>
      <xdr:colOff>38100</xdr:colOff>
      <xdr:row>95</xdr:row>
      <xdr:rowOff>90221</xdr:rowOff>
    </xdr:to>
    <xdr:sp macro="" textlink="">
      <xdr:nvSpPr>
        <xdr:cNvPr id="246" name="フローチャート: 判断 245"/>
        <xdr:cNvSpPr/>
      </xdr:nvSpPr>
      <xdr:spPr>
        <a:xfrm>
          <a:off x="1079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106748</xdr:rowOff>
    </xdr:from>
    <xdr:ext cx="534377" cy="259045"/>
    <xdr:sp macro="" textlink="">
      <xdr:nvSpPr>
        <xdr:cNvPr id="247" name="テキスト ボックス 246"/>
        <xdr:cNvSpPr txBox="1"/>
      </xdr:nvSpPr>
      <xdr:spPr>
        <a:xfrm>
          <a:off x="863111" y="160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105721</xdr:rowOff>
    </xdr:from>
    <xdr:to>
      <xdr:col>24</xdr:col>
      <xdr:colOff>114300</xdr:colOff>
      <xdr:row>95</xdr:row>
      <xdr:rowOff>35871</xdr:rowOff>
    </xdr:to>
    <xdr:sp macro="" textlink="">
      <xdr:nvSpPr>
        <xdr:cNvPr id="253" name="楕円 252"/>
        <xdr:cNvSpPr/>
      </xdr:nvSpPr>
      <xdr:spPr>
        <a:xfrm>
          <a:off x="4584700" y="1622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128598</xdr:rowOff>
    </xdr:from>
    <xdr:ext cx="534377" cy="259045"/>
    <xdr:sp macro="" textlink="">
      <xdr:nvSpPr>
        <xdr:cNvPr id="254" name="扶助費該当値テキスト"/>
        <xdr:cNvSpPr txBox="1"/>
      </xdr:nvSpPr>
      <xdr:spPr>
        <a:xfrm>
          <a:off x="4686300" y="1607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58268</xdr:rowOff>
    </xdr:from>
    <xdr:to>
      <xdr:col>20</xdr:col>
      <xdr:colOff>38100</xdr:colOff>
      <xdr:row>94</xdr:row>
      <xdr:rowOff>159868</xdr:rowOff>
    </xdr:to>
    <xdr:sp macro="" textlink="">
      <xdr:nvSpPr>
        <xdr:cNvPr id="255" name="楕円 254"/>
        <xdr:cNvSpPr/>
      </xdr:nvSpPr>
      <xdr:spPr>
        <a:xfrm>
          <a:off x="3746500" y="1617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4945</xdr:rowOff>
    </xdr:from>
    <xdr:ext cx="534377" cy="259045"/>
    <xdr:sp macro="" textlink="">
      <xdr:nvSpPr>
        <xdr:cNvPr id="256" name="テキスト ボックス 255"/>
        <xdr:cNvSpPr txBox="1"/>
      </xdr:nvSpPr>
      <xdr:spPr>
        <a:xfrm>
          <a:off x="3530111" y="1594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76309</xdr:rowOff>
    </xdr:from>
    <xdr:to>
      <xdr:col>15</xdr:col>
      <xdr:colOff>101600</xdr:colOff>
      <xdr:row>95</xdr:row>
      <xdr:rowOff>6459</xdr:rowOff>
    </xdr:to>
    <xdr:sp macro="" textlink="">
      <xdr:nvSpPr>
        <xdr:cNvPr id="257" name="楕円 256"/>
        <xdr:cNvSpPr/>
      </xdr:nvSpPr>
      <xdr:spPr>
        <a:xfrm>
          <a:off x="2857500" y="161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22986</xdr:rowOff>
    </xdr:from>
    <xdr:ext cx="534377" cy="259045"/>
    <xdr:sp macro="" textlink="">
      <xdr:nvSpPr>
        <xdr:cNvPr id="258" name="テキスト ボックス 257"/>
        <xdr:cNvSpPr txBox="1"/>
      </xdr:nvSpPr>
      <xdr:spPr>
        <a:xfrm>
          <a:off x="2641111" y="1596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164815</xdr:rowOff>
    </xdr:from>
    <xdr:to>
      <xdr:col>10</xdr:col>
      <xdr:colOff>165100</xdr:colOff>
      <xdr:row>95</xdr:row>
      <xdr:rowOff>94965</xdr:rowOff>
    </xdr:to>
    <xdr:sp macro="" textlink="">
      <xdr:nvSpPr>
        <xdr:cNvPr id="259" name="楕円 258"/>
        <xdr:cNvSpPr/>
      </xdr:nvSpPr>
      <xdr:spPr>
        <a:xfrm>
          <a:off x="1968500" y="162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86092</xdr:rowOff>
    </xdr:from>
    <xdr:ext cx="534377" cy="259045"/>
    <xdr:sp macro="" textlink="">
      <xdr:nvSpPr>
        <xdr:cNvPr id="260" name="テキスト ボックス 259"/>
        <xdr:cNvSpPr txBox="1"/>
      </xdr:nvSpPr>
      <xdr:spPr>
        <a:xfrm>
          <a:off x="1752111" y="163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166033</xdr:rowOff>
    </xdr:from>
    <xdr:to>
      <xdr:col>6</xdr:col>
      <xdr:colOff>38100</xdr:colOff>
      <xdr:row>95</xdr:row>
      <xdr:rowOff>96183</xdr:rowOff>
    </xdr:to>
    <xdr:sp macro="" textlink="">
      <xdr:nvSpPr>
        <xdr:cNvPr id="261" name="楕円 260"/>
        <xdr:cNvSpPr/>
      </xdr:nvSpPr>
      <xdr:spPr>
        <a:xfrm>
          <a:off x="1079500" y="1628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87310</xdr:rowOff>
    </xdr:from>
    <xdr:ext cx="534377" cy="259045"/>
    <xdr:sp macro="" textlink="">
      <xdr:nvSpPr>
        <xdr:cNvPr id="262" name="テキスト ボックス 261"/>
        <xdr:cNvSpPr txBox="1"/>
      </xdr:nvSpPr>
      <xdr:spPr>
        <a:xfrm>
          <a:off x="863111" y="1637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153146</xdr:rowOff>
    </xdr:from>
    <xdr:to>
      <xdr:col>55</xdr:col>
      <xdr:colOff>0</xdr:colOff>
      <xdr:row>36</xdr:row>
      <xdr:rowOff>165390</xdr:rowOff>
    </xdr:to>
    <xdr:cxnSp macro="">
      <xdr:nvCxnSpPr>
        <xdr:cNvPr id="289" name="直線コネクタ 288"/>
        <xdr:cNvCxnSpPr/>
      </xdr:nvCxnSpPr>
      <xdr:spPr>
        <a:xfrm flipV="1">
          <a:off x="9639300" y="6325346"/>
          <a:ext cx="838200" cy="1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127385</xdr:rowOff>
    </xdr:from>
    <xdr:ext cx="534377" cy="259045"/>
    <xdr:sp macro="" textlink="">
      <xdr:nvSpPr>
        <xdr:cNvPr id="290" name="補助費等平均値テキスト"/>
        <xdr:cNvSpPr txBox="1"/>
      </xdr:nvSpPr>
      <xdr:spPr>
        <a:xfrm>
          <a:off x="10528300" y="6299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165390</xdr:rowOff>
    </xdr:from>
    <xdr:to>
      <xdr:col>50</xdr:col>
      <xdr:colOff>114300</xdr:colOff>
      <xdr:row>37</xdr:row>
      <xdr:rowOff>6536</xdr:rowOff>
    </xdr:to>
    <xdr:cxnSp macro="">
      <xdr:nvCxnSpPr>
        <xdr:cNvPr id="292" name="直線コネクタ 291"/>
        <xdr:cNvCxnSpPr/>
      </xdr:nvCxnSpPr>
      <xdr:spPr>
        <a:xfrm flipV="1">
          <a:off x="8750300" y="6337590"/>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83617</xdr:rowOff>
    </xdr:from>
    <xdr:ext cx="534377" cy="259045"/>
    <xdr:sp macro="" textlink="">
      <xdr:nvSpPr>
        <xdr:cNvPr id="294" name="テキスト ボックス 293"/>
        <xdr:cNvSpPr txBox="1"/>
      </xdr:nvSpPr>
      <xdr:spPr>
        <a:xfrm>
          <a:off x="9372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155410</xdr:rowOff>
    </xdr:from>
    <xdr:to>
      <xdr:col>45</xdr:col>
      <xdr:colOff>177800</xdr:colOff>
      <xdr:row>37</xdr:row>
      <xdr:rowOff>6536</xdr:rowOff>
    </xdr:to>
    <xdr:cxnSp macro="">
      <xdr:nvCxnSpPr>
        <xdr:cNvPr id="295" name="直線コネクタ 294"/>
        <xdr:cNvCxnSpPr/>
      </xdr:nvCxnSpPr>
      <xdr:spPr>
        <a:xfrm>
          <a:off x="7861300" y="6327610"/>
          <a:ext cx="889000" cy="2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155410</xdr:rowOff>
    </xdr:from>
    <xdr:to>
      <xdr:col>41</xdr:col>
      <xdr:colOff>50800</xdr:colOff>
      <xdr:row>37</xdr:row>
      <xdr:rowOff>185</xdr:rowOff>
    </xdr:to>
    <xdr:cxnSp macro="">
      <xdr:nvCxnSpPr>
        <xdr:cNvPr id="298" name="直線コネクタ 297"/>
        <xdr:cNvCxnSpPr/>
      </xdr:nvCxnSpPr>
      <xdr:spPr>
        <a:xfrm flipV="1">
          <a:off x="6972300" y="6327610"/>
          <a:ext cx="889000" cy="1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128292</xdr:rowOff>
    </xdr:from>
    <xdr:to>
      <xdr:col>41</xdr:col>
      <xdr:colOff>101600</xdr:colOff>
      <xdr:row>37</xdr:row>
      <xdr:rowOff>58442</xdr:rowOff>
    </xdr:to>
    <xdr:sp macro="" textlink="">
      <xdr:nvSpPr>
        <xdr:cNvPr id="299" name="フローチャート: 判断 298"/>
        <xdr:cNvSpPr/>
      </xdr:nvSpPr>
      <xdr:spPr>
        <a:xfrm>
          <a:off x="7810500" y="630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49569</xdr:rowOff>
    </xdr:from>
    <xdr:ext cx="534377" cy="259045"/>
    <xdr:sp macro="" textlink="">
      <xdr:nvSpPr>
        <xdr:cNvPr id="300" name="テキスト ボックス 299"/>
        <xdr:cNvSpPr txBox="1"/>
      </xdr:nvSpPr>
      <xdr:spPr>
        <a:xfrm>
          <a:off x="7594111" y="639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162678</xdr:rowOff>
    </xdr:from>
    <xdr:to>
      <xdr:col>36</xdr:col>
      <xdr:colOff>165100</xdr:colOff>
      <xdr:row>37</xdr:row>
      <xdr:rowOff>92828</xdr:rowOff>
    </xdr:to>
    <xdr:sp macro="" textlink="">
      <xdr:nvSpPr>
        <xdr:cNvPr id="301" name="フローチャート: 判断 300"/>
        <xdr:cNvSpPr/>
      </xdr:nvSpPr>
      <xdr:spPr>
        <a:xfrm>
          <a:off x="6921500" y="633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83955</xdr:rowOff>
    </xdr:from>
    <xdr:ext cx="534377" cy="259045"/>
    <xdr:sp macro="" textlink="">
      <xdr:nvSpPr>
        <xdr:cNvPr id="302" name="テキスト ボックス 301"/>
        <xdr:cNvSpPr txBox="1"/>
      </xdr:nvSpPr>
      <xdr:spPr>
        <a:xfrm>
          <a:off x="6705111" y="642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102346</xdr:rowOff>
    </xdr:from>
    <xdr:to>
      <xdr:col>55</xdr:col>
      <xdr:colOff>50800</xdr:colOff>
      <xdr:row>37</xdr:row>
      <xdr:rowOff>32496</xdr:rowOff>
    </xdr:to>
    <xdr:sp macro="" textlink="">
      <xdr:nvSpPr>
        <xdr:cNvPr id="308" name="楕円 307"/>
        <xdr:cNvSpPr/>
      </xdr:nvSpPr>
      <xdr:spPr>
        <a:xfrm>
          <a:off x="10426700" y="627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125223</xdr:rowOff>
    </xdr:from>
    <xdr:ext cx="534377" cy="259045"/>
    <xdr:sp macro="" textlink="">
      <xdr:nvSpPr>
        <xdr:cNvPr id="309" name="補助費等該当値テキスト"/>
        <xdr:cNvSpPr txBox="1"/>
      </xdr:nvSpPr>
      <xdr:spPr>
        <a:xfrm>
          <a:off x="10528300" y="612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114590</xdr:rowOff>
    </xdr:from>
    <xdr:to>
      <xdr:col>50</xdr:col>
      <xdr:colOff>165100</xdr:colOff>
      <xdr:row>37</xdr:row>
      <xdr:rowOff>44740</xdr:rowOff>
    </xdr:to>
    <xdr:sp macro="" textlink="">
      <xdr:nvSpPr>
        <xdr:cNvPr id="310" name="楕円 309"/>
        <xdr:cNvSpPr/>
      </xdr:nvSpPr>
      <xdr:spPr>
        <a:xfrm>
          <a:off x="9588500" y="62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61267</xdr:rowOff>
    </xdr:from>
    <xdr:ext cx="534377" cy="259045"/>
    <xdr:sp macro="" textlink="">
      <xdr:nvSpPr>
        <xdr:cNvPr id="311" name="テキスト ボックス 310"/>
        <xdr:cNvSpPr txBox="1"/>
      </xdr:nvSpPr>
      <xdr:spPr>
        <a:xfrm>
          <a:off x="9372111" y="60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127186</xdr:rowOff>
    </xdr:from>
    <xdr:to>
      <xdr:col>46</xdr:col>
      <xdr:colOff>38100</xdr:colOff>
      <xdr:row>37</xdr:row>
      <xdr:rowOff>57336</xdr:rowOff>
    </xdr:to>
    <xdr:sp macro="" textlink="">
      <xdr:nvSpPr>
        <xdr:cNvPr id="312" name="楕円 311"/>
        <xdr:cNvSpPr/>
      </xdr:nvSpPr>
      <xdr:spPr>
        <a:xfrm>
          <a:off x="8699500" y="629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73863</xdr:rowOff>
    </xdr:from>
    <xdr:ext cx="534377" cy="259045"/>
    <xdr:sp macro="" textlink="">
      <xdr:nvSpPr>
        <xdr:cNvPr id="313" name="テキスト ボックス 312"/>
        <xdr:cNvSpPr txBox="1"/>
      </xdr:nvSpPr>
      <xdr:spPr>
        <a:xfrm>
          <a:off x="8483111" y="607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104610</xdr:rowOff>
    </xdr:from>
    <xdr:to>
      <xdr:col>41</xdr:col>
      <xdr:colOff>101600</xdr:colOff>
      <xdr:row>37</xdr:row>
      <xdr:rowOff>34760</xdr:rowOff>
    </xdr:to>
    <xdr:sp macro="" textlink="">
      <xdr:nvSpPr>
        <xdr:cNvPr id="314" name="楕円 313"/>
        <xdr:cNvSpPr/>
      </xdr:nvSpPr>
      <xdr:spPr>
        <a:xfrm>
          <a:off x="7810500" y="62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51287</xdr:rowOff>
    </xdr:from>
    <xdr:ext cx="534377" cy="259045"/>
    <xdr:sp macro="" textlink="">
      <xdr:nvSpPr>
        <xdr:cNvPr id="315" name="テキスト ボックス 314"/>
        <xdr:cNvSpPr txBox="1"/>
      </xdr:nvSpPr>
      <xdr:spPr>
        <a:xfrm>
          <a:off x="7594111" y="60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120835</xdr:rowOff>
    </xdr:from>
    <xdr:to>
      <xdr:col>36</xdr:col>
      <xdr:colOff>165100</xdr:colOff>
      <xdr:row>37</xdr:row>
      <xdr:rowOff>50985</xdr:rowOff>
    </xdr:to>
    <xdr:sp macro="" textlink="">
      <xdr:nvSpPr>
        <xdr:cNvPr id="316" name="楕円 315"/>
        <xdr:cNvSpPr/>
      </xdr:nvSpPr>
      <xdr:spPr>
        <a:xfrm>
          <a:off x="6921500" y="629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67512</xdr:rowOff>
    </xdr:from>
    <xdr:ext cx="534377" cy="259045"/>
    <xdr:sp macro="" textlink="">
      <xdr:nvSpPr>
        <xdr:cNvPr id="317" name="テキスト ボックス 316"/>
        <xdr:cNvSpPr txBox="1"/>
      </xdr:nvSpPr>
      <xdr:spPr>
        <a:xfrm>
          <a:off x="6705111" y="60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165532</xdr:rowOff>
    </xdr:from>
    <xdr:to>
      <xdr:col>55</xdr:col>
      <xdr:colOff>0</xdr:colOff>
      <xdr:row>58</xdr:row>
      <xdr:rowOff>16743</xdr:rowOff>
    </xdr:to>
    <xdr:cxnSp macro="">
      <xdr:nvCxnSpPr>
        <xdr:cNvPr id="344" name="直線コネクタ 343"/>
        <xdr:cNvCxnSpPr/>
      </xdr:nvCxnSpPr>
      <xdr:spPr>
        <a:xfrm flipV="1">
          <a:off x="9639300" y="9938182"/>
          <a:ext cx="8382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16743</xdr:rowOff>
    </xdr:from>
    <xdr:to>
      <xdr:col>50</xdr:col>
      <xdr:colOff>114300</xdr:colOff>
      <xdr:row>58</xdr:row>
      <xdr:rowOff>19836</xdr:rowOff>
    </xdr:to>
    <xdr:cxnSp macro="">
      <xdr:nvCxnSpPr>
        <xdr:cNvPr id="347" name="直線コネクタ 346"/>
        <xdr:cNvCxnSpPr/>
      </xdr:nvCxnSpPr>
      <xdr:spPr>
        <a:xfrm flipV="1">
          <a:off x="8750300" y="9960843"/>
          <a:ext cx="889000" cy="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19836</xdr:rowOff>
    </xdr:from>
    <xdr:to>
      <xdr:col>45</xdr:col>
      <xdr:colOff>177800</xdr:colOff>
      <xdr:row>58</xdr:row>
      <xdr:rowOff>29290</xdr:rowOff>
    </xdr:to>
    <xdr:cxnSp macro="">
      <xdr:nvCxnSpPr>
        <xdr:cNvPr id="350" name="直線コネクタ 349"/>
        <xdr:cNvCxnSpPr/>
      </xdr:nvCxnSpPr>
      <xdr:spPr>
        <a:xfrm flipV="1">
          <a:off x="7861300" y="9963936"/>
          <a:ext cx="8890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162636</xdr:rowOff>
    </xdr:from>
    <xdr:to>
      <xdr:col>41</xdr:col>
      <xdr:colOff>50800</xdr:colOff>
      <xdr:row>58</xdr:row>
      <xdr:rowOff>29290</xdr:rowOff>
    </xdr:to>
    <xdr:cxnSp macro="">
      <xdr:nvCxnSpPr>
        <xdr:cNvPr id="353" name="直線コネクタ 352"/>
        <xdr:cNvCxnSpPr/>
      </xdr:nvCxnSpPr>
      <xdr:spPr>
        <a:xfrm>
          <a:off x="6972300" y="9935286"/>
          <a:ext cx="889000" cy="3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59241</xdr:rowOff>
    </xdr:from>
    <xdr:to>
      <xdr:col>41</xdr:col>
      <xdr:colOff>101600</xdr:colOff>
      <xdr:row>57</xdr:row>
      <xdr:rowOff>160841</xdr:rowOff>
    </xdr:to>
    <xdr:sp macro="" textlink="">
      <xdr:nvSpPr>
        <xdr:cNvPr id="354" name="フローチャート: 判断 353"/>
        <xdr:cNvSpPr/>
      </xdr:nvSpPr>
      <xdr:spPr>
        <a:xfrm>
          <a:off x="7810500" y="983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5918</xdr:rowOff>
    </xdr:from>
    <xdr:ext cx="534377" cy="259045"/>
    <xdr:sp macro="" textlink="">
      <xdr:nvSpPr>
        <xdr:cNvPr id="355" name="テキスト ボックス 354"/>
        <xdr:cNvSpPr txBox="1"/>
      </xdr:nvSpPr>
      <xdr:spPr>
        <a:xfrm>
          <a:off x="7594111" y="960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69188</xdr:rowOff>
    </xdr:from>
    <xdr:to>
      <xdr:col>36</xdr:col>
      <xdr:colOff>165100</xdr:colOff>
      <xdr:row>57</xdr:row>
      <xdr:rowOff>170788</xdr:rowOff>
    </xdr:to>
    <xdr:sp macro="" textlink="">
      <xdr:nvSpPr>
        <xdr:cNvPr id="356" name="フローチャート: 判断 355"/>
        <xdr:cNvSpPr/>
      </xdr:nvSpPr>
      <xdr:spPr>
        <a:xfrm>
          <a:off x="6921500" y="98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15865</xdr:rowOff>
    </xdr:from>
    <xdr:ext cx="534377" cy="259045"/>
    <xdr:sp macro="" textlink="">
      <xdr:nvSpPr>
        <xdr:cNvPr id="357" name="テキスト ボックス 356"/>
        <xdr:cNvSpPr txBox="1"/>
      </xdr:nvSpPr>
      <xdr:spPr>
        <a:xfrm>
          <a:off x="6705111" y="96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114732</xdr:rowOff>
    </xdr:from>
    <xdr:to>
      <xdr:col>55</xdr:col>
      <xdr:colOff>50800</xdr:colOff>
      <xdr:row>58</xdr:row>
      <xdr:rowOff>44882</xdr:rowOff>
    </xdr:to>
    <xdr:sp macro="" textlink="">
      <xdr:nvSpPr>
        <xdr:cNvPr id="363" name="楕円 362"/>
        <xdr:cNvSpPr/>
      </xdr:nvSpPr>
      <xdr:spPr>
        <a:xfrm>
          <a:off x="10426700" y="98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79377</xdr:rowOff>
    </xdr:from>
    <xdr:ext cx="534377" cy="259045"/>
    <xdr:sp macro="" textlink="">
      <xdr:nvSpPr>
        <xdr:cNvPr id="364" name="普通建設事業費該当値テキスト"/>
        <xdr:cNvSpPr txBox="1"/>
      </xdr:nvSpPr>
      <xdr:spPr>
        <a:xfrm>
          <a:off x="10528300" y="985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137393</xdr:rowOff>
    </xdr:from>
    <xdr:to>
      <xdr:col>50</xdr:col>
      <xdr:colOff>165100</xdr:colOff>
      <xdr:row>58</xdr:row>
      <xdr:rowOff>67543</xdr:rowOff>
    </xdr:to>
    <xdr:sp macro="" textlink="">
      <xdr:nvSpPr>
        <xdr:cNvPr id="365" name="楕円 364"/>
        <xdr:cNvSpPr/>
      </xdr:nvSpPr>
      <xdr:spPr>
        <a:xfrm>
          <a:off x="9588500" y="991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58670</xdr:rowOff>
    </xdr:from>
    <xdr:ext cx="534377" cy="259045"/>
    <xdr:sp macro="" textlink="">
      <xdr:nvSpPr>
        <xdr:cNvPr id="366" name="テキスト ボックス 365"/>
        <xdr:cNvSpPr txBox="1"/>
      </xdr:nvSpPr>
      <xdr:spPr>
        <a:xfrm>
          <a:off x="9372111" y="1000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140486</xdr:rowOff>
    </xdr:from>
    <xdr:to>
      <xdr:col>46</xdr:col>
      <xdr:colOff>38100</xdr:colOff>
      <xdr:row>58</xdr:row>
      <xdr:rowOff>70636</xdr:rowOff>
    </xdr:to>
    <xdr:sp macro="" textlink="">
      <xdr:nvSpPr>
        <xdr:cNvPr id="367" name="楕円 366"/>
        <xdr:cNvSpPr/>
      </xdr:nvSpPr>
      <xdr:spPr>
        <a:xfrm>
          <a:off x="8699500" y="99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61763</xdr:rowOff>
    </xdr:from>
    <xdr:ext cx="534377" cy="259045"/>
    <xdr:sp macro="" textlink="">
      <xdr:nvSpPr>
        <xdr:cNvPr id="368" name="テキスト ボックス 367"/>
        <xdr:cNvSpPr txBox="1"/>
      </xdr:nvSpPr>
      <xdr:spPr>
        <a:xfrm>
          <a:off x="8483111" y="100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149940</xdr:rowOff>
    </xdr:from>
    <xdr:to>
      <xdr:col>41</xdr:col>
      <xdr:colOff>101600</xdr:colOff>
      <xdr:row>58</xdr:row>
      <xdr:rowOff>80090</xdr:rowOff>
    </xdr:to>
    <xdr:sp macro="" textlink="">
      <xdr:nvSpPr>
        <xdr:cNvPr id="369" name="楕円 368"/>
        <xdr:cNvSpPr/>
      </xdr:nvSpPr>
      <xdr:spPr>
        <a:xfrm>
          <a:off x="7810500" y="99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71217</xdr:rowOff>
    </xdr:from>
    <xdr:ext cx="534377" cy="259045"/>
    <xdr:sp macro="" textlink="">
      <xdr:nvSpPr>
        <xdr:cNvPr id="370" name="テキスト ボックス 369"/>
        <xdr:cNvSpPr txBox="1"/>
      </xdr:nvSpPr>
      <xdr:spPr>
        <a:xfrm>
          <a:off x="7594111" y="1001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111836</xdr:rowOff>
    </xdr:from>
    <xdr:to>
      <xdr:col>36</xdr:col>
      <xdr:colOff>165100</xdr:colOff>
      <xdr:row>58</xdr:row>
      <xdr:rowOff>41986</xdr:rowOff>
    </xdr:to>
    <xdr:sp macro="" textlink="">
      <xdr:nvSpPr>
        <xdr:cNvPr id="371" name="楕円 370"/>
        <xdr:cNvSpPr/>
      </xdr:nvSpPr>
      <xdr:spPr>
        <a:xfrm>
          <a:off x="6921500" y="98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33113</xdr:rowOff>
    </xdr:from>
    <xdr:ext cx="534377" cy="259045"/>
    <xdr:sp macro="" textlink="">
      <xdr:nvSpPr>
        <xdr:cNvPr id="372" name="テキスト ボックス 371"/>
        <xdr:cNvSpPr txBox="1"/>
      </xdr:nvSpPr>
      <xdr:spPr>
        <a:xfrm>
          <a:off x="6705111" y="997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121969</xdr:rowOff>
    </xdr:from>
    <xdr:to>
      <xdr:col>55</xdr:col>
      <xdr:colOff>0</xdr:colOff>
      <xdr:row>78</xdr:row>
      <xdr:rowOff>123610</xdr:rowOff>
    </xdr:to>
    <xdr:cxnSp macro="">
      <xdr:nvCxnSpPr>
        <xdr:cNvPr id="399" name="直線コネクタ 398"/>
        <xdr:cNvCxnSpPr/>
      </xdr:nvCxnSpPr>
      <xdr:spPr>
        <a:xfrm>
          <a:off x="9639300" y="13495069"/>
          <a:ext cx="8382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121969</xdr:rowOff>
    </xdr:from>
    <xdr:to>
      <xdr:col>50</xdr:col>
      <xdr:colOff>114300</xdr:colOff>
      <xdr:row>78</xdr:row>
      <xdr:rowOff>122329</xdr:rowOff>
    </xdr:to>
    <xdr:cxnSp macro="">
      <xdr:nvCxnSpPr>
        <xdr:cNvPr id="402" name="直線コネクタ 401"/>
        <xdr:cNvCxnSpPr/>
      </xdr:nvCxnSpPr>
      <xdr:spPr>
        <a:xfrm flipV="1">
          <a:off x="8750300" y="13495069"/>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107131</xdr:rowOff>
    </xdr:from>
    <xdr:to>
      <xdr:col>45</xdr:col>
      <xdr:colOff>177800</xdr:colOff>
      <xdr:row>78</xdr:row>
      <xdr:rowOff>122329</xdr:rowOff>
    </xdr:to>
    <xdr:cxnSp macro="">
      <xdr:nvCxnSpPr>
        <xdr:cNvPr id="405" name="直線コネクタ 404"/>
        <xdr:cNvCxnSpPr/>
      </xdr:nvCxnSpPr>
      <xdr:spPr>
        <a:xfrm>
          <a:off x="7861300" y="13480231"/>
          <a:ext cx="889000" cy="1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107131</xdr:rowOff>
    </xdr:from>
    <xdr:to>
      <xdr:col>41</xdr:col>
      <xdr:colOff>50800</xdr:colOff>
      <xdr:row>78</xdr:row>
      <xdr:rowOff>107440</xdr:rowOff>
    </xdr:to>
    <xdr:cxnSp macro="">
      <xdr:nvCxnSpPr>
        <xdr:cNvPr id="408" name="直線コネクタ 407"/>
        <xdr:cNvCxnSpPr/>
      </xdr:nvCxnSpPr>
      <xdr:spPr>
        <a:xfrm flipV="1">
          <a:off x="6972300" y="13480231"/>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151474</xdr:rowOff>
    </xdr:from>
    <xdr:to>
      <xdr:col>41</xdr:col>
      <xdr:colOff>101600</xdr:colOff>
      <xdr:row>78</xdr:row>
      <xdr:rowOff>81624</xdr:rowOff>
    </xdr:to>
    <xdr:sp macro="" textlink="">
      <xdr:nvSpPr>
        <xdr:cNvPr id="409" name="フローチャート: 判断 408"/>
        <xdr:cNvSpPr/>
      </xdr:nvSpPr>
      <xdr:spPr>
        <a:xfrm>
          <a:off x="7810500" y="133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98151</xdr:rowOff>
    </xdr:from>
    <xdr:ext cx="534377" cy="259045"/>
    <xdr:sp macro="" textlink="">
      <xdr:nvSpPr>
        <xdr:cNvPr id="410" name="テキスト ボックス 409"/>
        <xdr:cNvSpPr txBox="1"/>
      </xdr:nvSpPr>
      <xdr:spPr>
        <a:xfrm>
          <a:off x="7594111" y="131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7010</xdr:rowOff>
    </xdr:from>
    <xdr:to>
      <xdr:col>36</xdr:col>
      <xdr:colOff>165100</xdr:colOff>
      <xdr:row>78</xdr:row>
      <xdr:rowOff>108610</xdr:rowOff>
    </xdr:to>
    <xdr:sp macro="" textlink="">
      <xdr:nvSpPr>
        <xdr:cNvPr id="411" name="フローチャート: 判断 410"/>
        <xdr:cNvSpPr/>
      </xdr:nvSpPr>
      <xdr:spPr>
        <a:xfrm>
          <a:off x="6921500" y="133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125137</xdr:rowOff>
    </xdr:from>
    <xdr:ext cx="534377" cy="259045"/>
    <xdr:sp macro="" textlink="">
      <xdr:nvSpPr>
        <xdr:cNvPr id="412" name="テキスト ボックス 411"/>
        <xdr:cNvSpPr txBox="1"/>
      </xdr:nvSpPr>
      <xdr:spPr>
        <a:xfrm>
          <a:off x="6705111" y="131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72810</xdr:rowOff>
    </xdr:from>
    <xdr:to>
      <xdr:col>55</xdr:col>
      <xdr:colOff>50800</xdr:colOff>
      <xdr:row>79</xdr:row>
      <xdr:rowOff>2960</xdr:rowOff>
    </xdr:to>
    <xdr:sp macro="" textlink="">
      <xdr:nvSpPr>
        <xdr:cNvPr id="418" name="楕円 417"/>
        <xdr:cNvSpPr/>
      </xdr:nvSpPr>
      <xdr:spPr>
        <a:xfrm>
          <a:off x="10426700" y="134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469744" cy="259045"/>
    <xdr:sp macro="" textlink="">
      <xdr:nvSpPr>
        <xdr:cNvPr id="419" name="普通建設事業費 （ うち新規整備　）該当値テキスト"/>
        <xdr:cNvSpPr txBox="1"/>
      </xdr:nvSpPr>
      <xdr:spPr>
        <a:xfrm>
          <a:off x="10528300" y="133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71169</xdr:rowOff>
    </xdr:from>
    <xdr:to>
      <xdr:col>50</xdr:col>
      <xdr:colOff>165100</xdr:colOff>
      <xdr:row>79</xdr:row>
      <xdr:rowOff>1319</xdr:rowOff>
    </xdr:to>
    <xdr:sp macro="" textlink="">
      <xdr:nvSpPr>
        <xdr:cNvPr id="420" name="楕円 419"/>
        <xdr:cNvSpPr/>
      </xdr:nvSpPr>
      <xdr:spPr>
        <a:xfrm>
          <a:off x="9588500" y="134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163896</xdr:rowOff>
    </xdr:from>
    <xdr:ext cx="469744" cy="259045"/>
    <xdr:sp macro="" textlink="">
      <xdr:nvSpPr>
        <xdr:cNvPr id="421" name="テキスト ボックス 420"/>
        <xdr:cNvSpPr txBox="1"/>
      </xdr:nvSpPr>
      <xdr:spPr>
        <a:xfrm>
          <a:off x="9404428" y="135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71529</xdr:rowOff>
    </xdr:from>
    <xdr:to>
      <xdr:col>46</xdr:col>
      <xdr:colOff>38100</xdr:colOff>
      <xdr:row>79</xdr:row>
      <xdr:rowOff>1679</xdr:rowOff>
    </xdr:to>
    <xdr:sp macro="" textlink="">
      <xdr:nvSpPr>
        <xdr:cNvPr id="422" name="楕円 421"/>
        <xdr:cNvSpPr/>
      </xdr:nvSpPr>
      <xdr:spPr>
        <a:xfrm>
          <a:off x="8699500" y="134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164256</xdr:rowOff>
    </xdr:from>
    <xdr:ext cx="469744" cy="259045"/>
    <xdr:sp macro="" textlink="">
      <xdr:nvSpPr>
        <xdr:cNvPr id="423" name="テキスト ボックス 422"/>
        <xdr:cNvSpPr txBox="1"/>
      </xdr:nvSpPr>
      <xdr:spPr>
        <a:xfrm>
          <a:off x="8515428" y="1353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56331</xdr:rowOff>
    </xdr:from>
    <xdr:to>
      <xdr:col>41</xdr:col>
      <xdr:colOff>101600</xdr:colOff>
      <xdr:row>78</xdr:row>
      <xdr:rowOff>157931</xdr:rowOff>
    </xdr:to>
    <xdr:sp macro="" textlink="">
      <xdr:nvSpPr>
        <xdr:cNvPr id="424" name="楕円 423"/>
        <xdr:cNvSpPr/>
      </xdr:nvSpPr>
      <xdr:spPr>
        <a:xfrm>
          <a:off x="7810500" y="134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149058</xdr:rowOff>
    </xdr:from>
    <xdr:ext cx="534377" cy="259045"/>
    <xdr:sp macro="" textlink="">
      <xdr:nvSpPr>
        <xdr:cNvPr id="425" name="テキスト ボックス 424"/>
        <xdr:cNvSpPr txBox="1"/>
      </xdr:nvSpPr>
      <xdr:spPr>
        <a:xfrm>
          <a:off x="7594111" y="135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56640</xdr:rowOff>
    </xdr:from>
    <xdr:to>
      <xdr:col>36</xdr:col>
      <xdr:colOff>165100</xdr:colOff>
      <xdr:row>78</xdr:row>
      <xdr:rowOff>158240</xdr:rowOff>
    </xdr:to>
    <xdr:sp macro="" textlink="">
      <xdr:nvSpPr>
        <xdr:cNvPr id="426" name="楕円 425"/>
        <xdr:cNvSpPr/>
      </xdr:nvSpPr>
      <xdr:spPr>
        <a:xfrm>
          <a:off x="6921500" y="13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149367</xdr:rowOff>
    </xdr:from>
    <xdr:ext cx="534377" cy="259045"/>
    <xdr:sp macro="" textlink="">
      <xdr:nvSpPr>
        <xdr:cNvPr id="427" name="テキスト ボックス 426"/>
        <xdr:cNvSpPr txBox="1"/>
      </xdr:nvSpPr>
      <xdr:spPr>
        <a:xfrm>
          <a:off x="6705111" y="1352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55423</xdr:rowOff>
    </xdr:from>
    <xdr:to>
      <xdr:col>55</xdr:col>
      <xdr:colOff>0</xdr:colOff>
      <xdr:row>97</xdr:row>
      <xdr:rowOff>110127</xdr:rowOff>
    </xdr:to>
    <xdr:cxnSp macro="">
      <xdr:nvCxnSpPr>
        <xdr:cNvPr id="456" name="直線コネクタ 455"/>
        <xdr:cNvCxnSpPr/>
      </xdr:nvCxnSpPr>
      <xdr:spPr>
        <a:xfrm flipV="1">
          <a:off x="9639300" y="16686073"/>
          <a:ext cx="838200" cy="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24975</xdr:rowOff>
    </xdr:from>
    <xdr:ext cx="534377" cy="259045"/>
    <xdr:sp macro="" textlink="">
      <xdr:nvSpPr>
        <xdr:cNvPr id="457" name="普通建設事業費 （ うち更新整備　）平均値テキスト"/>
        <xdr:cNvSpPr txBox="1"/>
      </xdr:nvSpPr>
      <xdr:spPr>
        <a:xfrm>
          <a:off x="10528300" y="166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110127</xdr:rowOff>
    </xdr:from>
    <xdr:to>
      <xdr:col>50</xdr:col>
      <xdr:colOff>114300</xdr:colOff>
      <xdr:row>97</xdr:row>
      <xdr:rowOff>125282</xdr:rowOff>
    </xdr:to>
    <xdr:cxnSp macro="">
      <xdr:nvCxnSpPr>
        <xdr:cNvPr id="459" name="直線コネクタ 458"/>
        <xdr:cNvCxnSpPr/>
      </xdr:nvCxnSpPr>
      <xdr:spPr>
        <a:xfrm flipV="1">
          <a:off x="8750300" y="16740777"/>
          <a:ext cx="889000" cy="1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125282</xdr:rowOff>
    </xdr:from>
    <xdr:to>
      <xdr:col>45</xdr:col>
      <xdr:colOff>177800</xdr:colOff>
      <xdr:row>98</xdr:row>
      <xdr:rowOff>47506</xdr:rowOff>
    </xdr:to>
    <xdr:cxnSp macro="">
      <xdr:nvCxnSpPr>
        <xdr:cNvPr id="462" name="直線コネクタ 461"/>
        <xdr:cNvCxnSpPr/>
      </xdr:nvCxnSpPr>
      <xdr:spPr>
        <a:xfrm flipV="1">
          <a:off x="7861300" y="16755932"/>
          <a:ext cx="889000" cy="9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6177</xdr:rowOff>
    </xdr:from>
    <xdr:ext cx="534377" cy="259045"/>
    <xdr:sp macro="" textlink="">
      <xdr:nvSpPr>
        <xdr:cNvPr id="464" name="テキスト ボックス 463"/>
        <xdr:cNvSpPr txBox="1"/>
      </xdr:nvSpPr>
      <xdr:spPr>
        <a:xfrm>
          <a:off x="8483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87427</xdr:rowOff>
    </xdr:from>
    <xdr:to>
      <xdr:col>41</xdr:col>
      <xdr:colOff>50800</xdr:colOff>
      <xdr:row>98</xdr:row>
      <xdr:rowOff>47506</xdr:rowOff>
    </xdr:to>
    <xdr:cxnSp macro="">
      <xdr:nvCxnSpPr>
        <xdr:cNvPr id="465" name="直線コネクタ 464"/>
        <xdr:cNvCxnSpPr/>
      </xdr:nvCxnSpPr>
      <xdr:spPr>
        <a:xfrm>
          <a:off x="6972300" y="16718077"/>
          <a:ext cx="889000" cy="13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153243</xdr:rowOff>
    </xdr:from>
    <xdr:to>
      <xdr:col>41</xdr:col>
      <xdr:colOff>101600</xdr:colOff>
      <xdr:row>98</xdr:row>
      <xdr:rowOff>83393</xdr:rowOff>
    </xdr:to>
    <xdr:sp macro="" textlink="">
      <xdr:nvSpPr>
        <xdr:cNvPr id="466" name="フローチャート: 判断 465"/>
        <xdr:cNvSpPr/>
      </xdr:nvSpPr>
      <xdr:spPr>
        <a:xfrm>
          <a:off x="7810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99920</xdr:rowOff>
    </xdr:from>
    <xdr:ext cx="534377" cy="259045"/>
    <xdr:sp macro="" textlink="">
      <xdr:nvSpPr>
        <xdr:cNvPr id="467" name="テキスト ボックス 466"/>
        <xdr:cNvSpPr txBox="1"/>
      </xdr:nvSpPr>
      <xdr:spPr>
        <a:xfrm>
          <a:off x="7594111" y="165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79375</xdr:rowOff>
    </xdr:from>
    <xdr:to>
      <xdr:col>36</xdr:col>
      <xdr:colOff>165100</xdr:colOff>
      <xdr:row>98</xdr:row>
      <xdr:rowOff>9525</xdr:rowOff>
    </xdr:to>
    <xdr:sp macro="" textlink="">
      <xdr:nvSpPr>
        <xdr:cNvPr id="468" name="フローチャート: 判断 467"/>
        <xdr:cNvSpPr/>
      </xdr:nvSpPr>
      <xdr:spPr>
        <a:xfrm>
          <a:off x="6921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652</xdr:rowOff>
    </xdr:from>
    <xdr:ext cx="534377" cy="259045"/>
    <xdr:sp macro="" textlink="">
      <xdr:nvSpPr>
        <xdr:cNvPr id="469" name="テキスト ボックス 468"/>
        <xdr:cNvSpPr txBox="1"/>
      </xdr:nvSpPr>
      <xdr:spPr>
        <a:xfrm>
          <a:off x="6705111" y="168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4623</xdr:rowOff>
    </xdr:from>
    <xdr:to>
      <xdr:col>55</xdr:col>
      <xdr:colOff>50800</xdr:colOff>
      <xdr:row>97</xdr:row>
      <xdr:rowOff>106223</xdr:rowOff>
    </xdr:to>
    <xdr:sp macro="" textlink="">
      <xdr:nvSpPr>
        <xdr:cNvPr id="475" name="楕円 474"/>
        <xdr:cNvSpPr/>
      </xdr:nvSpPr>
      <xdr:spPr>
        <a:xfrm>
          <a:off x="10426700" y="166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27500</xdr:rowOff>
    </xdr:from>
    <xdr:ext cx="534377" cy="259045"/>
    <xdr:sp macro="" textlink="">
      <xdr:nvSpPr>
        <xdr:cNvPr id="476" name="普通建設事業費 （ うち更新整備　）該当値テキスト"/>
        <xdr:cNvSpPr txBox="1"/>
      </xdr:nvSpPr>
      <xdr:spPr>
        <a:xfrm>
          <a:off x="10528300" y="1648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59327</xdr:rowOff>
    </xdr:from>
    <xdr:to>
      <xdr:col>50</xdr:col>
      <xdr:colOff>165100</xdr:colOff>
      <xdr:row>97</xdr:row>
      <xdr:rowOff>160927</xdr:rowOff>
    </xdr:to>
    <xdr:sp macro="" textlink="">
      <xdr:nvSpPr>
        <xdr:cNvPr id="477" name="楕円 476"/>
        <xdr:cNvSpPr/>
      </xdr:nvSpPr>
      <xdr:spPr>
        <a:xfrm>
          <a:off x="9588500" y="166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6004</xdr:rowOff>
    </xdr:from>
    <xdr:ext cx="534377" cy="259045"/>
    <xdr:sp macro="" textlink="">
      <xdr:nvSpPr>
        <xdr:cNvPr id="478" name="テキスト ボックス 477"/>
        <xdr:cNvSpPr txBox="1"/>
      </xdr:nvSpPr>
      <xdr:spPr>
        <a:xfrm>
          <a:off x="9372111" y="1646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74482</xdr:rowOff>
    </xdr:from>
    <xdr:to>
      <xdr:col>46</xdr:col>
      <xdr:colOff>38100</xdr:colOff>
      <xdr:row>98</xdr:row>
      <xdr:rowOff>4632</xdr:rowOff>
    </xdr:to>
    <xdr:sp macro="" textlink="">
      <xdr:nvSpPr>
        <xdr:cNvPr id="479" name="楕円 478"/>
        <xdr:cNvSpPr/>
      </xdr:nvSpPr>
      <xdr:spPr>
        <a:xfrm>
          <a:off x="8699500" y="167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21159</xdr:rowOff>
    </xdr:from>
    <xdr:ext cx="534377" cy="259045"/>
    <xdr:sp macro="" textlink="">
      <xdr:nvSpPr>
        <xdr:cNvPr id="480" name="テキスト ボックス 479"/>
        <xdr:cNvSpPr txBox="1"/>
      </xdr:nvSpPr>
      <xdr:spPr>
        <a:xfrm>
          <a:off x="8483111" y="164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168156</xdr:rowOff>
    </xdr:from>
    <xdr:to>
      <xdr:col>41</xdr:col>
      <xdr:colOff>101600</xdr:colOff>
      <xdr:row>98</xdr:row>
      <xdr:rowOff>98306</xdr:rowOff>
    </xdr:to>
    <xdr:sp macro="" textlink="">
      <xdr:nvSpPr>
        <xdr:cNvPr id="481" name="楕円 480"/>
        <xdr:cNvSpPr/>
      </xdr:nvSpPr>
      <xdr:spPr>
        <a:xfrm>
          <a:off x="7810500" y="1679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89433</xdr:rowOff>
    </xdr:from>
    <xdr:ext cx="534377" cy="259045"/>
    <xdr:sp macro="" textlink="">
      <xdr:nvSpPr>
        <xdr:cNvPr id="482" name="テキスト ボックス 481"/>
        <xdr:cNvSpPr txBox="1"/>
      </xdr:nvSpPr>
      <xdr:spPr>
        <a:xfrm>
          <a:off x="7594111" y="1689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36627</xdr:rowOff>
    </xdr:from>
    <xdr:to>
      <xdr:col>36</xdr:col>
      <xdr:colOff>165100</xdr:colOff>
      <xdr:row>97</xdr:row>
      <xdr:rowOff>138227</xdr:rowOff>
    </xdr:to>
    <xdr:sp macro="" textlink="">
      <xdr:nvSpPr>
        <xdr:cNvPr id="483" name="楕円 482"/>
        <xdr:cNvSpPr/>
      </xdr:nvSpPr>
      <xdr:spPr>
        <a:xfrm>
          <a:off x="6921500" y="166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154754</xdr:rowOff>
    </xdr:from>
    <xdr:ext cx="534377" cy="259045"/>
    <xdr:sp macro="" textlink="">
      <xdr:nvSpPr>
        <xdr:cNvPr id="484" name="テキスト ボックス 483"/>
        <xdr:cNvSpPr txBox="1"/>
      </xdr:nvSpPr>
      <xdr:spPr>
        <a:xfrm>
          <a:off x="6705111" y="1644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55956</xdr:rowOff>
    </xdr:from>
    <xdr:to>
      <xdr:col>85</xdr:col>
      <xdr:colOff>127000</xdr:colOff>
      <xdr:row>39</xdr:row>
      <xdr:rowOff>29019</xdr:rowOff>
    </xdr:to>
    <xdr:cxnSp macro="">
      <xdr:nvCxnSpPr>
        <xdr:cNvPr id="513" name="直線コネクタ 512"/>
        <xdr:cNvCxnSpPr/>
      </xdr:nvCxnSpPr>
      <xdr:spPr>
        <a:xfrm flipV="1">
          <a:off x="15481300" y="6399606"/>
          <a:ext cx="838200" cy="3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35571</xdr:rowOff>
    </xdr:from>
    <xdr:ext cx="469744" cy="259045"/>
    <xdr:sp macro="" textlink="">
      <xdr:nvSpPr>
        <xdr:cNvPr id="514" name="災害復旧事業費平均値テキスト"/>
        <xdr:cNvSpPr txBox="1"/>
      </xdr:nvSpPr>
      <xdr:spPr>
        <a:xfrm>
          <a:off x="16370300" y="655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768</xdr:rowOff>
    </xdr:from>
    <xdr:to>
      <xdr:col>81</xdr:col>
      <xdr:colOff>50800</xdr:colOff>
      <xdr:row>39</xdr:row>
      <xdr:rowOff>29019</xdr:rowOff>
    </xdr:to>
    <xdr:cxnSp macro="">
      <xdr:nvCxnSpPr>
        <xdr:cNvPr id="516" name="直線コネクタ 515"/>
        <xdr:cNvCxnSpPr/>
      </xdr:nvCxnSpPr>
      <xdr:spPr>
        <a:xfrm>
          <a:off x="14592300" y="6687318"/>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768</xdr:rowOff>
    </xdr:from>
    <xdr:to>
      <xdr:col>76</xdr:col>
      <xdr:colOff>114300</xdr:colOff>
      <xdr:row>39</xdr:row>
      <xdr:rowOff>41040</xdr:rowOff>
    </xdr:to>
    <xdr:cxnSp macro="">
      <xdr:nvCxnSpPr>
        <xdr:cNvPr id="519" name="直線コネクタ 518"/>
        <xdr:cNvCxnSpPr/>
      </xdr:nvCxnSpPr>
      <xdr:spPr>
        <a:xfrm flipV="1">
          <a:off x="13703300" y="6687318"/>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48792</xdr:rowOff>
    </xdr:from>
    <xdr:ext cx="469744" cy="259045"/>
    <xdr:sp macro="" textlink="">
      <xdr:nvSpPr>
        <xdr:cNvPr id="521" name="テキスト ボックス 520"/>
        <xdr:cNvSpPr txBox="1"/>
      </xdr:nvSpPr>
      <xdr:spPr>
        <a:xfrm>
          <a:off x="14357428" y="673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30200</xdr:rowOff>
    </xdr:from>
    <xdr:to>
      <xdr:col>71</xdr:col>
      <xdr:colOff>177800</xdr:colOff>
      <xdr:row>39</xdr:row>
      <xdr:rowOff>41040</xdr:rowOff>
    </xdr:to>
    <xdr:cxnSp macro="">
      <xdr:nvCxnSpPr>
        <xdr:cNvPr id="522" name="直線コネクタ 521"/>
        <xdr:cNvCxnSpPr/>
      </xdr:nvCxnSpPr>
      <xdr:spPr>
        <a:xfrm>
          <a:off x="12814300" y="6716750"/>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117970</xdr:rowOff>
    </xdr:from>
    <xdr:to>
      <xdr:col>72</xdr:col>
      <xdr:colOff>38100</xdr:colOff>
      <xdr:row>39</xdr:row>
      <xdr:rowOff>48120</xdr:rowOff>
    </xdr:to>
    <xdr:sp macro="" textlink="">
      <xdr:nvSpPr>
        <xdr:cNvPr id="523" name="フローチャート: 判断 522"/>
        <xdr:cNvSpPr/>
      </xdr:nvSpPr>
      <xdr:spPr>
        <a:xfrm>
          <a:off x="13652500" y="66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64647</xdr:rowOff>
    </xdr:from>
    <xdr:ext cx="469744" cy="259045"/>
    <xdr:sp macro="" textlink="">
      <xdr:nvSpPr>
        <xdr:cNvPr id="524" name="テキスト ボックス 523"/>
        <xdr:cNvSpPr txBox="1"/>
      </xdr:nvSpPr>
      <xdr:spPr>
        <a:xfrm>
          <a:off x="13468428" y="64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80080</xdr:rowOff>
    </xdr:from>
    <xdr:to>
      <xdr:col>67</xdr:col>
      <xdr:colOff>101600</xdr:colOff>
      <xdr:row>39</xdr:row>
      <xdr:rowOff>10230</xdr:rowOff>
    </xdr:to>
    <xdr:sp macro="" textlink="">
      <xdr:nvSpPr>
        <xdr:cNvPr id="525" name="フローチャート: 判断 524"/>
        <xdr:cNvSpPr/>
      </xdr:nvSpPr>
      <xdr:spPr>
        <a:xfrm>
          <a:off x="12763500" y="65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26757</xdr:rowOff>
    </xdr:from>
    <xdr:ext cx="469744" cy="259045"/>
    <xdr:sp macro="" textlink="">
      <xdr:nvSpPr>
        <xdr:cNvPr id="526" name="テキスト ボックス 525"/>
        <xdr:cNvSpPr txBox="1"/>
      </xdr:nvSpPr>
      <xdr:spPr>
        <a:xfrm>
          <a:off x="12579428" y="63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5156</xdr:rowOff>
    </xdr:from>
    <xdr:to>
      <xdr:col>85</xdr:col>
      <xdr:colOff>177800</xdr:colOff>
      <xdr:row>37</xdr:row>
      <xdr:rowOff>106756</xdr:rowOff>
    </xdr:to>
    <xdr:sp macro="" textlink="">
      <xdr:nvSpPr>
        <xdr:cNvPr id="532" name="楕円 531"/>
        <xdr:cNvSpPr/>
      </xdr:nvSpPr>
      <xdr:spPr>
        <a:xfrm>
          <a:off x="16268700" y="63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28033</xdr:rowOff>
    </xdr:from>
    <xdr:ext cx="534377" cy="259045"/>
    <xdr:sp macro="" textlink="">
      <xdr:nvSpPr>
        <xdr:cNvPr id="533" name="災害復旧事業費該当値テキスト"/>
        <xdr:cNvSpPr txBox="1"/>
      </xdr:nvSpPr>
      <xdr:spPr>
        <a:xfrm>
          <a:off x="16370300" y="62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149669</xdr:rowOff>
    </xdr:from>
    <xdr:to>
      <xdr:col>81</xdr:col>
      <xdr:colOff>101600</xdr:colOff>
      <xdr:row>39</xdr:row>
      <xdr:rowOff>79819</xdr:rowOff>
    </xdr:to>
    <xdr:sp macro="" textlink="">
      <xdr:nvSpPr>
        <xdr:cNvPr id="534" name="楕円 533"/>
        <xdr:cNvSpPr/>
      </xdr:nvSpPr>
      <xdr:spPr>
        <a:xfrm>
          <a:off x="15430500" y="66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70946</xdr:rowOff>
    </xdr:from>
    <xdr:ext cx="378565" cy="259045"/>
    <xdr:sp macro="" textlink="">
      <xdr:nvSpPr>
        <xdr:cNvPr id="535" name="テキスト ボックス 534"/>
        <xdr:cNvSpPr txBox="1"/>
      </xdr:nvSpPr>
      <xdr:spPr>
        <a:xfrm>
          <a:off x="15292017" y="6757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121418</xdr:rowOff>
    </xdr:from>
    <xdr:to>
      <xdr:col>76</xdr:col>
      <xdr:colOff>165100</xdr:colOff>
      <xdr:row>39</xdr:row>
      <xdr:rowOff>51568</xdr:rowOff>
    </xdr:to>
    <xdr:sp macro="" textlink="">
      <xdr:nvSpPr>
        <xdr:cNvPr id="536" name="楕円 535"/>
        <xdr:cNvSpPr/>
      </xdr:nvSpPr>
      <xdr:spPr>
        <a:xfrm>
          <a:off x="14541500" y="66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68095</xdr:rowOff>
    </xdr:from>
    <xdr:ext cx="469744" cy="259045"/>
    <xdr:sp macro="" textlink="">
      <xdr:nvSpPr>
        <xdr:cNvPr id="537" name="テキスト ボックス 536"/>
        <xdr:cNvSpPr txBox="1"/>
      </xdr:nvSpPr>
      <xdr:spPr>
        <a:xfrm>
          <a:off x="14357428" y="64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161690</xdr:rowOff>
    </xdr:from>
    <xdr:to>
      <xdr:col>72</xdr:col>
      <xdr:colOff>38100</xdr:colOff>
      <xdr:row>39</xdr:row>
      <xdr:rowOff>91840</xdr:rowOff>
    </xdr:to>
    <xdr:sp macro="" textlink="">
      <xdr:nvSpPr>
        <xdr:cNvPr id="538" name="楕円 537"/>
        <xdr:cNvSpPr/>
      </xdr:nvSpPr>
      <xdr:spPr>
        <a:xfrm>
          <a:off x="13652500" y="66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82967</xdr:rowOff>
    </xdr:from>
    <xdr:ext cx="378565" cy="259045"/>
    <xdr:sp macro="" textlink="">
      <xdr:nvSpPr>
        <xdr:cNvPr id="539" name="テキスト ボックス 538"/>
        <xdr:cNvSpPr txBox="1"/>
      </xdr:nvSpPr>
      <xdr:spPr>
        <a:xfrm>
          <a:off x="13514017" y="6769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150850</xdr:rowOff>
    </xdr:from>
    <xdr:to>
      <xdr:col>67</xdr:col>
      <xdr:colOff>101600</xdr:colOff>
      <xdr:row>39</xdr:row>
      <xdr:rowOff>81000</xdr:rowOff>
    </xdr:to>
    <xdr:sp macro="" textlink="">
      <xdr:nvSpPr>
        <xdr:cNvPr id="540" name="楕円 539"/>
        <xdr:cNvSpPr/>
      </xdr:nvSpPr>
      <xdr:spPr>
        <a:xfrm>
          <a:off x="12763500" y="66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72127</xdr:rowOff>
    </xdr:from>
    <xdr:ext cx="378565" cy="259045"/>
    <xdr:sp macro="" textlink="">
      <xdr:nvSpPr>
        <xdr:cNvPr id="541" name="テキスト ボックス 540"/>
        <xdr:cNvSpPr txBox="1"/>
      </xdr:nvSpPr>
      <xdr:spPr>
        <a:xfrm>
          <a:off x="12625017" y="6758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6" name="直線コネクタ 615"/>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7"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18" name="直線コネクタ 617"/>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19"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0" name="直線コネクタ 619"/>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63129</xdr:rowOff>
    </xdr:from>
    <xdr:to>
      <xdr:col>85</xdr:col>
      <xdr:colOff>127000</xdr:colOff>
      <xdr:row>76</xdr:row>
      <xdr:rowOff>79578</xdr:rowOff>
    </xdr:to>
    <xdr:cxnSp macro="">
      <xdr:nvCxnSpPr>
        <xdr:cNvPr id="621" name="直線コネクタ 620"/>
        <xdr:cNvCxnSpPr/>
      </xdr:nvCxnSpPr>
      <xdr:spPr>
        <a:xfrm flipV="1">
          <a:off x="15481300" y="13093329"/>
          <a:ext cx="838200" cy="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164090</xdr:rowOff>
    </xdr:from>
    <xdr:ext cx="534377" cy="259045"/>
    <xdr:sp macro="" textlink="">
      <xdr:nvSpPr>
        <xdr:cNvPr id="622" name="公債費平均値テキスト"/>
        <xdr:cNvSpPr txBox="1"/>
      </xdr:nvSpPr>
      <xdr:spPr>
        <a:xfrm>
          <a:off x="16370300" y="130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3" name="フローチャート: 判断 622"/>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62509</xdr:rowOff>
    </xdr:from>
    <xdr:to>
      <xdr:col>81</xdr:col>
      <xdr:colOff>50800</xdr:colOff>
      <xdr:row>76</xdr:row>
      <xdr:rowOff>79578</xdr:rowOff>
    </xdr:to>
    <xdr:cxnSp macro="">
      <xdr:nvCxnSpPr>
        <xdr:cNvPr id="624" name="直線コネクタ 623"/>
        <xdr:cNvCxnSpPr/>
      </xdr:nvCxnSpPr>
      <xdr:spPr>
        <a:xfrm>
          <a:off x="14592300" y="13092709"/>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5" name="フローチャート: 判断 624"/>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26" name="テキスト ボックス 625"/>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48271</xdr:rowOff>
    </xdr:from>
    <xdr:to>
      <xdr:col>76</xdr:col>
      <xdr:colOff>114300</xdr:colOff>
      <xdr:row>76</xdr:row>
      <xdr:rowOff>62509</xdr:rowOff>
    </xdr:to>
    <xdr:cxnSp macro="">
      <xdr:nvCxnSpPr>
        <xdr:cNvPr id="627" name="直線コネクタ 626"/>
        <xdr:cNvCxnSpPr/>
      </xdr:nvCxnSpPr>
      <xdr:spPr>
        <a:xfrm>
          <a:off x="13703300" y="13078471"/>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28" name="フローチャート: 判断 627"/>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29" name="テキスト ボックス 628"/>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6721</xdr:rowOff>
    </xdr:from>
    <xdr:to>
      <xdr:col>71</xdr:col>
      <xdr:colOff>177800</xdr:colOff>
      <xdr:row>76</xdr:row>
      <xdr:rowOff>48271</xdr:rowOff>
    </xdr:to>
    <xdr:cxnSp macro="">
      <xdr:nvCxnSpPr>
        <xdr:cNvPr id="630" name="直線コネクタ 629"/>
        <xdr:cNvCxnSpPr/>
      </xdr:nvCxnSpPr>
      <xdr:spPr>
        <a:xfrm>
          <a:off x="12814300" y="13036921"/>
          <a:ext cx="889000" cy="4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14267</xdr:rowOff>
    </xdr:from>
    <xdr:to>
      <xdr:col>72</xdr:col>
      <xdr:colOff>38100</xdr:colOff>
      <xdr:row>75</xdr:row>
      <xdr:rowOff>115867</xdr:rowOff>
    </xdr:to>
    <xdr:sp macro="" textlink="">
      <xdr:nvSpPr>
        <xdr:cNvPr id="631" name="フローチャート: 判断 630"/>
        <xdr:cNvSpPr/>
      </xdr:nvSpPr>
      <xdr:spPr>
        <a:xfrm>
          <a:off x="13652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132394</xdr:rowOff>
    </xdr:from>
    <xdr:ext cx="534377" cy="259045"/>
    <xdr:sp macro="" textlink="">
      <xdr:nvSpPr>
        <xdr:cNvPr id="632" name="テキスト ボックス 631"/>
        <xdr:cNvSpPr txBox="1"/>
      </xdr:nvSpPr>
      <xdr:spPr>
        <a:xfrm>
          <a:off x="13436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33" name="フローチャート: 判断 632"/>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148396</xdr:rowOff>
    </xdr:from>
    <xdr:ext cx="534377" cy="259045"/>
    <xdr:sp macro="" textlink="">
      <xdr:nvSpPr>
        <xdr:cNvPr id="634" name="テキスト ボックス 633"/>
        <xdr:cNvSpPr txBox="1"/>
      </xdr:nvSpPr>
      <xdr:spPr>
        <a:xfrm>
          <a:off x="12547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12329</xdr:rowOff>
    </xdr:from>
    <xdr:to>
      <xdr:col>85</xdr:col>
      <xdr:colOff>177800</xdr:colOff>
      <xdr:row>76</xdr:row>
      <xdr:rowOff>113929</xdr:rowOff>
    </xdr:to>
    <xdr:sp macro="" textlink="">
      <xdr:nvSpPr>
        <xdr:cNvPr id="640" name="楕円 639"/>
        <xdr:cNvSpPr/>
      </xdr:nvSpPr>
      <xdr:spPr>
        <a:xfrm>
          <a:off x="16268700" y="130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35207</xdr:rowOff>
    </xdr:from>
    <xdr:ext cx="534377" cy="259045"/>
    <xdr:sp macro="" textlink="">
      <xdr:nvSpPr>
        <xdr:cNvPr id="641" name="公債費該当値テキスト"/>
        <xdr:cNvSpPr txBox="1"/>
      </xdr:nvSpPr>
      <xdr:spPr>
        <a:xfrm>
          <a:off x="16370300" y="1289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28778</xdr:rowOff>
    </xdr:from>
    <xdr:to>
      <xdr:col>81</xdr:col>
      <xdr:colOff>101600</xdr:colOff>
      <xdr:row>76</xdr:row>
      <xdr:rowOff>130378</xdr:rowOff>
    </xdr:to>
    <xdr:sp macro="" textlink="">
      <xdr:nvSpPr>
        <xdr:cNvPr id="642" name="楕円 641"/>
        <xdr:cNvSpPr/>
      </xdr:nvSpPr>
      <xdr:spPr>
        <a:xfrm>
          <a:off x="154305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121505</xdr:rowOff>
    </xdr:from>
    <xdr:ext cx="534377" cy="259045"/>
    <xdr:sp macro="" textlink="">
      <xdr:nvSpPr>
        <xdr:cNvPr id="643" name="テキスト ボックス 642"/>
        <xdr:cNvSpPr txBox="1"/>
      </xdr:nvSpPr>
      <xdr:spPr>
        <a:xfrm>
          <a:off x="15214111" y="1315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11709</xdr:rowOff>
    </xdr:from>
    <xdr:to>
      <xdr:col>76</xdr:col>
      <xdr:colOff>165100</xdr:colOff>
      <xdr:row>76</xdr:row>
      <xdr:rowOff>113309</xdr:rowOff>
    </xdr:to>
    <xdr:sp macro="" textlink="">
      <xdr:nvSpPr>
        <xdr:cNvPr id="644" name="楕円 643"/>
        <xdr:cNvSpPr/>
      </xdr:nvSpPr>
      <xdr:spPr>
        <a:xfrm>
          <a:off x="14541500" y="130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104436</xdr:rowOff>
    </xdr:from>
    <xdr:ext cx="534377" cy="259045"/>
    <xdr:sp macro="" textlink="">
      <xdr:nvSpPr>
        <xdr:cNvPr id="645" name="テキスト ボックス 644"/>
        <xdr:cNvSpPr txBox="1"/>
      </xdr:nvSpPr>
      <xdr:spPr>
        <a:xfrm>
          <a:off x="14325111" y="1313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168921</xdr:rowOff>
    </xdr:from>
    <xdr:to>
      <xdr:col>72</xdr:col>
      <xdr:colOff>38100</xdr:colOff>
      <xdr:row>76</xdr:row>
      <xdr:rowOff>99071</xdr:rowOff>
    </xdr:to>
    <xdr:sp macro="" textlink="">
      <xdr:nvSpPr>
        <xdr:cNvPr id="646" name="楕円 645"/>
        <xdr:cNvSpPr/>
      </xdr:nvSpPr>
      <xdr:spPr>
        <a:xfrm>
          <a:off x="13652500" y="1302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90198</xdr:rowOff>
    </xdr:from>
    <xdr:ext cx="534377" cy="259045"/>
    <xdr:sp macro="" textlink="">
      <xdr:nvSpPr>
        <xdr:cNvPr id="647" name="テキスト ボックス 646"/>
        <xdr:cNvSpPr txBox="1"/>
      </xdr:nvSpPr>
      <xdr:spPr>
        <a:xfrm>
          <a:off x="13436111" y="1312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127370</xdr:rowOff>
    </xdr:from>
    <xdr:to>
      <xdr:col>67</xdr:col>
      <xdr:colOff>101600</xdr:colOff>
      <xdr:row>76</xdr:row>
      <xdr:rowOff>57519</xdr:rowOff>
    </xdr:to>
    <xdr:sp macro="" textlink="">
      <xdr:nvSpPr>
        <xdr:cNvPr id="648" name="楕円 647"/>
        <xdr:cNvSpPr/>
      </xdr:nvSpPr>
      <xdr:spPr>
        <a:xfrm>
          <a:off x="12763500" y="129861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48648</xdr:rowOff>
    </xdr:from>
    <xdr:ext cx="534377" cy="259045"/>
    <xdr:sp macro="" textlink="">
      <xdr:nvSpPr>
        <xdr:cNvPr id="649" name="テキスト ボックス 648"/>
        <xdr:cNvSpPr txBox="1"/>
      </xdr:nvSpPr>
      <xdr:spPr>
        <a:xfrm>
          <a:off x="12547111" y="1307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69" name="直線コネクタ 668"/>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0"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1" name="直線コネクタ 670"/>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2"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3" name="直線コネクタ 672"/>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164086</xdr:rowOff>
    </xdr:from>
    <xdr:to>
      <xdr:col>85</xdr:col>
      <xdr:colOff>127000</xdr:colOff>
      <xdr:row>98</xdr:row>
      <xdr:rowOff>5826</xdr:rowOff>
    </xdr:to>
    <xdr:cxnSp macro="">
      <xdr:nvCxnSpPr>
        <xdr:cNvPr id="674" name="直線コネクタ 673"/>
        <xdr:cNvCxnSpPr/>
      </xdr:nvCxnSpPr>
      <xdr:spPr>
        <a:xfrm>
          <a:off x="15481300" y="16794736"/>
          <a:ext cx="8382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75" name="積立金平均値テキスト"/>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6" name="フローチャート: 判断 675"/>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164086</xdr:rowOff>
    </xdr:from>
    <xdr:to>
      <xdr:col>81</xdr:col>
      <xdr:colOff>50800</xdr:colOff>
      <xdr:row>97</xdr:row>
      <xdr:rowOff>166092</xdr:rowOff>
    </xdr:to>
    <xdr:cxnSp macro="">
      <xdr:nvCxnSpPr>
        <xdr:cNvPr id="677" name="直線コネクタ 676"/>
        <xdr:cNvCxnSpPr/>
      </xdr:nvCxnSpPr>
      <xdr:spPr>
        <a:xfrm flipV="1">
          <a:off x="14592300" y="16794736"/>
          <a:ext cx="8890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78" name="フローチャート: 判断 677"/>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79" name="テキスト ボックス 678"/>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166092</xdr:rowOff>
    </xdr:from>
    <xdr:to>
      <xdr:col>76</xdr:col>
      <xdr:colOff>114300</xdr:colOff>
      <xdr:row>97</xdr:row>
      <xdr:rowOff>169092</xdr:rowOff>
    </xdr:to>
    <xdr:cxnSp macro="">
      <xdr:nvCxnSpPr>
        <xdr:cNvPr id="680" name="直線コネクタ 679"/>
        <xdr:cNvCxnSpPr/>
      </xdr:nvCxnSpPr>
      <xdr:spPr>
        <a:xfrm flipV="1">
          <a:off x="13703300" y="16796742"/>
          <a:ext cx="8890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1" name="フローチャート: 判断 680"/>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2" name="テキスト ボックス 681"/>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137540</xdr:rowOff>
    </xdr:from>
    <xdr:to>
      <xdr:col>71</xdr:col>
      <xdr:colOff>177800</xdr:colOff>
      <xdr:row>97</xdr:row>
      <xdr:rowOff>169092</xdr:rowOff>
    </xdr:to>
    <xdr:cxnSp macro="">
      <xdr:nvCxnSpPr>
        <xdr:cNvPr id="683" name="直線コネクタ 682"/>
        <xdr:cNvCxnSpPr/>
      </xdr:nvCxnSpPr>
      <xdr:spPr>
        <a:xfrm>
          <a:off x="12814300" y="16768190"/>
          <a:ext cx="889000" cy="3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16331</xdr:rowOff>
    </xdr:from>
    <xdr:to>
      <xdr:col>72</xdr:col>
      <xdr:colOff>38100</xdr:colOff>
      <xdr:row>97</xdr:row>
      <xdr:rowOff>117931</xdr:rowOff>
    </xdr:to>
    <xdr:sp macro="" textlink="">
      <xdr:nvSpPr>
        <xdr:cNvPr id="684" name="フローチャート: 判断 683"/>
        <xdr:cNvSpPr/>
      </xdr:nvSpPr>
      <xdr:spPr>
        <a:xfrm>
          <a:off x="13652500" y="1664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134458</xdr:rowOff>
    </xdr:from>
    <xdr:ext cx="534377" cy="259045"/>
    <xdr:sp macro="" textlink="">
      <xdr:nvSpPr>
        <xdr:cNvPr id="685" name="テキスト ボックス 684"/>
        <xdr:cNvSpPr txBox="1"/>
      </xdr:nvSpPr>
      <xdr:spPr>
        <a:xfrm>
          <a:off x="13436111" y="1642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69045</xdr:rowOff>
    </xdr:from>
    <xdr:to>
      <xdr:col>67</xdr:col>
      <xdr:colOff>101600</xdr:colOff>
      <xdr:row>97</xdr:row>
      <xdr:rowOff>170645</xdr:rowOff>
    </xdr:to>
    <xdr:sp macro="" textlink="">
      <xdr:nvSpPr>
        <xdr:cNvPr id="686" name="フローチャート: 判断 685"/>
        <xdr:cNvSpPr/>
      </xdr:nvSpPr>
      <xdr:spPr>
        <a:xfrm>
          <a:off x="12763500" y="166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15722</xdr:rowOff>
    </xdr:from>
    <xdr:ext cx="534377" cy="259045"/>
    <xdr:sp macro="" textlink="">
      <xdr:nvSpPr>
        <xdr:cNvPr id="687" name="テキスト ボックス 686"/>
        <xdr:cNvSpPr txBox="1"/>
      </xdr:nvSpPr>
      <xdr:spPr>
        <a:xfrm>
          <a:off x="12547111" y="1647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126476</xdr:rowOff>
    </xdr:from>
    <xdr:to>
      <xdr:col>85</xdr:col>
      <xdr:colOff>177800</xdr:colOff>
      <xdr:row>98</xdr:row>
      <xdr:rowOff>56626</xdr:rowOff>
    </xdr:to>
    <xdr:sp macro="" textlink="">
      <xdr:nvSpPr>
        <xdr:cNvPr id="693" name="楕円 692"/>
        <xdr:cNvSpPr/>
      </xdr:nvSpPr>
      <xdr:spPr>
        <a:xfrm>
          <a:off x="16268700" y="167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49365</xdr:rowOff>
    </xdr:from>
    <xdr:ext cx="469744" cy="259045"/>
    <xdr:sp macro="" textlink="">
      <xdr:nvSpPr>
        <xdr:cNvPr id="694" name="積立金該当値テキスト"/>
        <xdr:cNvSpPr txBox="1"/>
      </xdr:nvSpPr>
      <xdr:spPr>
        <a:xfrm>
          <a:off x="16370300" y="1668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113286</xdr:rowOff>
    </xdr:from>
    <xdr:to>
      <xdr:col>81</xdr:col>
      <xdr:colOff>101600</xdr:colOff>
      <xdr:row>98</xdr:row>
      <xdr:rowOff>43436</xdr:rowOff>
    </xdr:to>
    <xdr:sp macro="" textlink="">
      <xdr:nvSpPr>
        <xdr:cNvPr id="695" name="楕円 694"/>
        <xdr:cNvSpPr/>
      </xdr:nvSpPr>
      <xdr:spPr>
        <a:xfrm>
          <a:off x="15430500" y="1674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34563</xdr:rowOff>
    </xdr:from>
    <xdr:ext cx="469744" cy="259045"/>
    <xdr:sp macro="" textlink="">
      <xdr:nvSpPr>
        <xdr:cNvPr id="696" name="テキスト ボックス 695"/>
        <xdr:cNvSpPr txBox="1"/>
      </xdr:nvSpPr>
      <xdr:spPr>
        <a:xfrm>
          <a:off x="15246428" y="1683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115292</xdr:rowOff>
    </xdr:from>
    <xdr:to>
      <xdr:col>76</xdr:col>
      <xdr:colOff>165100</xdr:colOff>
      <xdr:row>98</xdr:row>
      <xdr:rowOff>45442</xdr:rowOff>
    </xdr:to>
    <xdr:sp macro="" textlink="">
      <xdr:nvSpPr>
        <xdr:cNvPr id="697" name="楕円 696"/>
        <xdr:cNvSpPr/>
      </xdr:nvSpPr>
      <xdr:spPr>
        <a:xfrm>
          <a:off x="14541500" y="1674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36569</xdr:rowOff>
    </xdr:from>
    <xdr:ext cx="469744" cy="259045"/>
    <xdr:sp macro="" textlink="">
      <xdr:nvSpPr>
        <xdr:cNvPr id="698" name="テキスト ボックス 697"/>
        <xdr:cNvSpPr txBox="1"/>
      </xdr:nvSpPr>
      <xdr:spPr>
        <a:xfrm>
          <a:off x="14357428" y="1683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118292</xdr:rowOff>
    </xdr:from>
    <xdr:to>
      <xdr:col>72</xdr:col>
      <xdr:colOff>38100</xdr:colOff>
      <xdr:row>98</xdr:row>
      <xdr:rowOff>48442</xdr:rowOff>
    </xdr:to>
    <xdr:sp macro="" textlink="">
      <xdr:nvSpPr>
        <xdr:cNvPr id="699" name="楕円 698"/>
        <xdr:cNvSpPr/>
      </xdr:nvSpPr>
      <xdr:spPr>
        <a:xfrm>
          <a:off x="13652500" y="1674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39569</xdr:rowOff>
    </xdr:from>
    <xdr:ext cx="469744" cy="259045"/>
    <xdr:sp macro="" textlink="">
      <xdr:nvSpPr>
        <xdr:cNvPr id="700" name="テキスト ボックス 699"/>
        <xdr:cNvSpPr txBox="1"/>
      </xdr:nvSpPr>
      <xdr:spPr>
        <a:xfrm>
          <a:off x="13468428" y="1684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86740</xdr:rowOff>
    </xdr:from>
    <xdr:to>
      <xdr:col>67</xdr:col>
      <xdr:colOff>101600</xdr:colOff>
      <xdr:row>98</xdr:row>
      <xdr:rowOff>16890</xdr:rowOff>
    </xdr:to>
    <xdr:sp macro="" textlink="">
      <xdr:nvSpPr>
        <xdr:cNvPr id="701" name="楕円 700"/>
        <xdr:cNvSpPr/>
      </xdr:nvSpPr>
      <xdr:spPr>
        <a:xfrm>
          <a:off x="12763500" y="167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8017</xdr:rowOff>
    </xdr:from>
    <xdr:ext cx="534377" cy="259045"/>
    <xdr:sp macro="" textlink="">
      <xdr:nvSpPr>
        <xdr:cNvPr id="702" name="テキスト ボックス 701"/>
        <xdr:cNvSpPr txBox="1"/>
      </xdr:nvSpPr>
      <xdr:spPr>
        <a:xfrm>
          <a:off x="12547111" y="1681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4" name="直線コネクタ 723"/>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7"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28" name="直線コネクタ 727"/>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139426</xdr:rowOff>
    </xdr:from>
    <xdr:to>
      <xdr:col>116</xdr:col>
      <xdr:colOff>63500</xdr:colOff>
      <xdr:row>38</xdr:row>
      <xdr:rowOff>139654</xdr:rowOff>
    </xdr:to>
    <xdr:cxnSp macro="">
      <xdr:nvCxnSpPr>
        <xdr:cNvPr id="729" name="直線コネクタ 728"/>
        <xdr:cNvCxnSpPr/>
      </xdr:nvCxnSpPr>
      <xdr:spPr>
        <a:xfrm>
          <a:off x="21323300" y="6654526"/>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0" name="投資及び出資金平均値テキスト"/>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1" name="フローチャート: 判断 730"/>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137094</xdr:rowOff>
    </xdr:from>
    <xdr:to>
      <xdr:col>111</xdr:col>
      <xdr:colOff>177800</xdr:colOff>
      <xdr:row>38</xdr:row>
      <xdr:rowOff>139426</xdr:rowOff>
    </xdr:to>
    <xdr:cxnSp macro="">
      <xdr:nvCxnSpPr>
        <xdr:cNvPr id="732" name="直線コネクタ 731"/>
        <xdr:cNvCxnSpPr/>
      </xdr:nvCxnSpPr>
      <xdr:spPr>
        <a:xfrm>
          <a:off x="20434300" y="6652194"/>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3" name="フローチャート: 判断 732"/>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34" name="テキスト ボックス 733"/>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137094</xdr:rowOff>
    </xdr:from>
    <xdr:to>
      <xdr:col>107</xdr:col>
      <xdr:colOff>50800</xdr:colOff>
      <xdr:row>38</xdr:row>
      <xdr:rowOff>139700</xdr:rowOff>
    </xdr:to>
    <xdr:cxnSp macro="">
      <xdr:nvCxnSpPr>
        <xdr:cNvPr id="735" name="直線コネクタ 734"/>
        <xdr:cNvCxnSpPr/>
      </xdr:nvCxnSpPr>
      <xdr:spPr>
        <a:xfrm flipV="1">
          <a:off x="19545300" y="6652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6" name="フローチャート: 判断 735"/>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37" name="テキスト ボックス 736"/>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139563</xdr:rowOff>
    </xdr:from>
    <xdr:to>
      <xdr:col>102</xdr:col>
      <xdr:colOff>114300</xdr:colOff>
      <xdr:row>38</xdr:row>
      <xdr:rowOff>139700</xdr:rowOff>
    </xdr:to>
    <xdr:cxnSp macro="">
      <xdr:nvCxnSpPr>
        <xdr:cNvPr id="738" name="直線コネクタ 737"/>
        <xdr:cNvCxnSpPr/>
      </xdr:nvCxnSpPr>
      <xdr:spPr>
        <a:xfrm>
          <a:off x="18656300" y="6654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130825</xdr:rowOff>
    </xdr:from>
    <xdr:to>
      <xdr:col>102</xdr:col>
      <xdr:colOff>165100</xdr:colOff>
      <xdr:row>38</xdr:row>
      <xdr:rowOff>60975</xdr:rowOff>
    </xdr:to>
    <xdr:sp macro="" textlink="">
      <xdr:nvSpPr>
        <xdr:cNvPr id="739" name="フローチャート: 判断 738"/>
        <xdr:cNvSpPr/>
      </xdr:nvSpPr>
      <xdr:spPr>
        <a:xfrm>
          <a:off x="19494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77502</xdr:rowOff>
    </xdr:from>
    <xdr:ext cx="469744" cy="259045"/>
    <xdr:sp macro="" textlink="">
      <xdr:nvSpPr>
        <xdr:cNvPr id="740" name="テキスト ボックス 739"/>
        <xdr:cNvSpPr txBox="1"/>
      </xdr:nvSpPr>
      <xdr:spPr>
        <a:xfrm>
          <a:off x="19310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41" name="フローチャート: 判断 740"/>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79239</xdr:rowOff>
    </xdr:from>
    <xdr:ext cx="469744" cy="259045"/>
    <xdr:sp macro="" textlink="">
      <xdr:nvSpPr>
        <xdr:cNvPr id="742" name="テキスト ボックス 741"/>
        <xdr:cNvSpPr txBox="1"/>
      </xdr:nvSpPr>
      <xdr:spPr>
        <a:xfrm>
          <a:off x="18421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88854</xdr:rowOff>
    </xdr:from>
    <xdr:to>
      <xdr:col>116</xdr:col>
      <xdr:colOff>114300</xdr:colOff>
      <xdr:row>39</xdr:row>
      <xdr:rowOff>19004</xdr:rowOff>
    </xdr:to>
    <xdr:sp macro="" textlink="">
      <xdr:nvSpPr>
        <xdr:cNvPr id="748" name="楕円 747"/>
        <xdr:cNvSpPr/>
      </xdr:nvSpPr>
      <xdr:spPr>
        <a:xfrm>
          <a:off x="22110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3781</xdr:rowOff>
    </xdr:from>
    <xdr:ext cx="249299" cy="259045"/>
    <xdr:sp macro="" textlink="">
      <xdr:nvSpPr>
        <xdr:cNvPr id="749" name="投資及び出資金該当値テキスト"/>
        <xdr:cNvSpPr txBox="1"/>
      </xdr:nvSpPr>
      <xdr:spPr>
        <a:xfrm>
          <a:off x="22212300" y="6518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88626</xdr:rowOff>
    </xdr:from>
    <xdr:to>
      <xdr:col>112</xdr:col>
      <xdr:colOff>38100</xdr:colOff>
      <xdr:row>39</xdr:row>
      <xdr:rowOff>18776</xdr:rowOff>
    </xdr:to>
    <xdr:sp macro="" textlink="">
      <xdr:nvSpPr>
        <xdr:cNvPr id="750" name="楕円 749"/>
        <xdr:cNvSpPr/>
      </xdr:nvSpPr>
      <xdr:spPr>
        <a:xfrm>
          <a:off x="21272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9903</xdr:rowOff>
    </xdr:from>
    <xdr:ext cx="249299" cy="259045"/>
    <xdr:sp macro="" textlink="">
      <xdr:nvSpPr>
        <xdr:cNvPr id="751" name="テキスト ボックス 750"/>
        <xdr:cNvSpPr txBox="1"/>
      </xdr:nvSpPr>
      <xdr:spPr>
        <a:xfrm>
          <a:off x="21198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86294</xdr:rowOff>
    </xdr:from>
    <xdr:to>
      <xdr:col>107</xdr:col>
      <xdr:colOff>101600</xdr:colOff>
      <xdr:row>39</xdr:row>
      <xdr:rowOff>16444</xdr:rowOff>
    </xdr:to>
    <xdr:sp macro="" textlink="">
      <xdr:nvSpPr>
        <xdr:cNvPr id="752" name="楕円 751"/>
        <xdr:cNvSpPr/>
      </xdr:nvSpPr>
      <xdr:spPr>
        <a:xfrm>
          <a:off x="20383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7571</xdr:rowOff>
    </xdr:from>
    <xdr:ext cx="313932" cy="259045"/>
    <xdr:sp macro="" textlink="">
      <xdr:nvSpPr>
        <xdr:cNvPr id="753" name="テキスト ボックス 752"/>
        <xdr:cNvSpPr txBox="1"/>
      </xdr:nvSpPr>
      <xdr:spPr>
        <a:xfrm>
          <a:off x="20277333" y="6694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88763</xdr:rowOff>
    </xdr:from>
    <xdr:to>
      <xdr:col>98</xdr:col>
      <xdr:colOff>38100</xdr:colOff>
      <xdr:row>39</xdr:row>
      <xdr:rowOff>18913</xdr:rowOff>
    </xdr:to>
    <xdr:sp macro="" textlink="">
      <xdr:nvSpPr>
        <xdr:cNvPr id="756" name="楕円 755"/>
        <xdr:cNvSpPr/>
      </xdr:nvSpPr>
      <xdr:spPr>
        <a:xfrm>
          <a:off x="18605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10040</xdr:rowOff>
    </xdr:from>
    <xdr:ext cx="249299" cy="259045"/>
    <xdr:sp macro="" textlink="">
      <xdr:nvSpPr>
        <xdr:cNvPr id="757" name="テキスト ボックス 756"/>
        <xdr:cNvSpPr txBox="1"/>
      </xdr:nvSpPr>
      <xdr:spPr>
        <a:xfrm>
          <a:off x="18531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79" name="直線コネクタ 778"/>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2"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3" name="直線コネクタ 782"/>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35687</xdr:rowOff>
    </xdr:from>
    <xdr:to>
      <xdr:col>116</xdr:col>
      <xdr:colOff>63500</xdr:colOff>
      <xdr:row>58</xdr:row>
      <xdr:rowOff>52969</xdr:rowOff>
    </xdr:to>
    <xdr:cxnSp macro="">
      <xdr:nvCxnSpPr>
        <xdr:cNvPr id="784" name="直線コネクタ 783"/>
        <xdr:cNvCxnSpPr/>
      </xdr:nvCxnSpPr>
      <xdr:spPr>
        <a:xfrm>
          <a:off x="21323300" y="9979787"/>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85" name="貸付金平均値テキスト"/>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6" name="フローチャート: 判断 785"/>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35687</xdr:rowOff>
    </xdr:from>
    <xdr:to>
      <xdr:col>111</xdr:col>
      <xdr:colOff>177800</xdr:colOff>
      <xdr:row>58</xdr:row>
      <xdr:rowOff>56855</xdr:rowOff>
    </xdr:to>
    <xdr:cxnSp macro="">
      <xdr:nvCxnSpPr>
        <xdr:cNvPr id="787" name="直線コネクタ 786"/>
        <xdr:cNvCxnSpPr/>
      </xdr:nvCxnSpPr>
      <xdr:spPr>
        <a:xfrm flipV="1">
          <a:off x="20434300" y="9979787"/>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88" name="フローチャート: 判断 787"/>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89" name="テキスト ボックス 788"/>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167360</xdr:rowOff>
    </xdr:from>
    <xdr:to>
      <xdr:col>107</xdr:col>
      <xdr:colOff>50800</xdr:colOff>
      <xdr:row>58</xdr:row>
      <xdr:rowOff>56855</xdr:rowOff>
    </xdr:to>
    <xdr:cxnSp macro="">
      <xdr:nvCxnSpPr>
        <xdr:cNvPr id="790" name="直線コネクタ 789"/>
        <xdr:cNvCxnSpPr/>
      </xdr:nvCxnSpPr>
      <xdr:spPr>
        <a:xfrm>
          <a:off x="19545300" y="9940010"/>
          <a:ext cx="889000" cy="6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1" name="フローチャート: 判断 790"/>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2" name="テキスト ボックス 791"/>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167360</xdr:rowOff>
    </xdr:from>
    <xdr:to>
      <xdr:col>102</xdr:col>
      <xdr:colOff>114300</xdr:colOff>
      <xdr:row>58</xdr:row>
      <xdr:rowOff>64033</xdr:rowOff>
    </xdr:to>
    <xdr:cxnSp macro="">
      <xdr:nvCxnSpPr>
        <xdr:cNvPr id="793" name="直線コネクタ 792"/>
        <xdr:cNvCxnSpPr/>
      </xdr:nvCxnSpPr>
      <xdr:spPr>
        <a:xfrm flipV="1">
          <a:off x="18656300" y="9940010"/>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53832</xdr:rowOff>
    </xdr:from>
    <xdr:to>
      <xdr:col>102</xdr:col>
      <xdr:colOff>165100</xdr:colOff>
      <xdr:row>57</xdr:row>
      <xdr:rowOff>155432</xdr:rowOff>
    </xdr:to>
    <xdr:sp macro="" textlink="">
      <xdr:nvSpPr>
        <xdr:cNvPr id="794" name="フローチャート: 判断 793"/>
        <xdr:cNvSpPr/>
      </xdr:nvSpPr>
      <xdr:spPr>
        <a:xfrm>
          <a:off x="19494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509</xdr:rowOff>
    </xdr:from>
    <xdr:ext cx="469744" cy="259045"/>
    <xdr:sp macro="" textlink="">
      <xdr:nvSpPr>
        <xdr:cNvPr id="795" name="テキスト ボックス 794"/>
        <xdr:cNvSpPr txBox="1"/>
      </xdr:nvSpPr>
      <xdr:spPr>
        <a:xfrm>
          <a:off x="19310428" y="9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5735</xdr:rowOff>
    </xdr:from>
    <xdr:to>
      <xdr:col>98</xdr:col>
      <xdr:colOff>38100</xdr:colOff>
      <xdr:row>57</xdr:row>
      <xdr:rowOff>107335</xdr:rowOff>
    </xdr:to>
    <xdr:sp macro="" textlink="">
      <xdr:nvSpPr>
        <xdr:cNvPr id="796" name="フローチャート: 判断 795"/>
        <xdr:cNvSpPr/>
      </xdr:nvSpPr>
      <xdr:spPr>
        <a:xfrm>
          <a:off x="18605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123862</xdr:rowOff>
    </xdr:from>
    <xdr:ext cx="469744" cy="259045"/>
    <xdr:sp macro="" textlink="">
      <xdr:nvSpPr>
        <xdr:cNvPr id="797" name="テキスト ボックス 796"/>
        <xdr:cNvSpPr txBox="1"/>
      </xdr:nvSpPr>
      <xdr:spPr>
        <a:xfrm>
          <a:off x="18421428" y="95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2169</xdr:rowOff>
    </xdr:from>
    <xdr:to>
      <xdr:col>116</xdr:col>
      <xdr:colOff>114300</xdr:colOff>
      <xdr:row>58</xdr:row>
      <xdr:rowOff>103769</xdr:rowOff>
    </xdr:to>
    <xdr:sp macro="" textlink="">
      <xdr:nvSpPr>
        <xdr:cNvPr id="803" name="楕円 802"/>
        <xdr:cNvSpPr/>
      </xdr:nvSpPr>
      <xdr:spPr>
        <a:xfrm>
          <a:off x="22110700" y="99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88546</xdr:rowOff>
    </xdr:from>
    <xdr:ext cx="469744" cy="259045"/>
    <xdr:sp macro="" textlink="">
      <xdr:nvSpPr>
        <xdr:cNvPr id="804" name="貸付金該当値テキスト"/>
        <xdr:cNvSpPr txBox="1"/>
      </xdr:nvSpPr>
      <xdr:spPr>
        <a:xfrm>
          <a:off x="22212300" y="986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156337</xdr:rowOff>
    </xdr:from>
    <xdr:to>
      <xdr:col>112</xdr:col>
      <xdr:colOff>38100</xdr:colOff>
      <xdr:row>58</xdr:row>
      <xdr:rowOff>86487</xdr:rowOff>
    </xdr:to>
    <xdr:sp macro="" textlink="">
      <xdr:nvSpPr>
        <xdr:cNvPr id="805" name="楕円 804"/>
        <xdr:cNvSpPr/>
      </xdr:nvSpPr>
      <xdr:spPr>
        <a:xfrm>
          <a:off x="21272500" y="99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77614</xdr:rowOff>
    </xdr:from>
    <xdr:ext cx="469744" cy="259045"/>
    <xdr:sp macro="" textlink="">
      <xdr:nvSpPr>
        <xdr:cNvPr id="806" name="テキスト ボックス 805"/>
        <xdr:cNvSpPr txBox="1"/>
      </xdr:nvSpPr>
      <xdr:spPr>
        <a:xfrm>
          <a:off x="21088428" y="100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6055</xdr:rowOff>
    </xdr:from>
    <xdr:to>
      <xdr:col>107</xdr:col>
      <xdr:colOff>101600</xdr:colOff>
      <xdr:row>58</xdr:row>
      <xdr:rowOff>107655</xdr:rowOff>
    </xdr:to>
    <xdr:sp macro="" textlink="">
      <xdr:nvSpPr>
        <xdr:cNvPr id="807" name="楕円 806"/>
        <xdr:cNvSpPr/>
      </xdr:nvSpPr>
      <xdr:spPr>
        <a:xfrm>
          <a:off x="20383500" y="99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98782</xdr:rowOff>
    </xdr:from>
    <xdr:ext cx="469744" cy="259045"/>
    <xdr:sp macro="" textlink="">
      <xdr:nvSpPr>
        <xdr:cNvPr id="808" name="テキスト ボックス 807"/>
        <xdr:cNvSpPr txBox="1"/>
      </xdr:nvSpPr>
      <xdr:spPr>
        <a:xfrm>
          <a:off x="20199428" y="100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116560</xdr:rowOff>
    </xdr:from>
    <xdr:to>
      <xdr:col>102</xdr:col>
      <xdr:colOff>165100</xdr:colOff>
      <xdr:row>58</xdr:row>
      <xdr:rowOff>46710</xdr:rowOff>
    </xdr:to>
    <xdr:sp macro="" textlink="">
      <xdr:nvSpPr>
        <xdr:cNvPr id="809" name="楕円 808"/>
        <xdr:cNvSpPr/>
      </xdr:nvSpPr>
      <xdr:spPr>
        <a:xfrm>
          <a:off x="19494500" y="98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37837</xdr:rowOff>
    </xdr:from>
    <xdr:ext cx="469744" cy="259045"/>
    <xdr:sp macro="" textlink="">
      <xdr:nvSpPr>
        <xdr:cNvPr id="810" name="テキスト ボックス 809"/>
        <xdr:cNvSpPr txBox="1"/>
      </xdr:nvSpPr>
      <xdr:spPr>
        <a:xfrm>
          <a:off x="19310428" y="99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13233</xdr:rowOff>
    </xdr:from>
    <xdr:to>
      <xdr:col>98</xdr:col>
      <xdr:colOff>38100</xdr:colOff>
      <xdr:row>58</xdr:row>
      <xdr:rowOff>114833</xdr:rowOff>
    </xdr:to>
    <xdr:sp macro="" textlink="">
      <xdr:nvSpPr>
        <xdr:cNvPr id="811" name="楕円 810"/>
        <xdr:cNvSpPr/>
      </xdr:nvSpPr>
      <xdr:spPr>
        <a:xfrm>
          <a:off x="18605500" y="995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105960</xdr:rowOff>
    </xdr:from>
    <xdr:ext cx="469744" cy="259045"/>
    <xdr:sp macro="" textlink="">
      <xdr:nvSpPr>
        <xdr:cNvPr id="812" name="テキスト ボックス 811"/>
        <xdr:cNvSpPr txBox="1"/>
      </xdr:nvSpPr>
      <xdr:spPr>
        <a:xfrm>
          <a:off x="18421428" y="100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7" name="直線コネクタ 836"/>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38"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39" name="直線コネクタ 838"/>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0"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1" name="直線コネクタ 840"/>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63367</xdr:rowOff>
    </xdr:from>
    <xdr:to>
      <xdr:col>116</xdr:col>
      <xdr:colOff>63500</xdr:colOff>
      <xdr:row>72</xdr:row>
      <xdr:rowOff>64376</xdr:rowOff>
    </xdr:to>
    <xdr:cxnSp macro="">
      <xdr:nvCxnSpPr>
        <xdr:cNvPr id="842" name="直線コネクタ 841"/>
        <xdr:cNvCxnSpPr/>
      </xdr:nvCxnSpPr>
      <xdr:spPr>
        <a:xfrm flipV="1">
          <a:off x="21323300" y="12236317"/>
          <a:ext cx="838200" cy="17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43" name="繰出金平均値テキスト"/>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4" name="フローチャート: 判断 843"/>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64376</xdr:rowOff>
    </xdr:from>
    <xdr:to>
      <xdr:col>111</xdr:col>
      <xdr:colOff>177800</xdr:colOff>
      <xdr:row>72</xdr:row>
      <xdr:rowOff>114802</xdr:rowOff>
    </xdr:to>
    <xdr:cxnSp macro="">
      <xdr:nvCxnSpPr>
        <xdr:cNvPr id="845" name="直線コネクタ 844"/>
        <xdr:cNvCxnSpPr/>
      </xdr:nvCxnSpPr>
      <xdr:spPr>
        <a:xfrm flipV="1">
          <a:off x="20434300" y="12408776"/>
          <a:ext cx="889000" cy="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6" name="フローチャート: 判断 845"/>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47" name="テキスト ボックス 846"/>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114802</xdr:rowOff>
    </xdr:from>
    <xdr:to>
      <xdr:col>107</xdr:col>
      <xdr:colOff>50800</xdr:colOff>
      <xdr:row>72</xdr:row>
      <xdr:rowOff>158693</xdr:rowOff>
    </xdr:to>
    <xdr:cxnSp macro="">
      <xdr:nvCxnSpPr>
        <xdr:cNvPr id="848" name="直線コネクタ 847"/>
        <xdr:cNvCxnSpPr/>
      </xdr:nvCxnSpPr>
      <xdr:spPr>
        <a:xfrm flipV="1">
          <a:off x="19545300" y="12459202"/>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49" name="フローチャート: 判断 848"/>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0" name="テキスト ボックス 849"/>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158693</xdr:rowOff>
    </xdr:from>
    <xdr:to>
      <xdr:col>102</xdr:col>
      <xdr:colOff>114300</xdr:colOff>
      <xdr:row>73</xdr:row>
      <xdr:rowOff>79254</xdr:rowOff>
    </xdr:to>
    <xdr:cxnSp macro="">
      <xdr:nvCxnSpPr>
        <xdr:cNvPr id="851" name="直線コネクタ 850"/>
        <xdr:cNvCxnSpPr/>
      </xdr:nvCxnSpPr>
      <xdr:spPr>
        <a:xfrm flipV="1">
          <a:off x="18656300" y="12503093"/>
          <a:ext cx="889000" cy="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80708</xdr:rowOff>
    </xdr:from>
    <xdr:to>
      <xdr:col>102</xdr:col>
      <xdr:colOff>165100</xdr:colOff>
      <xdr:row>75</xdr:row>
      <xdr:rowOff>10858</xdr:rowOff>
    </xdr:to>
    <xdr:sp macro="" textlink="">
      <xdr:nvSpPr>
        <xdr:cNvPr id="852" name="フローチャート: 判断 851"/>
        <xdr:cNvSpPr/>
      </xdr:nvSpPr>
      <xdr:spPr>
        <a:xfrm>
          <a:off x="19494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1985</xdr:rowOff>
    </xdr:from>
    <xdr:ext cx="534377" cy="259045"/>
    <xdr:sp macro="" textlink="">
      <xdr:nvSpPr>
        <xdr:cNvPr id="853" name="テキスト ボックス 852"/>
        <xdr:cNvSpPr txBox="1"/>
      </xdr:nvSpPr>
      <xdr:spPr>
        <a:xfrm>
          <a:off x="19278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54" name="フローチャート: 判断 853"/>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109294</xdr:rowOff>
    </xdr:from>
    <xdr:ext cx="534377" cy="259045"/>
    <xdr:sp macro="" textlink="">
      <xdr:nvSpPr>
        <xdr:cNvPr id="855" name="テキスト ボックス 854"/>
        <xdr:cNvSpPr txBox="1"/>
      </xdr:nvSpPr>
      <xdr:spPr>
        <a:xfrm>
          <a:off x="18389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12567</xdr:rowOff>
    </xdr:from>
    <xdr:to>
      <xdr:col>116</xdr:col>
      <xdr:colOff>114300</xdr:colOff>
      <xdr:row>71</xdr:row>
      <xdr:rowOff>114167</xdr:rowOff>
    </xdr:to>
    <xdr:sp macro="" textlink="">
      <xdr:nvSpPr>
        <xdr:cNvPr id="861" name="楕円 860"/>
        <xdr:cNvSpPr/>
      </xdr:nvSpPr>
      <xdr:spPr>
        <a:xfrm>
          <a:off x="22110700" y="121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137044</xdr:rowOff>
    </xdr:from>
    <xdr:ext cx="534377" cy="259045"/>
    <xdr:sp macro="" textlink="">
      <xdr:nvSpPr>
        <xdr:cNvPr id="862" name="繰出金該当値テキスト"/>
        <xdr:cNvSpPr txBox="1"/>
      </xdr:nvSpPr>
      <xdr:spPr>
        <a:xfrm>
          <a:off x="22212300" y="121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13576</xdr:rowOff>
    </xdr:from>
    <xdr:to>
      <xdr:col>112</xdr:col>
      <xdr:colOff>38100</xdr:colOff>
      <xdr:row>72</xdr:row>
      <xdr:rowOff>115176</xdr:rowOff>
    </xdr:to>
    <xdr:sp macro="" textlink="">
      <xdr:nvSpPr>
        <xdr:cNvPr id="863" name="楕円 862"/>
        <xdr:cNvSpPr/>
      </xdr:nvSpPr>
      <xdr:spPr>
        <a:xfrm>
          <a:off x="21272500" y="123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131703</xdr:rowOff>
    </xdr:from>
    <xdr:ext cx="534377" cy="259045"/>
    <xdr:sp macro="" textlink="">
      <xdr:nvSpPr>
        <xdr:cNvPr id="864" name="テキスト ボックス 863"/>
        <xdr:cNvSpPr txBox="1"/>
      </xdr:nvSpPr>
      <xdr:spPr>
        <a:xfrm>
          <a:off x="21056111" y="121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64002</xdr:rowOff>
    </xdr:from>
    <xdr:to>
      <xdr:col>107</xdr:col>
      <xdr:colOff>101600</xdr:colOff>
      <xdr:row>72</xdr:row>
      <xdr:rowOff>165602</xdr:rowOff>
    </xdr:to>
    <xdr:sp macro="" textlink="">
      <xdr:nvSpPr>
        <xdr:cNvPr id="865" name="楕円 864"/>
        <xdr:cNvSpPr/>
      </xdr:nvSpPr>
      <xdr:spPr>
        <a:xfrm>
          <a:off x="20383500" y="1240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10679</xdr:rowOff>
    </xdr:from>
    <xdr:ext cx="534377" cy="259045"/>
    <xdr:sp macro="" textlink="">
      <xdr:nvSpPr>
        <xdr:cNvPr id="866" name="テキスト ボックス 865"/>
        <xdr:cNvSpPr txBox="1"/>
      </xdr:nvSpPr>
      <xdr:spPr>
        <a:xfrm>
          <a:off x="20167111" y="1218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107893</xdr:rowOff>
    </xdr:from>
    <xdr:to>
      <xdr:col>102</xdr:col>
      <xdr:colOff>165100</xdr:colOff>
      <xdr:row>73</xdr:row>
      <xdr:rowOff>38043</xdr:rowOff>
    </xdr:to>
    <xdr:sp macro="" textlink="">
      <xdr:nvSpPr>
        <xdr:cNvPr id="867" name="楕円 866"/>
        <xdr:cNvSpPr/>
      </xdr:nvSpPr>
      <xdr:spPr>
        <a:xfrm>
          <a:off x="19494500" y="124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54570</xdr:rowOff>
    </xdr:from>
    <xdr:ext cx="534377" cy="259045"/>
    <xdr:sp macro="" textlink="">
      <xdr:nvSpPr>
        <xdr:cNvPr id="868" name="テキスト ボックス 867"/>
        <xdr:cNvSpPr txBox="1"/>
      </xdr:nvSpPr>
      <xdr:spPr>
        <a:xfrm>
          <a:off x="19278111" y="1222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28454</xdr:rowOff>
    </xdr:from>
    <xdr:to>
      <xdr:col>98</xdr:col>
      <xdr:colOff>38100</xdr:colOff>
      <xdr:row>73</xdr:row>
      <xdr:rowOff>130054</xdr:rowOff>
    </xdr:to>
    <xdr:sp macro="" textlink="">
      <xdr:nvSpPr>
        <xdr:cNvPr id="869" name="楕円 868"/>
        <xdr:cNvSpPr/>
      </xdr:nvSpPr>
      <xdr:spPr>
        <a:xfrm>
          <a:off x="18605500" y="125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146581</xdr:rowOff>
    </xdr:from>
    <xdr:ext cx="534377" cy="259045"/>
    <xdr:sp macro="" textlink="">
      <xdr:nvSpPr>
        <xdr:cNvPr id="870" name="テキスト ボックス 869"/>
        <xdr:cNvSpPr txBox="1"/>
      </xdr:nvSpPr>
      <xdr:spPr>
        <a:xfrm>
          <a:off x="18389111" y="123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2" name="テキスト ボックス 88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84" name="テキスト ボックス 88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88" name="テキスト ボックス 88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0" name="テキスト ボックス 88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4" name="直線コネクタ 89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73677</xdr:rowOff>
    </xdr:from>
    <xdr:ext cx="249299" cy="259045"/>
    <xdr:sp macro="" textlink="">
      <xdr:nvSpPr>
        <xdr:cNvPr id="904" name="テキスト ボックス 903"/>
        <xdr:cNvSpPr txBox="1"/>
      </xdr:nvSpPr>
      <xdr:spPr>
        <a:xfrm>
          <a:off x="21198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07" name="テキスト ボックス 906"/>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0" name="テキスト ボックス 90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2" name="テキスト ボックス 91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1" name="テキスト ボックス 92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3" name="テキスト ボックス 92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5" name="テキスト ボックス 92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7" name="テキスト ボックス 92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５１２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千円の増額となっている。類似団体内平均値と比較し、大きく上回っているものは繰出金である。繰出金については、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類似団体内で最も大きくなっており、公共下水道事業や産業団地開発事業に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多額の繰出金を要していることが主な要因としてあげられる。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その他、平成３０年７月豪雨災害の発生により、災害復旧事業費が前年度から大幅に増加した。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令和２年度から簡易水道事業や公共下水道事業が公営企業会計に移行することから、独立採算の基本原則に基づき、経営基盤の強化や財源確保に取り組み、基準外繰出の解消に努める。また、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少子高齢化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老朽化した公共施設等の更新整備に係る普通建設事業費の増加も見込まれるため、引き続き徹底した歳出抑制に努める。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40,639
40,083
243.54
21,325,659
20,804,074
302,214
12,607,480
17,763,711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113574</xdr:rowOff>
    </xdr:from>
    <xdr:to>
      <xdr:col>24</xdr:col>
      <xdr:colOff>63500</xdr:colOff>
      <xdr:row>35</xdr:row>
      <xdr:rowOff>141333</xdr:rowOff>
    </xdr:to>
    <xdr:cxnSp macro="">
      <xdr:nvCxnSpPr>
        <xdr:cNvPr id="63" name="直線コネクタ 62"/>
        <xdr:cNvCxnSpPr/>
      </xdr:nvCxnSpPr>
      <xdr:spPr>
        <a:xfrm flipV="1">
          <a:off x="3797300" y="61143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169870</xdr:rowOff>
    </xdr:from>
    <xdr:ext cx="469744" cy="259045"/>
    <xdr:sp macro="" textlink="">
      <xdr:nvSpPr>
        <xdr:cNvPr id="64" name="議会費平均値テキスト"/>
        <xdr:cNvSpPr txBox="1"/>
      </xdr:nvSpPr>
      <xdr:spPr>
        <a:xfrm>
          <a:off x="4686300" y="617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141333</xdr:rowOff>
    </xdr:from>
    <xdr:to>
      <xdr:col>19</xdr:col>
      <xdr:colOff>177800</xdr:colOff>
      <xdr:row>35</xdr:row>
      <xdr:rowOff>152763</xdr:rowOff>
    </xdr:to>
    <xdr:cxnSp macro="">
      <xdr:nvCxnSpPr>
        <xdr:cNvPr id="66" name="直線コネクタ 65"/>
        <xdr:cNvCxnSpPr/>
      </xdr:nvCxnSpPr>
      <xdr:spPr>
        <a:xfrm flipV="1">
          <a:off x="2908300" y="61420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100637</xdr:rowOff>
    </xdr:from>
    <xdr:ext cx="469744" cy="259045"/>
    <xdr:sp macro="" textlink="">
      <xdr:nvSpPr>
        <xdr:cNvPr id="68" name="テキスト ボックス 67"/>
        <xdr:cNvSpPr txBox="1"/>
      </xdr:nvSpPr>
      <xdr:spPr>
        <a:xfrm>
          <a:off x="3562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153743</xdr:rowOff>
    </xdr:from>
    <xdr:to>
      <xdr:col>15</xdr:col>
      <xdr:colOff>50800</xdr:colOff>
      <xdr:row>35</xdr:row>
      <xdr:rowOff>152763</xdr:rowOff>
    </xdr:to>
    <xdr:cxnSp macro="">
      <xdr:nvCxnSpPr>
        <xdr:cNvPr id="69" name="直線コネクタ 68"/>
        <xdr:cNvCxnSpPr/>
      </xdr:nvCxnSpPr>
      <xdr:spPr>
        <a:xfrm>
          <a:off x="2019300" y="5983043"/>
          <a:ext cx="889000" cy="17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88228</xdr:rowOff>
    </xdr:from>
    <xdr:ext cx="469744" cy="259045"/>
    <xdr:sp macro="" textlink="">
      <xdr:nvSpPr>
        <xdr:cNvPr id="71" name="テキスト ボックス 70"/>
        <xdr:cNvSpPr txBox="1"/>
      </xdr:nvSpPr>
      <xdr:spPr>
        <a:xfrm>
          <a:off x="2673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153743</xdr:rowOff>
    </xdr:from>
    <xdr:to>
      <xdr:col>10</xdr:col>
      <xdr:colOff>114300</xdr:colOff>
      <xdr:row>35</xdr:row>
      <xdr:rowOff>82223</xdr:rowOff>
    </xdr:to>
    <xdr:cxnSp macro="">
      <xdr:nvCxnSpPr>
        <xdr:cNvPr id="72" name="直線コネクタ 71"/>
        <xdr:cNvCxnSpPr/>
      </xdr:nvCxnSpPr>
      <xdr:spPr>
        <a:xfrm flipV="1">
          <a:off x="1130300" y="5983043"/>
          <a:ext cx="889000" cy="9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10849</xdr:rowOff>
    </xdr:from>
    <xdr:to>
      <xdr:col>10</xdr:col>
      <xdr:colOff>165100</xdr:colOff>
      <xdr:row>35</xdr:row>
      <xdr:rowOff>112449</xdr:rowOff>
    </xdr:to>
    <xdr:sp macro="" textlink="">
      <xdr:nvSpPr>
        <xdr:cNvPr id="73" name="フローチャート: 判断 72"/>
        <xdr:cNvSpPr/>
      </xdr:nvSpPr>
      <xdr:spPr>
        <a:xfrm>
          <a:off x="1968500" y="601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103576</xdr:rowOff>
    </xdr:from>
    <xdr:ext cx="469744" cy="259045"/>
    <xdr:sp macro="" textlink="">
      <xdr:nvSpPr>
        <xdr:cNvPr id="74" name="テキスト ボックス 73"/>
        <xdr:cNvSpPr txBox="1"/>
      </xdr:nvSpPr>
      <xdr:spPr>
        <a:xfrm>
          <a:off x="1784428" y="610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98371</xdr:rowOff>
    </xdr:from>
    <xdr:to>
      <xdr:col>6</xdr:col>
      <xdr:colOff>38100</xdr:colOff>
      <xdr:row>36</xdr:row>
      <xdr:rowOff>28521</xdr:rowOff>
    </xdr:to>
    <xdr:sp macro="" textlink="">
      <xdr:nvSpPr>
        <xdr:cNvPr id="75" name="フローチャート: 判断 74"/>
        <xdr:cNvSpPr/>
      </xdr:nvSpPr>
      <xdr:spPr>
        <a:xfrm>
          <a:off x="1079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19648</xdr:rowOff>
    </xdr:from>
    <xdr:ext cx="469744" cy="259045"/>
    <xdr:sp macro="" textlink="">
      <xdr:nvSpPr>
        <xdr:cNvPr id="76" name="テキスト ボックス 75"/>
        <xdr:cNvSpPr txBox="1"/>
      </xdr:nvSpPr>
      <xdr:spPr>
        <a:xfrm>
          <a:off x="895428" y="619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62774</xdr:rowOff>
    </xdr:from>
    <xdr:to>
      <xdr:col>24</xdr:col>
      <xdr:colOff>114300</xdr:colOff>
      <xdr:row>35</xdr:row>
      <xdr:rowOff>164374</xdr:rowOff>
    </xdr:to>
    <xdr:sp macro="" textlink="">
      <xdr:nvSpPr>
        <xdr:cNvPr id="82" name="楕円 81"/>
        <xdr:cNvSpPr/>
      </xdr:nvSpPr>
      <xdr:spPr>
        <a:xfrm>
          <a:off x="4584700" y="60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85651</xdr:rowOff>
    </xdr:from>
    <xdr:ext cx="469744" cy="259045"/>
    <xdr:sp macro="" textlink="">
      <xdr:nvSpPr>
        <xdr:cNvPr id="83" name="議会費該当値テキスト"/>
        <xdr:cNvSpPr txBox="1"/>
      </xdr:nvSpPr>
      <xdr:spPr>
        <a:xfrm>
          <a:off x="4686300" y="591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90533</xdr:rowOff>
    </xdr:from>
    <xdr:to>
      <xdr:col>20</xdr:col>
      <xdr:colOff>38100</xdr:colOff>
      <xdr:row>36</xdr:row>
      <xdr:rowOff>20683</xdr:rowOff>
    </xdr:to>
    <xdr:sp macro="" textlink="">
      <xdr:nvSpPr>
        <xdr:cNvPr id="84" name="楕円 83"/>
        <xdr:cNvSpPr/>
      </xdr:nvSpPr>
      <xdr:spPr>
        <a:xfrm>
          <a:off x="3746500" y="60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37210</xdr:rowOff>
    </xdr:from>
    <xdr:ext cx="469744" cy="259045"/>
    <xdr:sp macro="" textlink="">
      <xdr:nvSpPr>
        <xdr:cNvPr id="85" name="テキスト ボックス 84"/>
        <xdr:cNvSpPr txBox="1"/>
      </xdr:nvSpPr>
      <xdr:spPr>
        <a:xfrm>
          <a:off x="3562428"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101963</xdr:rowOff>
    </xdr:from>
    <xdr:to>
      <xdr:col>15</xdr:col>
      <xdr:colOff>101600</xdr:colOff>
      <xdr:row>36</xdr:row>
      <xdr:rowOff>32113</xdr:rowOff>
    </xdr:to>
    <xdr:sp macro="" textlink="">
      <xdr:nvSpPr>
        <xdr:cNvPr id="86" name="楕円 85"/>
        <xdr:cNvSpPr/>
      </xdr:nvSpPr>
      <xdr:spPr>
        <a:xfrm>
          <a:off x="2857500" y="61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48640</xdr:rowOff>
    </xdr:from>
    <xdr:ext cx="469744" cy="259045"/>
    <xdr:sp macro="" textlink="">
      <xdr:nvSpPr>
        <xdr:cNvPr id="87" name="テキスト ボックス 86"/>
        <xdr:cNvSpPr txBox="1"/>
      </xdr:nvSpPr>
      <xdr:spPr>
        <a:xfrm>
          <a:off x="2673428" y="587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102943</xdr:rowOff>
    </xdr:from>
    <xdr:to>
      <xdr:col>10</xdr:col>
      <xdr:colOff>165100</xdr:colOff>
      <xdr:row>35</xdr:row>
      <xdr:rowOff>33093</xdr:rowOff>
    </xdr:to>
    <xdr:sp macro="" textlink="">
      <xdr:nvSpPr>
        <xdr:cNvPr id="88" name="楕円 87"/>
        <xdr:cNvSpPr/>
      </xdr:nvSpPr>
      <xdr:spPr>
        <a:xfrm>
          <a:off x="1968500" y="593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49620</xdr:rowOff>
    </xdr:from>
    <xdr:ext cx="469744" cy="259045"/>
    <xdr:sp macro="" textlink="">
      <xdr:nvSpPr>
        <xdr:cNvPr id="89" name="テキスト ボックス 88"/>
        <xdr:cNvSpPr txBox="1"/>
      </xdr:nvSpPr>
      <xdr:spPr>
        <a:xfrm>
          <a:off x="1784428" y="570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31423</xdr:rowOff>
    </xdr:from>
    <xdr:to>
      <xdr:col>6</xdr:col>
      <xdr:colOff>38100</xdr:colOff>
      <xdr:row>35</xdr:row>
      <xdr:rowOff>133023</xdr:rowOff>
    </xdr:to>
    <xdr:sp macro="" textlink="">
      <xdr:nvSpPr>
        <xdr:cNvPr id="90" name="楕円 89"/>
        <xdr:cNvSpPr/>
      </xdr:nvSpPr>
      <xdr:spPr>
        <a:xfrm>
          <a:off x="1079500" y="60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149550</xdr:rowOff>
    </xdr:from>
    <xdr:ext cx="469744" cy="259045"/>
    <xdr:sp macro="" textlink="">
      <xdr:nvSpPr>
        <xdr:cNvPr id="91" name="テキスト ボックス 90"/>
        <xdr:cNvSpPr txBox="1"/>
      </xdr:nvSpPr>
      <xdr:spPr>
        <a:xfrm>
          <a:off x="895428" y="580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24067</xdr:rowOff>
    </xdr:from>
    <xdr:to>
      <xdr:col>24</xdr:col>
      <xdr:colOff>63500</xdr:colOff>
      <xdr:row>58</xdr:row>
      <xdr:rowOff>42103</xdr:rowOff>
    </xdr:to>
    <xdr:cxnSp macro="">
      <xdr:nvCxnSpPr>
        <xdr:cNvPr id="120" name="直線コネクタ 119"/>
        <xdr:cNvCxnSpPr/>
      </xdr:nvCxnSpPr>
      <xdr:spPr>
        <a:xfrm>
          <a:off x="3797300" y="9968167"/>
          <a:ext cx="8382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14263</xdr:rowOff>
    </xdr:from>
    <xdr:to>
      <xdr:col>19</xdr:col>
      <xdr:colOff>177800</xdr:colOff>
      <xdr:row>58</xdr:row>
      <xdr:rowOff>24067</xdr:rowOff>
    </xdr:to>
    <xdr:cxnSp macro="">
      <xdr:nvCxnSpPr>
        <xdr:cNvPr id="123" name="直線コネクタ 122"/>
        <xdr:cNvCxnSpPr/>
      </xdr:nvCxnSpPr>
      <xdr:spPr>
        <a:xfrm>
          <a:off x="2908300" y="9958363"/>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2749</xdr:rowOff>
    </xdr:from>
    <xdr:to>
      <xdr:col>15</xdr:col>
      <xdr:colOff>50800</xdr:colOff>
      <xdr:row>58</xdr:row>
      <xdr:rowOff>14263</xdr:rowOff>
    </xdr:to>
    <xdr:cxnSp macro="">
      <xdr:nvCxnSpPr>
        <xdr:cNvPr id="126" name="直線コネクタ 125"/>
        <xdr:cNvCxnSpPr/>
      </xdr:nvCxnSpPr>
      <xdr:spPr>
        <a:xfrm>
          <a:off x="2019300" y="9946849"/>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2749</xdr:rowOff>
    </xdr:from>
    <xdr:to>
      <xdr:col>10</xdr:col>
      <xdr:colOff>114300</xdr:colOff>
      <xdr:row>58</xdr:row>
      <xdr:rowOff>4209</xdr:rowOff>
    </xdr:to>
    <xdr:cxnSp macro="">
      <xdr:nvCxnSpPr>
        <xdr:cNvPr id="129" name="直線コネクタ 128"/>
        <xdr:cNvCxnSpPr/>
      </xdr:nvCxnSpPr>
      <xdr:spPr>
        <a:xfrm flipV="1">
          <a:off x="1130300" y="9946849"/>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5670</xdr:rowOff>
    </xdr:from>
    <xdr:to>
      <xdr:col>10</xdr:col>
      <xdr:colOff>165100</xdr:colOff>
      <xdr:row>57</xdr:row>
      <xdr:rowOff>107270</xdr:rowOff>
    </xdr:to>
    <xdr:sp macro="" textlink="">
      <xdr:nvSpPr>
        <xdr:cNvPr id="130" name="フローチャート: 判断 129"/>
        <xdr:cNvSpPr/>
      </xdr:nvSpPr>
      <xdr:spPr>
        <a:xfrm>
          <a:off x="1968500" y="97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123797</xdr:rowOff>
    </xdr:from>
    <xdr:ext cx="534377" cy="259045"/>
    <xdr:sp macro="" textlink="">
      <xdr:nvSpPr>
        <xdr:cNvPr id="131" name="テキスト ボックス 130"/>
        <xdr:cNvSpPr txBox="1"/>
      </xdr:nvSpPr>
      <xdr:spPr>
        <a:xfrm>
          <a:off x="1752111" y="95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53913</xdr:rowOff>
    </xdr:from>
    <xdr:to>
      <xdr:col>6</xdr:col>
      <xdr:colOff>38100</xdr:colOff>
      <xdr:row>57</xdr:row>
      <xdr:rowOff>155513</xdr:rowOff>
    </xdr:to>
    <xdr:sp macro="" textlink="">
      <xdr:nvSpPr>
        <xdr:cNvPr id="132" name="フローチャート: 判断 131"/>
        <xdr:cNvSpPr/>
      </xdr:nvSpPr>
      <xdr:spPr>
        <a:xfrm>
          <a:off x="1079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590</xdr:rowOff>
    </xdr:from>
    <xdr:ext cx="534377" cy="259045"/>
    <xdr:sp macro="" textlink="">
      <xdr:nvSpPr>
        <xdr:cNvPr id="133" name="テキスト ボックス 132"/>
        <xdr:cNvSpPr txBox="1"/>
      </xdr:nvSpPr>
      <xdr:spPr>
        <a:xfrm>
          <a:off x="863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162753</xdr:rowOff>
    </xdr:from>
    <xdr:to>
      <xdr:col>24</xdr:col>
      <xdr:colOff>114300</xdr:colOff>
      <xdr:row>58</xdr:row>
      <xdr:rowOff>92903</xdr:rowOff>
    </xdr:to>
    <xdr:sp macro="" textlink="">
      <xdr:nvSpPr>
        <xdr:cNvPr id="139" name="楕円 138"/>
        <xdr:cNvSpPr/>
      </xdr:nvSpPr>
      <xdr:spPr>
        <a:xfrm>
          <a:off x="4584700" y="993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77680</xdr:rowOff>
    </xdr:from>
    <xdr:ext cx="534377" cy="259045"/>
    <xdr:sp macro="" textlink="">
      <xdr:nvSpPr>
        <xdr:cNvPr id="140" name="総務費該当値テキスト"/>
        <xdr:cNvSpPr txBox="1"/>
      </xdr:nvSpPr>
      <xdr:spPr>
        <a:xfrm>
          <a:off x="4686300" y="98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144717</xdr:rowOff>
    </xdr:from>
    <xdr:to>
      <xdr:col>20</xdr:col>
      <xdr:colOff>38100</xdr:colOff>
      <xdr:row>58</xdr:row>
      <xdr:rowOff>74867</xdr:rowOff>
    </xdr:to>
    <xdr:sp macro="" textlink="">
      <xdr:nvSpPr>
        <xdr:cNvPr id="141" name="楕円 140"/>
        <xdr:cNvSpPr/>
      </xdr:nvSpPr>
      <xdr:spPr>
        <a:xfrm>
          <a:off x="3746500" y="99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65994</xdr:rowOff>
    </xdr:from>
    <xdr:ext cx="534377" cy="259045"/>
    <xdr:sp macro="" textlink="">
      <xdr:nvSpPr>
        <xdr:cNvPr id="142" name="テキスト ボックス 141"/>
        <xdr:cNvSpPr txBox="1"/>
      </xdr:nvSpPr>
      <xdr:spPr>
        <a:xfrm>
          <a:off x="3530111" y="1001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134913</xdr:rowOff>
    </xdr:from>
    <xdr:to>
      <xdr:col>15</xdr:col>
      <xdr:colOff>101600</xdr:colOff>
      <xdr:row>58</xdr:row>
      <xdr:rowOff>65063</xdr:rowOff>
    </xdr:to>
    <xdr:sp macro="" textlink="">
      <xdr:nvSpPr>
        <xdr:cNvPr id="143" name="楕円 142"/>
        <xdr:cNvSpPr/>
      </xdr:nvSpPr>
      <xdr:spPr>
        <a:xfrm>
          <a:off x="2857500" y="990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56190</xdr:rowOff>
    </xdr:from>
    <xdr:ext cx="534377" cy="259045"/>
    <xdr:sp macro="" textlink="">
      <xdr:nvSpPr>
        <xdr:cNvPr id="144" name="テキスト ボックス 143"/>
        <xdr:cNvSpPr txBox="1"/>
      </xdr:nvSpPr>
      <xdr:spPr>
        <a:xfrm>
          <a:off x="2641111" y="1000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123399</xdr:rowOff>
    </xdr:from>
    <xdr:to>
      <xdr:col>10</xdr:col>
      <xdr:colOff>165100</xdr:colOff>
      <xdr:row>58</xdr:row>
      <xdr:rowOff>53549</xdr:rowOff>
    </xdr:to>
    <xdr:sp macro="" textlink="">
      <xdr:nvSpPr>
        <xdr:cNvPr id="145" name="楕円 144"/>
        <xdr:cNvSpPr/>
      </xdr:nvSpPr>
      <xdr:spPr>
        <a:xfrm>
          <a:off x="1968500" y="989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44676</xdr:rowOff>
    </xdr:from>
    <xdr:ext cx="534377" cy="259045"/>
    <xdr:sp macro="" textlink="">
      <xdr:nvSpPr>
        <xdr:cNvPr id="146" name="テキスト ボックス 145"/>
        <xdr:cNvSpPr txBox="1"/>
      </xdr:nvSpPr>
      <xdr:spPr>
        <a:xfrm>
          <a:off x="1752111" y="998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124859</xdr:rowOff>
    </xdr:from>
    <xdr:to>
      <xdr:col>6</xdr:col>
      <xdr:colOff>38100</xdr:colOff>
      <xdr:row>58</xdr:row>
      <xdr:rowOff>55009</xdr:rowOff>
    </xdr:to>
    <xdr:sp macro="" textlink="">
      <xdr:nvSpPr>
        <xdr:cNvPr id="147" name="楕円 146"/>
        <xdr:cNvSpPr/>
      </xdr:nvSpPr>
      <xdr:spPr>
        <a:xfrm>
          <a:off x="1079500" y="98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46136</xdr:rowOff>
    </xdr:from>
    <xdr:ext cx="534377" cy="259045"/>
    <xdr:sp macro="" textlink="">
      <xdr:nvSpPr>
        <xdr:cNvPr id="148" name="テキスト ボックス 147"/>
        <xdr:cNvSpPr txBox="1"/>
      </xdr:nvSpPr>
      <xdr:spPr>
        <a:xfrm>
          <a:off x="863111" y="999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5138</xdr:rowOff>
    </xdr:from>
    <xdr:to>
      <xdr:col>24</xdr:col>
      <xdr:colOff>63500</xdr:colOff>
      <xdr:row>77</xdr:row>
      <xdr:rowOff>25926</xdr:rowOff>
    </xdr:to>
    <xdr:cxnSp macro="">
      <xdr:nvCxnSpPr>
        <xdr:cNvPr id="178" name="直線コネクタ 177"/>
        <xdr:cNvCxnSpPr/>
      </xdr:nvCxnSpPr>
      <xdr:spPr>
        <a:xfrm>
          <a:off x="3797300" y="13206788"/>
          <a:ext cx="8382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5138</xdr:rowOff>
    </xdr:from>
    <xdr:to>
      <xdr:col>19</xdr:col>
      <xdr:colOff>177800</xdr:colOff>
      <xdr:row>77</xdr:row>
      <xdr:rowOff>36305</xdr:rowOff>
    </xdr:to>
    <xdr:cxnSp macro="">
      <xdr:nvCxnSpPr>
        <xdr:cNvPr id="181" name="直線コネクタ 180"/>
        <xdr:cNvCxnSpPr/>
      </xdr:nvCxnSpPr>
      <xdr:spPr>
        <a:xfrm flipV="1">
          <a:off x="2908300" y="13206788"/>
          <a:ext cx="889000" cy="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36305</xdr:rowOff>
    </xdr:from>
    <xdr:to>
      <xdr:col>15</xdr:col>
      <xdr:colOff>50800</xdr:colOff>
      <xdr:row>77</xdr:row>
      <xdr:rowOff>53107</xdr:rowOff>
    </xdr:to>
    <xdr:cxnSp macro="">
      <xdr:nvCxnSpPr>
        <xdr:cNvPr id="184" name="直線コネクタ 183"/>
        <xdr:cNvCxnSpPr/>
      </xdr:nvCxnSpPr>
      <xdr:spPr>
        <a:xfrm flipV="1">
          <a:off x="2019300" y="13237955"/>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82303</xdr:rowOff>
    </xdr:from>
    <xdr:ext cx="599010" cy="259045"/>
    <xdr:sp macro="" textlink="">
      <xdr:nvSpPr>
        <xdr:cNvPr id="186" name="テキスト ボックス 185"/>
        <xdr:cNvSpPr txBox="1"/>
      </xdr:nvSpPr>
      <xdr:spPr>
        <a:xfrm>
          <a:off x="2608795" y="12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53107</xdr:rowOff>
    </xdr:from>
    <xdr:to>
      <xdr:col>10</xdr:col>
      <xdr:colOff>114300</xdr:colOff>
      <xdr:row>77</xdr:row>
      <xdr:rowOff>100259</xdr:rowOff>
    </xdr:to>
    <xdr:cxnSp macro="">
      <xdr:nvCxnSpPr>
        <xdr:cNvPr id="187" name="直線コネクタ 186"/>
        <xdr:cNvCxnSpPr/>
      </xdr:nvCxnSpPr>
      <xdr:spPr>
        <a:xfrm flipV="1">
          <a:off x="1130300" y="13254757"/>
          <a:ext cx="889000" cy="4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72090</xdr:rowOff>
    </xdr:from>
    <xdr:to>
      <xdr:col>10</xdr:col>
      <xdr:colOff>165100</xdr:colOff>
      <xdr:row>77</xdr:row>
      <xdr:rowOff>2240</xdr:rowOff>
    </xdr:to>
    <xdr:sp macro="" textlink="">
      <xdr:nvSpPr>
        <xdr:cNvPr id="188" name="フローチャート: 判断 187"/>
        <xdr:cNvSpPr/>
      </xdr:nvSpPr>
      <xdr:spPr>
        <a:xfrm>
          <a:off x="1968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18767</xdr:rowOff>
    </xdr:from>
    <xdr:ext cx="599010" cy="259045"/>
    <xdr:sp macro="" textlink="">
      <xdr:nvSpPr>
        <xdr:cNvPr id="189" name="テキスト ボックス 188"/>
        <xdr:cNvSpPr txBox="1"/>
      </xdr:nvSpPr>
      <xdr:spPr>
        <a:xfrm>
          <a:off x="1719795" y="1287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119501</xdr:rowOff>
    </xdr:from>
    <xdr:to>
      <xdr:col>6</xdr:col>
      <xdr:colOff>38100</xdr:colOff>
      <xdr:row>77</xdr:row>
      <xdr:rowOff>49651</xdr:rowOff>
    </xdr:to>
    <xdr:sp macro="" textlink="">
      <xdr:nvSpPr>
        <xdr:cNvPr id="190" name="フローチャート: 判断 189"/>
        <xdr:cNvSpPr/>
      </xdr:nvSpPr>
      <xdr:spPr>
        <a:xfrm>
          <a:off x="1079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66179</xdr:rowOff>
    </xdr:from>
    <xdr:ext cx="599010" cy="259045"/>
    <xdr:sp macro="" textlink="">
      <xdr:nvSpPr>
        <xdr:cNvPr id="191" name="テキスト ボックス 190"/>
        <xdr:cNvSpPr txBox="1"/>
      </xdr:nvSpPr>
      <xdr:spPr>
        <a:xfrm>
          <a:off x="830795" y="1292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146576</xdr:rowOff>
    </xdr:from>
    <xdr:to>
      <xdr:col>24</xdr:col>
      <xdr:colOff>114300</xdr:colOff>
      <xdr:row>77</xdr:row>
      <xdr:rowOff>76726</xdr:rowOff>
    </xdr:to>
    <xdr:sp macro="" textlink="">
      <xdr:nvSpPr>
        <xdr:cNvPr id="197" name="楕円 196"/>
        <xdr:cNvSpPr/>
      </xdr:nvSpPr>
      <xdr:spPr>
        <a:xfrm>
          <a:off x="4584700" y="1317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169453</xdr:rowOff>
    </xdr:from>
    <xdr:ext cx="599010" cy="259045"/>
    <xdr:sp macro="" textlink="">
      <xdr:nvSpPr>
        <xdr:cNvPr id="198" name="民生費該当値テキスト"/>
        <xdr:cNvSpPr txBox="1"/>
      </xdr:nvSpPr>
      <xdr:spPr>
        <a:xfrm>
          <a:off x="4686300" y="1302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125788</xdr:rowOff>
    </xdr:from>
    <xdr:to>
      <xdr:col>20</xdr:col>
      <xdr:colOff>38100</xdr:colOff>
      <xdr:row>77</xdr:row>
      <xdr:rowOff>55938</xdr:rowOff>
    </xdr:to>
    <xdr:sp macro="" textlink="">
      <xdr:nvSpPr>
        <xdr:cNvPr id="199" name="楕円 198"/>
        <xdr:cNvSpPr/>
      </xdr:nvSpPr>
      <xdr:spPr>
        <a:xfrm>
          <a:off x="3746500" y="131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72465</xdr:rowOff>
    </xdr:from>
    <xdr:ext cx="599010" cy="259045"/>
    <xdr:sp macro="" textlink="">
      <xdr:nvSpPr>
        <xdr:cNvPr id="200" name="テキスト ボックス 199"/>
        <xdr:cNvSpPr txBox="1"/>
      </xdr:nvSpPr>
      <xdr:spPr>
        <a:xfrm>
          <a:off x="3497795" y="1293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156955</xdr:rowOff>
    </xdr:from>
    <xdr:to>
      <xdr:col>15</xdr:col>
      <xdr:colOff>101600</xdr:colOff>
      <xdr:row>77</xdr:row>
      <xdr:rowOff>87105</xdr:rowOff>
    </xdr:to>
    <xdr:sp macro="" textlink="">
      <xdr:nvSpPr>
        <xdr:cNvPr id="201" name="楕円 200"/>
        <xdr:cNvSpPr/>
      </xdr:nvSpPr>
      <xdr:spPr>
        <a:xfrm>
          <a:off x="2857500" y="131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78232</xdr:rowOff>
    </xdr:from>
    <xdr:ext cx="599010" cy="259045"/>
    <xdr:sp macro="" textlink="">
      <xdr:nvSpPr>
        <xdr:cNvPr id="202" name="テキスト ボックス 201"/>
        <xdr:cNvSpPr txBox="1"/>
      </xdr:nvSpPr>
      <xdr:spPr>
        <a:xfrm>
          <a:off x="2608795" y="1327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2307</xdr:rowOff>
    </xdr:from>
    <xdr:to>
      <xdr:col>10</xdr:col>
      <xdr:colOff>165100</xdr:colOff>
      <xdr:row>77</xdr:row>
      <xdr:rowOff>103907</xdr:rowOff>
    </xdr:to>
    <xdr:sp macro="" textlink="">
      <xdr:nvSpPr>
        <xdr:cNvPr id="203" name="楕円 202"/>
        <xdr:cNvSpPr/>
      </xdr:nvSpPr>
      <xdr:spPr>
        <a:xfrm>
          <a:off x="1968500" y="132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95034</xdr:rowOff>
    </xdr:from>
    <xdr:ext cx="599010" cy="259045"/>
    <xdr:sp macro="" textlink="">
      <xdr:nvSpPr>
        <xdr:cNvPr id="204" name="テキスト ボックス 203"/>
        <xdr:cNvSpPr txBox="1"/>
      </xdr:nvSpPr>
      <xdr:spPr>
        <a:xfrm>
          <a:off x="1719795" y="132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49459</xdr:rowOff>
    </xdr:from>
    <xdr:to>
      <xdr:col>6</xdr:col>
      <xdr:colOff>38100</xdr:colOff>
      <xdr:row>77</xdr:row>
      <xdr:rowOff>151059</xdr:rowOff>
    </xdr:to>
    <xdr:sp macro="" textlink="">
      <xdr:nvSpPr>
        <xdr:cNvPr id="205" name="楕円 204"/>
        <xdr:cNvSpPr/>
      </xdr:nvSpPr>
      <xdr:spPr>
        <a:xfrm>
          <a:off x="1079500" y="132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142186</xdr:rowOff>
    </xdr:from>
    <xdr:ext cx="599010" cy="259045"/>
    <xdr:sp macro="" textlink="">
      <xdr:nvSpPr>
        <xdr:cNvPr id="206" name="テキスト ボックス 205"/>
        <xdr:cNvSpPr txBox="1"/>
      </xdr:nvSpPr>
      <xdr:spPr>
        <a:xfrm>
          <a:off x="830795" y="1334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155865</xdr:rowOff>
    </xdr:from>
    <xdr:to>
      <xdr:col>24</xdr:col>
      <xdr:colOff>63500</xdr:colOff>
      <xdr:row>96</xdr:row>
      <xdr:rowOff>46518</xdr:rowOff>
    </xdr:to>
    <xdr:cxnSp macro="">
      <xdr:nvCxnSpPr>
        <xdr:cNvPr id="237" name="直線コネクタ 236"/>
        <xdr:cNvCxnSpPr/>
      </xdr:nvCxnSpPr>
      <xdr:spPr>
        <a:xfrm flipV="1">
          <a:off x="3797300" y="16443615"/>
          <a:ext cx="8382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46518</xdr:rowOff>
    </xdr:from>
    <xdr:to>
      <xdr:col>19</xdr:col>
      <xdr:colOff>177800</xdr:colOff>
      <xdr:row>96</xdr:row>
      <xdr:rowOff>51645</xdr:rowOff>
    </xdr:to>
    <xdr:cxnSp macro="">
      <xdr:nvCxnSpPr>
        <xdr:cNvPr id="240" name="直線コネクタ 239"/>
        <xdr:cNvCxnSpPr/>
      </xdr:nvCxnSpPr>
      <xdr:spPr>
        <a:xfrm flipV="1">
          <a:off x="2908300" y="16505718"/>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110407</xdr:rowOff>
    </xdr:from>
    <xdr:to>
      <xdr:col>15</xdr:col>
      <xdr:colOff>50800</xdr:colOff>
      <xdr:row>96</xdr:row>
      <xdr:rowOff>51645</xdr:rowOff>
    </xdr:to>
    <xdr:cxnSp macro="">
      <xdr:nvCxnSpPr>
        <xdr:cNvPr id="243" name="直線コネクタ 242"/>
        <xdr:cNvCxnSpPr/>
      </xdr:nvCxnSpPr>
      <xdr:spPr>
        <a:xfrm>
          <a:off x="2019300" y="16398157"/>
          <a:ext cx="889000" cy="1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110407</xdr:rowOff>
    </xdr:from>
    <xdr:to>
      <xdr:col>10</xdr:col>
      <xdr:colOff>114300</xdr:colOff>
      <xdr:row>95</xdr:row>
      <xdr:rowOff>142607</xdr:rowOff>
    </xdr:to>
    <xdr:cxnSp macro="">
      <xdr:nvCxnSpPr>
        <xdr:cNvPr id="246" name="直線コネクタ 245"/>
        <xdr:cNvCxnSpPr/>
      </xdr:nvCxnSpPr>
      <xdr:spPr>
        <a:xfrm flipV="1">
          <a:off x="1130300" y="16398157"/>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29268</xdr:rowOff>
    </xdr:from>
    <xdr:to>
      <xdr:col>10</xdr:col>
      <xdr:colOff>165100</xdr:colOff>
      <xdr:row>96</xdr:row>
      <xdr:rowOff>130868</xdr:rowOff>
    </xdr:to>
    <xdr:sp macro="" textlink="">
      <xdr:nvSpPr>
        <xdr:cNvPr id="247" name="フローチャート: 判断 246"/>
        <xdr:cNvSpPr/>
      </xdr:nvSpPr>
      <xdr:spPr>
        <a:xfrm>
          <a:off x="1968500" y="164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121995</xdr:rowOff>
    </xdr:from>
    <xdr:ext cx="534377" cy="259045"/>
    <xdr:sp macro="" textlink="">
      <xdr:nvSpPr>
        <xdr:cNvPr id="248" name="テキスト ボックス 247"/>
        <xdr:cNvSpPr txBox="1"/>
      </xdr:nvSpPr>
      <xdr:spPr>
        <a:xfrm>
          <a:off x="1752111" y="165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48242</xdr:rowOff>
    </xdr:from>
    <xdr:to>
      <xdr:col>6</xdr:col>
      <xdr:colOff>38100</xdr:colOff>
      <xdr:row>96</xdr:row>
      <xdr:rowOff>149842</xdr:rowOff>
    </xdr:to>
    <xdr:sp macro="" textlink="">
      <xdr:nvSpPr>
        <xdr:cNvPr id="249" name="フローチャート: 判断 248"/>
        <xdr:cNvSpPr/>
      </xdr:nvSpPr>
      <xdr:spPr>
        <a:xfrm>
          <a:off x="1079500" y="1650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140969</xdr:rowOff>
    </xdr:from>
    <xdr:ext cx="534377" cy="259045"/>
    <xdr:sp macro="" textlink="">
      <xdr:nvSpPr>
        <xdr:cNvPr id="250" name="テキスト ボックス 249"/>
        <xdr:cNvSpPr txBox="1"/>
      </xdr:nvSpPr>
      <xdr:spPr>
        <a:xfrm>
          <a:off x="863111" y="166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105065</xdr:rowOff>
    </xdr:from>
    <xdr:to>
      <xdr:col>24</xdr:col>
      <xdr:colOff>114300</xdr:colOff>
      <xdr:row>96</xdr:row>
      <xdr:rowOff>35215</xdr:rowOff>
    </xdr:to>
    <xdr:sp macro="" textlink="">
      <xdr:nvSpPr>
        <xdr:cNvPr id="256" name="楕円 255"/>
        <xdr:cNvSpPr/>
      </xdr:nvSpPr>
      <xdr:spPr>
        <a:xfrm>
          <a:off x="4584700" y="163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127942</xdr:rowOff>
    </xdr:from>
    <xdr:ext cx="534377" cy="259045"/>
    <xdr:sp macro="" textlink="">
      <xdr:nvSpPr>
        <xdr:cNvPr id="257" name="衛生費該当値テキスト"/>
        <xdr:cNvSpPr txBox="1"/>
      </xdr:nvSpPr>
      <xdr:spPr>
        <a:xfrm>
          <a:off x="4686300" y="162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167168</xdr:rowOff>
    </xdr:from>
    <xdr:to>
      <xdr:col>20</xdr:col>
      <xdr:colOff>38100</xdr:colOff>
      <xdr:row>96</xdr:row>
      <xdr:rowOff>97318</xdr:rowOff>
    </xdr:to>
    <xdr:sp macro="" textlink="">
      <xdr:nvSpPr>
        <xdr:cNvPr id="258" name="楕円 257"/>
        <xdr:cNvSpPr/>
      </xdr:nvSpPr>
      <xdr:spPr>
        <a:xfrm>
          <a:off x="3746500" y="164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113845</xdr:rowOff>
    </xdr:from>
    <xdr:ext cx="534377" cy="259045"/>
    <xdr:sp macro="" textlink="">
      <xdr:nvSpPr>
        <xdr:cNvPr id="259" name="テキスト ボックス 258"/>
        <xdr:cNvSpPr txBox="1"/>
      </xdr:nvSpPr>
      <xdr:spPr>
        <a:xfrm>
          <a:off x="3530111" y="1623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845</xdr:rowOff>
    </xdr:from>
    <xdr:to>
      <xdr:col>15</xdr:col>
      <xdr:colOff>101600</xdr:colOff>
      <xdr:row>96</xdr:row>
      <xdr:rowOff>102445</xdr:rowOff>
    </xdr:to>
    <xdr:sp macro="" textlink="">
      <xdr:nvSpPr>
        <xdr:cNvPr id="260" name="楕円 259"/>
        <xdr:cNvSpPr/>
      </xdr:nvSpPr>
      <xdr:spPr>
        <a:xfrm>
          <a:off x="2857500" y="164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118972</xdr:rowOff>
    </xdr:from>
    <xdr:ext cx="534377" cy="259045"/>
    <xdr:sp macro="" textlink="">
      <xdr:nvSpPr>
        <xdr:cNvPr id="261" name="テキスト ボックス 260"/>
        <xdr:cNvSpPr txBox="1"/>
      </xdr:nvSpPr>
      <xdr:spPr>
        <a:xfrm>
          <a:off x="2641111" y="1623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59607</xdr:rowOff>
    </xdr:from>
    <xdr:to>
      <xdr:col>10</xdr:col>
      <xdr:colOff>165100</xdr:colOff>
      <xdr:row>95</xdr:row>
      <xdr:rowOff>161207</xdr:rowOff>
    </xdr:to>
    <xdr:sp macro="" textlink="">
      <xdr:nvSpPr>
        <xdr:cNvPr id="262" name="楕円 261"/>
        <xdr:cNvSpPr/>
      </xdr:nvSpPr>
      <xdr:spPr>
        <a:xfrm>
          <a:off x="1968500" y="16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6284</xdr:rowOff>
    </xdr:from>
    <xdr:ext cx="534377" cy="259045"/>
    <xdr:sp macro="" textlink="">
      <xdr:nvSpPr>
        <xdr:cNvPr id="263" name="テキスト ボックス 262"/>
        <xdr:cNvSpPr txBox="1"/>
      </xdr:nvSpPr>
      <xdr:spPr>
        <a:xfrm>
          <a:off x="1752111" y="16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91807</xdr:rowOff>
    </xdr:from>
    <xdr:to>
      <xdr:col>6</xdr:col>
      <xdr:colOff>38100</xdr:colOff>
      <xdr:row>96</xdr:row>
      <xdr:rowOff>21957</xdr:rowOff>
    </xdr:to>
    <xdr:sp macro="" textlink="">
      <xdr:nvSpPr>
        <xdr:cNvPr id="264" name="楕円 263"/>
        <xdr:cNvSpPr/>
      </xdr:nvSpPr>
      <xdr:spPr>
        <a:xfrm>
          <a:off x="1079500" y="163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38484</xdr:rowOff>
    </xdr:from>
    <xdr:ext cx="534377" cy="259045"/>
    <xdr:sp macro="" textlink="">
      <xdr:nvSpPr>
        <xdr:cNvPr id="265" name="テキスト ボックス 264"/>
        <xdr:cNvSpPr txBox="1"/>
      </xdr:nvSpPr>
      <xdr:spPr>
        <a:xfrm>
          <a:off x="863111" y="161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159817</xdr:rowOff>
    </xdr:from>
    <xdr:to>
      <xdr:col>55</xdr:col>
      <xdr:colOff>0</xdr:colOff>
      <xdr:row>37</xdr:row>
      <xdr:rowOff>6883</xdr:rowOff>
    </xdr:to>
    <xdr:cxnSp macro="">
      <xdr:nvCxnSpPr>
        <xdr:cNvPr id="292" name="直線コネクタ 291"/>
        <xdr:cNvCxnSpPr/>
      </xdr:nvCxnSpPr>
      <xdr:spPr>
        <a:xfrm flipV="1">
          <a:off x="9639300" y="6332017"/>
          <a:ext cx="8382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163568</xdr:rowOff>
    </xdr:from>
    <xdr:ext cx="469744" cy="259045"/>
    <xdr:sp macro="" textlink="">
      <xdr:nvSpPr>
        <xdr:cNvPr id="293" name="労働費平均値テキスト"/>
        <xdr:cNvSpPr txBox="1"/>
      </xdr:nvSpPr>
      <xdr:spPr>
        <a:xfrm>
          <a:off x="10528300" y="6335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6883</xdr:rowOff>
    </xdr:from>
    <xdr:to>
      <xdr:col>50</xdr:col>
      <xdr:colOff>114300</xdr:colOff>
      <xdr:row>37</xdr:row>
      <xdr:rowOff>9169</xdr:rowOff>
    </xdr:to>
    <xdr:cxnSp macro="">
      <xdr:nvCxnSpPr>
        <xdr:cNvPr id="295" name="直線コネクタ 294"/>
        <xdr:cNvCxnSpPr/>
      </xdr:nvCxnSpPr>
      <xdr:spPr>
        <a:xfrm flipV="1">
          <a:off x="8750300" y="63505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78986</xdr:rowOff>
    </xdr:from>
    <xdr:ext cx="469744" cy="259045"/>
    <xdr:sp macro="" textlink="">
      <xdr:nvSpPr>
        <xdr:cNvPr id="297" name="テキスト ボックス 296"/>
        <xdr:cNvSpPr txBox="1"/>
      </xdr:nvSpPr>
      <xdr:spPr>
        <a:xfrm>
          <a:off x="9404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68606</xdr:rowOff>
    </xdr:from>
    <xdr:to>
      <xdr:col>45</xdr:col>
      <xdr:colOff>177800</xdr:colOff>
      <xdr:row>37</xdr:row>
      <xdr:rowOff>9169</xdr:rowOff>
    </xdr:to>
    <xdr:cxnSp macro="">
      <xdr:nvCxnSpPr>
        <xdr:cNvPr id="298" name="直線コネクタ 297"/>
        <xdr:cNvCxnSpPr/>
      </xdr:nvCxnSpPr>
      <xdr:spPr>
        <a:xfrm>
          <a:off x="7861300" y="6240806"/>
          <a:ext cx="889000" cy="1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78071</xdr:rowOff>
    </xdr:from>
    <xdr:ext cx="469744" cy="259045"/>
    <xdr:sp macro="" textlink="">
      <xdr:nvSpPr>
        <xdr:cNvPr id="300" name="テキスト ボックス 299"/>
        <xdr:cNvSpPr txBox="1"/>
      </xdr:nvSpPr>
      <xdr:spPr>
        <a:xfrm>
          <a:off x="8515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33630</xdr:rowOff>
    </xdr:from>
    <xdr:to>
      <xdr:col>41</xdr:col>
      <xdr:colOff>50800</xdr:colOff>
      <xdr:row>36</xdr:row>
      <xdr:rowOff>68606</xdr:rowOff>
    </xdr:to>
    <xdr:cxnSp macro="">
      <xdr:nvCxnSpPr>
        <xdr:cNvPr id="301" name="直線コネクタ 300"/>
        <xdr:cNvCxnSpPr/>
      </xdr:nvCxnSpPr>
      <xdr:spPr>
        <a:xfrm>
          <a:off x="6972300" y="6205830"/>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146964</xdr:rowOff>
    </xdr:from>
    <xdr:to>
      <xdr:col>41</xdr:col>
      <xdr:colOff>101600</xdr:colOff>
      <xdr:row>37</xdr:row>
      <xdr:rowOff>77114</xdr:rowOff>
    </xdr:to>
    <xdr:sp macro="" textlink="">
      <xdr:nvSpPr>
        <xdr:cNvPr id="302" name="フローチャート: 判断 301"/>
        <xdr:cNvSpPr/>
      </xdr:nvSpPr>
      <xdr:spPr>
        <a:xfrm>
          <a:off x="7810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68241</xdr:rowOff>
    </xdr:from>
    <xdr:ext cx="469744" cy="259045"/>
    <xdr:sp macro="" textlink="">
      <xdr:nvSpPr>
        <xdr:cNvPr id="303" name="テキスト ボックス 302"/>
        <xdr:cNvSpPr txBox="1"/>
      </xdr:nvSpPr>
      <xdr:spPr>
        <a:xfrm>
          <a:off x="7626428" y="64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50724</xdr:rowOff>
    </xdr:from>
    <xdr:to>
      <xdr:col>36</xdr:col>
      <xdr:colOff>165100</xdr:colOff>
      <xdr:row>36</xdr:row>
      <xdr:rowOff>152324</xdr:rowOff>
    </xdr:to>
    <xdr:sp macro="" textlink="">
      <xdr:nvSpPr>
        <xdr:cNvPr id="304" name="フローチャート: 判断 303"/>
        <xdr:cNvSpPr/>
      </xdr:nvSpPr>
      <xdr:spPr>
        <a:xfrm>
          <a:off x="6921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143451</xdr:rowOff>
    </xdr:from>
    <xdr:ext cx="469744" cy="259045"/>
    <xdr:sp macro="" textlink="">
      <xdr:nvSpPr>
        <xdr:cNvPr id="305" name="テキスト ボックス 304"/>
        <xdr:cNvSpPr txBox="1"/>
      </xdr:nvSpPr>
      <xdr:spPr>
        <a:xfrm>
          <a:off x="6737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109017</xdr:rowOff>
    </xdr:from>
    <xdr:to>
      <xdr:col>55</xdr:col>
      <xdr:colOff>50800</xdr:colOff>
      <xdr:row>37</xdr:row>
      <xdr:rowOff>39167</xdr:rowOff>
    </xdr:to>
    <xdr:sp macro="" textlink="">
      <xdr:nvSpPr>
        <xdr:cNvPr id="311" name="楕円 310"/>
        <xdr:cNvSpPr/>
      </xdr:nvSpPr>
      <xdr:spPr>
        <a:xfrm>
          <a:off x="10426700" y="62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131894</xdr:rowOff>
    </xdr:from>
    <xdr:ext cx="469744" cy="259045"/>
    <xdr:sp macro="" textlink="">
      <xdr:nvSpPr>
        <xdr:cNvPr id="312" name="労働費該当値テキスト"/>
        <xdr:cNvSpPr txBox="1"/>
      </xdr:nvSpPr>
      <xdr:spPr>
        <a:xfrm>
          <a:off x="10528300" y="61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127533</xdr:rowOff>
    </xdr:from>
    <xdr:to>
      <xdr:col>50</xdr:col>
      <xdr:colOff>165100</xdr:colOff>
      <xdr:row>37</xdr:row>
      <xdr:rowOff>57683</xdr:rowOff>
    </xdr:to>
    <xdr:sp macro="" textlink="">
      <xdr:nvSpPr>
        <xdr:cNvPr id="313" name="楕円 312"/>
        <xdr:cNvSpPr/>
      </xdr:nvSpPr>
      <xdr:spPr>
        <a:xfrm>
          <a:off x="9588500" y="629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74210</xdr:rowOff>
    </xdr:from>
    <xdr:ext cx="469744" cy="259045"/>
    <xdr:sp macro="" textlink="">
      <xdr:nvSpPr>
        <xdr:cNvPr id="314" name="テキスト ボックス 313"/>
        <xdr:cNvSpPr txBox="1"/>
      </xdr:nvSpPr>
      <xdr:spPr>
        <a:xfrm>
          <a:off x="9404428" y="60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129819</xdr:rowOff>
    </xdr:from>
    <xdr:to>
      <xdr:col>46</xdr:col>
      <xdr:colOff>38100</xdr:colOff>
      <xdr:row>37</xdr:row>
      <xdr:rowOff>59969</xdr:rowOff>
    </xdr:to>
    <xdr:sp macro="" textlink="">
      <xdr:nvSpPr>
        <xdr:cNvPr id="315" name="楕円 314"/>
        <xdr:cNvSpPr/>
      </xdr:nvSpPr>
      <xdr:spPr>
        <a:xfrm>
          <a:off x="8699500" y="63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76496</xdr:rowOff>
    </xdr:from>
    <xdr:ext cx="469744" cy="259045"/>
    <xdr:sp macro="" textlink="">
      <xdr:nvSpPr>
        <xdr:cNvPr id="316" name="テキスト ボックス 315"/>
        <xdr:cNvSpPr txBox="1"/>
      </xdr:nvSpPr>
      <xdr:spPr>
        <a:xfrm>
          <a:off x="8515428" y="60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17806</xdr:rowOff>
    </xdr:from>
    <xdr:to>
      <xdr:col>41</xdr:col>
      <xdr:colOff>101600</xdr:colOff>
      <xdr:row>36</xdr:row>
      <xdr:rowOff>119406</xdr:rowOff>
    </xdr:to>
    <xdr:sp macro="" textlink="">
      <xdr:nvSpPr>
        <xdr:cNvPr id="317" name="楕円 316"/>
        <xdr:cNvSpPr/>
      </xdr:nvSpPr>
      <xdr:spPr>
        <a:xfrm>
          <a:off x="7810500" y="61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135933</xdr:rowOff>
    </xdr:from>
    <xdr:ext cx="469744" cy="259045"/>
    <xdr:sp macro="" textlink="">
      <xdr:nvSpPr>
        <xdr:cNvPr id="318" name="テキスト ボックス 317"/>
        <xdr:cNvSpPr txBox="1"/>
      </xdr:nvSpPr>
      <xdr:spPr>
        <a:xfrm>
          <a:off x="7626428" y="596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154280</xdr:rowOff>
    </xdr:from>
    <xdr:to>
      <xdr:col>36</xdr:col>
      <xdr:colOff>165100</xdr:colOff>
      <xdr:row>36</xdr:row>
      <xdr:rowOff>84430</xdr:rowOff>
    </xdr:to>
    <xdr:sp macro="" textlink="">
      <xdr:nvSpPr>
        <xdr:cNvPr id="319" name="楕円 318"/>
        <xdr:cNvSpPr/>
      </xdr:nvSpPr>
      <xdr:spPr>
        <a:xfrm>
          <a:off x="6921500" y="61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100957</xdr:rowOff>
    </xdr:from>
    <xdr:ext cx="469744" cy="259045"/>
    <xdr:sp macro="" textlink="">
      <xdr:nvSpPr>
        <xdr:cNvPr id="320" name="テキスト ボックス 319"/>
        <xdr:cNvSpPr txBox="1"/>
      </xdr:nvSpPr>
      <xdr:spPr>
        <a:xfrm>
          <a:off x="6737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120772</xdr:rowOff>
    </xdr:from>
    <xdr:to>
      <xdr:col>55</xdr:col>
      <xdr:colOff>0</xdr:colOff>
      <xdr:row>56</xdr:row>
      <xdr:rowOff>136568</xdr:rowOff>
    </xdr:to>
    <xdr:cxnSp macro="">
      <xdr:nvCxnSpPr>
        <xdr:cNvPr id="347" name="直線コネクタ 346"/>
        <xdr:cNvCxnSpPr/>
      </xdr:nvCxnSpPr>
      <xdr:spPr>
        <a:xfrm flipV="1">
          <a:off x="9639300" y="9721972"/>
          <a:ext cx="8382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1957</xdr:rowOff>
    </xdr:from>
    <xdr:ext cx="534377" cy="259045"/>
    <xdr:sp macro="" textlink="">
      <xdr:nvSpPr>
        <xdr:cNvPr id="348" name="農林水産業費平均値テキスト"/>
        <xdr:cNvSpPr txBox="1"/>
      </xdr:nvSpPr>
      <xdr:spPr>
        <a:xfrm>
          <a:off x="10528300" y="943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136568</xdr:rowOff>
    </xdr:from>
    <xdr:to>
      <xdr:col>50</xdr:col>
      <xdr:colOff>114300</xdr:colOff>
      <xdr:row>56</xdr:row>
      <xdr:rowOff>140317</xdr:rowOff>
    </xdr:to>
    <xdr:cxnSp macro="">
      <xdr:nvCxnSpPr>
        <xdr:cNvPr id="350" name="直線コネクタ 349"/>
        <xdr:cNvCxnSpPr/>
      </xdr:nvCxnSpPr>
      <xdr:spPr>
        <a:xfrm flipV="1">
          <a:off x="8750300" y="973776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135608</xdr:rowOff>
    </xdr:from>
    <xdr:to>
      <xdr:col>45</xdr:col>
      <xdr:colOff>177800</xdr:colOff>
      <xdr:row>56</xdr:row>
      <xdr:rowOff>140317</xdr:rowOff>
    </xdr:to>
    <xdr:cxnSp macro="">
      <xdr:nvCxnSpPr>
        <xdr:cNvPr id="353" name="直線コネクタ 352"/>
        <xdr:cNvCxnSpPr/>
      </xdr:nvCxnSpPr>
      <xdr:spPr>
        <a:xfrm>
          <a:off x="7861300" y="9736808"/>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109136</xdr:rowOff>
    </xdr:from>
    <xdr:to>
      <xdr:col>41</xdr:col>
      <xdr:colOff>50800</xdr:colOff>
      <xdr:row>56</xdr:row>
      <xdr:rowOff>135608</xdr:rowOff>
    </xdr:to>
    <xdr:cxnSp macro="">
      <xdr:nvCxnSpPr>
        <xdr:cNvPr id="356" name="直線コネクタ 355"/>
        <xdr:cNvCxnSpPr/>
      </xdr:nvCxnSpPr>
      <xdr:spPr>
        <a:xfrm>
          <a:off x="6972300" y="9710336"/>
          <a:ext cx="8890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12913</xdr:rowOff>
    </xdr:from>
    <xdr:to>
      <xdr:col>41</xdr:col>
      <xdr:colOff>101600</xdr:colOff>
      <xdr:row>54</xdr:row>
      <xdr:rowOff>114513</xdr:rowOff>
    </xdr:to>
    <xdr:sp macro="" textlink="">
      <xdr:nvSpPr>
        <xdr:cNvPr id="357" name="フローチャート: 判断 356"/>
        <xdr:cNvSpPr/>
      </xdr:nvSpPr>
      <xdr:spPr>
        <a:xfrm>
          <a:off x="7810500" y="927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131040</xdr:rowOff>
    </xdr:from>
    <xdr:ext cx="534377" cy="259045"/>
    <xdr:sp macro="" textlink="">
      <xdr:nvSpPr>
        <xdr:cNvPr id="358" name="テキスト ボックス 357"/>
        <xdr:cNvSpPr txBox="1"/>
      </xdr:nvSpPr>
      <xdr:spPr>
        <a:xfrm>
          <a:off x="7594111" y="90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127967</xdr:rowOff>
    </xdr:from>
    <xdr:to>
      <xdr:col>36</xdr:col>
      <xdr:colOff>165100</xdr:colOff>
      <xdr:row>55</xdr:row>
      <xdr:rowOff>58117</xdr:rowOff>
    </xdr:to>
    <xdr:sp macro="" textlink="">
      <xdr:nvSpPr>
        <xdr:cNvPr id="359" name="フローチャート: 判断 358"/>
        <xdr:cNvSpPr/>
      </xdr:nvSpPr>
      <xdr:spPr>
        <a:xfrm>
          <a:off x="6921500" y="938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74644</xdr:rowOff>
    </xdr:from>
    <xdr:ext cx="534377" cy="259045"/>
    <xdr:sp macro="" textlink="">
      <xdr:nvSpPr>
        <xdr:cNvPr id="360" name="テキスト ボックス 359"/>
        <xdr:cNvSpPr txBox="1"/>
      </xdr:nvSpPr>
      <xdr:spPr>
        <a:xfrm>
          <a:off x="6705111" y="916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69972</xdr:rowOff>
    </xdr:from>
    <xdr:to>
      <xdr:col>55</xdr:col>
      <xdr:colOff>50800</xdr:colOff>
      <xdr:row>57</xdr:row>
      <xdr:rowOff>122</xdr:rowOff>
    </xdr:to>
    <xdr:sp macro="" textlink="">
      <xdr:nvSpPr>
        <xdr:cNvPr id="366" name="楕円 365"/>
        <xdr:cNvSpPr/>
      </xdr:nvSpPr>
      <xdr:spPr>
        <a:xfrm>
          <a:off x="10426700" y="967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48399</xdr:rowOff>
    </xdr:from>
    <xdr:ext cx="534377" cy="259045"/>
    <xdr:sp macro="" textlink="">
      <xdr:nvSpPr>
        <xdr:cNvPr id="367" name="農林水産業費該当値テキスト"/>
        <xdr:cNvSpPr txBox="1"/>
      </xdr:nvSpPr>
      <xdr:spPr>
        <a:xfrm>
          <a:off x="10528300" y="964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85768</xdr:rowOff>
    </xdr:from>
    <xdr:to>
      <xdr:col>50</xdr:col>
      <xdr:colOff>165100</xdr:colOff>
      <xdr:row>57</xdr:row>
      <xdr:rowOff>15918</xdr:rowOff>
    </xdr:to>
    <xdr:sp macro="" textlink="">
      <xdr:nvSpPr>
        <xdr:cNvPr id="368" name="楕円 367"/>
        <xdr:cNvSpPr/>
      </xdr:nvSpPr>
      <xdr:spPr>
        <a:xfrm>
          <a:off x="9588500" y="96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7045</xdr:rowOff>
    </xdr:from>
    <xdr:ext cx="534377" cy="259045"/>
    <xdr:sp macro="" textlink="">
      <xdr:nvSpPr>
        <xdr:cNvPr id="369" name="テキスト ボックス 368"/>
        <xdr:cNvSpPr txBox="1"/>
      </xdr:nvSpPr>
      <xdr:spPr>
        <a:xfrm>
          <a:off x="9372111" y="977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89517</xdr:rowOff>
    </xdr:from>
    <xdr:to>
      <xdr:col>46</xdr:col>
      <xdr:colOff>38100</xdr:colOff>
      <xdr:row>57</xdr:row>
      <xdr:rowOff>19667</xdr:rowOff>
    </xdr:to>
    <xdr:sp macro="" textlink="">
      <xdr:nvSpPr>
        <xdr:cNvPr id="370" name="楕円 369"/>
        <xdr:cNvSpPr/>
      </xdr:nvSpPr>
      <xdr:spPr>
        <a:xfrm>
          <a:off x="8699500" y="96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10794</xdr:rowOff>
    </xdr:from>
    <xdr:ext cx="534377" cy="259045"/>
    <xdr:sp macro="" textlink="">
      <xdr:nvSpPr>
        <xdr:cNvPr id="371" name="テキスト ボックス 370"/>
        <xdr:cNvSpPr txBox="1"/>
      </xdr:nvSpPr>
      <xdr:spPr>
        <a:xfrm>
          <a:off x="8483111" y="978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84808</xdr:rowOff>
    </xdr:from>
    <xdr:to>
      <xdr:col>41</xdr:col>
      <xdr:colOff>101600</xdr:colOff>
      <xdr:row>57</xdr:row>
      <xdr:rowOff>14958</xdr:rowOff>
    </xdr:to>
    <xdr:sp macro="" textlink="">
      <xdr:nvSpPr>
        <xdr:cNvPr id="372" name="楕円 371"/>
        <xdr:cNvSpPr/>
      </xdr:nvSpPr>
      <xdr:spPr>
        <a:xfrm>
          <a:off x="7810500" y="96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6085</xdr:rowOff>
    </xdr:from>
    <xdr:ext cx="534377" cy="259045"/>
    <xdr:sp macro="" textlink="">
      <xdr:nvSpPr>
        <xdr:cNvPr id="373" name="テキスト ボックス 372"/>
        <xdr:cNvSpPr txBox="1"/>
      </xdr:nvSpPr>
      <xdr:spPr>
        <a:xfrm>
          <a:off x="7594111" y="977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58336</xdr:rowOff>
    </xdr:from>
    <xdr:to>
      <xdr:col>36</xdr:col>
      <xdr:colOff>165100</xdr:colOff>
      <xdr:row>56</xdr:row>
      <xdr:rowOff>159936</xdr:rowOff>
    </xdr:to>
    <xdr:sp macro="" textlink="">
      <xdr:nvSpPr>
        <xdr:cNvPr id="374" name="楕円 373"/>
        <xdr:cNvSpPr/>
      </xdr:nvSpPr>
      <xdr:spPr>
        <a:xfrm>
          <a:off x="6921500" y="96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151063</xdr:rowOff>
    </xdr:from>
    <xdr:ext cx="534377" cy="259045"/>
    <xdr:sp macro="" textlink="">
      <xdr:nvSpPr>
        <xdr:cNvPr id="375" name="テキスト ボックス 374"/>
        <xdr:cNvSpPr txBox="1"/>
      </xdr:nvSpPr>
      <xdr:spPr>
        <a:xfrm>
          <a:off x="6705111" y="97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154696</xdr:rowOff>
    </xdr:from>
    <xdr:to>
      <xdr:col>55</xdr:col>
      <xdr:colOff>0</xdr:colOff>
      <xdr:row>76</xdr:row>
      <xdr:rowOff>70366</xdr:rowOff>
    </xdr:to>
    <xdr:cxnSp macro="">
      <xdr:nvCxnSpPr>
        <xdr:cNvPr id="402" name="直線コネクタ 401"/>
        <xdr:cNvCxnSpPr/>
      </xdr:nvCxnSpPr>
      <xdr:spPr>
        <a:xfrm flipV="1">
          <a:off x="9639300" y="12841996"/>
          <a:ext cx="838200" cy="25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90622</xdr:rowOff>
    </xdr:from>
    <xdr:ext cx="534377" cy="259045"/>
    <xdr:sp macro="" textlink="">
      <xdr:nvSpPr>
        <xdr:cNvPr id="403" name="商工費平均値テキスト"/>
        <xdr:cNvSpPr txBox="1"/>
      </xdr:nvSpPr>
      <xdr:spPr>
        <a:xfrm>
          <a:off x="10528300" y="13120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70366</xdr:rowOff>
    </xdr:from>
    <xdr:to>
      <xdr:col>50</xdr:col>
      <xdr:colOff>114300</xdr:colOff>
      <xdr:row>76</xdr:row>
      <xdr:rowOff>163657</xdr:rowOff>
    </xdr:to>
    <xdr:cxnSp macro="">
      <xdr:nvCxnSpPr>
        <xdr:cNvPr id="405" name="直線コネクタ 404"/>
        <xdr:cNvCxnSpPr/>
      </xdr:nvCxnSpPr>
      <xdr:spPr>
        <a:xfrm flipV="1">
          <a:off x="8750300" y="13100566"/>
          <a:ext cx="889000" cy="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166448</xdr:rowOff>
    </xdr:from>
    <xdr:ext cx="534377" cy="259045"/>
    <xdr:sp macro="" textlink="">
      <xdr:nvSpPr>
        <xdr:cNvPr id="407" name="テキスト ボックス 406"/>
        <xdr:cNvSpPr txBox="1"/>
      </xdr:nvSpPr>
      <xdr:spPr>
        <a:xfrm>
          <a:off x="9372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163657</xdr:rowOff>
    </xdr:from>
    <xdr:to>
      <xdr:col>45</xdr:col>
      <xdr:colOff>177800</xdr:colOff>
      <xdr:row>77</xdr:row>
      <xdr:rowOff>94757</xdr:rowOff>
    </xdr:to>
    <xdr:cxnSp macro="">
      <xdr:nvCxnSpPr>
        <xdr:cNvPr id="408" name="直線コネクタ 407"/>
        <xdr:cNvCxnSpPr/>
      </xdr:nvCxnSpPr>
      <xdr:spPr>
        <a:xfrm flipV="1">
          <a:off x="7861300" y="13193857"/>
          <a:ext cx="889000" cy="10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15410</xdr:rowOff>
    </xdr:from>
    <xdr:to>
      <xdr:col>41</xdr:col>
      <xdr:colOff>50800</xdr:colOff>
      <xdr:row>77</xdr:row>
      <xdr:rowOff>94757</xdr:rowOff>
    </xdr:to>
    <xdr:cxnSp macro="">
      <xdr:nvCxnSpPr>
        <xdr:cNvPr id="411" name="直線コネクタ 410"/>
        <xdr:cNvCxnSpPr/>
      </xdr:nvCxnSpPr>
      <xdr:spPr>
        <a:xfrm>
          <a:off x="6972300" y="13217060"/>
          <a:ext cx="889000" cy="7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67480</xdr:rowOff>
    </xdr:from>
    <xdr:to>
      <xdr:col>41</xdr:col>
      <xdr:colOff>101600</xdr:colOff>
      <xdr:row>76</xdr:row>
      <xdr:rowOff>169080</xdr:rowOff>
    </xdr:to>
    <xdr:sp macro="" textlink="">
      <xdr:nvSpPr>
        <xdr:cNvPr id="412" name="フローチャート: 判断 411"/>
        <xdr:cNvSpPr/>
      </xdr:nvSpPr>
      <xdr:spPr>
        <a:xfrm>
          <a:off x="7810500" y="1309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14157</xdr:rowOff>
    </xdr:from>
    <xdr:ext cx="534377" cy="259045"/>
    <xdr:sp macro="" textlink="">
      <xdr:nvSpPr>
        <xdr:cNvPr id="413" name="テキスト ボックス 412"/>
        <xdr:cNvSpPr txBox="1"/>
      </xdr:nvSpPr>
      <xdr:spPr>
        <a:xfrm>
          <a:off x="7594111" y="1287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128493</xdr:rowOff>
    </xdr:from>
    <xdr:to>
      <xdr:col>36</xdr:col>
      <xdr:colOff>165100</xdr:colOff>
      <xdr:row>77</xdr:row>
      <xdr:rowOff>58643</xdr:rowOff>
    </xdr:to>
    <xdr:sp macro="" textlink="">
      <xdr:nvSpPr>
        <xdr:cNvPr id="414" name="フローチャート: 判断 413"/>
        <xdr:cNvSpPr/>
      </xdr:nvSpPr>
      <xdr:spPr>
        <a:xfrm>
          <a:off x="6921500" y="131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75171</xdr:rowOff>
    </xdr:from>
    <xdr:ext cx="534377" cy="259045"/>
    <xdr:sp macro="" textlink="">
      <xdr:nvSpPr>
        <xdr:cNvPr id="415" name="テキスト ボックス 414"/>
        <xdr:cNvSpPr txBox="1"/>
      </xdr:nvSpPr>
      <xdr:spPr>
        <a:xfrm>
          <a:off x="6705111" y="1293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103896</xdr:rowOff>
    </xdr:from>
    <xdr:to>
      <xdr:col>55</xdr:col>
      <xdr:colOff>50800</xdr:colOff>
      <xdr:row>75</xdr:row>
      <xdr:rowOff>34046</xdr:rowOff>
    </xdr:to>
    <xdr:sp macro="" textlink="">
      <xdr:nvSpPr>
        <xdr:cNvPr id="421" name="楕円 420"/>
        <xdr:cNvSpPr/>
      </xdr:nvSpPr>
      <xdr:spPr>
        <a:xfrm>
          <a:off x="10426700" y="1279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126773</xdr:rowOff>
    </xdr:from>
    <xdr:ext cx="534377" cy="259045"/>
    <xdr:sp macro="" textlink="">
      <xdr:nvSpPr>
        <xdr:cNvPr id="422" name="商工費該当値テキスト"/>
        <xdr:cNvSpPr txBox="1"/>
      </xdr:nvSpPr>
      <xdr:spPr>
        <a:xfrm>
          <a:off x="10528300" y="1264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19566</xdr:rowOff>
    </xdr:from>
    <xdr:to>
      <xdr:col>50</xdr:col>
      <xdr:colOff>165100</xdr:colOff>
      <xdr:row>76</xdr:row>
      <xdr:rowOff>121166</xdr:rowOff>
    </xdr:to>
    <xdr:sp macro="" textlink="">
      <xdr:nvSpPr>
        <xdr:cNvPr id="423" name="楕円 422"/>
        <xdr:cNvSpPr/>
      </xdr:nvSpPr>
      <xdr:spPr>
        <a:xfrm>
          <a:off x="9588500" y="1304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137692</xdr:rowOff>
    </xdr:from>
    <xdr:ext cx="534377" cy="259045"/>
    <xdr:sp macro="" textlink="">
      <xdr:nvSpPr>
        <xdr:cNvPr id="424" name="テキスト ボックス 423"/>
        <xdr:cNvSpPr txBox="1"/>
      </xdr:nvSpPr>
      <xdr:spPr>
        <a:xfrm>
          <a:off x="9372111" y="128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112857</xdr:rowOff>
    </xdr:from>
    <xdr:to>
      <xdr:col>46</xdr:col>
      <xdr:colOff>38100</xdr:colOff>
      <xdr:row>77</xdr:row>
      <xdr:rowOff>43007</xdr:rowOff>
    </xdr:to>
    <xdr:sp macro="" textlink="">
      <xdr:nvSpPr>
        <xdr:cNvPr id="425" name="楕円 424"/>
        <xdr:cNvSpPr/>
      </xdr:nvSpPr>
      <xdr:spPr>
        <a:xfrm>
          <a:off x="8699500" y="131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34134</xdr:rowOff>
    </xdr:from>
    <xdr:ext cx="534377" cy="259045"/>
    <xdr:sp macro="" textlink="">
      <xdr:nvSpPr>
        <xdr:cNvPr id="426" name="テキスト ボックス 425"/>
        <xdr:cNvSpPr txBox="1"/>
      </xdr:nvSpPr>
      <xdr:spPr>
        <a:xfrm>
          <a:off x="8483111" y="1323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43957</xdr:rowOff>
    </xdr:from>
    <xdr:to>
      <xdr:col>41</xdr:col>
      <xdr:colOff>101600</xdr:colOff>
      <xdr:row>77</xdr:row>
      <xdr:rowOff>145557</xdr:rowOff>
    </xdr:to>
    <xdr:sp macro="" textlink="">
      <xdr:nvSpPr>
        <xdr:cNvPr id="427" name="楕円 426"/>
        <xdr:cNvSpPr/>
      </xdr:nvSpPr>
      <xdr:spPr>
        <a:xfrm>
          <a:off x="7810500" y="132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136684</xdr:rowOff>
    </xdr:from>
    <xdr:ext cx="469744" cy="259045"/>
    <xdr:sp macro="" textlink="">
      <xdr:nvSpPr>
        <xdr:cNvPr id="428" name="テキスト ボックス 427"/>
        <xdr:cNvSpPr txBox="1"/>
      </xdr:nvSpPr>
      <xdr:spPr>
        <a:xfrm>
          <a:off x="7626428" y="1333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136060</xdr:rowOff>
    </xdr:from>
    <xdr:to>
      <xdr:col>36</xdr:col>
      <xdr:colOff>165100</xdr:colOff>
      <xdr:row>77</xdr:row>
      <xdr:rowOff>66210</xdr:rowOff>
    </xdr:to>
    <xdr:sp macro="" textlink="">
      <xdr:nvSpPr>
        <xdr:cNvPr id="429" name="楕円 428"/>
        <xdr:cNvSpPr/>
      </xdr:nvSpPr>
      <xdr:spPr>
        <a:xfrm>
          <a:off x="6921500" y="131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57337</xdr:rowOff>
    </xdr:from>
    <xdr:ext cx="534377" cy="259045"/>
    <xdr:sp macro="" textlink="">
      <xdr:nvSpPr>
        <xdr:cNvPr id="430" name="テキスト ボックス 429"/>
        <xdr:cNvSpPr txBox="1"/>
      </xdr:nvSpPr>
      <xdr:spPr>
        <a:xfrm>
          <a:off x="6705111" y="132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12297</xdr:rowOff>
    </xdr:from>
    <xdr:to>
      <xdr:col>55</xdr:col>
      <xdr:colOff>0</xdr:colOff>
      <xdr:row>98</xdr:row>
      <xdr:rowOff>22323</xdr:rowOff>
    </xdr:to>
    <xdr:cxnSp macro="">
      <xdr:nvCxnSpPr>
        <xdr:cNvPr id="457" name="直線コネクタ 456"/>
        <xdr:cNvCxnSpPr/>
      </xdr:nvCxnSpPr>
      <xdr:spPr>
        <a:xfrm>
          <a:off x="9639300" y="16814397"/>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12297</xdr:rowOff>
    </xdr:from>
    <xdr:to>
      <xdr:col>50</xdr:col>
      <xdr:colOff>114300</xdr:colOff>
      <xdr:row>98</xdr:row>
      <xdr:rowOff>20789</xdr:rowOff>
    </xdr:to>
    <xdr:cxnSp macro="">
      <xdr:nvCxnSpPr>
        <xdr:cNvPr id="460" name="直線コネクタ 459"/>
        <xdr:cNvCxnSpPr/>
      </xdr:nvCxnSpPr>
      <xdr:spPr>
        <a:xfrm flipV="1">
          <a:off x="8750300" y="16814397"/>
          <a:ext cx="889000" cy="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20789</xdr:rowOff>
    </xdr:from>
    <xdr:to>
      <xdr:col>45</xdr:col>
      <xdr:colOff>177800</xdr:colOff>
      <xdr:row>98</xdr:row>
      <xdr:rowOff>25141</xdr:rowOff>
    </xdr:to>
    <xdr:cxnSp macro="">
      <xdr:nvCxnSpPr>
        <xdr:cNvPr id="463" name="直線コネクタ 462"/>
        <xdr:cNvCxnSpPr/>
      </xdr:nvCxnSpPr>
      <xdr:spPr>
        <a:xfrm flipV="1">
          <a:off x="7861300" y="16822889"/>
          <a:ext cx="8890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25141</xdr:rowOff>
    </xdr:from>
    <xdr:to>
      <xdr:col>41</xdr:col>
      <xdr:colOff>50800</xdr:colOff>
      <xdr:row>98</xdr:row>
      <xdr:rowOff>29353</xdr:rowOff>
    </xdr:to>
    <xdr:cxnSp macro="">
      <xdr:nvCxnSpPr>
        <xdr:cNvPr id="466" name="直線コネクタ 465"/>
        <xdr:cNvCxnSpPr/>
      </xdr:nvCxnSpPr>
      <xdr:spPr>
        <a:xfrm flipV="1">
          <a:off x="6972300" y="16827241"/>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132958</xdr:rowOff>
    </xdr:from>
    <xdr:to>
      <xdr:col>41</xdr:col>
      <xdr:colOff>101600</xdr:colOff>
      <xdr:row>98</xdr:row>
      <xdr:rowOff>63108</xdr:rowOff>
    </xdr:to>
    <xdr:sp macro="" textlink="">
      <xdr:nvSpPr>
        <xdr:cNvPr id="467" name="フローチャート: 判断 466"/>
        <xdr:cNvSpPr/>
      </xdr:nvSpPr>
      <xdr:spPr>
        <a:xfrm>
          <a:off x="7810500" y="1676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79635</xdr:rowOff>
    </xdr:from>
    <xdr:ext cx="534377" cy="259045"/>
    <xdr:sp macro="" textlink="">
      <xdr:nvSpPr>
        <xdr:cNvPr id="468" name="テキスト ボックス 467"/>
        <xdr:cNvSpPr txBox="1"/>
      </xdr:nvSpPr>
      <xdr:spPr>
        <a:xfrm>
          <a:off x="7594111" y="1653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137051</xdr:rowOff>
    </xdr:from>
    <xdr:to>
      <xdr:col>36</xdr:col>
      <xdr:colOff>165100</xdr:colOff>
      <xdr:row>98</xdr:row>
      <xdr:rowOff>67201</xdr:rowOff>
    </xdr:to>
    <xdr:sp macro="" textlink="">
      <xdr:nvSpPr>
        <xdr:cNvPr id="469" name="フローチャート: 判断 468"/>
        <xdr:cNvSpPr/>
      </xdr:nvSpPr>
      <xdr:spPr>
        <a:xfrm>
          <a:off x="6921500" y="167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83728</xdr:rowOff>
    </xdr:from>
    <xdr:ext cx="534377" cy="259045"/>
    <xdr:sp macro="" textlink="">
      <xdr:nvSpPr>
        <xdr:cNvPr id="470" name="テキスト ボックス 469"/>
        <xdr:cNvSpPr txBox="1"/>
      </xdr:nvSpPr>
      <xdr:spPr>
        <a:xfrm>
          <a:off x="6705111" y="16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142973</xdr:rowOff>
    </xdr:from>
    <xdr:to>
      <xdr:col>55</xdr:col>
      <xdr:colOff>50800</xdr:colOff>
      <xdr:row>98</xdr:row>
      <xdr:rowOff>73123</xdr:rowOff>
    </xdr:to>
    <xdr:sp macro="" textlink="">
      <xdr:nvSpPr>
        <xdr:cNvPr id="476" name="楕円 475"/>
        <xdr:cNvSpPr/>
      </xdr:nvSpPr>
      <xdr:spPr>
        <a:xfrm>
          <a:off x="10426700" y="167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114556</xdr:rowOff>
    </xdr:from>
    <xdr:ext cx="534377" cy="259045"/>
    <xdr:sp macro="" textlink="">
      <xdr:nvSpPr>
        <xdr:cNvPr id="477" name="土木費該当値テキスト"/>
        <xdr:cNvSpPr txBox="1"/>
      </xdr:nvSpPr>
      <xdr:spPr>
        <a:xfrm>
          <a:off x="10528300" y="167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132947</xdr:rowOff>
    </xdr:from>
    <xdr:to>
      <xdr:col>50</xdr:col>
      <xdr:colOff>165100</xdr:colOff>
      <xdr:row>98</xdr:row>
      <xdr:rowOff>63097</xdr:rowOff>
    </xdr:to>
    <xdr:sp macro="" textlink="">
      <xdr:nvSpPr>
        <xdr:cNvPr id="478" name="楕円 477"/>
        <xdr:cNvSpPr/>
      </xdr:nvSpPr>
      <xdr:spPr>
        <a:xfrm>
          <a:off x="9588500" y="1676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54224</xdr:rowOff>
    </xdr:from>
    <xdr:ext cx="534377" cy="259045"/>
    <xdr:sp macro="" textlink="">
      <xdr:nvSpPr>
        <xdr:cNvPr id="479" name="テキスト ボックス 478"/>
        <xdr:cNvSpPr txBox="1"/>
      </xdr:nvSpPr>
      <xdr:spPr>
        <a:xfrm>
          <a:off x="9372111" y="1685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141439</xdr:rowOff>
    </xdr:from>
    <xdr:to>
      <xdr:col>46</xdr:col>
      <xdr:colOff>38100</xdr:colOff>
      <xdr:row>98</xdr:row>
      <xdr:rowOff>71589</xdr:rowOff>
    </xdr:to>
    <xdr:sp macro="" textlink="">
      <xdr:nvSpPr>
        <xdr:cNvPr id="480" name="楕円 479"/>
        <xdr:cNvSpPr/>
      </xdr:nvSpPr>
      <xdr:spPr>
        <a:xfrm>
          <a:off x="8699500" y="167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88116</xdr:rowOff>
    </xdr:from>
    <xdr:ext cx="534377" cy="259045"/>
    <xdr:sp macro="" textlink="">
      <xdr:nvSpPr>
        <xdr:cNvPr id="481" name="テキスト ボックス 480"/>
        <xdr:cNvSpPr txBox="1"/>
      </xdr:nvSpPr>
      <xdr:spPr>
        <a:xfrm>
          <a:off x="8483111" y="1654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145791</xdr:rowOff>
    </xdr:from>
    <xdr:to>
      <xdr:col>41</xdr:col>
      <xdr:colOff>101600</xdr:colOff>
      <xdr:row>98</xdr:row>
      <xdr:rowOff>75941</xdr:rowOff>
    </xdr:to>
    <xdr:sp macro="" textlink="">
      <xdr:nvSpPr>
        <xdr:cNvPr id="482" name="楕円 481"/>
        <xdr:cNvSpPr/>
      </xdr:nvSpPr>
      <xdr:spPr>
        <a:xfrm>
          <a:off x="7810500" y="167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67068</xdr:rowOff>
    </xdr:from>
    <xdr:ext cx="534377" cy="259045"/>
    <xdr:sp macro="" textlink="">
      <xdr:nvSpPr>
        <xdr:cNvPr id="483" name="テキスト ボックス 482"/>
        <xdr:cNvSpPr txBox="1"/>
      </xdr:nvSpPr>
      <xdr:spPr>
        <a:xfrm>
          <a:off x="7594111" y="168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150003</xdr:rowOff>
    </xdr:from>
    <xdr:to>
      <xdr:col>36</xdr:col>
      <xdr:colOff>165100</xdr:colOff>
      <xdr:row>98</xdr:row>
      <xdr:rowOff>80153</xdr:rowOff>
    </xdr:to>
    <xdr:sp macro="" textlink="">
      <xdr:nvSpPr>
        <xdr:cNvPr id="484" name="楕円 483"/>
        <xdr:cNvSpPr/>
      </xdr:nvSpPr>
      <xdr:spPr>
        <a:xfrm>
          <a:off x="6921500" y="1678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71280</xdr:rowOff>
    </xdr:from>
    <xdr:ext cx="534377" cy="259045"/>
    <xdr:sp macro="" textlink="">
      <xdr:nvSpPr>
        <xdr:cNvPr id="485" name="テキスト ボックス 484"/>
        <xdr:cNvSpPr txBox="1"/>
      </xdr:nvSpPr>
      <xdr:spPr>
        <a:xfrm>
          <a:off x="6705111" y="168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155428</xdr:rowOff>
    </xdr:from>
    <xdr:to>
      <xdr:col>85</xdr:col>
      <xdr:colOff>127000</xdr:colOff>
      <xdr:row>35</xdr:row>
      <xdr:rowOff>171384</xdr:rowOff>
    </xdr:to>
    <xdr:cxnSp macro="">
      <xdr:nvCxnSpPr>
        <xdr:cNvPr id="513" name="直線コネクタ 512"/>
        <xdr:cNvCxnSpPr/>
      </xdr:nvCxnSpPr>
      <xdr:spPr>
        <a:xfrm>
          <a:off x="15481300" y="5984728"/>
          <a:ext cx="838200" cy="18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146834</xdr:rowOff>
    </xdr:from>
    <xdr:ext cx="534377" cy="259045"/>
    <xdr:sp macro="" textlink="">
      <xdr:nvSpPr>
        <xdr:cNvPr id="514" name="消防費平均値テキスト"/>
        <xdr:cNvSpPr txBox="1"/>
      </xdr:nvSpPr>
      <xdr:spPr>
        <a:xfrm>
          <a:off x="16370300" y="614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155428</xdr:rowOff>
    </xdr:from>
    <xdr:to>
      <xdr:col>81</xdr:col>
      <xdr:colOff>50800</xdr:colOff>
      <xdr:row>35</xdr:row>
      <xdr:rowOff>150856</xdr:rowOff>
    </xdr:to>
    <xdr:cxnSp macro="">
      <xdr:nvCxnSpPr>
        <xdr:cNvPr id="516" name="直線コネクタ 515"/>
        <xdr:cNvCxnSpPr/>
      </xdr:nvCxnSpPr>
      <xdr:spPr>
        <a:xfrm flipV="1">
          <a:off x="14592300" y="598472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84015</xdr:rowOff>
    </xdr:from>
    <xdr:ext cx="534377" cy="259045"/>
    <xdr:sp macro="" textlink="">
      <xdr:nvSpPr>
        <xdr:cNvPr id="518" name="テキスト ボックス 517"/>
        <xdr:cNvSpPr txBox="1"/>
      </xdr:nvSpPr>
      <xdr:spPr>
        <a:xfrm>
          <a:off x="15214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150856</xdr:rowOff>
    </xdr:from>
    <xdr:to>
      <xdr:col>76</xdr:col>
      <xdr:colOff>114300</xdr:colOff>
      <xdr:row>36</xdr:row>
      <xdr:rowOff>111628</xdr:rowOff>
    </xdr:to>
    <xdr:cxnSp macro="">
      <xdr:nvCxnSpPr>
        <xdr:cNvPr id="519" name="直線コネクタ 518"/>
        <xdr:cNvCxnSpPr/>
      </xdr:nvCxnSpPr>
      <xdr:spPr>
        <a:xfrm flipV="1">
          <a:off x="13703300" y="6151606"/>
          <a:ext cx="889000" cy="13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106004</xdr:rowOff>
    </xdr:from>
    <xdr:to>
      <xdr:col>71</xdr:col>
      <xdr:colOff>177800</xdr:colOff>
      <xdr:row>36</xdr:row>
      <xdr:rowOff>111628</xdr:rowOff>
    </xdr:to>
    <xdr:cxnSp macro="">
      <xdr:nvCxnSpPr>
        <xdr:cNvPr id="522" name="直線コネクタ 521"/>
        <xdr:cNvCxnSpPr/>
      </xdr:nvCxnSpPr>
      <xdr:spPr>
        <a:xfrm>
          <a:off x="12814300" y="6278204"/>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138872</xdr:rowOff>
    </xdr:from>
    <xdr:to>
      <xdr:col>72</xdr:col>
      <xdr:colOff>38100</xdr:colOff>
      <xdr:row>35</xdr:row>
      <xdr:rowOff>69022</xdr:rowOff>
    </xdr:to>
    <xdr:sp macro="" textlink="">
      <xdr:nvSpPr>
        <xdr:cNvPr id="523" name="フローチャート: 判断 522"/>
        <xdr:cNvSpPr/>
      </xdr:nvSpPr>
      <xdr:spPr>
        <a:xfrm>
          <a:off x="13652500" y="596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85549</xdr:rowOff>
    </xdr:from>
    <xdr:ext cx="534377" cy="259045"/>
    <xdr:sp macro="" textlink="">
      <xdr:nvSpPr>
        <xdr:cNvPr id="524" name="テキスト ボックス 523"/>
        <xdr:cNvSpPr txBox="1"/>
      </xdr:nvSpPr>
      <xdr:spPr>
        <a:xfrm>
          <a:off x="13436111" y="574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96033</xdr:rowOff>
    </xdr:from>
    <xdr:to>
      <xdr:col>67</xdr:col>
      <xdr:colOff>101600</xdr:colOff>
      <xdr:row>35</xdr:row>
      <xdr:rowOff>26183</xdr:rowOff>
    </xdr:to>
    <xdr:sp macro="" textlink="">
      <xdr:nvSpPr>
        <xdr:cNvPr id="525" name="フローチャート: 判断 524"/>
        <xdr:cNvSpPr/>
      </xdr:nvSpPr>
      <xdr:spPr>
        <a:xfrm>
          <a:off x="12763500" y="592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42710</xdr:rowOff>
    </xdr:from>
    <xdr:ext cx="534377" cy="259045"/>
    <xdr:sp macro="" textlink="">
      <xdr:nvSpPr>
        <xdr:cNvPr id="526" name="テキスト ボックス 525"/>
        <xdr:cNvSpPr txBox="1"/>
      </xdr:nvSpPr>
      <xdr:spPr>
        <a:xfrm>
          <a:off x="12547111" y="570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120584</xdr:rowOff>
    </xdr:from>
    <xdr:to>
      <xdr:col>85</xdr:col>
      <xdr:colOff>177800</xdr:colOff>
      <xdr:row>36</xdr:row>
      <xdr:rowOff>50734</xdr:rowOff>
    </xdr:to>
    <xdr:sp macro="" textlink="">
      <xdr:nvSpPr>
        <xdr:cNvPr id="532" name="楕円 531"/>
        <xdr:cNvSpPr/>
      </xdr:nvSpPr>
      <xdr:spPr>
        <a:xfrm>
          <a:off x="16268700" y="612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143461</xdr:rowOff>
    </xdr:from>
    <xdr:ext cx="534377" cy="259045"/>
    <xdr:sp macro="" textlink="">
      <xdr:nvSpPr>
        <xdr:cNvPr id="533" name="消防費該当値テキスト"/>
        <xdr:cNvSpPr txBox="1"/>
      </xdr:nvSpPr>
      <xdr:spPr>
        <a:xfrm>
          <a:off x="16370300" y="59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104628</xdr:rowOff>
    </xdr:from>
    <xdr:to>
      <xdr:col>81</xdr:col>
      <xdr:colOff>101600</xdr:colOff>
      <xdr:row>35</xdr:row>
      <xdr:rowOff>34778</xdr:rowOff>
    </xdr:to>
    <xdr:sp macro="" textlink="">
      <xdr:nvSpPr>
        <xdr:cNvPr id="534" name="楕円 533"/>
        <xdr:cNvSpPr/>
      </xdr:nvSpPr>
      <xdr:spPr>
        <a:xfrm>
          <a:off x="15430500" y="59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51305</xdr:rowOff>
    </xdr:from>
    <xdr:ext cx="534377" cy="259045"/>
    <xdr:sp macro="" textlink="">
      <xdr:nvSpPr>
        <xdr:cNvPr id="535" name="テキスト ボックス 534"/>
        <xdr:cNvSpPr txBox="1"/>
      </xdr:nvSpPr>
      <xdr:spPr>
        <a:xfrm>
          <a:off x="15214111" y="570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100056</xdr:rowOff>
    </xdr:from>
    <xdr:to>
      <xdr:col>76</xdr:col>
      <xdr:colOff>165100</xdr:colOff>
      <xdr:row>36</xdr:row>
      <xdr:rowOff>30206</xdr:rowOff>
    </xdr:to>
    <xdr:sp macro="" textlink="">
      <xdr:nvSpPr>
        <xdr:cNvPr id="536" name="楕円 535"/>
        <xdr:cNvSpPr/>
      </xdr:nvSpPr>
      <xdr:spPr>
        <a:xfrm>
          <a:off x="14541500" y="61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46733</xdr:rowOff>
    </xdr:from>
    <xdr:ext cx="534377" cy="259045"/>
    <xdr:sp macro="" textlink="">
      <xdr:nvSpPr>
        <xdr:cNvPr id="537" name="テキスト ボックス 536"/>
        <xdr:cNvSpPr txBox="1"/>
      </xdr:nvSpPr>
      <xdr:spPr>
        <a:xfrm>
          <a:off x="14325111" y="58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60828</xdr:rowOff>
    </xdr:from>
    <xdr:to>
      <xdr:col>72</xdr:col>
      <xdr:colOff>38100</xdr:colOff>
      <xdr:row>36</xdr:row>
      <xdr:rowOff>162428</xdr:rowOff>
    </xdr:to>
    <xdr:sp macro="" textlink="">
      <xdr:nvSpPr>
        <xdr:cNvPr id="538" name="楕円 537"/>
        <xdr:cNvSpPr/>
      </xdr:nvSpPr>
      <xdr:spPr>
        <a:xfrm>
          <a:off x="13652500" y="62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153555</xdr:rowOff>
    </xdr:from>
    <xdr:ext cx="534377" cy="259045"/>
    <xdr:sp macro="" textlink="">
      <xdr:nvSpPr>
        <xdr:cNvPr id="539" name="テキスト ボックス 538"/>
        <xdr:cNvSpPr txBox="1"/>
      </xdr:nvSpPr>
      <xdr:spPr>
        <a:xfrm>
          <a:off x="13436111" y="63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55204</xdr:rowOff>
    </xdr:from>
    <xdr:to>
      <xdr:col>67</xdr:col>
      <xdr:colOff>101600</xdr:colOff>
      <xdr:row>36</xdr:row>
      <xdr:rowOff>156804</xdr:rowOff>
    </xdr:to>
    <xdr:sp macro="" textlink="">
      <xdr:nvSpPr>
        <xdr:cNvPr id="540" name="楕円 539"/>
        <xdr:cNvSpPr/>
      </xdr:nvSpPr>
      <xdr:spPr>
        <a:xfrm>
          <a:off x="12763500" y="622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147931</xdr:rowOff>
    </xdr:from>
    <xdr:ext cx="534377" cy="259045"/>
    <xdr:sp macro="" textlink="">
      <xdr:nvSpPr>
        <xdr:cNvPr id="541" name="テキスト ボックス 540"/>
        <xdr:cNvSpPr txBox="1"/>
      </xdr:nvSpPr>
      <xdr:spPr>
        <a:xfrm>
          <a:off x="12547111" y="632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145578</xdr:rowOff>
    </xdr:from>
    <xdr:to>
      <xdr:col>85</xdr:col>
      <xdr:colOff>127000</xdr:colOff>
      <xdr:row>56</xdr:row>
      <xdr:rowOff>53371</xdr:rowOff>
    </xdr:to>
    <xdr:cxnSp macro="">
      <xdr:nvCxnSpPr>
        <xdr:cNvPr id="573" name="直線コネクタ 572"/>
        <xdr:cNvCxnSpPr/>
      </xdr:nvCxnSpPr>
      <xdr:spPr>
        <a:xfrm flipV="1">
          <a:off x="15481300" y="9403878"/>
          <a:ext cx="838200" cy="2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4" name="教育費平均値テキスト"/>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134361</xdr:rowOff>
    </xdr:from>
    <xdr:to>
      <xdr:col>81</xdr:col>
      <xdr:colOff>50800</xdr:colOff>
      <xdr:row>56</xdr:row>
      <xdr:rowOff>53371</xdr:rowOff>
    </xdr:to>
    <xdr:cxnSp macro="">
      <xdr:nvCxnSpPr>
        <xdr:cNvPr id="576" name="直線コネクタ 575"/>
        <xdr:cNvCxnSpPr/>
      </xdr:nvCxnSpPr>
      <xdr:spPr>
        <a:xfrm>
          <a:off x="14592300" y="9564111"/>
          <a:ext cx="889000" cy="9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134361</xdr:rowOff>
    </xdr:from>
    <xdr:to>
      <xdr:col>76</xdr:col>
      <xdr:colOff>114300</xdr:colOff>
      <xdr:row>56</xdr:row>
      <xdr:rowOff>145839</xdr:rowOff>
    </xdr:to>
    <xdr:cxnSp macro="">
      <xdr:nvCxnSpPr>
        <xdr:cNvPr id="579" name="直線コネクタ 578"/>
        <xdr:cNvCxnSpPr/>
      </xdr:nvCxnSpPr>
      <xdr:spPr>
        <a:xfrm flipV="1">
          <a:off x="13703300" y="9564111"/>
          <a:ext cx="889000" cy="18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125637</xdr:rowOff>
    </xdr:from>
    <xdr:ext cx="534377" cy="259045"/>
    <xdr:sp macro="" textlink="">
      <xdr:nvSpPr>
        <xdr:cNvPr id="581" name="テキスト ボックス 580"/>
        <xdr:cNvSpPr txBox="1"/>
      </xdr:nvSpPr>
      <xdr:spPr>
        <a:xfrm>
          <a:off x="14325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68311</xdr:rowOff>
    </xdr:from>
    <xdr:to>
      <xdr:col>71</xdr:col>
      <xdr:colOff>177800</xdr:colOff>
      <xdr:row>56</xdr:row>
      <xdr:rowOff>145839</xdr:rowOff>
    </xdr:to>
    <xdr:cxnSp macro="">
      <xdr:nvCxnSpPr>
        <xdr:cNvPr id="582" name="直線コネクタ 581"/>
        <xdr:cNvCxnSpPr/>
      </xdr:nvCxnSpPr>
      <xdr:spPr>
        <a:xfrm>
          <a:off x="12814300" y="9498061"/>
          <a:ext cx="889000" cy="2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61092</xdr:rowOff>
    </xdr:from>
    <xdr:to>
      <xdr:col>72</xdr:col>
      <xdr:colOff>38100</xdr:colOff>
      <xdr:row>55</xdr:row>
      <xdr:rowOff>162692</xdr:rowOff>
    </xdr:to>
    <xdr:sp macro="" textlink="">
      <xdr:nvSpPr>
        <xdr:cNvPr id="583" name="フローチャート: 判断 582"/>
        <xdr:cNvSpPr/>
      </xdr:nvSpPr>
      <xdr:spPr>
        <a:xfrm>
          <a:off x="136525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7769</xdr:rowOff>
    </xdr:from>
    <xdr:ext cx="534377" cy="259045"/>
    <xdr:sp macro="" textlink="">
      <xdr:nvSpPr>
        <xdr:cNvPr id="584" name="テキスト ボックス 583"/>
        <xdr:cNvSpPr txBox="1"/>
      </xdr:nvSpPr>
      <xdr:spPr>
        <a:xfrm>
          <a:off x="13436111" y="926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5641</xdr:rowOff>
    </xdr:from>
    <xdr:to>
      <xdr:col>67</xdr:col>
      <xdr:colOff>101600</xdr:colOff>
      <xdr:row>56</xdr:row>
      <xdr:rowOff>107241</xdr:rowOff>
    </xdr:to>
    <xdr:sp macro="" textlink="">
      <xdr:nvSpPr>
        <xdr:cNvPr id="585" name="フローチャート: 判断 584"/>
        <xdr:cNvSpPr/>
      </xdr:nvSpPr>
      <xdr:spPr>
        <a:xfrm>
          <a:off x="12763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98368</xdr:rowOff>
    </xdr:from>
    <xdr:ext cx="534377" cy="259045"/>
    <xdr:sp macro="" textlink="">
      <xdr:nvSpPr>
        <xdr:cNvPr id="586" name="テキスト ボックス 585"/>
        <xdr:cNvSpPr txBox="1"/>
      </xdr:nvSpPr>
      <xdr:spPr>
        <a:xfrm>
          <a:off x="12547111" y="969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94778</xdr:rowOff>
    </xdr:from>
    <xdr:to>
      <xdr:col>85</xdr:col>
      <xdr:colOff>177800</xdr:colOff>
      <xdr:row>55</xdr:row>
      <xdr:rowOff>24928</xdr:rowOff>
    </xdr:to>
    <xdr:sp macro="" textlink="">
      <xdr:nvSpPr>
        <xdr:cNvPr id="592" name="楕円 591"/>
        <xdr:cNvSpPr/>
      </xdr:nvSpPr>
      <xdr:spPr>
        <a:xfrm>
          <a:off x="16268700" y="935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117655</xdr:rowOff>
    </xdr:from>
    <xdr:ext cx="534377" cy="259045"/>
    <xdr:sp macro="" textlink="">
      <xdr:nvSpPr>
        <xdr:cNvPr id="593" name="教育費該当値テキスト"/>
        <xdr:cNvSpPr txBox="1"/>
      </xdr:nvSpPr>
      <xdr:spPr>
        <a:xfrm>
          <a:off x="16370300" y="92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2571</xdr:rowOff>
    </xdr:from>
    <xdr:to>
      <xdr:col>81</xdr:col>
      <xdr:colOff>101600</xdr:colOff>
      <xdr:row>56</xdr:row>
      <xdr:rowOff>104171</xdr:rowOff>
    </xdr:to>
    <xdr:sp macro="" textlink="">
      <xdr:nvSpPr>
        <xdr:cNvPr id="594" name="楕円 593"/>
        <xdr:cNvSpPr/>
      </xdr:nvSpPr>
      <xdr:spPr>
        <a:xfrm>
          <a:off x="15430500" y="9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95298</xdr:rowOff>
    </xdr:from>
    <xdr:ext cx="534377" cy="259045"/>
    <xdr:sp macro="" textlink="">
      <xdr:nvSpPr>
        <xdr:cNvPr id="595" name="テキスト ボックス 594"/>
        <xdr:cNvSpPr txBox="1"/>
      </xdr:nvSpPr>
      <xdr:spPr>
        <a:xfrm>
          <a:off x="15214111" y="96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83561</xdr:rowOff>
    </xdr:from>
    <xdr:to>
      <xdr:col>76</xdr:col>
      <xdr:colOff>165100</xdr:colOff>
      <xdr:row>56</xdr:row>
      <xdr:rowOff>13711</xdr:rowOff>
    </xdr:to>
    <xdr:sp macro="" textlink="">
      <xdr:nvSpPr>
        <xdr:cNvPr id="596" name="楕円 595"/>
        <xdr:cNvSpPr/>
      </xdr:nvSpPr>
      <xdr:spPr>
        <a:xfrm>
          <a:off x="14541500" y="95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30238</xdr:rowOff>
    </xdr:from>
    <xdr:ext cx="534377" cy="259045"/>
    <xdr:sp macro="" textlink="">
      <xdr:nvSpPr>
        <xdr:cNvPr id="597" name="テキスト ボックス 596"/>
        <xdr:cNvSpPr txBox="1"/>
      </xdr:nvSpPr>
      <xdr:spPr>
        <a:xfrm>
          <a:off x="14325111" y="92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95039</xdr:rowOff>
    </xdr:from>
    <xdr:to>
      <xdr:col>72</xdr:col>
      <xdr:colOff>38100</xdr:colOff>
      <xdr:row>57</xdr:row>
      <xdr:rowOff>25189</xdr:rowOff>
    </xdr:to>
    <xdr:sp macro="" textlink="">
      <xdr:nvSpPr>
        <xdr:cNvPr id="598" name="楕円 597"/>
        <xdr:cNvSpPr/>
      </xdr:nvSpPr>
      <xdr:spPr>
        <a:xfrm>
          <a:off x="13652500" y="96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16316</xdr:rowOff>
    </xdr:from>
    <xdr:ext cx="534377" cy="259045"/>
    <xdr:sp macro="" textlink="">
      <xdr:nvSpPr>
        <xdr:cNvPr id="599" name="テキスト ボックス 598"/>
        <xdr:cNvSpPr txBox="1"/>
      </xdr:nvSpPr>
      <xdr:spPr>
        <a:xfrm>
          <a:off x="13436111" y="978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17511</xdr:rowOff>
    </xdr:from>
    <xdr:to>
      <xdr:col>67</xdr:col>
      <xdr:colOff>101600</xdr:colOff>
      <xdr:row>55</xdr:row>
      <xdr:rowOff>119111</xdr:rowOff>
    </xdr:to>
    <xdr:sp macro="" textlink="">
      <xdr:nvSpPr>
        <xdr:cNvPr id="600" name="楕円 599"/>
        <xdr:cNvSpPr/>
      </xdr:nvSpPr>
      <xdr:spPr>
        <a:xfrm>
          <a:off x="12763500" y="94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135638</xdr:rowOff>
    </xdr:from>
    <xdr:ext cx="534377" cy="259045"/>
    <xdr:sp macro="" textlink="">
      <xdr:nvSpPr>
        <xdr:cNvPr id="601" name="テキスト ボックス 600"/>
        <xdr:cNvSpPr txBox="1"/>
      </xdr:nvSpPr>
      <xdr:spPr>
        <a:xfrm>
          <a:off x="12547111" y="922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55956</xdr:rowOff>
    </xdr:from>
    <xdr:to>
      <xdr:col>85</xdr:col>
      <xdr:colOff>127000</xdr:colOff>
      <xdr:row>79</xdr:row>
      <xdr:rowOff>29020</xdr:rowOff>
    </xdr:to>
    <xdr:cxnSp macro="">
      <xdr:nvCxnSpPr>
        <xdr:cNvPr id="630" name="直線コネクタ 629"/>
        <xdr:cNvCxnSpPr/>
      </xdr:nvCxnSpPr>
      <xdr:spPr>
        <a:xfrm flipV="1">
          <a:off x="15481300" y="13257606"/>
          <a:ext cx="838200" cy="3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35513</xdr:rowOff>
    </xdr:from>
    <xdr:ext cx="469744" cy="259045"/>
    <xdr:sp macro="" textlink="">
      <xdr:nvSpPr>
        <xdr:cNvPr id="631" name="災害復旧費平均値テキスト"/>
        <xdr:cNvSpPr txBox="1"/>
      </xdr:nvSpPr>
      <xdr:spPr>
        <a:xfrm>
          <a:off x="16370300" y="1340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769</xdr:rowOff>
    </xdr:from>
    <xdr:to>
      <xdr:col>81</xdr:col>
      <xdr:colOff>50800</xdr:colOff>
      <xdr:row>79</xdr:row>
      <xdr:rowOff>29020</xdr:rowOff>
    </xdr:to>
    <xdr:cxnSp macro="">
      <xdr:nvCxnSpPr>
        <xdr:cNvPr id="633" name="直線コネクタ 632"/>
        <xdr:cNvCxnSpPr/>
      </xdr:nvCxnSpPr>
      <xdr:spPr>
        <a:xfrm>
          <a:off x="14592300" y="13545319"/>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769</xdr:rowOff>
    </xdr:from>
    <xdr:to>
      <xdr:col>76</xdr:col>
      <xdr:colOff>114300</xdr:colOff>
      <xdr:row>79</xdr:row>
      <xdr:rowOff>41039</xdr:rowOff>
    </xdr:to>
    <xdr:cxnSp macro="">
      <xdr:nvCxnSpPr>
        <xdr:cNvPr id="636" name="直線コネクタ 635"/>
        <xdr:cNvCxnSpPr/>
      </xdr:nvCxnSpPr>
      <xdr:spPr>
        <a:xfrm flipV="1">
          <a:off x="13703300" y="13545319"/>
          <a:ext cx="889000" cy="4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48620</xdr:rowOff>
    </xdr:from>
    <xdr:ext cx="469744" cy="259045"/>
    <xdr:sp macro="" textlink="">
      <xdr:nvSpPr>
        <xdr:cNvPr id="638" name="テキスト ボックス 637"/>
        <xdr:cNvSpPr txBox="1"/>
      </xdr:nvSpPr>
      <xdr:spPr>
        <a:xfrm>
          <a:off x="14357428" y="1359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30201</xdr:rowOff>
    </xdr:from>
    <xdr:to>
      <xdr:col>71</xdr:col>
      <xdr:colOff>177800</xdr:colOff>
      <xdr:row>79</xdr:row>
      <xdr:rowOff>41039</xdr:rowOff>
    </xdr:to>
    <xdr:cxnSp macro="">
      <xdr:nvCxnSpPr>
        <xdr:cNvPr id="639" name="直線コネクタ 638"/>
        <xdr:cNvCxnSpPr/>
      </xdr:nvCxnSpPr>
      <xdr:spPr>
        <a:xfrm>
          <a:off x="12814300" y="13574751"/>
          <a:ext cx="889000" cy="1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117970</xdr:rowOff>
    </xdr:from>
    <xdr:to>
      <xdr:col>72</xdr:col>
      <xdr:colOff>38100</xdr:colOff>
      <xdr:row>79</xdr:row>
      <xdr:rowOff>48120</xdr:rowOff>
    </xdr:to>
    <xdr:sp macro="" textlink="">
      <xdr:nvSpPr>
        <xdr:cNvPr id="640" name="フローチャート: 判断 639"/>
        <xdr:cNvSpPr/>
      </xdr:nvSpPr>
      <xdr:spPr>
        <a:xfrm>
          <a:off x="13652500" y="134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64647</xdr:rowOff>
    </xdr:from>
    <xdr:ext cx="469744" cy="259045"/>
    <xdr:sp macro="" textlink="">
      <xdr:nvSpPr>
        <xdr:cNvPr id="641" name="テキスト ボックス 640"/>
        <xdr:cNvSpPr txBox="1"/>
      </xdr:nvSpPr>
      <xdr:spPr>
        <a:xfrm>
          <a:off x="13468428" y="1326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80080</xdr:rowOff>
    </xdr:from>
    <xdr:to>
      <xdr:col>67</xdr:col>
      <xdr:colOff>101600</xdr:colOff>
      <xdr:row>79</xdr:row>
      <xdr:rowOff>10230</xdr:rowOff>
    </xdr:to>
    <xdr:sp macro="" textlink="">
      <xdr:nvSpPr>
        <xdr:cNvPr id="642" name="フローチャート: 判断 641"/>
        <xdr:cNvSpPr/>
      </xdr:nvSpPr>
      <xdr:spPr>
        <a:xfrm>
          <a:off x="12763500" y="1345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26757</xdr:rowOff>
    </xdr:from>
    <xdr:ext cx="469744" cy="259045"/>
    <xdr:sp macro="" textlink="">
      <xdr:nvSpPr>
        <xdr:cNvPr id="643" name="テキスト ボックス 642"/>
        <xdr:cNvSpPr txBox="1"/>
      </xdr:nvSpPr>
      <xdr:spPr>
        <a:xfrm>
          <a:off x="12579428" y="1322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5156</xdr:rowOff>
    </xdr:from>
    <xdr:to>
      <xdr:col>85</xdr:col>
      <xdr:colOff>177800</xdr:colOff>
      <xdr:row>77</xdr:row>
      <xdr:rowOff>106756</xdr:rowOff>
    </xdr:to>
    <xdr:sp macro="" textlink="">
      <xdr:nvSpPr>
        <xdr:cNvPr id="649" name="楕円 648"/>
        <xdr:cNvSpPr/>
      </xdr:nvSpPr>
      <xdr:spPr>
        <a:xfrm>
          <a:off x="16268700" y="132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28033</xdr:rowOff>
    </xdr:from>
    <xdr:ext cx="534377" cy="259045"/>
    <xdr:sp macro="" textlink="">
      <xdr:nvSpPr>
        <xdr:cNvPr id="650" name="災害復旧費該当値テキスト"/>
        <xdr:cNvSpPr txBox="1"/>
      </xdr:nvSpPr>
      <xdr:spPr>
        <a:xfrm>
          <a:off x="16370300" y="130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149670</xdr:rowOff>
    </xdr:from>
    <xdr:to>
      <xdr:col>81</xdr:col>
      <xdr:colOff>101600</xdr:colOff>
      <xdr:row>79</xdr:row>
      <xdr:rowOff>79820</xdr:rowOff>
    </xdr:to>
    <xdr:sp macro="" textlink="">
      <xdr:nvSpPr>
        <xdr:cNvPr id="651" name="楕円 650"/>
        <xdr:cNvSpPr/>
      </xdr:nvSpPr>
      <xdr:spPr>
        <a:xfrm>
          <a:off x="15430500" y="135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70947</xdr:rowOff>
    </xdr:from>
    <xdr:ext cx="378565" cy="259045"/>
    <xdr:sp macro="" textlink="">
      <xdr:nvSpPr>
        <xdr:cNvPr id="652" name="テキスト ボックス 651"/>
        <xdr:cNvSpPr txBox="1"/>
      </xdr:nvSpPr>
      <xdr:spPr>
        <a:xfrm>
          <a:off x="15292017" y="1361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121419</xdr:rowOff>
    </xdr:from>
    <xdr:to>
      <xdr:col>76</xdr:col>
      <xdr:colOff>165100</xdr:colOff>
      <xdr:row>79</xdr:row>
      <xdr:rowOff>51569</xdr:rowOff>
    </xdr:to>
    <xdr:sp macro="" textlink="">
      <xdr:nvSpPr>
        <xdr:cNvPr id="653" name="楕円 652"/>
        <xdr:cNvSpPr/>
      </xdr:nvSpPr>
      <xdr:spPr>
        <a:xfrm>
          <a:off x="14541500" y="134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68096</xdr:rowOff>
    </xdr:from>
    <xdr:ext cx="469744" cy="259045"/>
    <xdr:sp macro="" textlink="">
      <xdr:nvSpPr>
        <xdr:cNvPr id="654" name="テキスト ボックス 653"/>
        <xdr:cNvSpPr txBox="1"/>
      </xdr:nvSpPr>
      <xdr:spPr>
        <a:xfrm>
          <a:off x="14357428" y="1326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161689</xdr:rowOff>
    </xdr:from>
    <xdr:to>
      <xdr:col>72</xdr:col>
      <xdr:colOff>38100</xdr:colOff>
      <xdr:row>79</xdr:row>
      <xdr:rowOff>91839</xdr:rowOff>
    </xdr:to>
    <xdr:sp macro="" textlink="">
      <xdr:nvSpPr>
        <xdr:cNvPr id="655" name="楕円 654"/>
        <xdr:cNvSpPr/>
      </xdr:nvSpPr>
      <xdr:spPr>
        <a:xfrm>
          <a:off x="13652500" y="135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82966</xdr:rowOff>
    </xdr:from>
    <xdr:ext cx="378565" cy="259045"/>
    <xdr:sp macro="" textlink="">
      <xdr:nvSpPr>
        <xdr:cNvPr id="656" name="テキスト ボックス 655"/>
        <xdr:cNvSpPr txBox="1"/>
      </xdr:nvSpPr>
      <xdr:spPr>
        <a:xfrm>
          <a:off x="13514017" y="13627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150851</xdr:rowOff>
    </xdr:from>
    <xdr:to>
      <xdr:col>67</xdr:col>
      <xdr:colOff>101600</xdr:colOff>
      <xdr:row>79</xdr:row>
      <xdr:rowOff>81001</xdr:rowOff>
    </xdr:to>
    <xdr:sp macro="" textlink="">
      <xdr:nvSpPr>
        <xdr:cNvPr id="657" name="楕円 656"/>
        <xdr:cNvSpPr/>
      </xdr:nvSpPr>
      <xdr:spPr>
        <a:xfrm>
          <a:off x="12763500" y="135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72128</xdr:rowOff>
    </xdr:from>
    <xdr:ext cx="378565" cy="259045"/>
    <xdr:sp macro="" textlink="">
      <xdr:nvSpPr>
        <xdr:cNvPr id="658" name="テキスト ボックス 657"/>
        <xdr:cNvSpPr txBox="1"/>
      </xdr:nvSpPr>
      <xdr:spPr>
        <a:xfrm>
          <a:off x="12625017" y="13616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63129</xdr:rowOff>
    </xdr:from>
    <xdr:to>
      <xdr:col>85</xdr:col>
      <xdr:colOff>127000</xdr:colOff>
      <xdr:row>96</xdr:row>
      <xdr:rowOff>79578</xdr:rowOff>
    </xdr:to>
    <xdr:cxnSp macro="">
      <xdr:nvCxnSpPr>
        <xdr:cNvPr id="689" name="直線コネクタ 688"/>
        <xdr:cNvCxnSpPr/>
      </xdr:nvCxnSpPr>
      <xdr:spPr>
        <a:xfrm flipV="1">
          <a:off x="15481300" y="16522329"/>
          <a:ext cx="838200" cy="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164058</xdr:rowOff>
    </xdr:from>
    <xdr:ext cx="534377" cy="259045"/>
    <xdr:sp macro="" textlink="">
      <xdr:nvSpPr>
        <xdr:cNvPr id="690" name="公債費平均値テキスト"/>
        <xdr:cNvSpPr txBox="1"/>
      </xdr:nvSpPr>
      <xdr:spPr>
        <a:xfrm>
          <a:off x="16370300" y="16451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62509</xdr:rowOff>
    </xdr:from>
    <xdr:to>
      <xdr:col>81</xdr:col>
      <xdr:colOff>50800</xdr:colOff>
      <xdr:row>96</xdr:row>
      <xdr:rowOff>79578</xdr:rowOff>
    </xdr:to>
    <xdr:cxnSp macro="">
      <xdr:nvCxnSpPr>
        <xdr:cNvPr id="692" name="直線コネクタ 691"/>
        <xdr:cNvCxnSpPr/>
      </xdr:nvCxnSpPr>
      <xdr:spPr>
        <a:xfrm>
          <a:off x="14592300" y="16521709"/>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48271</xdr:rowOff>
    </xdr:from>
    <xdr:to>
      <xdr:col>76</xdr:col>
      <xdr:colOff>114300</xdr:colOff>
      <xdr:row>96</xdr:row>
      <xdr:rowOff>62509</xdr:rowOff>
    </xdr:to>
    <xdr:cxnSp macro="">
      <xdr:nvCxnSpPr>
        <xdr:cNvPr id="695" name="直線コネクタ 694"/>
        <xdr:cNvCxnSpPr/>
      </xdr:nvCxnSpPr>
      <xdr:spPr>
        <a:xfrm>
          <a:off x="13703300" y="16507471"/>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6721</xdr:rowOff>
    </xdr:from>
    <xdr:to>
      <xdr:col>71</xdr:col>
      <xdr:colOff>177800</xdr:colOff>
      <xdr:row>96</xdr:row>
      <xdr:rowOff>48271</xdr:rowOff>
    </xdr:to>
    <xdr:cxnSp macro="">
      <xdr:nvCxnSpPr>
        <xdr:cNvPr id="698" name="直線コネクタ 697"/>
        <xdr:cNvCxnSpPr/>
      </xdr:nvCxnSpPr>
      <xdr:spPr>
        <a:xfrm>
          <a:off x="12814300" y="16465921"/>
          <a:ext cx="889000" cy="4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13963</xdr:rowOff>
    </xdr:from>
    <xdr:to>
      <xdr:col>72</xdr:col>
      <xdr:colOff>38100</xdr:colOff>
      <xdr:row>95</xdr:row>
      <xdr:rowOff>115563</xdr:rowOff>
    </xdr:to>
    <xdr:sp macro="" textlink="">
      <xdr:nvSpPr>
        <xdr:cNvPr id="699" name="フローチャート: 判断 698"/>
        <xdr:cNvSpPr/>
      </xdr:nvSpPr>
      <xdr:spPr>
        <a:xfrm>
          <a:off x="13652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132090</xdr:rowOff>
    </xdr:from>
    <xdr:ext cx="534377" cy="259045"/>
    <xdr:sp macro="" textlink="">
      <xdr:nvSpPr>
        <xdr:cNvPr id="700" name="テキスト ボックス 699"/>
        <xdr:cNvSpPr txBox="1"/>
      </xdr:nvSpPr>
      <xdr:spPr>
        <a:xfrm>
          <a:off x="13436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01" name="フローチャート: 判断 700"/>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148223</xdr:rowOff>
    </xdr:from>
    <xdr:ext cx="534377" cy="259045"/>
    <xdr:sp macro="" textlink="">
      <xdr:nvSpPr>
        <xdr:cNvPr id="702" name="テキスト ボックス 701"/>
        <xdr:cNvSpPr txBox="1"/>
      </xdr:nvSpPr>
      <xdr:spPr>
        <a:xfrm>
          <a:off x="12547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12329</xdr:rowOff>
    </xdr:from>
    <xdr:to>
      <xdr:col>85</xdr:col>
      <xdr:colOff>177800</xdr:colOff>
      <xdr:row>96</xdr:row>
      <xdr:rowOff>113929</xdr:rowOff>
    </xdr:to>
    <xdr:sp macro="" textlink="">
      <xdr:nvSpPr>
        <xdr:cNvPr id="708" name="楕円 707"/>
        <xdr:cNvSpPr/>
      </xdr:nvSpPr>
      <xdr:spPr>
        <a:xfrm>
          <a:off x="16268700" y="1647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35206</xdr:rowOff>
    </xdr:from>
    <xdr:ext cx="534377" cy="259045"/>
    <xdr:sp macro="" textlink="">
      <xdr:nvSpPr>
        <xdr:cNvPr id="709" name="公債費該当値テキスト"/>
        <xdr:cNvSpPr txBox="1"/>
      </xdr:nvSpPr>
      <xdr:spPr>
        <a:xfrm>
          <a:off x="16370300" y="1632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28778</xdr:rowOff>
    </xdr:from>
    <xdr:to>
      <xdr:col>81</xdr:col>
      <xdr:colOff>101600</xdr:colOff>
      <xdr:row>96</xdr:row>
      <xdr:rowOff>130378</xdr:rowOff>
    </xdr:to>
    <xdr:sp macro="" textlink="">
      <xdr:nvSpPr>
        <xdr:cNvPr id="710" name="楕円 709"/>
        <xdr:cNvSpPr/>
      </xdr:nvSpPr>
      <xdr:spPr>
        <a:xfrm>
          <a:off x="15430500" y="16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121505</xdr:rowOff>
    </xdr:from>
    <xdr:ext cx="534377" cy="259045"/>
    <xdr:sp macro="" textlink="">
      <xdr:nvSpPr>
        <xdr:cNvPr id="711" name="テキスト ボックス 710"/>
        <xdr:cNvSpPr txBox="1"/>
      </xdr:nvSpPr>
      <xdr:spPr>
        <a:xfrm>
          <a:off x="15214111" y="165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11709</xdr:rowOff>
    </xdr:from>
    <xdr:to>
      <xdr:col>76</xdr:col>
      <xdr:colOff>165100</xdr:colOff>
      <xdr:row>96</xdr:row>
      <xdr:rowOff>113309</xdr:rowOff>
    </xdr:to>
    <xdr:sp macro="" textlink="">
      <xdr:nvSpPr>
        <xdr:cNvPr id="712" name="楕円 711"/>
        <xdr:cNvSpPr/>
      </xdr:nvSpPr>
      <xdr:spPr>
        <a:xfrm>
          <a:off x="14541500" y="1647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104436</xdr:rowOff>
    </xdr:from>
    <xdr:ext cx="534377" cy="259045"/>
    <xdr:sp macro="" textlink="">
      <xdr:nvSpPr>
        <xdr:cNvPr id="713" name="テキスト ボックス 712"/>
        <xdr:cNvSpPr txBox="1"/>
      </xdr:nvSpPr>
      <xdr:spPr>
        <a:xfrm>
          <a:off x="14325111" y="165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168921</xdr:rowOff>
    </xdr:from>
    <xdr:to>
      <xdr:col>72</xdr:col>
      <xdr:colOff>38100</xdr:colOff>
      <xdr:row>96</xdr:row>
      <xdr:rowOff>99071</xdr:rowOff>
    </xdr:to>
    <xdr:sp macro="" textlink="">
      <xdr:nvSpPr>
        <xdr:cNvPr id="714" name="楕円 713"/>
        <xdr:cNvSpPr/>
      </xdr:nvSpPr>
      <xdr:spPr>
        <a:xfrm>
          <a:off x="13652500" y="164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90198</xdr:rowOff>
    </xdr:from>
    <xdr:ext cx="534377" cy="259045"/>
    <xdr:sp macro="" textlink="">
      <xdr:nvSpPr>
        <xdr:cNvPr id="715" name="テキスト ボックス 714"/>
        <xdr:cNvSpPr txBox="1"/>
      </xdr:nvSpPr>
      <xdr:spPr>
        <a:xfrm>
          <a:off x="13436111" y="1654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127371</xdr:rowOff>
    </xdr:from>
    <xdr:to>
      <xdr:col>67</xdr:col>
      <xdr:colOff>101600</xdr:colOff>
      <xdr:row>96</xdr:row>
      <xdr:rowOff>57521</xdr:rowOff>
    </xdr:to>
    <xdr:sp macro="" textlink="">
      <xdr:nvSpPr>
        <xdr:cNvPr id="716" name="楕円 715"/>
        <xdr:cNvSpPr/>
      </xdr:nvSpPr>
      <xdr:spPr>
        <a:xfrm>
          <a:off x="12763500" y="164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48648</xdr:rowOff>
    </xdr:from>
    <xdr:ext cx="534377" cy="259045"/>
    <xdr:sp macro="" textlink="">
      <xdr:nvSpPr>
        <xdr:cNvPr id="717" name="テキスト ボックス 716"/>
        <xdr:cNvSpPr txBox="1"/>
      </xdr:nvSpPr>
      <xdr:spPr>
        <a:xfrm>
          <a:off x="12547111" y="1650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54" name="フローチャート: 判断 753"/>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55" name="テキスト ボックス 754"/>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147879</xdr:rowOff>
    </xdr:from>
    <xdr:to>
      <xdr:col>98</xdr:col>
      <xdr:colOff>38100</xdr:colOff>
      <xdr:row>38</xdr:row>
      <xdr:rowOff>78029</xdr:rowOff>
    </xdr:to>
    <xdr:sp macro="" textlink="">
      <xdr:nvSpPr>
        <xdr:cNvPr id="756" name="フローチャート: 判断 755"/>
        <xdr:cNvSpPr/>
      </xdr:nvSpPr>
      <xdr:spPr>
        <a:xfrm>
          <a:off x="18605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94556</xdr:rowOff>
    </xdr:from>
    <xdr:ext cx="378565" cy="259045"/>
    <xdr:sp macro="" textlink="">
      <xdr:nvSpPr>
        <xdr:cNvPr id="757" name="テキスト ボックス 756"/>
        <xdr:cNvSpPr txBox="1"/>
      </xdr:nvSpPr>
      <xdr:spPr>
        <a:xfrm>
          <a:off x="18467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86" name="テキスト ボックス 785"/>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790" name="テキスト ボックス 789"/>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792" name="テキスト ボックス 791"/>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6" name="直線コネクタ 79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73677</xdr:rowOff>
    </xdr:from>
    <xdr:ext cx="249299" cy="259045"/>
    <xdr:sp macro="" textlink="">
      <xdr:nvSpPr>
        <xdr:cNvPr id="806" name="テキスト ボックス 805"/>
        <xdr:cNvSpPr txBox="1"/>
      </xdr:nvSpPr>
      <xdr:spPr>
        <a:xfrm>
          <a:off x="2119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09" name="テキスト ボックス 808"/>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7" name="テキスト ボックス 826"/>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9" name="テキスト ボックス 828"/>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類似団体内平均値と比較し、大きく上回っているものは衛生費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、商工費、教育費、災害復旧費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である。衛生費については岡山県井原地区清掃施設組合への負担金等により、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高い水準で推移している。商工費については産業団地開発事業費、教育費については中学校建設事業費、災害復旧費については平成３０年７月豪雨災害の発生により事業費が増加したことが主な要因として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今後ますます少子高齢化が進み、子育て支援や国民健康保険事業、介護保険事業、後期高齢者医療事業への繰出を行う民生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増加が見込まれるため、引き続き徹底した歳出抑制に努める。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前年度と同様、決算剰余金は公共施設整備基金へ積み立てており、財政調整基金については、取崩</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額が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利子積立金を上回ったため、基金残高は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前年度と比較し１．４５ポイント増加し、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黒字で推移している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市税の増収や普通建設事業費等に充当した基金繰入金や地方債の増による歳入の増加が、普通建設事業費や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月豪雨災害復旧費の増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による歳出の増加を上回ったためである。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実質単年度収支は前年度と比較し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０．８９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に続き赤字である。合併算定替特例期間終了による地方交付税の減額により、さらなる財源不足が見込まれるなか、今後も収支の均衡を保つため財政調整基金の取崩しが必要となるが、同基金残高が減少すれば実質単年度収支の改善はより一層困難とな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行財政改革に取り組み、歳入確保・歳出削減に努める。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いずれの会計も赤字の発生はなく、連結実質収支は平成２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年度以降は標準財政規模比２０％前後で推移している。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いずれの会計も黒字額が増加しており、引き続き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行財政改革に取り組み、歳入確保・歳出削減を図り、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ocuments/kuzuma/53&#36001;&#25919;&#29366;&#27841;&#36039;&#26009;&#38598;/2.&#27096;&#24335;&#12480;&#12454;&#12531;&#12525;&#12540;&#12489;/&#12304;&#36001;&#25919;&#29366;&#27841;&#36039;&#26009;&#38598;&#12305;_332071_&#20117;&#21407;&#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61.9</v>
          </cell>
          <cell r="CF53">
            <v>63.6</v>
          </cell>
          <cell r="CN53">
            <v>64.900000000000006</v>
          </cell>
          <cell r="CV53">
            <v>66.400000000000006</v>
          </cell>
        </row>
        <row r="55">
          <cell r="AN55" t="str">
            <v>類似団体内平均値</v>
          </cell>
          <cell r="BX55">
            <v>32.799999999999997</v>
          </cell>
          <cell r="CF55">
            <v>52.3</v>
          </cell>
          <cell r="CN55">
            <v>55.4</v>
          </cell>
          <cell r="CV55">
            <v>52.7</v>
          </cell>
        </row>
        <row r="57">
          <cell r="BX57">
            <v>58.6</v>
          </cell>
          <cell r="CF57">
            <v>57.1</v>
          </cell>
          <cell r="CN57">
            <v>58.7</v>
          </cell>
          <cell r="CV57">
            <v>59.5</v>
          </cell>
        </row>
        <row r="72">
          <cell r="BP72" t="str">
            <v>H26</v>
          </cell>
          <cell r="BX72" t="str">
            <v>H27</v>
          </cell>
          <cell r="CF72" t="str">
            <v>H28</v>
          </cell>
          <cell r="CN72" t="str">
            <v>H29</v>
          </cell>
          <cell r="CV72" t="str">
            <v>H30</v>
          </cell>
        </row>
        <row r="73">
          <cell r="AN73" t="str">
            <v>当該団体値</v>
          </cell>
        </row>
        <row r="75">
          <cell r="BP75">
            <v>12.1</v>
          </cell>
          <cell r="BX75">
            <v>11.6</v>
          </cell>
          <cell r="CF75">
            <v>11.2</v>
          </cell>
          <cell r="CN75">
            <v>10.6</v>
          </cell>
          <cell r="CV75">
            <v>10.4</v>
          </cell>
        </row>
        <row r="77">
          <cell r="AN77" t="str">
            <v>類似団体内平均値</v>
          </cell>
          <cell r="BP77">
            <v>48.6</v>
          </cell>
          <cell r="BX77">
            <v>32.799999999999997</v>
          </cell>
          <cell r="CF77">
            <v>52.3</v>
          </cell>
          <cell r="CN77">
            <v>55.4</v>
          </cell>
          <cell r="CV77">
            <v>52.7</v>
          </cell>
        </row>
        <row r="79">
          <cell r="BP79">
            <v>10.4</v>
          </cell>
          <cell r="BX79">
            <v>9.5</v>
          </cell>
          <cell r="CF79">
            <v>10</v>
          </cell>
          <cell r="CN79">
            <v>9.6999999999999993</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Y36" sqref="BY36:CM36"/>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21325659</v>
      </c>
      <c r="BO4" s="423"/>
      <c r="BP4" s="423"/>
      <c r="BQ4" s="423"/>
      <c r="BR4" s="423"/>
      <c r="BS4" s="423"/>
      <c r="BT4" s="423"/>
      <c r="BU4" s="424"/>
      <c r="BV4" s="422">
        <v>19744192</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2.4</v>
      </c>
      <c r="CU4" s="604"/>
      <c r="CV4" s="604"/>
      <c r="CW4" s="604"/>
      <c r="CX4" s="604"/>
      <c r="CY4" s="604"/>
      <c r="CZ4" s="604"/>
      <c r="DA4" s="605"/>
      <c r="DB4" s="603">
        <v>1</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20804074</v>
      </c>
      <c r="BO5" s="428"/>
      <c r="BP5" s="428"/>
      <c r="BQ5" s="428"/>
      <c r="BR5" s="428"/>
      <c r="BS5" s="428"/>
      <c r="BT5" s="428"/>
      <c r="BU5" s="429"/>
      <c r="BV5" s="427">
        <v>19614727</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94.5</v>
      </c>
      <c r="CU5" s="398"/>
      <c r="CV5" s="398"/>
      <c r="CW5" s="398"/>
      <c r="CX5" s="398"/>
      <c r="CY5" s="398"/>
      <c r="CZ5" s="398"/>
      <c r="DA5" s="399"/>
      <c r="DB5" s="397">
        <v>94.6</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521585</v>
      </c>
      <c r="BO6" s="428"/>
      <c r="BP6" s="428"/>
      <c r="BQ6" s="428"/>
      <c r="BR6" s="428"/>
      <c r="BS6" s="428"/>
      <c r="BT6" s="428"/>
      <c r="BU6" s="429"/>
      <c r="BV6" s="427">
        <v>129465</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99.2</v>
      </c>
      <c r="CU6" s="578"/>
      <c r="CV6" s="578"/>
      <c r="CW6" s="578"/>
      <c r="CX6" s="578"/>
      <c r="CY6" s="578"/>
      <c r="CZ6" s="578"/>
      <c r="DA6" s="579"/>
      <c r="DB6" s="577">
        <v>99.5</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219371</v>
      </c>
      <c r="BO7" s="428"/>
      <c r="BP7" s="428"/>
      <c r="BQ7" s="428"/>
      <c r="BR7" s="428"/>
      <c r="BS7" s="428"/>
      <c r="BT7" s="428"/>
      <c r="BU7" s="429"/>
      <c r="BV7" s="427">
        <v>9450</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12607480</v>
      </c>
      <c r="CU7" s="428"/>
      <c r="CV7" s="428"/>
      <c r="CW7" s="428"/>
      <c r="CX7" s="428"/>
      <c r="CY7" s="428"/>
      <c r="CZ7" s="428"/>
      <c r="DA7" s="429"/>
      <c r="DB7" s="427">
        <v>12609216</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302214</v>
      </c>
      <c r="BO8" s="428"/>
      <c r="BP8" s="428"/>
      <c r="BQ8" s="428"/>
      <c r="BR8" s="428"/>
      <c r="BS8" s="428"/>
      <c r="BT8" s="428"/>
      <c r="BU8" s="429"/>
      <c r="BV8" s="427">
        <v>120015</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0.42</v>
      </c>
      <c r="CU8" s="541"/>
      <c r="CV8" s="541"/>
      <c r="CW8" s="541"/>
      <c r="CX8" s="541"/>
      <c r="CY8" s="541"/>
      <c r="CZ8" s="541"/>
      <c r="DA8" s="542"/>
      <c r="DB8" s="540">
        <v>0.41</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41390</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109</v>
      </c>
      <c r="AV9" s="485"/>
      <c r="AW9" s="485"/>
      <c r="AX9" s="485"/>
      <c r="AY9" s="407" t="s">
        <v>116</v>
      </c>
      <c r="AZ9" s="408"/>
      <c r="BA9" s="408"/>
      <c r="BB9" s="408"/>
      <c r="BC9" s="408"/>
      <c r="BD9" s="408"/>
      <c r="BE9" s="408"/>
      <c r="BF9" s="408"/>
      <c r="BG9" s="408"/>
      <c r="BH9" s="408"/>
      <c r="BI9" s="408"/>
      <c r="BJ9" s="408"/>
      <c r="BK9" s="408"/>
      <c r="BL9" s="408"/>
      <c r="BM9" s="409"/>
      <c r="BN9" s="427">
        <v>182199</v>
      </c>
      <c r="BO9" s="428"/>
      <c r="BP9" s="428"/>
      <c r="BQ9" s="428"/>
      <c r="BR9" s="428"/>
      <c r="BS9" s="428"/>
      <c r="BT9" s="428"/>
      <c r="BU9" s="429"/>
      <c r="BV9" s="427">
        <v>-96674</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13.5</v>
      </c>
      <c r="CU9" s="398"/>
      <c r="CV9" s="398"/>
      <c r="CW9" s="398"/>
      <c r="CX9" s="398"/>
      <c r="CY9" s="398"/>
      <c r="CZ9" s="398"/>
      <c r="DA9" s="399"/>
      <c r="DB9" s="397">
        <v>13.8</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43927</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32266</v>
      </c>
      <c r="BO10" s="428"/>
      <c r="BP10" s="428"/>
      <c r="BQ10" s="428"/>
      <c r="BR10" s="428"/>
      <c r="BS10" s="428"/>
      <c r="BT10" s="428"/>
      <c r="BU10" s="429"/>
      <c r="BV10" s="427">
        <v>28603</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120</v>
      </c>
      <c r="AV11" s="485"/>
      <c r="AW11" s="485"/>
      <c r="AX11" s="485"/>
      <c r="AY11" s="407" t="s">
        <v>126</v>
      </c>
      <c r="AZ11" s="408"/>
      <c r="BA11" s="408"/>
      <c r="BB11" s="408"/>
      <c r="BC11" s="408"/>
      <c r="BD11" s="408"/>
      <c r="BE11" s="408"/>
      <c r="BF11" s="408"/>
      <c r="BG11" s="408"/>
      <c r="BH11" s="408"/>
      <c r="BI11" s="408"/>
      <c r="BJ11" s="408"/>
      <c r="BK11" s="408"/>
      <c r="BL11" s="408"/>
      <c r="BM11" s="409"/>
      <c r="BN11" s="427">
        <v>100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x14ac:dyDescent="0.15">
      <c r="A12" s="186"/>
      <c r="B12" s="543" t="s">
        <v>130</v>
      </c>
      <c r="C12" s="544"/>
      <c r="D12" s="544"/>
      <c r="E12" s="544"/>
      <c r="F12" s="544"/>
      <c r="G12" s="544"/>
      <c r="H12" s="544"/>
      <c r="I12" s="544"/>
      <c r="J12" s="544"/>
      <c r="K12" s="545"/>
      <c r="L12" s="552" t="s">
        <v>131</v>
      </c>
      <c r="M12" s="553"/>
      <c r="N12" s="553"/>
      <c r="O12" s="553"/>
      <c r="P12" s="553"/>
      <c r="Q12" s="554"/>
      <c r="R12" s="555">
        <v>40639</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135</v>
      </c>
      <c r="AV12" s="485"/>
      <c r="AW12" s="485"/>
      <c r="AX12" s="485"/>
      <c r="AY12" s="407" t="s">
        <v>136</v>
      </c>
      <c r="AZ12" s="408"/>
      <c r="BA12" s="408"/>
      <c r="BB12" s="408"/>
      <c r="BC12" s="408"/>
      <c r="BD12" s="408"/>
      <c r="BE12" s="408"/>
      <c r="BF12" s="408"/>
      <c r="BG12" s="408"/>
      <c r="BH12" s="408"/>
      <c r="BI12" s="408"/>
      <c r="BJ12" s="408"/>
      <c r="BK12" s="408"/>
      <c r="BL12" s="408"/>
      <c r="BM12" s="409"/>
      <c r="BN12" s="427">
        <v>402714</v>
      </c>
      <c r="BO12" s="428"/>
      <c r="BP12" s="428"/>
      <c r="BQ12" s="428"/>
      <c r="BR12" s="428"/>
      <c r="BS12" s="428"/>
      <c r="BT12" s="428"/>
      <c r="BU12" s="429"/>
      <c r="BV12" s="427">
        <v>8100</v>
      </c>
      <c r="BW12" s="428"/>
      <c r="BX12" s="428"/>
      <c r="BY12" s="428"/>
      <c r="BZ12" s="428"/>
      <c r="CA12" s="428"/>
      <c r="CB12" s="428"/>
      <c r="CC12" s="429"/>
      <c r="CD12" s="436" t="s">
        <v>137</v>
      </c>
      <c r="CE12" s="437"/>
      <c r="CF12" s="437"/>
      <c r="CG12" s="437"/>
      <c r="CH12" s="437"/>
      <c r="CI12" s="437"/>
      <c r="CJ12" s="437"/>
      <c r="CK12" s="437"/>
      <c r="CL12" s="437"/>
      <c r="CM12" s="437"/>
      <c r="CN12" s="437"/>
      <c r="CO12" s="437"/>
      <c r="CP12" s="437"/>
      <c r="CQ12" s="437"/>
      <c r="CR12" s="437"/>
      <c r="CS12" s="438"/>
      <c r="CT12" s="540" t="s">
        <v>128</v>
      </c>
      <c r="CU12" s="541"/>
      <c r="CV12" s="541"/>
      <c r="CW12" s="541"/>
      <c r="CX12" s="541"/>
      <c r="CY12" s="541"/>
      <c r="CZ12" s="541"/>
      <c r="DA12" s="542"/>
      <c r="DB12" s="540" t="s">
        <v>128</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40083</v>
      </c>
      <c r="S13" s="531"/>
      <c r="T13" s="531"/>
      <c r="U13" s="531"/>
      <c r="V13" s="532"/>
      <c r="W13" s="518" t="s">
        <v>139</v>
      </c>
      <c r="X13" s="440"/>
      <c r="Y13" s="440"/>
      <c r="Z13" s="440"/>
      <c r="AA13" s="440"/>
      <c r="AB13" s="441"/>
      <c r="AC13" s="403">
        <v>1387</v>
      </c>
      <c r="AD13" s="404"/>
      <c r="AE13" s="404"/>
      <c r="AF13" s="404"/>
      <c r="AG13" s="405"/>
      <c r="AH13" s="403">
        <v>1315</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-188149</v>
      </c>
      <c r="BO13" s="428"/>
      <c r="BP13" s="428"/>
      <c r="BQ13" s="428"/>
      <c r="BR13" s="428"/>
      <c r="BS13" s="428"/>
      <c r="BT13" s="428"/>
      <c r="BU13" s="429"/>
      <c r="BV13" s="427">
        <v>-76171</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10.4</v>
      </c>
      <c r="CU13" s="398"/>
      <c r="CV13" s="398"/>
      <c r="CW13" s="398"/>
      <c r="CX13" s="398"/>
      <c r="CY13" s="398"/>
      <c r="CZ13" s="398"/>
      <c r="DA13" s="399"/>
      <c r="DB13" s="397">
        <v>10.6</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41160</v>
      </c>
      <c r="S14" s="531"/>
      <c r="T14" s="531"/>
      <c r="U14" s="531"/>
      <c r="V14" s="532"/>
      <c r="W14" s="533"/>
      <c r="X14" s="443"/>
      <c r="Y14" s="443"/>
      <c r="Z14" s="443"/>
      <c r="AA14" s="443"/>
      <c r="AB14" s="444"/>
      <c r="AC14" s="523">
        <v>7.4</v>
      </c>
      <c r="AD14" s="524"/>
      <c r="AE14" s="524"/>
      <c r="AF14" s="524"/>
      <c r="AG14" s="525"/>
      <c r="AH14" s="523">
        <v>6.9</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128</v>
      </c>
      <c r="CU14" s="535"/>
      <c r="CV14" s="535"/>
      <c r="CW14" s="535"/>
      <c r="CX14" s="535"/>
      <c r="CY14" s="535"/>
      <c r="CZ14" s="535"/>
      <c r="DA14" s="536"/>
      <c r="DB14" s="534" t="s">
        <v>129</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146</v>
      </c>
      <c r="N15" s="528"/>
      <c r="O15" s="528"/>
      <c r="P15" s="528"/>
      <c r="Q15" s="529"/>
      <c r="R15" s="530">
        <v>40663</v>
      </c>
      <c r="S15" s="531"/>
      <c r="T15" s="531"/>
      <c r="U15" s="531"/>
      <c r="V15" s="532"/>
      <c r="W15" s="518" t="s">
        <v>147</v>
      </c>
      <c r="X15" s="440"/>
      <c r="Y15" s="440"/>
      <c r="Z15" s="440"/>
      <c r="AA15" s="440"/>
      <c r="AB15" s="441"/>
      <c r="AC15" s="403">
        <v>7228</v>
      </c>
      <c r="AD15" s="404"/>
      <c r="AE15" s="404"/>
      <c r="AF15" s="404"/>
      <c r="AG15" s="405"/>
      <c r="AH15" s="403">
        <v>7626</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4465316</v>
      </c>
      <c r="BO15" s="423"/>
      <c r="BP15" s="423"/>
      <c r="BQ15" s="423"/>
      <c r="BR15" s="423"/>
      <c r="BS15" s="423"/>
      <c r="BT15" s="423"/>
      <c r="BU15" s="424"/>
      <c r="BV15" s="422">
        <v>4369747</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38.5</v>
      </c>
      <c r="AD16" s="524"/>
      <c r="AE16" s="524"/>
      <c r="AF16" s="524"/>
      <c r="AG16" s="525"/>
      <c r="AH16" s="523">
        <v>40</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10593138</v>
      </c>
      <c r="BO16" s="428"/>
      <c r="BP16" s="428"/>
      <c r="BQ16" s="428"/>
      <c r="BR16" s="428"/>
      <c r="BS16" s="428"/>
      <c r="BT16" s="428"/>
      <c r="BU16" s="429"/>
      <c r="BV16" s="427">
        <v>10447662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10175</v>
      </c>
      <c r="AD17" s="404"/>
      <c r="AE17" s="404"/>
      <c r="AF17" s="404"/>
      <c r="AG17" s="405"/>
      <c r="AH17" s="403">
        <v>10102</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5655175</v>
      </c>
      <c r="BO17" s="428"/>
      <c r="BP17" s="428"/>
      <c r="BQ17" s="428"/>
      <c r="BR17" s="428"/>
      <c r="BS17" s="428"/>
      <c r="BT17" s="428"/>
      <c r="BU17" s="429"/>
      <c r="BV17" s="427">
        <v>5532552</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157</v>
      </c>
      <c r="C18" s="490"/>
      <c r="D18" s="490"/>
      <c r="E18" s="491"/>
      <c r="F18" s="491"/>
      <c r="G18" s="491"/>
      <c r="H18" s="491"/>
      <c r="I18" s="491"/>
      <c r="J18" s="491"/>
      <c r="K18" s="491"/>
      <c r="L18" s="492">
        <v>243.54</v>
      </c>
      <c r="M18" s="492"/>
      <c r="N18" s="492"/>
      <c r="O18" s="492"/>
      <c r="P18" s="492"/>
      <c r="Q18" s="492"/>
      <c r="R18" s="493"/>
      <c r="S18" s="493"/>
      <c r="T18" s="493"/>
      <c r="U18" s="493"/>
      <c r="V18" s="494"/>
      <c r="W18" s="508"/>
      <c r="X18" s="509"/>
      <c r="Y18" s="509"/>
      <c r="Z18" s="509"/>
      <c r="AA18" s="509"/>
      <c r="AB18" s="519"/>
      <c r="AC18" s="391">
        <v>54.2</v>
      </c>
      <c r="AD18" s="392"/>
      <c r="AE18" s="392"/>
      <c r="AF18" s="392"/>
      <c r="AG18" s="495"/>
      <c r="AH18" s="391">
        <v>53</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12138037</v>
      </c>
      <c r="BO18" s="428"/>
      <c r="BP18" s="428"/>
      <c r="BQ18" s="428"/>
      <c r="BR18" s="428"/>
      <c r="BS18" s="428"/>
      <c r="BT18" s="428"/>
      <c r="BU18" s="429"/>
      <c r="BV18" s="427">
        <v>12143054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159</v>
      </c>
      <c r="C19" s="490"/>
      <c r="D19" s="490"/>
      <c r="E19" s="491"/>
      <c r="F19" s="491"/>
      <c r="G19" s="491"/>
      <c r="H19" s="491"/>
      <c r="I19" s="491"/>
      <c r="J19" s="491"/>
      <c r="K19" s="491"/>
      <c r="L19" s="497">
        <v>170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15083920</v>
      </c>
      <c r="BO19" s="428"/>
      <c r="BP19" s="428"/>
      <c r="BQ19" s="428"/>
      <c r="BR19" s="428"/>
      <c r="BS19" s="428"/>
      <c r="BT19" s="428"/>
      <c r="BU19" s="429"/>
      <c r="BV19" s="427">
        <v>14403342</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161</v>
      </c>
      <c r="C20" s="490"/>
      <c r="D20" s="490"/>
      <c r="E20" s="491"/>
      <c r="F20" s="491"/>
      <c r="G20" s="491"/>
      <c r="H20" s="491"/>
      <c r="I20" s="491"/>
      <c r="J20" s="491"/>
      <c r="K20" s="491"/>
      <c r="L20" s="497">
        <v>14914</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17763711</v>
      </c>
      <c r="BO23" s="428"/>
      <c r="BP23" s="428"/>
      <c r="BQ23" s="428"/>
      <c r="BR23" s="428"/>
      <c r="BS23" s="428"/>
      <c r="BT23" s="428"/>
      <c r="BU23" s="429"/>
      <c r="BV23" s="427">
        <v>17642921</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170</v>
      </c>
      <c r="F24" s="401"/>
      <c r="G24" s="401"/>
      <c r="H24" s="401"/>
      <c r="I24" s="401"/>
      <c r="J24" s="401"/>
      <c r="K24" s="402"/>
      <c r="L24" s="403">
        <v>1</v>
      </c>
      <c r="M24" s="404"/>
      <c r="N24" s="404"/>
      <c r="O24" s="404"/>
      <c r="P24" s="405"/>
      <c r="Q24" s="403">
        <v>8900</v>
      </c>
      <c r="R24" s="404"/>
      <c r="S24" s="404"/>
      <c r="T24" s="404"/>
      <c r="U24" s="404"/>
      <c r="V24" s="405"/>
      <c r="W24" s="469"/>
      <c r="X24" s="460"/>
      <c r="Y24" s="461"/>
      <c r="Z24" s="400" t="s">
        <v>171</v>
      </c>
      <c r="AA24" s="401"/>
      <c r="AB24" s="401"/>
      <c r="AC24" s="401"/>
      <c r="AD24" s="401"/>
      <c r="AE24" s="401"/>
      <c r="AF24" s="401"/>
      <c r="AG24" s="402"/>
      <c r="AH24" s="403">
        <v>281</v>
      </c>
      <c r="AI24" s="404"/>
      <c r="AJ24" s="404"/>
      <c r="AK24" s="404"/>
      <c r="AL24" s="405"/>
      <c r="AM24" s="403">
        <v>886274</v>
      </c>
      <c r="AN24" s="404"/>
      <c r="AO24" s="404"/>
      <c r="AP24" s="404"/>
      <c r="AQ24" s="404"/>
      <c r="AR24" s="405"/>
      <c r="AS24" s="403">
        <v>3154</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16732907</v>
      </c>
      <c r="BO24" s="428"/>
      <c r="BP24" s="428"/>
      <c r="BQ24" s="428"/>
      <c r="BR24" s="428"/>
      <c r="BS24" s="428"/>
      <c r="BT24" s="428"/>
      <c r="BU24" s="429"/>
      <c r="BV24" s="427">
        <v>16783459</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173</v>
      </c>
      <c r="F25" s="401"/>
      <c r="G25" s="401"/>
      <c r="H25" s="401"/>
      <c r="I25" s="401"/>
      <c r="J25" s="401"/>
      <c r="K25" s="402"/>
      <c r="L25" s="403">
        <v>1</v>
      </c>
      <c r="M25" s="404"/>
      <c r="N25" s="404"/>
      <c r="O25" s="404"/>
      <c r="P25" s="405"/>
      <c r="Q25" s="403">
        <v>7200</v>
      </c>
      <c r="R25" s="404"/>
      <c r="S25" s="404"/>
      <c r="T25" s="404"/>
      <c r="U25" s="404"/>
      <c r="V25" s="405"/>
      <c r="W25" s="469"/>
      <c r="X25" s="460"/>
      <c r="Y25" s="461"/>
      <c r="Z25" s="400" t="s">
        <v>174</v>
      </c>
      <c r="AA25" s="401"/>
      <c r="AB25" s="401"/>
      <c r="AC25" s="401"/>
      <c r="AD25" s="401"/>
      <c r="AE25" s="401"/>
      <c r="AF25" s="401"/>
      <c r="AG25" s="402"/>
      <c r="AH25" s="403" t="s">
        <v>128</v>
      </c>
      <c r="AI25" s="404"/>
      <c r="AJ25" s="404"/>
      <c r="AK25" s="404"/>
      <c r="AL25" s="405"/>
      <c r="AM25" s="403" t="s">
        <v>128</v>
      </c>
      <c r="AN25" s="404"/>
      <c r="AO25" s="404"/>
      <c r="AP25" s="404"/>
      <c r="AQ25" s="404"/>
      <c r="AR25" s="405"/>
      <c r="AS25" s="403" t="s">
        <v>175</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1166966</v>
      </c>
      <c r="BO25" s="423"/>
      <c r="BP25" s="423"/>
      <c r="BQ25" s="423"/>
      <c r="BR25" s="423"/>
      <c r="BS25" s="423"/>
      <c r="BT25" s="423"/>
      <c r="BU25" s="424"/>
      <c r="BV25" s="422">
        <v>1120177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177</v>
      </c>
      <c r="F26" s="401"/>
      <c r="G26" s="401"/>
      <c r="H26" s="401"/>
      <c r="I26" s="401"/>
      <c r="J26" s="401"/>
      <c r="K26" s="402"/>
      <c r="L26" s="403">
        <v>1</v>
      </c>
      <c r="M26" s="404"/>
      <c r="N26" s="404"/>
      <c r="O26" s="404"/>
      <c r="P26" s="405"/>
      <c r="Q26" s="403">
        <v>6400</v>
      </c>
      <c r="R26" s="404"/>
      <c r="S26" s="404"/>
      <c r="T26" s="404"/>
      <c r="U26" s="404"/>
      <c r="V26" s="405"/>
      <c r="W26" s="469"/>
      <c r="X26" s="460"/>
      <c r="Y26" s="461"/>
      <c r="Z26" s="400" t="s">
        <v>178</v>
      </c>
      <c r="AA26" s="482"/>
      <c r="AB26" s="482"/>
      <c r="AC26" s="482"/>
      <c r="AD26" s="482"/>
      <c r="AE26" s="482"/>
      <c r="AF26" s="482"/>
      <c r="AG26" s="483"/>
      <c r="AH26" s="403">
        <v>6</v>
      </c>
      <c r="AI26" s="404"/>
      <c r="AJ26" s="404"/>
      <c r="AK26" s="404"/>
      <c r="AL26" s="405"/>
      <c r="AM26" s="403">
        <v>18288</v>
      </c>
      <c r="AN26" s="404"/>
      <c r="AO26" s="404"/>
      <c r="AP26" s="404"/>
      <c r="AQ26" s="404"/>
      <c r="AR26" s="405"/>
      <c r="AS26" s="403">
        <v>3048</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t="s">
        <v>175</v>
      </c>
      <c r="BO26" s="428"/>
      <c r="BP26" s="428"/>
      <c r="BQ26" s="428"/>
      <c r="BR26" s="428"/>
      <c r="BS26" s="428"/>
      <c r="BT26" s="428"/>
      <c r="BU26" s="429"/>
      <c r="BV26" s="427" t="s">
        <v>175</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180</v>
      </c>
      <c r="F27" s="401"/>
      <c r="G27" s="401"/>
      <c r="H27" s="401"/>
      <c r="I27" s="401"/>
      <c r="J27" s="401"/>
      <c r="K27" s="402"/>
      <c r="L27" s="403">
        <v>1</v>
      </c>
      <c r="M27" s="404"/>
      <c r="N27" s="404"/>
      <c r="O27" s="404"/>
      <c r="P27" s="405"/>
      <c r="Q27" s="403">
        <v>4550</v>
      </c>
      <c r="R27" s="404"/>
      <c r="S27" s="404"/>
      <c r="T27" s="404"/>
      <c r="U27" s="404"/>
      <c r="V27" s="405"/>
      <c r="W27" s="469"/>
      <c r="X27" s="460"/>
      <c r="Y27" s="461"/>
      <c r="Z27" s="400" t="s">
        <v>181</v>
      </c>
      <c r="AA27" s="401"/>
      <c r="AB27" s="401"/>
      <c r="AC27" s="401"/>
      <c r="AD27" s="401"/>
      <c r="AE27" s="401"/>
      <c r="AF27" s="401"/>
      <c r="AG27" s="402"/>
      <c r="AH27" s="403">
        <v>41</v>
      </c>
      <c r="AI27" s="404"/>
      <c r="AJ27" s="404"/>
      <c r="AK27" s="404"/>
      <c r="AL27" s="405"/>
      <c r="AM27" s="403">
        <v>126431</v>
      </c>
      <c r="AN27" s="404"/>
      <c r="AO27" s="404"/>
      <c r="AP27" s="404"/>
      <c r="AQ27" s="404"/>
      <c r="AR27" s="405"/>
      <c r="AS27" s="403">
        <v>3084</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v>500000</v>
      </c>
      <c r="BO27" s="431"/>
      <c r="BP27" s="431"/>
      <c r="BQ27" s="431"/>
      <c r="BR27" s="431"/>
      <c r="BS27" s="431"/>
      <c r="BT27" s="431"/>
      <c r="BU27" s="432"/>
      <c r="BV27" s="430">
        <v>500000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183</v>
      </c>
      <c r="F28" s="401"/>
      <c r="G28" s="401"/>
      <c r="H28" s="401"/>
      <c r="I28" s="401"/>
      <c r="J28" s="401"/>
      <c r="K28" s="402"/>
      <c r="L28" s="403">
        <v>1</v>
      </c>
      <c r="M28" s="404"/>
      <c r="N28" s="404"/>
      <c r="O28" s="404"/>
      <c r="P28" s="405"/>
      <c r="Q28" s="403">
        <v>3800</v>
      </c>
      <c r="R28" s="404"/>
      <c r="S28" s="404"/>
      <c r="T28" s="404"/>
      <c r="U28" s="404"/>
      <c r="V28" s="405"/>
      <c r="W28" s="469"/>
      <c r="X28" s="460"/>
      <c r="Y28" s="461"/>
      <c r="Z28" s="400" t="s">
        <v>184</v>
      </c>
      <c r="AA28" s="401"/>
      <c r="AB28" s="401"/>
      <c r="AC28" s="401"/>
      <c r="AD28" s="401"/>
      <c r="AE28" s="401"/>
      <c r="AF28" s="401"/>
      <c r="AG28" s="402"/>
      <c r="AH28" s="403" t="s">
        <v>175</v>
      </c>
      <c r="AI28" s="404"/>
      <c r="AJ28" s="404"/>
      <c r="AK28" s="404"/>
      <c r="AL28" s="405"/>
      <c r="AM28" s="403" t="s">
        <v>185</v>
      </c>
      <c r="AN28" s="404"/>
      <c r="AO28" s="404"/>
      <c r="AP28" s="404"/>
      <c r="AQ28" s="404"/>
      <c r="AR28" s="405"/>
      <c r="AS28" s="403" t="s">
        <v>129</v>
      </c>
      <c r="AT28" s="404"/>
      <c r="AU28" s="404"/>
      <c r="AV28" s="404"/>
      <c r="AW28" s="404"/>
      <c r="AX28" s="406"/>
      <c r="AY28" s="410" t="s">
        <v>186</v>
      </c>
      <c r="AZ28" s="411"/>
      <c r="BA28" s="411"/>
      <c r="BB28" s="412"/>
      <c r="BC28" s="419" t="s">
        <v>48</v>
      </c>
      <c r="BD28" s="420"/>
      <c r="BE28" s="420"/>
      <c r="BF28" s="420"/>
      <c r="BG28" s="420"/>
      <c r="BH28" s="420"/>
      <c r="BI28" s="420"/>
      <c r="BJ28" s="420"/>
      <c r="BK28" s="420"/>
      <c r="BL28" s="420"/>
      <c r="BM28" s="421"/>
      <c r="BN28" s="422">
        <v>6641722</v>
      </c>
      <c r="BO28" s="423"/>
      <c r="BP28" s="423"/>
      <c r="BQ28" s="423"/>
      <c r="BR28" s="423"/>
      <c r="BS28" s="423"/>
      <c r="BT28" s="423"/>
      <c r="BU28" s="424"/>
      <c r="BV28" s="422">
        <v>7012170</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187</v>
      </c>
      <c r="F29" s="401"/>
      <c r="G29" s="401"/>
      <c r="H29" s="401"/>
      <c r="I29" s="401"/>
      <c r="J29" s="401"/>
      <c r="K29" s="402"/>
      <c r="L29" s="403">
        <v>18</v>
      </c>
      <c r="M29" s="404"/>
      <c r="N29" s="404"/>
      <c r="O29" s="404"/>
      <c r="P29" s="405"/>
      <c r="Q29" s="403">
        <v>3500</v>
      </c>
      <c r="R29" s="404"/>
      <c r="S29" s="404"/>
      <c r="T29" s="404"/>
      <c r="U29" s="404"/>
      <c r="V29" s="405"/>
      <c r="W29" s="470"/>
      <c r="X29" s="471"/>
      <c r="Y29" s="472"/>
      <c r="Z29" s="400" t="s">
        <v>188</v>
      </c>
      <c r="AA29" s="401"/>
      <c r="AB29" s="401"/>
      <c r="AC29" s="401"/>
      <c r="AD29" s="401"/>
      <c r="AE29" s="401"/>
      <c r="AF29" s="401"/>
      <c r="AG29" s="402"/>
      <c r="AH29" s="403">
        <v>322</v>
      </c>
      <c r="AI29" s="404"/>
      <c r="AJ29" s="404"/>
      <c r="AK29" s="404"/>
      <c r="AL29" s="405"/>
      <c r="AM29" s="403">
        <v>1012705</v>
      </c>
      <c r="AN29" s="404"/>
      <c r="AO29" s="404"/>
      <c r="AP29" s="404"/>
      <c r="AQ29" s="404"/>
      <c r="AR29" s="405"/>
      <c r="AS29" s="403">
        <v>3145</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909495</v>
      </c>
      <c r="BO29" s="428"/>
      <c r="BP29" s="428"/>
      <c r="BQ29" s="428"/>
      <c r="BR29" s="428"/>
      <c r="BS29" s="428"/>
      <c r="BT29" s="428"/>
      <c r="BU29" s="429"/>
      <c r="BV29" s="427">
        <v>1011671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99.5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7729266</v>
      </c>
      <c r="BO30" s="431"/>
      <c r="BP30" s="431"/>
      <c r="BQ30" s="431"/>
      <c r="BR30" s="431"/>
      <c r="BS30" s="431"/>
      <c r="BT30" s="431"/>
      <c r="BU30" s="432"/>
      <c r="BV30" s="430">
        <v>8433831</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199</v>
      </c>
      <c r="V33" s="390"/>
      <c r="W33" s="389" t="s">
        <v>200</v>
      </c>
      <c r="X33" s="389"/>
      <c r="Y33" s="389"/>
      <c r="Z33" s="389"/>
      <c r="AA33" s="389"/>
      <c r="AB33" s="389"/>
      <c r="AC33" s="389"/>
      <c r="AD33" s="389"/>
      <c r="AE33" s="389"/>
      <c r="AF33" s="389"/>
      <c r="AG33" s="389"/>
      <c r="AH33" s="389"/>
      <c r="AI33" s="389"/>
      <c r="AJ33" s="389"/>
      <c r="AK33" s="389"/>
      <c r="AL33" s="215"/>
      <c r="AM33" s="390" t="s">
        <v>197</v>
      </c>
      <c r="AN33" s="390"/>
      <c r="AO33" s="389" t="s">
        <v>198</v>
      </c>
      <c r="AP33" s="389"/>
      <c r="AQ33" s="389"/>
      <c r="AR33" s="389"/>
      <c r="AS33" s="389"/>
      <c r="AT33" s="389"/>
      <c r="AU33" s="389"/>
      <c r="AV33" s="389"/>
      <c r="AW33" s="389"/>
      <c r="AX33" s="389"/>
      <c r="AY33" s="389"/>
      <c r="AZ33" s="389"/>
      <c r="BA33" s="389"/>
      <c r="BB33" s="389"/>
      <c r="BC33" s="389"/>
      <c r="BD33" s="216"/>
      <c r="BE33" s="389" t="s">
        <v>201</v>
      </c>
      <c r="BF33" s="389"/>
      <c r="BG33" s="389" t="s">
        <v>202</v>
      </c>
      <c r="BH33" s="389"/>
      <c r="BI33" s="389"/>
      <c r="BJ33" s="389"/>
      <c r="BK33" s="389"/>
      <c r="BL33" s="389"/>
      <c r="BM33" s="389"/>
      <c r="BN33" s="389"/>
      <c r="BO33" s="389"/>
      <c r="BP33" s="389"/>
      <c r="BQ33" s="389"/>
      <c r="BR33" s="389"/>
      <c r="BS33" s="389"/>
      <c r="BT33" s="389"/>
      <c r="BU33" s="389"/>
      <c r="BV33" s="216"/>
      <c r="BW33" s="390" t="s">
        <v>201</v>
      </c>
      <c r="BX33" s="390"/>
      <c r="BY33" s="389" t="s">
        <v>203</v>
      </c>
      <c r="BZ33" s="389"/>
      <c r="CA33" s="389"/>
      <c r="CB33" s="389"/>
      <c r="CC33" s="389"/>
      <c r="CD33" s="389"/>
      <c r="CE33" s="389"/>
      <c r="CF33" s="389"/>
      <c r="CG33" s="389"/>
      <c r="CH33" s="389"/>
      <c r="CI33" s="389"/>
      <c r="CJ33" s="389"/>
      <c r="CK33" s="389"/>
      <c r="CL33" s="389"/>
      <c r="CM33" s="389"/>
      <c r="CN33" s="215"/>
      <c r="CO33" s="390" t="s">
        <v>197</v>
      </c>
      <c r="CP33" s="390"/>
      <c r="CQ33" s="389" t="s">
        <v>204</v>
      </c>
      <c r="CR33" s="389"/>
      <c r="CS33" s="389"/>
      <c r="CT33" s="389"/>
      <c r="CU33" s="389"/>
      <c r="CV33" s="389"/>
      <c r="CW33" s="389"/>
      <c r="CX33" s="389"/>
      <c r="CY33" s="389"/>
      <c r="CZ33" s="389"/>
      <c r="DA33" s="389"/>
      <c r="DB33" s="389"/>
      <c r="DC33" s="389"/>
      <c r="DD33" s="389"/>
      <c r="DE33" s="389"/>
      <c r="DF33" s="215"/>
      <c r="DG33" s="388" t="s">
        <v>205</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4</v>
      </c>
      <c r="V34" s="386"/>
      <c r="W34" s="385" t="str">
        <f>IF('各会計、関係団体の財政状況及び健全化判断比率'!B28="","",'各会計、関係団体の財政状況及び健全化判断比率'!B28)</f>
        <v>井原市国民健康保険事業特別会計</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IF('各会計、関係団体の財政状況及び健全化判断比率'!B31="","",'各会計、関係団体の財政状況及び健全化判断比率'!B31)</f>
        <v>井原市水道事業会計</v>
      </c>
      <c r="AP34" s="385"/>
      <c r="AQ34" s="385"/>
      <c r="AR34" s="385"/>
      <c r="AS34" s="385"/>
      <c r="AT34" s="385"/>
      <c r="AU34" s="385"/>
      <c r="AV34" s="385"/>
      <c r="AW34" s="385"/>
      <c r="AX34" s="385"/>
      <c r="AY34" s="385"/>
      <c r="AZ34" s="385"/>
      <c r="BA34" s="385"/>
      <c r="BB34" s="385"/>
      <c r="BC34" s="385"/>
      <c r="BD34" s="213"/>
      <c r="BE34" s="386">
        <f>IF(BG34="","",MAX(C34:D43,U34:V43,AM34:AN43)+1)</f>
        <v>10</v>
      </c>
      <c r="BF34" s="386"/>
      <c r="BG34" s="385" t="str">
        <f>IF('各会計、関係団体の財政状況及び健全化判断比率'!B34="","",'各会計、関係団体の財政状況及び健全化判断比率'!B34)</f>
        <v>井原市簡易水道事業特別会計</v>
      </c>
      <c r="BH34" s="385"/>
      <c r="BI34" s="385"/>
      <c r="BJ34" s="385"/>
      <c r="BK34" s="385"/>
      <c r="BL34" s="385"/>
      <c r="BM34" s="385"/>
      <c r="BN34" s="385"/>
      <c r="BO34" s="385"/>
      <c r="BP34" s="385"/>
      <c r="BQ34" s="385"/>
      <c r="BR34" s="385"/>
      <c r="BS34" s="385"/>
      <c r="BT34" s="385"/>
      <c r="BU34" s="385"/>
      <c r="BV34" s="213"/>
      <c r="BW34" s="386">
        <f>IF(BY34="","",MAX(C34:D43,U34:V43,AM34:AN43,BE34:BF43)+1)</f>
        <v>13</v>
      </c>
      <c r="BX34" s="386"/>
      <c r="BY34" s="385" t="str">
        <f>IF('各会計、関係団体の財政状況及び健全化判断比率'!B68="","",'各会計、関係団体の財政状況及び健全化判断比率'!B68)</f>
        <v>岡山県井原地区清掃施設組合</v>
      </c>
      <c r="BZ34" s="385"/>
      <c r="CA34" s="385"/>
      <c r="CB34" s="385"/>
      <c r="CC34" s="385"/>
      <c r="CD34" s="385"/>
      <c r="CE34" s="385"/>
      <c r="CF34" s="385"/>
      <c r="CG34" s="385"/>
      <c r="CH34" s="385"/>
      <c r="CI34" s="385"/>
      <c r="CJ34" s="385"/>
      <c r="CK34" s="385"/>
      <c r="CL34" s="385"/>
      <c r="CM34" s="385"/>
      <c r="CN34" s="213"/>
      <c r="CO34" s="386">
        <f>IF(CQ34="","",MAX(C34:D43,U34:V43,AM34:AN43,BE34:BF43,BW34:BX43)+1)</f>
        <v>23</v>
      </c>
      <c r="CP34" s="386"/>
      <c r="CQ34" s="385" t="str">
        <f>IF('各会計、関係団体の財政状況及び健全化判断比率'!BS7="","",'各会計、関係団体の財政状況及び健全化判断比率'!BS7)</f>
        <v>井原市土地開発公社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井原市住宅新築資金等貸付事業特別会計</v>
      </c>
      <c r="F35" s="385"/>
      <c r="G35" s="385"/>
      <c r="H35" s="385"/>
      <c r="I35" s="385"/>
      <c r="J35" s="385"/>
      <c r="K35" s="385"/>
      <c r="L35" s="385"/>
      <c r="M35" s="385"/>
      <c r="N35" s="385"/>
      <c r="O35" s="385"/>
      <c r="P35" s="385"/>
      <c r="Q35" s="385"/>
      <c r="R35" s="385"/>
      <c r="S35" s="385"/>
      <c r="T35" s="213"/>
      <c r="U35" s="386">
        <f>IF(W35="","",U34+1)</f>
        <v>5</v>
      </c>
      <c r="V35" s="386"/>
      <c r="W35" s="385" t="str">
        <f>IF('各会計、関係団体の財政状況及び健全化判断比率'!B29="","",'各会計、関係団体の財政状況及び健全化判断比率'!B29)</f>
        <v>井原市介護保険事業特別会計</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IF('各会計、関係団体の財政状況及び健全化判断比率'!B32="","",'各会計、関係団体の財政状況及び健全化判断比率'!B32)</f>
        <v>井原市病院事業会計</v>
      </c>
      <c r="AP35" s="385"/>
      <c r="AQ35" s="385"/>
      <c r="AR35" s="385"/>
      <c r="AS35" s="385"/>
      <c r="AT35" s="385"/>
      <c r="AU35" s="385"/>
      <c r="AV35" s="385"/>
      <c r="AW35" s="385"/>
      <c r="AX35" s="385"/>
      <c r="AY35" s="385"/>
      <c r="AZ35" s="385"/>
      <c r="BA35" s="385"/>
      <c r="BB35" s="385"/>
      <c r="BC35" s="385"/>
      <c r="BD35" s="213"/>
      <c r="BE35" s="386">
        <f t="shared" ref="BE35:BE43" si="1">IF(BG35="","",BE34+1)</f>
        <v>11</v>
      </c>
      <c r="BF35" s="386"/>
      <c r="BG35" s="385" t="str">
        <f>IF('各会計、関係団体の財政状況及び健全化判断比率'!B35="","",'各会計、関係団体の財政状況及び健全化判断比率'!B35)</f>
        <v>井原市公共下水道事業特別会計</v>
      </c>
      <c r="BH35" s="385"/>
      <c r="BI35" s="385"/>
      <c r="BJ35" s="385"/>
      <c r="BK35" s="385"/>
      <c r="BL35" s="385"/>
      <c r="BM35" s="385"/>
      <c r="BN35" s="385"/>
      <c r="BO35" s="385"/>
      <c r="BP35" s="385"/>
      <c r="BQ35" s="385"/>
      <c r="BR35" s="385"/>
      <c r="BS35" s="385"/>
      <c r="BT35" s="385"/>
      <c r="BU35" s="385"/>
      <c r="BV35" s="213"/>
      <c r="BW35" s="386">
        <f t="shared" ref="BW35:BW43" si="2">IF(BY35="","",BW34+1)</f>
        <v>14</v>
      </c>
      <c r="BX35" s="386"/>
      <c r="BY35" s="385" t="str">
        <f>IF('各会計、関係団体の財政状況及び健全化判断比率'!B69="","",'各会計、関係団体の財政状況及び健全化判断比率'!B69)</f>
        <v>井原地区消防組合</v>
      </c>
      <c r="BZ35" s="385"/>
      <c r="CA35" s="385"/>
      <c r="CB35" s="385"/>
      <c r="CC35" s="385"/>
      <c r="CD35" s="385"/>
      <c r="CE35" s="385"/>
      <c r="CF35" s="385"/>
      <c r="CG35" s="385"/>
      <c r="CH35" s="385"/>
      <c r="CI35" s="385"/>
      <c r="CJ35" s="385"/>
      <c r="CK35" s="385"/>
      <c r="CL35" s="385"/>
      <c r="CM35" s="385"/>
      <c r="CN35" s="213"/>
      <c r="CO35" s="386">
        <f t="shared" ref="CO35:CO43" si="3">IF(CQ35="","",CO34+1)</f>
        <v>24</v>
      </c>
      <c r="CP35" s="386"/>
      <c r="CQ35" s="385" t="str">
        <f>IF('各会計、関係団体の財政状況及び健全化判断比率'!BS8="","",'各会計、関係団体の財政状況及び健全化判断比率'!BS8)</f>
        <v>井原鉄道株式会社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井原市美星地区畑地かんがい給水事業特別会計</v>
      </c>
      <c r="F36" s="385"/>
      <c r="G36" s="385"/>
      <c r="H36" s="385"/>
      <c r="I36" s="385"/>
      <c r="J36" s="385"/>
      <c r="K36" s="385"/>
      <c r="L36" s="385"/>
      <c r="M36" s="385"/>
      <c r="N36" s="385"/>
      <c r="O36" s="385"/>
      <c r="P36" s="385"/>
      <c r="Q36" s="385"/>
      <c r="R36" s="385"/>
      <c r="S36" s="385"/>
      <c r="T36" s="213"/>
      <c r="U36" s="386">
        <f t="shared" ref="U36:U43" si="4">IF(W36="","",U35+1)</f>
        <v>6</v>
      </c>
      <c r="V36" s="386"/>
      <c r="W36" s="385" t="str">
        <f>IF('各会計、関係団体の財政状況及び健全化判断比率'!B30="","",'各会計、関係団体の財政状況及び健全化判断比率'!B30)</f>
        <v>井原市後期高齢者医療事業特別会計</v>
      </c>
      <c r="X36" s="385"/>
      <c r="Y36" s="385"/>
      <c r="Z36" s="385"/>
      <c r="AA36" s="385"/>
      <c r="AB36" s="385"/>
      <c r="AC36" s="385"/>
      <c r="AD36" s="385"/>
      <c r="AE36" s="385"/>
      <c r="AF36" s="385"/>
      <c r="AG36" s="385"/>
      <c r="AH36" s="385"/>
      <c r="AI36" s="385"/>
      <c r="AJ36" s="385"/>
      <c r="AK36" s="385"/>
      <c r="AL36" s="213"/>
      <c r="AM36" s="386">
        <f t="shared" si="0"/>
        <v>9</v>
      </c>
      <c r="AN36" s="386"/>
      <c r="AO36" s="385" t="str">
        <f>IF('各会計、関係団体の財政状況及び健全化判断比率'!B33="","",'各会計、関係団体の財政状況及び健全化判断比率'!B33)</f>
        <v>井原市工業用水道事業会計</v>
      </c>
      <c r="AP36" s="385"/>
      <c r="AQ36" s="385"/>
      <c r="AR36" s="385"/>
      <c r="AS36" s="385"/>
      <c r="AT36" s="385"/>
      <c r="AU36" s="385"/>
      <c r="AV36" s="385"/>
      <c r="AW36" s="385"/>
      <c r="AX36" s="385"/>
      <c r="AY36" s="385"/>
      <c r="AZ36" s="385"/>
      <c r="BA36" s="385"/>
      <c r="BB36" s="385"/>
      <c r="BC36" s="385"/>
      <c r="BD36" s="213"/>
      <c r="BE36" s="386">
        <f t="shared" si="1"/>
        <v>12</v>
      </c>
      <c r="BF36" s="386"/>
      <c r="BG36" s="385" t="str">
        <f>IF('各会計、関係団体の財政状況及び健全化判断比率'!B36="","",'各会計、関係団体の財政状況及び健全化判断比率'!B36)</f>
        <v>井原市産業団地開発事業特別会計</v>
      </c>
      <c r="BH36" s="385"/>
      <c r="BI36" s="385"/>
      <c r="BJ36" s="385"/>
      <c r="BK36" s="385"/>
      <c r="BL36" s="385"/>
      <c r="BM36" s="385"/>
      <c r="BN36" s="385"/>
      <c r="BO36" s="385"/>
      <c r="BP36" s="385"/>
      <c r="BQ36" s="385"/>
      <c r="BR36" s="385"/>
      <c r="BS36" s="385"/>
      <c r="BT36" s="385"/>
      <c r="BU36" s="385"/>
      <c r="BV36" s="213"/>
      <c r="BW36" s="386">
        <f t="shared" si="2"/>
        <v>15</v>
      </c>
      <c r="BX36" s="386"/>
      <c r="BY36" s="385" t="str">
        <f>IF('各会計、関係団体の財政状況及び健全化判断比率'!B70="","",'各会計、関係団体の財政状況及び健全化判断比率'!B70)</f>
        <v>岡山県西部衛生施設組合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16</v>
      </c>
      <c r="BX37" s="386"/>
      <c r="BY37" s="385" t="str">
        <f>IF('各会計、関係団体の財政状況及び健全化判断比率'!B71="","",'各会計、関係団体の財政状況及び健全化判断比率'!B71)</f>
        <v>井笠地区農業共済事務組合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17</v>
      </c>
      <c r="BX38" s="386"/>
      <c r="BY38" s="385" t="str">
        <f>IF('各会計、関係団体の財政状況及び健全化判断比率'!B72="","",'各会計、関係団体の財政状況及び健全化判断比率'!B72)</f>
        <v>岡山県広域水道企業団</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18</v>
      </c>
      <c r="BX39" s="386"/>
      <c r="BY39" s="385" t="str">
        <f>IF('各会計、関係団体の財政状況及び健全化判断比率'!B73="","",'各会計、関係団体の財政状況及び健全化判断比率'!B73)</f>
        <v>岡山県後期高齢者医療広域連合（一般会計）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19</v>
      </c>
      <c r="BX40" s="386"/>
      <c r="BY40" s="385" t="str">
        <f>IF('各会計、関係団体の財政状況及び健全化判断比率'!B74="","",'各会計、関係団体の財政状況及び健全化判断比率'!B74)</f>
        <v>岡山県後期高齢者医療広域連合（後期高齢者医療特別会計）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20</v>
      </c>
      <c r="BX41" s="386"/>
      <c r="BY41" s="385" t="str">
        <f>IF('各会計、関係団体の財政状況及び健全化判断比率'!B75="","",'各会計、関係団体の財政状況及び健全化判断比率'!B75)</f>
        <v>岡山県市町村総合事務組合（一般会計）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21</v>
      </c>
      <c r="BX42" s="386"/>
      <c r="BY42" s="385" t="str">
        <f>IF('各会計、関係団体の財政状況及び健全化判断比率'!B76="","",'各会計、関係団体の財政状況及び健全化判断比率'!B76)</f>
        <v>岡山県市町村総合事務組合（貸付金特別会計）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22</v>
      </c>
      <c r="BX43" s="386"/>
      <c r="BY43" s="385" t="str">
        <f>IF('各会計、関係団体の財政状況及び健全化判断比率'!B77="","",'各会計、関係団体の財政状況及び健全化判断比率'!B77)</f>
        <v>岡山県市町村総合事務組合（拠出金事業特別会計）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RLZGpz2nxE+JOKtx8KtuTjuG2wPLU3Y9UqK2fHJ9RHfIdOxKvTml9a0VXUEg2NsP4hXbzK+e6S6qrlwy3wM7g==" saltValue="voOS7WDoed6CVAZdzS3es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 zoomScaleSheetLayoutView="100" workbookViewId="0">
      <selection activeCell="AF81" sqref="AF81:AJ8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06" t="s">
        <v>556</v>
      </c>
      <c r="D34" s="1206"/>
      <c r="E34" s="1207"/>
      <c r="F34" s="32">
        <v>8.89</v>
      </c>
      <c r="G34" s="33">
        <v>8.74</v>
      </c>
      <c r="H34" s="33">
        <v>9.6</v>
      </c>
      <c r="I34" s="33">
        <v>10.35</v>
      </c>
      <c r="J34" s="34">
        <v>10.58</v>
      </c>
      <c r="K34" s="22"/>
      <c r="L34" s="22"/>
      <c r="M34" s="22"/>
      <c r="N34" s="22"/>
      <c r="O34" s="22"/>
      <c r="P34" s="22"/>
    </row>
    <row r="35" spans="1:16" ht="39" customHeight="1" x14ac:dyDescent="0.15">
      <c r="A35" s="22"/>
      <c r="B35" s="35"/>
      <c r="C35" s="1200" t="s">
        <v>557</v>
      </c>
      <c r="D35" s="1201"/>
      <c r="E35" s="1202"/>
      <c r="F35" s="36">
        <v>7.18</v>
      </c>
      <c r="G35" s="37">
        <v>7.9</v>
      </c>
      <c r="H35" s="37">
        <v>8.3800000000000008</v>
      </c>
      <c r="I35" s="37">
        <v>8.7100000000000009</v>
      </c>
      <c r="J35" s="38">
        <v>9.23</v>
      </c>
      <c r="K35" s="22"/>
      <c r="L35" s="22"/>
      <c r="M35" s="22"/>
      <c r="N35" s="22"/>
      <c r="O35" s="22"/>
      <c r="P35" s="22"/>
    </row>
    <row r="36" spans="1:16" ht="39" customHeight="1" x14ac:dyDescent="0.15">
      <c r="A36" s="22"/>
      <c r="B36" s="35"/>
      <c r="C36" s="1200" t="s">
        <v>558</v>
      </c>
      <c r="D36" s="1201"/>
      <c r="E36" s="1202"/>
      <c r="F36" s="36">
        <v>0.44</v>
      </c>
      <c r="G36" s="37">
        <v>0.26</v>
      </c>
      <c r="H36" s="37">
        <v>1.84</v>
      </c>
      <c r="I36" s="37">
        <v>2.5299999999999998</v>
      </c>
      <c r="J36" s="38">
        <v>3.03</v>
      </c>
      <c r="K36" s="22"/>
      <c r="L36" s="22"/>
      <c r="M36" s="22"/>
      <c r="N36" s="22"/>
      <c r="O36" s="22"/>
      <c r="P36" s="22"/>
    </row>
    <row r="37" spans="1:16" ht="39" customHeight="1" x14ac:dyDescent="0.15">
      <c r="A37" s="22"/>
      <c r="B37" s="35"/>
      <c r="C37" s="1200" t="s">
        <v>559</v>
      </c>
      <c r="D37" s="1201"/>
      <c r="E37" s="1202"/>
      <c r="F37" s="36">
        <v>2.2000000000000002</v>
      </c>
      <c r="G37" s="37">
        <v>3.39</v>
      </c>
      <c r="H37" s="37">
        <v>1.63</v>
      </c>
      <c r="I37" s="37">
        <v>0.91</v>
      </c>
      <c r="J37" s="38">
        <v>2.36</v>
      </c>
      <c r="K37" s="22"/>
      <c r="L37" s="22"/>
      <c r="M37" s="22"/>
      <c r="N37" s="22"/>
      <c r="O37" s="22"/>
      <c r="P37" s="22"/>
    </row>
    <row r="38" spans="1:16" ht="39" customHeight="1" x14ac:dyDescent="0.15">
      <c r="A38" s="22"/>
      <c r="B38" s="35"/>
      <c r="C38" s="1200" t="s">
        <v>560</v>
      </c>
      <c r="D38" s="1201"/>
      <c r="E38" s="1202"/>
      <c r="F38" s="36">
        <v>0.59</v>
      </c>
      <c r="G38" s="37">
        <v>0.66</v>
      </c>
      <c r="H38" s="37">
        <v>0.68</v>
      </c>
      <c r="I38" s="37">
        <v>0.73</v>
      </c>
      <c r="J38" s="38">
        <v>0.77</v>
      </c>
      <c r="K38" s="22"/>
      <c r="L38" s="22"/>
      <c r="M38" s="22"/>
      <c r="N38" s="22"/>
      <c r="O38" s="22"/>
      <c r="P38" s="22"/>
    </row>
    <row r="39" spans="1:16" ht="39" customHeight="1" x14ac:dyDescent="0.15">
      <c r="A39" s="22"/>
      <c r="B39" s="35"/>
      <c r="C39" s="1200" t="s">
        <v>561</v>
      </c>
      <c r="D39" s="1201"/>
      <c r="E39" s="1202"/>
      <c r="F39" s="36">
        <v>0.22</v>
      </c>
      <c r="G39" s="37">
        <v>0.28999999999999998</v>
      </c>
      <c r="H39" s="37">
        <v>0.37</v>
      </c>
      <c r="I39" s="37">
        <v>0.23</v>
      </c>
      <c r="J39" s="38">
        <v>0.28000000000000003</v>
      </c>
      <c r="K39" s="22"/>
      <c r="L39" s="22"/>
      <c r="M39" s="22"/>
      <c r="N39" s="22"/>
      <c r="O39" s="22"/>
      <c r="P39" s="22"/>
    </row>
    <row r="40" spans="1:16" ht="39" customHeight="1" x14ac:dyDescent="0.15">
      <c r="A40" s="22"/>
      <c r="B40" s="35"/>
      <c r="C40" s="1200" t="s">
        <v>562</v>
      </c>
      <c r="D40" s="1201"/>
      <c r="E40" s="1202"/>
      <c r="F40" s="36">
        <v>0.03</v>
      </c>
      <c r="G40" s="37">
        <v>0.23</v>
      </c>
      <c r="H40" s="37">
        <v>0.21</v>
      </c>
      <c r="I40" s="37">
        <v>0.13</v>
      </c>
      <c r="J40" s="38">
        <v>0.24</v>
      </c>
      <c r="K40" s="22"/>
      <c r="L40" s="22"/>
      <c r="M40" s="22"/>
      <c r="N40" s="22"/>
      <c r="O40" s="22"/>
      <c r="P40" s="22"/>
    </row>
    <row r="41" spans="1:16" ht="39" customHeight="1" x14ac:dyDescent="0.15">
      <c r="A41" s="22"/>
      <c r="B41" s="35"/>
      <c r="C41" s="1200" t="s">
        <v>563</v>
      </c>
      <c r="D41" s="1201"/>
      <c r="E41" s="1202"/>
      <c r="F41" s="36">
        <v>0.02</v>
      </c>
      <c r="G41" s="37">
        <v>0.01</v>
      </c>
      <c r="H41" s="37">
        <v>0.01</v>
      </c>
      <c r="I41" s="37">
        <v>0.02</v>
      </c>
      <c r="J41" s="38">
        <v>0.02</v>
      </c>
      <c r="K41" s="22"/>
      <c r="L41" s="22"/>
      <c r="M41" s="22"/>
      <c r="N41" s="22"/>
      <c r="O41" s="22"/>
      <c r="P41" s="22"/>
    </row>
    <row r="42" spans="1:16" ht="39" customHeight="1" x14ac:dyDescent="0.15">
      <c r="A42" s="22"/>
      <c r="B42" s="39"/>
      <c r="C42" s="1200" t="s">
        <v>564</v>
      </c>
      <c r="D42" s="1201"/>
      <c r="E42" s="1202"/>
      <c r="F42" s="36" t="s">
        <v>506</v>
      </c>
      <c r="G42" s="37" t="s">
        <v>506</v>
      </c>
      <c r="H42" s="37" t="s">
        <v>506</v>
      </c>
      <c r="I42" s="37" t="s">
        <v>506</v>
      </c>
      <c r="J42" s="38" t="s">
        <v>506</v>
      </c>
      <c r="K42" s="22"/>
      <c r="L42" s="22"/>
      <c r="M42" s="22"/>
      <c r="N42" s="22"/>
      <c r="O42" s="22"/>
      <c r="P42" s="22"/>
    </row>
    <row r="43" spans="1:16" ht="39" customHeight="1" thickBot="1" x14ac:dyDescent="0.2">
      <c r="A43" s="22"/>
      <c r="B43" s="40"/>
      <c r="C43" s="1203" t="s">
        <v>565</v>
      </c>
      <c r="D43" s="1204"/>
      <c r="E43" s="1205"/>
      <c r="F43" s="41">
        <v>0</v>
      </c>
      <c r="G43" s="42">
        <v>0</v>
      </c>
      <c r="H43" s="42">
        <v>0.02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QIaK4Lq5xRPZOM3Y85rX2Vb1lHWMjvfFAbf46R9Oz4jQOQlKM+cjNVYpS2UUr43GfYJk4f+kJVeBLYAvfPbPQ==" saltValue="tPfMuipTKmbWL3WhHDOX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1" zoomScaleSheetLayoutView="55" workbookViewId="0">
      <selection activeCell="O47" sqref="O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2384</v>
      </c>
      <c r="L45" s="60">
        <v>2187</v>
      </c>
      <c r="M45" s="60">
        <v>2105</v>
      </c>
      <c r="N45" s="60">
        <v>2018</v>
      </c>
      <c r="O45" s="61">
        <v>2053</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506</v>
      </c>
      <c r="L46" s="64" t="s">
        <v>506</v>
      </c>
      <c r="M46" s="64" t="s">
        <v>506</v>
      </c>
      <c r="N46" s="64" t="s">
        <v>506</v>
      </c>
      <c r="O46" s="65" t="s">
        <v>506</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506</v>
      </c>
      <c r="L47" s="64" t="s">
        <v>506</v>
      </c>
      <c r="M47" s="64" t="s">
        <v>506</v>
      </c>
      <c r="N47" s="64" t="s">
        <v>506</v>
      </c>
      <c r="O47" s="65" t="s">
        <v>506</v>
      </c>
      <c r="P47" s="48"/>
      <c r="Q47" s="48"/>
      <c r="R47" s="48"/>
      <c r="S47" s="48"/>
      <c r="T47" s="48"/>
      <c r="U47" s="48"/>
    </row>
    <row r="48" spans="1:21" ht="30.75" customHeight="1" x14ac:dyDescent="0.15">
      <c r="A48" s="48"/>
      <c r="B48" s="1228"/>
      <c r="C48" s="1229"/>
      <c r="D48" s="62"/>
      <c r="E48" s="1210" t="s">
        <v>15</v>
      </c>
      <c r="F48" s="1210"/>
      <c r="G48" s="1210"/>
      <c r="H48" s="1210"/>
      <c r="I48" s="1210"/>
      <c r="J48" s="1211"/>
      <c r="K48" s="63">
        <v>1439</v>
      </c>
      <c r="L48" s="64">
        <v>1507</v>
      </c>
      <c r="M48" s="64">
        <v>1539</v>
      </c>
      <c r="N48" s="64">
        <v>1525</v>
      </c>
      <c r="O48" s="65">
        <v>1541</v>
      </c>
      <c r="P48" s="48"/>
      <c r="Q48" s="48"/>
      <c r="R48" s="48"/>
      <c r="S48" s="48"/>
      <c r="T48" s="48"/>
      <c r="U48" s="48"/>
    </row>
    <row r="49" spans="1:21" ht="30.75" customHeight="1" x14ac:dyDescent="0.15">
      <c r="A49" s="48"/>
      <c r="B49" s="1228"/>
      <c r="C49" s="1229"/>
      <c r="D49" s="62"/>
      <c r="E49" s="1210" t="s">
        <v>16</v>
      </c>
      <c r="F49" s="1210"/>
      <c r="G49" s="1210"/>
      <c r="H49" s="1210"/>
      <c r="I49" s="1210"/>
      <c r="J49" s="1211"/>
      <c r="K49" s="63">
        <v>60</v>
      </c>
      <c r="L49" s="64">
        <v>57</v>
      </c>
      <c r="M49" s="64">
        <v>53</v>
      </c>
      <c r="N49" s="64">
        <v>46</v>
      </c>
      <c r="O49" s="65">
        <v>46</v>
      </c>
      <c r="P49" s="48"/>
      <c r="Q49" s="48"/>
      <c r="R49" s="48"/>
      <c r="S49" s="48"/>
      <c r="T49" s="48"/>
      <c r="U49" s="48"/>
    </row>
    <row r="50" spans="1:21" ht="30.75" customHeight="1" x14ac:dyDescent="0.15">
      <c r="A50" s="48"/>
      <c r="B50" s="1228"/>
      <c r="C50" s="1229"/>
      <c r="D50" s="62"/>
      <c r="E50" s="1210" t="s">
        <v>17</v>
      </c>
      <c r="F50" s="1210"/>
      <c r="G50" s="1210"/>
      <c r="H50" s="1210"/>
      <c r="I50" s="1210"/>
      <c r="J50" s="1211"/>
      <c r="K50" s="63">
        <v>64</v>
      </c>
      <c r="L50" s="64">
        <v>50</v>
      </c>
      <c r="M50" s="64">
        <v>37</v>
      </c>
      <c r="N50" s="64">
        <v>27</v>
      </c>
      <c r="O50" s="65">
        <v>19</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506</v>
      </c>
      <c r="L51" s="64" t="s">
        <v>506</v>
      </c>
      <c r="M51" s="64" t="s">
        <v>506</v>
      </c>
      <c r="N51" s="64" t="s">
        <v>506</v>
      </c>
      <c r="O51" s="65" t="s">
        <v>506</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2681</v>
      </c>
      <c r="L52" s="64">
        <v>2624</v>
      </c>
      <c r="M52" s="64">
        <v>2607</v>
      </c>
      <c r="N52" s="64">
        <v>2569</v>
      </c>
      <c r="O52" s="65">
        <v>2615</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1266</v>
      </c>
      <c r="L53" s="69">
        <v>1177</v>
      </c>
      <c r="M53" s="69">
        <v>1127</v>
      </c>
      <c r="N53" s="69">
        <v>1047</v>
      </c>
      <c r="O53" s="70">
        <v>1044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601</v>
      </c>
      <c r="L57" s="83" t="s">
        <v>601</v>
      </c>
      <c r="M57" s="83" t="s">
        <v>603</v>
      </c>
      <c r="N57" s="83" t="s">
        <v>604</v>
      </c>
      <c r="O57" s="84" t="s">
        <v>601</v>
      </c>
    </row>
    <row r="58" spans="1:21" ht="31.5" customHeight="1" thickBot="1" x14ac:dyDescent="0.2">
      <c r="B58" s="1218"/>
      <c r="C58" s="1219"/>
      <c r="D58" s="1223" t="s">
        <v>27</v>
      </c>
      <c r="E58" s="1224"/>
      <c r="F58" s="1224"/>
      <c r="G58" s="1224"/>
      <c r="H58" s="1224"/>
      <c r="I58" s="1224"/>
      <c r="J58" s="1225"/>
      <c r="K58" s="85" t="s">
        <v>602</v>
      </c>
      <c r="L58" s="86" t="s">
        <v>601</v>
      </c>
      <c r="M58" s="86" t="s">
        <v>603</v>
      </c>
      <c r="N58" s="86" t="s">
        <v>601</v>
      </c>
      <c r="O58" s="87" t="s">
        <v>601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ZzQowFhfzIcrlS5317TO0uO3VUI1aHAH6tPc9tIP/MCoy1HjyWzYEYjgzo6PtgFHBz6OO0DpjYCTa2i5M2ng==" saltValue="URNykwU9lG6nZr24Mb3d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7"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1" zoomScaleSheetLayoutView="100" workbookViewId="0">
      <selection activeCell="AF81" sqref="AF81:AJ8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547</v>
      </c>
      <c r="J40" s="99" t="s">
        <v>548</v>
      </c>
      <c r="K40" s="99" t="s">
        <v>549</v>
      </c>
      <c r="L40" s="99" t="s">
        <v>550</v>
      </c>
      <c r="M40" s="100" t="s">
        <v>551</v>
      </c>
    </row>
    <row r="41" spans="2:13" ht="27.75" customHeight="1" x14ac:dyDescent="0.15">
      <c r="B41" s="1246" t="s">
        <v>30</v>
      </c>
      <c r="C41" s="1247"/>
      <c r="D41" s="101"/>
      <c r="E41" s="1248" t="s">
        <v>31</v>
      </c>
      <c r="F41" s="1248"/>
      <c r="G41" s="1248"/>
      <c r="H41" s="1249"/>
      <c r="I41" s="102">
        <v>19077</v>
      </c>
      <c r="J41" s="103">
        <v>18771</v>
      </c>
      <c r="K41" s="103">
        <v>18278</v>
      </c>
      <c r="L41" s="103">
        <v>17643</v>
      </c>
      <c r="M41" s="104">
        <v>17764</v>
      </c>
    </row>
    <row r="42" spans="2:13" ht="27.75" customHeight="1" x14ac:dyDescent="0.15">
      <c r="B42" s="1236"/>
      <c r="C42" s="1237"/>
      <c r="D42" s="105"/>
      <c r="E42" s="1240" t="s">
        <v>32</v>
      </c>
      <c r="F42" s="1240"/>
      <c r="G42" s="1240"/>
      <c r="H42" s="1241"/>
      <c r="I42" s="106">
        <v>194</v>
      </c>
      <c r="J42" s="107">
        <v>142</v>
      </c>
      <c r="K42" s="107">
        <v>104</v>
      </c>
      <c r="L42" s="107">
        <v>74</v>
      </c>
      <c r="M42" s="108">
        <v>53</v>
      </c>
    </row>
    <row r="43" spans="2:13" ht="27.75" customHeight="1" x14ac:dyDescent="0.15">
      <c r="B43" s="1236"/>
      <c r="C43" s="1237"/>
      <c r="D43" s="105"/>
      <c r="E43" s="1240" t="s">
        <v>33</v>
      </c>
      <c r="F43" s="1240"/>
      <c r="G43" s="1240"/>
      <c r="H43" s="1241"/>
      <c r="I43" s="106">
        <v>17662</v>
      </c>
      <c r="J43" s="107">
        <v>17625</v>
      </c>
      <c r="K43" s="107">
        <v>17094</v>
      </c>
      <c r="L43" s="107">
        <v>16644</v>
      </c>
      <c r="M43" s="108">
        <v>16144</v>
      </c>
    </row>
    <row r="44" spans="2:13" ht="27.75" customHeight="1" x14ac:dyDescent="0.15">
      <c r="B44" s="1236"/>
      <c r="C44" s="1237"/>
      <c r="D44" s="105"/>
      <c r="E44" s="1240" t="s">
        <v>34</v>
      </c>
      <c r="F44" s="1240"/>
      <c r="G44" s="1240"/>
      <c r="H44" s="1241"/>
      <c r="I44" s="106">
        <v>692</v>
      </c>
      <c r="J44" s="107">
        <v>647</v>
      </c>
      <c r="K44" s="107">
        <v>612</v>
      </c>
      <c r="L44" s="107">
        <v>580</v>
      </c>
      <c r="M44" s="108">
        <v>545</v>
      </c>
    </row>
    <row r="45" spans="2:13" ht="27.75" customHeight="1" x14ac:dyDescent="0.15">
      <c r="B45" s="1236"/>
      <c r="C45" s="1237"/>
      <c r="D45" s="105"/>
      <c r="E45" s="1240" t="s">
        <v>35</v>
      </c>
      <c r="F45" s="1240"/>
      <c r="G45" s="1240"/>
      <c r="H45" s="1241"/>
      <c r="I45" s="106">
        <v>3370</v>
      </c>
      <c r="J45" s="107">
        <v>3210</v>
      </c>
      <c r="K45" s="107">
        <v>3121</v>
      </c>
      <c r="L45" s="107">
        <v>3046</v>
      </c>
      <c r="M45" s="108">
        <v>2889</v>
      </c>
    </row>
    <row r="46" spans="2:13" ht="27.75" customHeight="1" x14ac:dyDescent="0.15">
      <c r="B46" s="1236"/>
      <c r="C46" s="1237"/>
      <c r="D46" s="109"/>
      <c r="E46" s="1240" t="s">
        <v>36</v>
      </c>
      <c r="F46" s="1240"/>
      <c r="G46" s="1240"/>
      <c r="H46" s="1241"/>
      <c r="I46" s="106">
        <v>2</v>
      </c>
      <c r="J46" s="107">
        <v>1</v>
      </c>
      <c r="K46" s="107">
        <v>1</v>
      </c>
      <c r="L46" s="107">
        <v>1</v>
      </c>
      <c r="M46" s="108">
        <v>0</v>
      </c>
    </row>
    <row r="47" spans="2:13" ht="27.75" customHeight="1" x14ac:dyDescent="0.15">
      <c r="B47" s="1236"/>
      <c r="C47" s="1237"/>
      <c r="D47" s="110"/>
      <c r="E47" s="1250" t="s">
        <v>37</v>
      </c>
      <c r="F47" s="1251"/>
      <c r="G47" s="1251"/>
      <c r="H47" s="1252"/>
      <c r="I47" s="106" t="s">
        <v>506</v>
      </c>
      <c r="J47" s="107" t="s">
        <v>506</v>
      </c>
      <c r="K47" s="107" t="s">
        <v>506</v>
      </c>
      <c r="L47" s="107" t="s">
        <v>506</v>
      </c>
      <c r="M47" s="108" t="s">
        <v>506</v>
      </c>
    </row>
    <row r="48" spans="2:13" ht="27.75" customHeight="1" x14ac:dyDescent="0.15">
      <c r="B48" s="1236"/>
      <c r="C48" s="1237"/>
      <c r="D48" s="105"/>
      <c r="E48" s="1240" t="s">
        <v>38</v>
      </c>
      <c r="F48" s="1240"/>
      <c r="G48" s="1240"/>
      <c r="H48" s="1241"/>
      <c r="I48" s="106" t="s">
        <v>506</v>
      </c>
      <c r="J48" s="107" t="s">
        <v>506</v>
      </c>
      <c r="K48" s="107" t="s">
        <v>506</v>
      </c>
      <c r="L48" s="107" t="s">
        <v>506</v>
      </c>
      <c r="M48" s="108" t="s">
        <v>506</v>
      </c>
    </row>
    <row r="49" spans="2:13" ht="27.75" customHeight="1" x14ac:dyDescent="0.15">
      <c r="B49" s="1238"/>
      <c r="C49" s="1239"/>
      <c r="D49" s="105"/>
      <c r="E49" s="1240" t="s">
        <v>39</v>
      </c>
      <c r="F49" s="1240"/>
      <c r="G49" s="1240"/>
      <c r="H49" s="1241"/>
      <c r="I49" s="106" t="s">
        <v>506</v>
      </c>
      <c r="J49" s="107" t="s">
        <v>506</v>
      </c>
      <c r="K49" s="107" t="s">
        <v>506</v>
      </c>
      <c r="L49" s="107" t="s">
        <v>506</v>
      </c>
      <c r="M49" s="108" t="s">
        <v>506</v>
      </c>
    </row>
    <row r="50" spans="2:13" ht="27.75" customHeight="1" x14ac:dyDescent="0.15">
      <c r="B50" s="1234" t="s">
        <v>40</v>
      </c>
      <c r="C50" s="1235"/>
      <c r="D50" s="111"/>
      <c r="E50" s="1240" t="s">
        <v>41</v>
      </c>
      <c r="F50" s="1240"/>
      <c r="G50" s="1240"/>
      <c r="H50" s="1241"/>
      <c r="I50" s="106">
        <v>16191</v>
      </c>
      <c r="J50" s="107">
        <v>16270</v>
      </c>
      <c r="K50" s="107">
        <v>16143</v>
      </c>
      <c r="L50" s="107">
        <v>15849</v>
      </c>
      <c r="M50" s="108">
        <v>14762</v>
      </c>
    </row>
    <row r="51" spans="2:13" ht="27.75" customHeight="1" x14ac:dyDescent="0.15">
      <c r="B51" s="1236"/>
      <c r="C51" s="1237"/>
      <c r="D51" s="105"/>
      <c r="E51" s="1240" t="s">
        <v>42</v>
      </c>
      <c r="F51" s="1240"/>
      <c r="G51" s="1240"/>
      <c r="H51" s="1241"/>
      <c r="I51" s="106">
        <v>1994</v>
      </c>
      <c r="J51" s="107">
        <v>1831</v>
      </c>
      <c r="K51" s="107">
        <v>1686</v>
      </c>
      <c r="L51" s="107">
        <v>1549</v>
      </c>
      <c r="M51" s="108">
        <v>1454</v>
      </c>
    </row>
    <row r="52" spans="2:13" ht="27.75" customHeight="1" x14ac:dyDescent="0.15">
      <c r="B52" s="1238"/>
      <c r="C52" s="1239"/>
      <c r="D52" s="105"/>
      <c r="E52" s="1240" t="s">
        <v>43</v>
      </c>
      <c r="F52" s="1240"/>
      <c r="G52" s="1240"/>
      <c r="H52" s="1241"/>
      <c r="I52" s="106">
        <v>24522</v>
      </c>
      <c r="J52" s="107">
        <v>24209</v>
      </c>
      <c r="K52" s="107">
        <v>23794</v>
      </c>
      <c r="L52" s="107">
        <v>23027</v>
      </c>
      <c r="M52" s="108">
        <v>22819</v>
      </c>
    </row>
    <row r="53" spans="2:13" ht="27.75" customHeight="1" thickBot="1" x14ac:dyDescent="0.2">
      <c r="B53" s="1242" t="s">
        <v>44</v>
      </c>
      <c r="C53" s="1243"/>
      <c r="D53" s="112"/>
      <c r="E53" s="1244" t="s">
        <v>45</v>
      </c>
      <c r="F53" s="1244"/>
      <c r="G53" s="1244"/>
      <c r="H53" s="1245"/>
      <c r="I53" s="113">
        <v>-1711</v>
      </c>
      <c r="J53" s="114">
        <v>-1915</v>
      </c>
      <c r="K53" s="114">
        <v>-2413</v>
      </c>
      <c r="L53" s="114">
        <v>-2437</v>
      </c>
      <c r="M53" s="115">
        <v>-1639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d1SH2Jm/qNjmsCpRO7ArRNh5QP2mvG690p4/tI9CUS+pM8GBmAxz4H7yZSn2jgpXOjrnLBTAegUkU70ktx9KA==" saltValue="1I3qGdPaXPJYwo0WqKHg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1" zoomScale="70"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61" t="s">
        <v>48</v>
      </c>
      <c r="D55" s="1261"/>
      <c r="E55" s="1262"/>
      <c r="F55" s="127">
        <v>6992</v>
      </c>
      <c r="G55" s="127">
        <v>7012</v>
      </c>
      <c r="H55" s="128">
        <v>6642</v>
      </c>
    </row>
    <row r="56" spans="2:8" ht="52.5" customHeight="1" x14ac:dyDescent="0.15">
      <c r="B56" s="129"/>
      <c r="C56" s="1263" t="s">
        <v>49</v>
      </c>
      <c r="D56" s="1263"/>
      <c r="E56" s="1264"/>
      <c r="F56" s="130">
        <v>1020</v>
      </c>
      <c r="G56" s="130">
        <v>1012</v>
      </c>
      <c r="H56" s="131">
        <v>909</v>
      </c>
    </row>
    <row r="57" spans="2:8" ht="53.25" customHeight="1" x14ac:dyDescent="0.15">
      <c r="B57" s="129"/>
      <c r="C57" s="1265" t="s">
        <v>50</v>
      </c>
      <c r="D57" s="1265"/>
      <c r="E57" s="1266"/>
      <c r="F57" s="132">
        <v>8805</v>
      </c>
      <c r="G57" s="132">
        <v>8434</v>
      </c>
      <c r="H57" s="133">
        <v>7729</v>
      </c>
    </row>
    <row r="58" spans="2:8" ht="45.75" customHeight="1" x14ac:dyDescent="0.15">
      <c r="B58" s="134"/>
      <c r="C58" s="1253" t="s">
        <v>605</v>
      </c>
      <c r="D58" s="1254"/>
      <c r="E58" s="1255"/>
      <c r="F58" s="135">
        <v>3397</v>
      </c>
      <c r="G58" s="135">
        <v>3450</v>
      </c>
      <c r="H58" s="136">
        <v>3158</v>
      </c>
    </row>
    <row r="59" spans="2:8" ht="45.75" customHeight="1" x14ac:dyDescent="0.15">
      <c r="B59" s="134"/>
      <c r="C59" s="1253" t="s">
        <v>606</v>
      </c>
      <c r="D59" s="1254"/>
      <c r="E59" s="1255"/>
      <c r="F59" s="135">
        <v>1306</v>
      </c>
      <c r="G59" s="135">
        <v>1206</v>
      </c>
      <c r="H59" s="136">
        <v>1103</v>
      </c>
    </row>
    <row r="60" spans="2:8" ht="45.75" customHeight="1" x14ac:dyDescent="0.15">
      <c r="B60" s="134"/>
      <c r="C60" s="1253" t="s">
        <v>607</v>
      </c>
      <c r="D60" s="1254"/>
      <c r="E60" s="1255"/>
      <c r="F60" s="135">
        <v>777</v>
      </c>
      <c r="G60" s="135">
        <v>755</v>
      </c>
      <c r="H60" s="136">
        <v>730</v>
      </c>
    </row>
    <row r="61" spans="2:8" ht="45.75" customHeight="1" x14ac:dyDescent="0.15">
      <c r="B61" s="134"/>
      <c r="C61" s="1253" t="s">
        <v>608</v>
      </c>
      <c r="D61" s="1254"/>
      <c r="E61" s="1255"/>
      <c r="F61" s="135">
        <v>607</v>
      </c>
      <c r="G61" s="135">
        <v>610</v>
      </c>
      <c r="H61" s="136">
        <v>611</v>
      </c>
    </row>
    <row r="62" spans="2:8" ht="45.75" customHeight="1" thickBot="1" x14ac:dyDescent="0.2">
      <c r="B62" s="137"/>
      <c r="C62" s="1256" t="s">
        <v>609</v>
      </c>
      <c r="D62" s="1257"/>
      <c r="E62" s="1258"/>
      <c r="F62" s="138">
        <v>598</v>
      </c>
      <c r="G62" s="138">
        <v>579</v>
      </c>
      <c r="H62" s="139">
        <v>563</v>
      </c>
    </row>
    <row r="63" spans="2:8" ht="52.5" customHeight="1" thickBot="1" x14ac:dyDescent="0.2">
      <c r="B63" s="140"/>
      <c r="C63" s="1259" t="s">
        <v>51</v>
      </c>
      <c r="D63" s="1259"/>
      <c r="E63" s="1260"/>
      <c r="F63" s="141">
        <v>16816</v>
      </c>
      <c r="G63" s="141">
        <v>16458</v>
      </c>
      <c r="H63" s="142">
        <v>15280</v>
      </c>
    </row>
    <row r="64" spans="2:8" ht="15" customHeight="1" x14ac:dyDescent="0.15"/>
    <row r="65" ht="0" hidden="1" customHeight="1" x14ac:dyDescent="0.15"/>
    <row r="66" ht="0" hidden="1" customHeight="1" x14ac:dyDescent="0.15"/>
  </sheetData>
  <sheetProtection algorithmName="SHA-512" hashValue="VDDTXijnNTfh6MucI6pRadAT9XKCFZOx9DcizeyyuaFir6bRDj1EOCy5om1cR/mnqZSmX1gowP9Yhkh4tLUP5Q==" saltValue="LKGZiD4n1TMCAPtlTQm5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N70" sqref="AN7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619</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619</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620</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621</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622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623</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547</v>
      </c>
      <c r="BQ50" s="1301"/>
      <c r="BR50" s="1301"/>
      <c r="BS50" s="1301"/>
      <c r="BT50" s="1301"/>
      <c r="BU50" s="1301"/>
      <c r="BV50" s="1301"/>
      <c r="BW50" s="1301"/>
      <c r="BX50" s="1301" t="s">
        <v>548</v>
      </c>
      <c r="BY50" s="1301"/>
      <c r="BZ50" s="1301"/>
      <c r="CA50" s="1301"/>
      <c r="CB50" s="1301"/>
      <c r="CC50" s="1301"/>
      <c r="CD50" s="1301"/>
      <c r="CE50" s="1301"/>
      <c r="CF50" s="1301" t="s">
        <v>549</v>
      </c>
      <c r="CG50" s="1301"/>
      <c r="CH50" s="1301"/>
      <c r="CI50" s="1301"/>
      <c r="CJ50" s="1301"/>
      <c r="CK50" s="1301"/>
      <c r="CL50" s="1301"/>
      <c r="CM50" s="1301"/>
      <c r="CN50" s="1301" t="s">
        <v>550</v>
      </c>
      <c r="CO50" s="1301"/>
      <c r="CP50" s="1301"/>
      <c r="CQ50" s="1301"/>
      <c r="CR50" s="1301"/>
      <c r="CS50" s="1301"/>
      <c r="CT50" s="1301"/>
      <c r="CU50" s="1301"/>
      <c r="CV50" s="1301" t="s">
        <v>551</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624</v>
      </c>
      <c r="AO51" s="1305"/>
      <c r="AP51" s="1305"/>
      <c r="AQ51" s="1305"/>
      <c r="AR51" s="1305"/>
      <c r="AS51" s="1305"/>
      <c r="AT51" s="1305"/>
      <c r="AU51" s="1305"/>
      <c r="AV51" s="1305"/>
      <c r="AW51" s="1305"/>
      <c r="AX51" s="1305"/>
      <c r="AY51" s="1305"/>
      <c r="AZ51" s="1305"/>
      <c r="BA51" s="1305"/>
      <c r="BB51" s="1305" t="s">
        <v>625</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626</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61.9</v>
      </c>
      <c r="BY53" s="1307"/>
      <c r="BZ53" s="1307"/>
      <c r="CA53" s="1307"/>
      <c r="CB53" s="1307"/>
      <c r="CC53" s="1307"/>
      <c r="CD53" s="1307"/>
      <c r="CE53" s="1307"/>
      <c r="CF53" s="1307">
        <v>63.6</v>
      </c>
      <c r="CG53" s="1307"/>
      <c r="CH53" s="1307"/>
      <c r="CI53" s="1307"/>
      <c r="CJ53" s="1307"/>
      <c r="CK53" s="1307"/>
      <c r="CL53" s="1307"/>
      <c r="CM53" s="1307"/>
      <c r="CN53" s="1307">
        <v>64.900000000000006</v>
      </c>
      <c r="CO53" s="1307"/>
      <c r="CP53" s="1307"/>
      <c r="CQ53" s="1307"/>
      <c r="CR53" s="1307"/>
      <c r="CS53" s="1307"/>
      <c r="CT53" s="1307"/>
      <c r="CU53" s="1307"/>
      <c r="CV53" s="1307">
        <v>66.400000000000006</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627</v>
      </c>
      <c r="AO55" s="1301"/>
      <c r="AP55" s="1301"/>
      <c r="AQ55" s="1301"/>
      <c r="AR55" s="1301"/>
      <c r="AS55" s="1301"/>
      <c r="AT55" s="1301"/>
      <c r="AU55" s="1301"/>
      <c r="AV55" s="1301"/>
      <c r="AW55" s="1301"/>
      <c r="AX55" s="1301"/>
      <c r="AY55" s="1301"/>
      <c r="AZ55" s="1301"/>
      <c r="BA55" s="1301"/>
      <c r="BB55" s="1305" t="s">
        <v>625</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32.799999999999997</v>
      </c>
      <c r="BY55" s="1307"/>
      <c r="BZ55" s="1307"/>
      <c r="CA55" s="1307"/>
      <c r="CB55" s="1307"/>
      <c r="CC55" s="1307"/>
      <c r="CD55" s="1307"/>
      <c r="CE55" s="1307"/>
      <c r="CF55" s="1307">
        <v>52.3</v>
      </c>
      <c r="CG55" s="1307"/>
      <c r="CH55" s="1307"/>
      <c r="CI55" s="1307"/>
      <c r="CJ55" s="1307"/>
      <c r="CK55" s="1307"/>
      <c r="CL55" s="1307"/>
      <c r="CM55" s="1307"/>
      <c r="CN55" s="1307">
        <v>55.4</v>
      </c>
      <c r="CO55" s="1307"/>
      <c r="CP55" s="1307"/>
      <c r="CQ55" s="1307"/>
      <c r="CR55" s="1307"/>
      <c r="CS55" s="1307"/>
      <c r="CT55" s="1307"/>
      <c r="CU55" s="1307"/>
      <c r="CV55" s="1307">
        <v>52.7</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626</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58.6</v>
      </c>
      <c r="BY57" s="1307"/>
      <c r="BZ57" s="1307"/>
      <c r="CA57" s="1307"/>
      <c r="CB57" s="1307"/>
      <c r="CC57" s="1307"/>
      <c r="CD57" s="1307"/>
      <c r="CE57" s="1307"/>
      <c r="CF57" s="1307">
        <v>57.1</v>
      </c>
      <c r="CG57" s="1307"/>
      <c r="CH57" s="1307"/>
      <c r="CI57" s="1307"/>
      <c r="CJ57" s="1307"/>
      <c r="CK57" s="1307"/>
      <c r="CL57" s="1307"/>
      <c r="CM57" s="1307"/>
      <c r="CN57" s="1307">
        <v>58.7</v>
      </c>
      <c r="CO57" s="1307"/>
      <c r="CP57" s="1307"/>
      <c r="CQ57" s="1307"/>
      <c r="CR57" s="1307"/>
      <c r="CS57" s="1307"/>
      <c r="CT57" s="1307"/>
      <c r="CU57" s="1307"/>
      <c r="CV57" s="1307">
        <v>59.5</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628</v>
      </c>
    </row>
    <row r="64" spans="1:109" x14ac:dyDescent="0.15">
      <c r="B64" s="1276"/>
      <c r="G64" s="1283"/>
      <c r="I64" s="1317"/>
      <c r="J64" s="1317"/>
      <c r="K64" s="1317"/>
      <c r="L64" s="1317"/>
      <c r="M64" s="1317"/>
      <c r="N64" s="1318"/>
      <c r="AM64" s="1283"/>
      <c r="AN64" s="1283" t="s">
        <v>621</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629</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623</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547</v>
      </c>
      <c r="BQ72" s="1301"/>
      <c r="BR72" s="1301"/>
      <c r="BS72" s="1301"/>
      <c r="BT72" s="1301"/>
      <c r="BU72" s="1301"/>
      <c r="BV72" s="1301"/>
      <c r="BW72" s="1301"/>
      <c r="BX72" s="1301" t="s">
        <v>548</v>
      </c>
      <c r="BY72" s="1301"/>
      <c r="BZ72" s="1301"/>
      <c r="CA72" s="1301"/>
      <c r="CB72" s="1301"/>
      <c r="CC72" s="1301"/>
      <c r="CD72" s="1301"/>
      <c r="CE72" s="1301"/>
      <c r="CF72" s="1301" t="s">
        <v>549</v>
      </c>
      <c r="CG72" s="1301"/>
      <c r="CH72" s="1301"/>
      <c r="CI72" s="1301"/>
      <c r="CJ72" s="1301"/>
      <c r="CK72" s="1301"/>
      <c r="CL72" s="1301"/>
      <c r="CM72" s="1301"/>
      <c r="CN72" s="1301" t="s">
        <v>550</v>
      </c>
      <c r="CO72" s="1301"/>
      <c r="CP72" s="1301"/>
      <c r="CQ72" s="1301"/>
      <c r="CR72" s="1301"/>
      <c r="CS72" s="1301"/>
      <c r="CT72" s="1301"/>
      <c r="CU72" s="1301"/>
      <c r="CV72" s="1301" t="s">
        <v>551</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624</v>
      </c>
      <c r="AO73" s="1305"/>
      <c r="AP73" s="1305"/>
      <c r="AQ73" s="1305"/>
      <c r="AR73" s="1305"/>
      <c r="AS73" s="1305"/>
      <c r="AT73" s="1305"/>
      <c r="AU73" s="1305"/>
      <c r="AV73" s="1305"/>
      <c r="AW73" s="1305"/>
      <c r="AX73" s="1305"/>
      <c r="AY73" s="1305"/>
      <c r="AZ73" s="1305"/>
      <c r="BA73" s="1305"/>
      <c r="BB73" s="1305" t="s">
        <v>625</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630</v>
      </c>
      <c r="BC75" s="1305"/>
      <c r="BD75" s="1305"/>
      <c r="BE75" s="1305"/>
      <c r="BF75" s="1305"/>
      <c r="BG75" s="1305"/>
      <c r="BH75" s="1305"/>
      <c r="BI75" s="1305"/>
      <c r="BJ75" s="1305"/>
      <c r="BK75" s="1305"/>
      <c r="BL75" s="1305"/>
      <c r="BM75" s="1305"/>
      <c r="BN75" s="1305"/>
      <c r="BO75" s="1305"/>
      <c r="BP75" s="1307">
        <v>12.1</v>
      </c>
      <c r="BQ75" s="1307"/>
      <c r="BR75" s="1307"/>
      <c r="BS75" s="1307"/>
      <c r="BT75" s="1307"/>
      <c r="BU75" s="1307"/>
      <c r="BV75" s="1307"/>
      <c r="BW75" s="1307"/>
      <c r="BX75" s="1307">
        <v>11.6</v>
      </c>
      <c r="BY75" s="1307"/>
      <c r="BZ75" s="1307"/>
      <c r="CA75" s="1307"/>
      <c r="CB75" s="1307"/>
      <c r="CC75" s="1307"/>
      <c r="CD75" s="1307"/>
      <c r="CE75" s="1307"/>
      <c r="CF75" s="1307">
        <v>11.2</v>
      </c>
      <c r="CG75" s="1307"/>
      <c r="CH75" s="1307"/>
      <c r="CI75" s="1307"/>
      <c r="CJ75" s="1307"/>
      <c r="CK75" s="1307"/>
      <c r="CL75" s="1307"/>
      <c r="CM75" s="1307"/>
      <c r="CN75" s="1307">
        <v>10.6</v>
      </c>
      <c r="CO75" s="1307"/>
      <c r="CP75" s="1307"/>
      <c r="CQ75" s="1307"/>
      <c r="CR75" s="1307"/>
      <c r="CS75" s="1307"/>
      <c r="CT75" s="1307"/>
      <c r="CU75" s="1307"/>
      <c r="CV75" s="1307">
        <v>10.4</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627</v>
      </c>
      <c r="AO77" s="1301"/>
      <c r="AP77" s="1301"/>
      <c r="AQ77" s="1301"/>
      <c r="AR77" s="1301"/>
      <c r="AS77" s="1301"/>
      <c r="AT77" s="1301"/>
      <c r="AU77" s="1301"/>
      <c r="AV77" s="1301"/>
      <c r="AW77" s="1301"/>
      <c r="AX77" s="1301"/>
      <c r="AY77" s="1301"/>
      <c r="AZ77" s="1301"/>
      <c r="BA77" s="1301"/>
      <c r="BB77" s="1305" t="s">
        <v>625</v>
      </c>
      <c r="BC77" s="1305"/>
      <c r="BD77" s="1305"/>
      <c r="BE77" s="1305"/>
      <c r="BF77" s="1305"/>
      <c r="BG77" s="1305"/>
      <c r="BH77" s="1305"/>
      <c r="BI77" s="1305"/>
      <c r="BJ77" s="1305"/>
      <c r="BK77" s="1305"/>
      <c r="BL77" s="1305"/>
      <c r="BM77" s="1305"/>
      <c r="BN77" s="1305"/>
      <c r="BO77" s="1305"/>
      <c r="BP77" s="1307">
        <v>48.6</v>
      </c>
      <c r="BQ77" s="1307"/>
      <c r="BR77" s="1307"/>
      <c r="BS77" s="1307"/>
      <c r="BT77" s="1307"/>
      <c r="BU77" s="1307"/>
      <c r="BV77" s="1307"/>
      <c r="BW77" s="1307"/>
      <c r="BX77" s="1307">
        <v>32.799999999999997</v>
      </c>
      <c r="BY77" s="1307"/>
      <c r="BZ77" s="1307"/>
      <c r="CA77" s="1307"/>
      <c r="CB77" s="1307"/>
      <c r="CC77" s="1307"/>
      <c r="CD77" s="1307"/>
      <c r="CE77" s="1307"/>
      <c r="CF77" s="1307">
        <v>52.3</v>
      </c>
      <c r="CG77" s="1307"/>
      <c r="CH77" s="1307"/>
      <c r="CI77" s="1307"/>
      <c r="CJ77" s="1307"/>
      <c r="CK77" s="1307"/>
      <c r="CL77" s="1307"/>
      <c r="CM77" s="1307"/>
      <c r="CN77" s="1307">
        <v>55.4</v>
      </c>
      <c r="CO77" s="1307"/>
      <c r="CP77" s="1307"/>
      <c r="CQ77" s="1307"/>
      <c r="CR77" s="1307"/>
      <c r="CS77" s="1307"/>
      <c r="CT77" s="1307"/>
      <c r="CU77" s="1307"/>
      <c r="CV77" s="1307">
        <v>52.7</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630</v>
      </c>
      <c r="BC79" s="1305"/>
      <c r="BD79" s="1305"/>
      <c r="BE79" s="1305"/>
      <c r="BF79" s="1305"/>
      <c r="BG79" s="1305"/>
      <c r="BH79" s="1305"/>
      <c r="BI79" s="1305"/>
      <c r="BJ79" s="1305"/>
      <c r="BK79" s="1305"/>
      <c r="BL79" s="1305"/>
      <c r="BM79" s="1305"/>
      <c r="BN79" s="1305"/>
      <c r="BO79" s="1305"/>
      <c r="BP79" s="1307">
        <v>10.4</v>
      </c>
      <c r="BQ79" s="1307"/>
      <c r="BR79" s="1307"/>
      <c r="BS79" s="1307"/>
      <c r="BT79" s="1307"/>
      <c r="BU79" s="1307"/>
      <c r="BV79" s="1307"/>
      <c r="BW79" s="1307"/>
      <c r="BX79" s="1307">
        <v>9.5</v>
      </c>
      <c r="BY79" s="1307"/>
      <c r="BZ79" s="1307"/>
      <c r="CA79" s="1307"/>
      <c r="CB79" s="1307"/>
      <c r="CC79" s="1307"/>
      <c r="CD79" s="1307"/>
      <c r="CE79" s="1307"/>
      <c r="CF79" s="1307">
        <v>10</v>
      </c>
      <c r="CG79" s="1307"/>
      <c r="CH79" s="1307"/>
      <c r="CI79" s="1307"/>
      <c r="CJ79" s="1307"/>
      <c r="CK79" s="1307"/>
      <c r="CL79" s="1307"/>
      <c r="CM79" s="1307"/>
      <c r="CN79" s="1307">
        <v>9.6999999999999993</v>
      </c>
      <c r="CO79" s="1307"/>
      <c r="CP79" s="1307"/>
      <c r="CQ79" s="1307"/>
      <c r="CR79" s="1307"/>
      <c r="CS79" s="1307"/>
      <c r="CT79" s="1307"/>
      <c r="CU79" s="1307"/>
      <c r="CV79" s="1307">
        <v>9.5</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7l1MpPVE64l9nOXhYO6LwJBfJGK4H/5MeUGMd5uhQlqlIPy/v67jFmL5omLLZ8T0VDPjQL3XrQy1SEH19xEDg==" saltValue="f0iWdQ8Msrm6ibfj1ByqO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0eM87+BK4v+k4DtYWY6rV9DSpvwvyjaSeTyt9YoOrnraNPi1nVGc3ullS9Dye6AAoA2O0yFuBdy0veyn1GA0w==" saltValue="JuyeoU4oZ2t8cp9cE/Y++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3H13mXy+uYGyGOAdc2gZeujbBC2SzKagwl+oEysBzPcVtVkS12ysPGzUXzzex587XB8Z+945yLwj4FJnoMXMw==" saltValue="BrAGLh+GGNFa6ad3GX/N8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544</v>
      </c>
      <c r="G2" s="156"/>
      <c r="H2" s="157"/>
    </row>
    <row r="3" spans="1:8" x14ac:dyDescent="0.15">
      <c r="A3" s="153" t="s">
        <v>537</v>
      </c>
      <c r="B3" s="158"/>
      <c r="C3" s="159"/>
      <c r="D3" s="160">
        <v>64967</v>
      </c>
      <c r="E3" s="161"/>
      <c r="F3" s="162">
        <v>83623</v>
      </c>
      <c r="G3" s="163"/>
      <c r="H3" s="164"/>
    </row>
    <row r="4" spans="1:8" x14ac:dyDescent="0.15">
      <c r="A4" s="165"/>
      <c r="B4" s="166"/>
      <c r="C4" s="167"/>
      <c r="D4" s="168">
        <v>59400</v>
      </c>
      <c r="E4" s="169"/>
      <c r="F4" s="170">
        <v>48787</v>
      </c>
      <c r="G4" s="171"/>
      <c r="H4" s="172"/>
    </row>
    <row r="5" spans="1:8" x14ac:dyDescent="0.15">
      <c r="A5" s="153" t="s">
        <v>539</v>
      </c>
      <c r="B5" s="158"/>
      <c r="C5" s="159"/>
      <c r="D5" s="160">
        <v>48298</v>
      </c>
      <c r="E5" s="161"/>
      <c r="F5" s="162">
        <v>87974</v>
      </c>
      <c r="G5" s="163"/>
      <c r="H5" s="164"/>
    </row>
    <row r="6" spans="1:8" x14ac:dyDescent="0.15">
      <c r="A6" s="165"/>
      <c r="B6" s="166"/>
      <c r="C6" s="167"/>
      <c r="D6" s="168">
        <v>40708</v>
      </c>
      <c r="E6" s="169"/>
      <c r="F6" s="170">
        <v>48183</v>
      </c>
      <c r="G6" s="171"/>
      <c r="H6" s="172"/>
    </row>
    <row r="7" spans="1:8" x14ac:dyDescent="0.15">
      <c r="A7" s="153" t="s">
        <v>540</v>
      </c>
      <c r="B7" s="158"/>
      <c r="C7" s="159"/>
      <c r="D7" s="160">
        <v>52434</v>
      </c>
      <c r="E7" s="161"/>
      <c r="F7" s="162">
        <v>65876</v>
      </c>
      <c r="G7" s="163"/>
      <c r="H7" s="164"/>
    </row>
    <row r="8" spans="1:8" x14ac:dyDescent="0.15">
      <c r="A8" s="165"/>
      <c r="B8" s="166"/>
      <c r="C8" s="167"/>
      <c r="D8" s="168">
        <v>42293</v>
      </c>
      <c r="E8" s="169"/>
      <c r="F8" s="170">
        <v>36484</v>
      </c>
      <c r="G8" s="171"/>
      <c r="H8" s="172"/>
    </row>
    <row r="9" spans="1:8" x14ac:dyDescent="0.15">
      <c r="A9" s="153" t="s">
        <v>541</v>
      </c>
      <c r="B9" s="158"/>
      <c r="C9" s="159"/>
      <c r="D9" s="160">
        <v>53787</v>
      </c>
      <c r="E9" s="161"/>
      <c r="F9" s="162">
        <v>68468</v>
      </c>
      <c r="G9" s="163"/>
      <c r="H9" s="164"/>
    </row>
    <row r="10" spans="1:8" x14ac:dyDescent="0.15">
      <c r="A10" s="165"/>
      <c r="B10" s="166"/>
      <c r="C10" s="167"/>
      <c r="D10" s="168">
        <v>26729</v>
      </c>
      <c r="E10" s="169"/>
      <c r="F10" s="170">
        <v>34140</v>
      </c>
      <c r="G10" s="171"/>
      <c r="H10" s="172"/>
    </row>
    <row r="11" spans="1:8" x14ac:dyDescent="0.15">
      <c r="A11" s="153" t="s">
        <v>542</v>
      </c>
      <c r="B11" s="158"/>
      <c r="C11" s="159"/>
      <c r="D11" s="160">
        <v>63700</v>
      </c>
      <c r="E11" s="161"/>
      <c r="F11" s="162">
        <v>69729</v>
      </c>
      <c r="G11" s="163"/>
      <c r="H11" s="164"/>
    </row>
    <row r="12" spans="1:8" x14ac:dyDescent="0.15">
      <c r="A12" s="165"/>
      <c r="B12" s="166"/>
      <c r="C12" s="173"/>
      <c r="D12" s="168">
        <v>24781</v>
      </c>
      <c r="E12" s="169"/>
      <c r="F12" s="170">
        <v>38908</v>
      </c>
      <c r="G12" s="171"/>
      <c r="H12" s="172"/>
    </row>
    <row r="13" spans="1:8" x14ac:dyDescent="0.15">
      <c r="A13" s="153"/>
      <c r="B13" s="158"/>
      <c r="C13" s="174"/>
      <c r="D13" s="175">
        <v>56637</v>
      </c>
      <c r="E13" s="176"/>
      <c r="F13" s="177">
        <v>75134</v>
      </c>
      <c r="G13" s="178"/>
      <c r="H13" s="164"/>
    </row>
    <row r="14" spans="1:8" x14ac:dyDescent="0.15">
      <c r="A14" s="165"/>
      <c r="B14" s="166"/>
      <c r="C14" s="167"/>
      <c r="D14" s="168">
        <v>38782</v>
      </c>
      <c r="E14" s="169"/>
      <c r="F14" s="170">
        <v>41300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2.23</v>
      </c>
      <c r="C19" s="179">
        <f>ROUND(VALUE(SUBSTITUTE(実質収支比率等に係る経年分析!G$48,"▲","-")),2)</f>
        <v>3.41</v>
      </c>
      <c r="D19" s="179">
        <f>ROUND(VALUE(SUBSTITUTE(実質収支比率等に係る経年分析!H$48,"▲","-")),2)</f>
        <v>1.68</v>
      </c>
      <c r="E19" s="179">
        <f>ROUND(VALUE(SUBSTITUTE(実質収支比率等に係る経年分析!I$48,"▲","-")),2)</f>
        <v>0.95</v>
      </c>
      <c r="F19" s="179">
        <f>ROUND(VALUE(SUBSTITUTE(実質収支比率等に係る経年分析!J$48,"▲","-")),2)</f>
        <v>2.4</v>
      </c>
    </row>
    <row r="20" spans="1:11" x14ac:dyDescent="0.15">
      <c r="A20" s="179" t="s">
        <v>55</v>
      </c>
      <c r="B20" s="179">
        <f>ROUND(VALUE(SUBSTITUTE(実質収支比率等に係る経年分析!F$47,"▲","-")),2)</f>
        <v>53</v>
      </c>
      <c r="C20" s="179">
        <f>ROUND(VALUE(SUBSTITUTE(実質収支比率等に係る経年分析!G$47,"▲","-")),2)</f>
        <v>53.06</v>
      </c>
      <c r="D20" s="179">
        <f>ROUND(VALUE(SUBSTITUTE(実質収支比率等に係る経年分析!H$47,"▲","-")),2)</f>
        <v>54.31</v>
      </c>
      <c r="E20" s="179">
        <f>ROUND(VALUE(SUBSTITUTE(実質収支比率等に係る経年分析!I$47,"▲","-")),2)</f>
        <v>55.61</v>
      </c>
      <c r="F20" s="179">
        <f>ROUND(VALUE(SUBSTITUTE(実質収支比率等に係る経年分析!J$47,"▲","-")),2)</f>
        <v>52.68</v>
      </c>
    </row>
    <row r="21" spans="1:11" x14ac:dyDescent="0.15">
      <c r="A21" s="179" t="s">
        <v>56</v>
      </c>
      <c r="B21" s="179">
        <f>IF(ISNUMBER(VALUE(SUBSTITUTE(実質収支比率等に係る経年分析!F$49,"▲","-"))),ROUND(VALUE(SUBSTITUTE(実質収支比率等に係る経年分析!F$49,"▲","-")),2),NA())</f>
        <v>-2.35</v>
      </c>
      <c r="C21" s="179">
        <f>IF(ISNUMBER(VALUE(SUBSTITUTE(実質収支比率等に係る経年分析!G$49,"▲","-"))),ROUND(VALUE(SUBSTITUTE(実質収支比率等に係る経年分析!G$49,"▲","-")),2),NA())</f>
        <v>1.33</v>
      </c>
      <c r="D21" s="179">
        <f>IF(ISNUMBER(VALUE(SUBSTITUTE(実質収支比率等に係る経年分析!H$49,"▲","-"))),ROUND(VALUE(SUBSTITUTE(実質収支比率等に係る経年分析!H$49,"▲","-")),2),NA())</f>
        <v>-1.7</v>
      </c>
      <c r="E21" s="179">
        <f>IF(ISNUMBER(VALUE(SUBSTITUTE(実質収支比率等に係る経年分析!I$49,"▲","-"))),ROUND(VALUE(SUBSTITUTE(実質収支比率等に係る経年分析!I$49,"▲","-")),2),NA())</f>
        <v>-0.6</v>
      </c>
      <c r="F21" s="179">
        <f>IF(ISNUMBER(VALUE(SUBSTITUTE(実質収支比率等に係る経年分析!J$49,"▲","-"))),ROUND(VALUE(SUBSTITUTE(実質収支比率等に係る経年分析!J$49,"▲","-")),2),NA())</f>
        <v>-1.49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井原市住宅新築資金等貸付事業特別会計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井原市介護保険事業特別会計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0.24</v>
      </c>
    </row>
    <row r="31" spans="1:11" x14ac:dyDescent="0.15">
      <c r="A31" s="180" t="str">
        <f>IF(連結実質赤字比率に係る赤字・黒字の構成分析!C$39="",NA(),連結実質赤字比率に係る赤字・黒字の構成分析!C$39)</f>
        <v>井原市簡易水道事業特別会計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0.28999999999999998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0.28000000000000003</v>
      </c>
    </row>
    <row r="32" spans="1:11" x14ac:dyDescent="0.15">
      <c r="A32" s="180" t="str">
        <f>IF(連結実質赤字比率に係る赤字・黒字の構成分析!C$38="",NA(),連結実質赤字比率に係る赤字・黒字の構成分析!C$38)</f>
        <v>井原市工業用水道事業会計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0.66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0.77</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2.2000000000000002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3.39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2.36</v>
      </c>
    </row>
    <row r="34" spans="1:16" x14ac:dyDescent="0.15">
      <c r="A34" s="180" t="str">
        <f>IF(連結実質赤字比率に係る赤字・黒字の構成分析!C$36="",NA(),連結実質赤字比率に係る赤字・黒字の構成分析!C$36)</f>
        <v>井原市国民健康保険事業特別会計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1.84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2.5299999999999998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3.03</v>
      </c>
    </row>
    <row r="35" spans="1:16" x14ac:dyDescent="0.15">
      <c r="A35" s="180" t="str">
        <f>IF(連結実質赤字比率に係る赤字・黒字の構成分析!C$35="",NA(),連結実質赤字比率に係る赤字・黒字の構成分析!C$35)</f>
        <v>井原市水道事業会計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7.18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8.3800000000000008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8.7100000000000009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9.23</v>
      </c>
    </row>
    <row r="36" spans="1:16" x14ac:dyDescent="0.15">
      <c r="A36" s="180" t="str">
        <f>IF(連結実質赤字比率に係る赤字・黒字の構成分析!C$34="",NA(),連結実質赤字比率に係る赤字・黒字の構成分析!C$34)</f>
        <v>井原市病院事業会計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8.89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8.74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10.35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10.58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2681</v>
      </c>
      <c r="E42" s="181"/>
      <c r="F42" s="181"/>
      <c r="G42" s="181">
        <f>'実質公債費比率（分子）の構造'!L$52</f>
        <v>2624</v>
      </c>
      <c r="H42" s="181"/>
      <c r="I42" s="181"/>
      <c r="J42" s="181">
        <f>'実質公債費比率（分子）の構造'!M$52</f>
        <v>2607</v>
      </c>
      <c r="K42" s="181"/>
      <c r="L42" s="181"/>
      <c r="M42" s="181">
        <f>'実質公債費比率（分子）の構造'!N$52</f>
        <v>2569</v>
      </c>
      <c r="N42" s="181"/>
      <c r="O42" s="181"/>
      <c r="P42" s="181">
        <f>'実質公債費比率（分子）の構造'!O$52</f>
        <v>2615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64</v>
      </c>
      <c r="C44" s="181"/>
      <c r="D44" s="181"/>
      <c r="E44" s="181">
        <f>'実質公債費比率（分子）の構造'!L$50</f>
        <v>50</v>
      </c>
      <c r="F44" s="181"/>
      <c r="G44" s="181"/>
      <c r="H44" s="181">
        <f>'実質公債費比率（分子）の構造'!M$50</f>
        <v>37</v>
      </c>
      <c r="I44" s="181"/>
      <c r="J44" s="181"/>
      <c r="K44" s="181">
        <f>'実質公債費比率（分子）の構造'!N$50</f>
        <v>27</v>
      </c>
      <c r="L44" s="181"/>
      <c r="M44" s="181"/>
      <c r="N44" s="181">
        <f>'実質公債費比率（分子）の構造'!O$50</f>
        <v>19</v>
      </c>
      <c r="O44" s="181"/>
      <c r="P44" s="181"/>
    </row>
    <row r="45" spans="1:16" x14ac:dyDescent="0.15">
      <c r="A45" s="181" t="s">
        <v>66</v>
      </c>
      <c r="B45" s="181">
        <f>'実質公債費比率（分子）の構造'!K$49</f>
        <v>60</v>
      </c>
      <c r="C45" s="181"/>
      <c r="D45" s="181"/>
      <c r="E45" s="181">
        <f>'実質公債費比率（分子）の構造'!L$49</f>
        <v>57</v>
      </c>
      <c r="F45" s="181"/>
      <c r="G45" s="181"/>
      <c r="H45" s="181">
        <f>'実質公債費比率（分子）の構造'!M$49</f>
        <v>53</v>
      </c>
      <c r="I45" s="181"/>
      <c r="J45" s="181"/>
      <c r="K45" s="181">
        <f>'実質公債費比率（分子）の構造'!N$49</f>
        <v>46</v>
      </c>
      <c r="L45" s="181"/>
      <c r="M45" s="181"/>
      <c r="N45" s="181">
        <f>'実質公債費比率（分子）の構造'!O$49</f>
        <v>46</v>
      </c>
      <c r="O45" s="181"/>
      <c r="P45" s="181"/>
    </row>
    <row r="46" spans="1:16" x14ac:dyDescent="0.15">
      <c r="A46" s="181" t="s">
        <v>67</v>
      </c>
      <c r="B46" s="181">
        <f>'実質公債費比率（分子）の構造'!K$48</f>
        <v>1439</v>
      </c>
      <c r="C46" s="181"/>
      <c r="D46" s="181"/>
      <c r="E46" s="181">
        <f>'実質公債費比率（分子）の構造'!L$48</f>
        <v>1507</v>
      </c>
      <c r="F46" s="181"/>
      <c r="G46" s="181"/>
      <c r="H46" s="181">
        <f>'実質公債費比率（分子）の構造'!M$48</f>
        <v>1539</v>
      </c>
      <c r="I46" s="181"/>
      <c r="J46" s="181"/>
      <c r="K46" s="181">
        <f>'実質公債費比率（分子）の構造'!N$48</f>
        <v>1525</v>
      </c>
      <c r="L46" s="181"/>
      <c r="M46" s="181"/>
      <c r="N46" s="181">
        <f>'実質公債費比率（分子）の構造'!O$48</f>
        <v>1541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2384</v>
      </c>
      <c r="C49" s="181"/>
      <c r="D49" s="181"/>
      <c r="E49" s="181">
        <f>'実質公債費比率（分子）の構造'!L$45</f>
        <v>2187</v>
      </c>
      <c r="F49" s="181"/>
      <c r="G49" s="181"/>
      <c r="H49" s="181">
        <f>'実質公債費比率（分子）の構造'!M$45</f>
        <v>2105</v>
      </c>
      <c r="I49" s="181"/>
      <c r="J49" s="181"/>
      <c r="K49" s="181">
        <f>'実質公債費比率（分子）の構造'!N$45</f>
        <v>2018</v>
      </c>
      <c r="L49" s="181"/>
      <c r="M49" s="181"/>
      <c r="N49" s="181">
        <f>'実質公債費比率（分子）の構造'!O$45</f>
        <v>2053</v>
      </c>
      <c r="O49" s="181"/>
      <c r="P49" s="181"/>
    </row>
    <row r="50" spans="1:16" x14ac:dyDescent="0.15">
      <c r="A50" s="181" t="s">
        <v>71</v>
      </c>
      <c r="B50" s="181" t="e">
        <f>NA()</f>
        <v>#N/A</v>
      </c>
      <c r="C50" s="181">
        <f>IF(ISNUMBER('実質公債費比率（分子）の構造'!K$53),'実質公債費比率（分子）の構造'!K$53,NA())</f>
        <v>1266</v>
      </c>
      <c r="D50" s="181" t="e">
        <f>NA()</f>
        <v>#N/A</v>
      </c>
      <c r="E50" s="181" t="e">
        <f>NA()</f>
        <v>#N/A</v>
      </c>
      <c r="F50" s="181">
        <f>IF(ISNUMBER('実質公債費比率（分子）の構造'!L$53),'実質公債費比率（分子）の構造'!L$53,NA())</f>
        <v>1177</v>
      </c>
      <c r="G50" s="181" t="e">
        <f>NA()</f>
        <v>#N/A</v>
      </c>
      <c r="H50" s="181" t="e">
        <f>NA()</f>
        <v>#N/A</v>
      </c>
      <c r="I50" s="181">
        <f>IF(ISNUMBER('実質公債費比率（分子）の構造'!M$53),'実質公債費比率（分子）の構造'!M$53,NA())</f>
        <v>1127</v>
      </c>
      <c r="J50" s="181" t="e">
        <f>NA()</f>
        <v>#N/A</v>
      </c>
      <c r="K50" s="181" t="e">
        <f>NA()</f>
        <v>#N/A</v>
      </c>
      <c r="L50" s="181">
        <f>IF(ISNUMBER('実質公債費比率（分子）の構造'!N$53),'実質公債費比率（分子）の構造'!N$53,NA())</f>
        <v>1047</v>
      </c>
      <c r="M50" s="181" t="e">
        <f>NA()</f>
        <v>#N/A</v>
      </c>
      <c r="N50" s="181" t="e">
        <f>NA()</f>
        <v>#N/A</v>
      </c>
      <c r="O50" s="181">
        <f>IF(ISNUMBER('実質公債費比率（分子）の構造'!O$53),'実質公債費比率（分子）の構造'!O$53,NA())</f>
        <v>1044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24522</v>
      </c>
      <c r="E56" s="180"/>
      <c r="F56" s="180"/>
      <c r="G56" s="180">
        <f>'将来負担比率（分子）の構造'!J$52</f>
        <v>24209</v>
      </c>
      <c r="H56" s="180"/>
      <c r="I56" s="180"/>
      <c r="J56" s="180">
        <f>'将来負担比率（分子）の構造'!K$52</f>
        <v>23794</v>
      </c>
      <c r="K56" s="180"/>
      <c r="L56" s="180"/>
      <c r="M56" s="180">
        <f>'将来負担比率（分子）の構造'!L$52</f>
        <v>23027</v>
      </c>
      <c r="N56" s="180"/>
      <c r="O56" s="180"/>
      <c r="P56" s="180">
        <f>'将来負担比率（分子）の構造'!M$52</f>
        <v>22819</v>
      </c>
    </row>
    <row r="57" spans="1:16" x14ac:dyDescent="0.15">
      <c r="A57" s="180" t="s">
        <v>42</v>
      </c>
      <c r="B57" s="180"/>
      <c r="C57" s="180"/>
      <c r="D57" s="180">
        <f>'将来負担比率（分子）の構造'!I$51</f>
        <v>1994</v>
      </c>
      <c r="E57" s="180"/>
      <c r="F57" s="180"/>
      <c r="G57" s="180">
        <f>'将来負担比率（分子）の構造'!J$51</f>
        <v>1831</v>
      </c>
      <c r="H57" s="180"/>
      <c r="I57" s="180"/>
      <c r="J57" s="180">
        <f>'将来負担比率（分子）の構造'!K$51</f>
        <v>1686</v>
      </c>
      <c r="K57" s="180"/>
      <c r="L57" s="180"/>
      <c r="M57" s="180">
        <f>'将来負担比率（分子）の構造'!L$51</f>
        <v>1549</v>
      </c>
      <c r="N57" s="180"/>
      <c r="O57" s="180"/>
      <c r="P57" s="180">
        <f>'将来負担比率（分子）の構造'!M$51</f>
        <v>1454</v>
      </c>
    </row>
    <row r="58" spans="1:16" x14ac:dyDescent="0.15">
      <c r="A58" s="180" t="s">
        <v>41</v>
      </c>
      <c r="B58" s="180"/>
      <c r="C58" s="180"/>
      <c r="D58" s="180">
        <f>'将来負担比率（分子）の構造'!I$50</f>
        <v>16191</v>
      </c>
      <c r="E58" s="180"/>
      <c r="F58" s="180"/>
      <c r="G58" s="180">
        <f>'将来負担比率（分子）の構造'!J$50</f>
        <v>16270</v>
      </c>
      <c r="H58" s="180"/>
      <c r="I58" s="180"/>
      <c r="J58" s="180">
        <f>'将来負担比率（分子）の構造'!K$50</f>
        <v>16143</v>
      </c>
      <c r="K58" s="180"/>
      <c r="L58" s="180"/>
      <c r="M58" s="180">
        <f>'将来負担比率（分子）の構造'!L$50</f>
        <v>15849</v>
      </c>
      <c r="N58" s="180"/>
      <c r="O58" s="180"/>
      <c r="P58" s="180">
        <f>'将来負担比率（分子）の構造'!M$50</f>
        <v>14762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v>
      </c>
      <c r="C61" s="180"/>
      <c r="D61" s="180"/>
      <c r="E61" s="180">
        <f>'将来負担比率（分子）の構造'!J$46</f>
        <v>1</v>
      </c>
      <c r="F61" s="180"/>
      <c r="G61" s="180"/>
      <c r="H61" s="180">
        <f>'将来負担比率（分子）の構造'!K$46</f>
        <v>1</v>
      </c>
      <c r="I61" s="180"/>
      <c r="J61" s="180"/>
      <c r="K61" s="180">
        <f>'将来負担比率（分子）の構造'!L$46</f>
        <v>1</v>
      </c>
      <c r="L61" s="180"/>
      <c r="M61" s="180"/>
      <c r="N61" s="180">
        <f>'将来負担比率（分子）の構造'!M$46</f>
        <v>0</v>
      </c>
      <c r="O61" s="180"/>
      <c r="P61" s="180"/>
    </row>
    <row r="62" spans="1:16" x14ac:dyDescent="0.15">
      <c r="A62" s="180" t="s">
        <v>35</v>
      </c>
      <c r="B62" s="180">
        <f>'将来負担比率（分子）の構造'!I$45</f>
        <v>3370</v>
      </c>
      <c r="C62" s="180"/>
      <c r="D62" s="180"/>
      <c r="E62" s="180">
        <f>'将来負担比率（分子）の構造'!J$45</f>
        <v>3210</v>
      </c>
      <c r="F62" s="180"/>
      <c r="G62" s="180"/>
      <c r="H62" s="180">
        <f>'将来負担比率（分子）の構造'!K$45</f>
        <v>3121</v>
      </c>
      <c r="I62" s="180"/>
      <c r="J62" s="180"/>
      <c r="K62" s="180">
        <f>'将来負担比率（分子）の構造'!L$45</f>
        <v>3046</v>
      </c>
      <c r="L62" s="180"/>
      <c r="M62" s="180"/>
      <c r="N62" s="180">
        <f>'将来負担比率（分子）の構造'!M$45</f>
        <v>2889</v>
      </c>
      <c r="O62" s="180"/>
      <c r="P62" s="180"/>
    </row>
    <row r="63" spans="1:16" x14ac:dyDescent="0.15">
      <c r="A63" s="180" t="s">
        <v>34</v>
      </c>
      <c r="B63" s="180">
        <f>'将来負担比率（分子）の構造'!I$44</f>
        <v>692</v>
      </c>
      <c r="C63" s="180"/>
      <c r="D63" s="180"/>
      <c r="E63" s="180">
        <f>'将来負担比率（分子）の構造'!J$44</f>
        <v>647</v>
      </c>
      <c r="F63" s="180"/>
      <c r="G63" s="180"/>
      <c r="H63" s="180">
        <f>'将来負担比率（分子）の構造'!K$44</f>
        <v>612</v>
      </c>
      <c r="I63" s="180"/>
      <c r="J63" s="180"/>
      <c r="K63" s="180">
        <f>'将来負担比率（分子）の構造'!L$44</f>
        <v>580</v>
      </c>
      <c r="L63" s="180"/>
      <c r="M63" s="180"/>
      <c r="N63" s="180">
        <f>'将来負担比率（分子）の構造'!M$44</f>
        <v>545</v>
      </c>
      <c r="O63" s="180"/>
      <c r="P63" s="180"/>
    </row>
    <row r="64" spans="1:16" x14ac:dyDescent="0.15">
      <c r="A64" s="180" t="s">
        <v>33</v>
      </c>
      <c r="B64" s="180">
        <f>'将来負担比率（分子）の構造'!I$43</f>
        <v>17662</v>
      </c>
      <c r="C64" s="180"/>
      <c r="D64" s="180"/>
      <c r="E64" s="180">
        <f>'将来負担比率（分子）の構造'!J$43</f>
        <v>17625</v>
      </c>
      <c r="F64" s="180"/>
      <c r="G64" s="180"/>
      <c r="H64" s="180">
        <f>'将来負担比率（分子）の構造'!K$43</f>
        <v>17094</v>
      </c>
      <c r="I64" s="180"/>
      <c r="J64" s="180"/>
      <c r="K64" s="180">
        <f>'将来負担比率（分子）の構造'!L$43</f>
        <v>16644</v>
      </c>
      <c r="L64" s="180"/>
      <c r="M64" s="180"/>
      <c r="N64" s="180">
        <f>'将来負担比率（分子）の構造'!M$43</f>
        <v>16144</v>
      </c>
      <c r="O64" s="180"/>
      <c r="P64" s="180"/>
    </row>
    <row r="65" spans="1:16" x14ac:dyDescent="0.15">
      <c r="A65" s="180" t="s">
        <v>32</v>
      </c>
      <c r="B65" s="180">
        <f>'将来負担比率（分子）の構造'!I$42</f>
        <v>194</v>
      </c>
      <c r="C65" s="180"/>
      <c r="D65" s="180"/>
      <c r="E65" s="180">
        <f>'将来負担比率（分子）の構造'!J$42</f>
        <v>142</v>
      </c>
      <c r="F65" s="180"/>
      <c r="G65" s="180"/>
      <c r="H65" s="180">
        <f>'将来負担比率（分子）の構造'!K$42</f>
        <v>104</v>
      </c>
      <c r="I65" s="180"/>
      <c r="J65" s="180"/>
      <c r="K65" s="180">
        <f>'将来負担比率（分子）の構造'!L$42</f>
        <v>74</v>
      </c>
      <c r="L65" s="180"/>
      <c r="M65" s="180"/>
      <c r="N65" s="180">
        <f>'将来負担比率（分子）の構造'!M$42</f>
        <v>53</v>
      </c>
      <c r="O65" s="180"/>
      <c r="P65" s="180"/>
    </row>
    <row r="66" spans="1:16" x14ac:dyDescent="0.15">
      <c r="A66" s="180" t="s">
        <v>31</v>
      </c>
      <c r="B66" s="180">
        <f>'将来負担比率（分子）の構造'!I$41</f>
        <v>19077</v>
      </c>
      <c r="C66" s="180"/>
      <c r="D66" s="180"/>
      <c r="E66" s="180">
        <f>'将来負担比率（分子）の構造'!J$41</f>
        <v>18771</v>
      </c>
      <c r="F66" s="180"/>
      <c r="G66" s="180"/>
      <c r="H66" s="180">
        <f>'将来負担比率（分子）の構造'!K$41</f>
        <v>18278</v>
      </c>
      <c r="I66" s="180"/>
      <c r="J66" s="180"/>
      <c r="K66" s="180">
        <f>'将来負担比率（分子）の構造'!L$41</f>
        <v>17643</v>
      </c>
      <c r="L66" s="180"/>
      <c r="M66" s="180"/>
      <c r="N66" s="180">
        <f>'将来負担比率（分子）の構造'!M$41</f>
        <v>17764</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6992</v>
      </c>
      <c r="C72" s="184">
        <f>基金残高に係る経年分析!G55</f>
        <v>7012</v>
      </c>
      <c r="D72" s="184">
        <f>基金残高に係る経年分析!H55</f>
        <v>6642</v>
      </c>
    </row>
    <row r="73" spans="1:16" x14ac:dyDescent="0.15">
      <c r="A73" s="183" t="s">
        <v>78</v>
      </c>
      <c r="B73" s="184">
        <f>基金残高に係る経年分析!F56</f>
        <v>1020</v>
      </c>
      <c r="C73" s="184">
        <f>基金残高に係る経年分析!G56</f>
        <v>1012</v>
      </c>
      <c r="D73" s="184">
        <f>基金残高に係る経年分析!H56</f>
        <v>909</v>
      </c>
    </row>
    <row r="74" spans="1:16" x14ac:dyDescent="0.15">
      <c r="A74" s="183" t="s">
        <v>79</v>
      </c>
      <c r="B74" s="184">
        <f>基金残高に係る経年分析!F57</f>
        <v>8805</v>
      </c>
      <c r="C74" s="184">
        <f>基金残高に係る経年分析!G57</f>
        <v>8434</v>
      </c>
      <c r="D74" s="184">
        <f>基金残高に係る経年分析!H57</f>
        <v>7729</v>
      </c>
    </row>
  </sheetData>
  <sheetProtection algorithmName="SHA-512" hashValue="50X2XHC9FpghTLFWGBl689foYgE5VpBfqxspGubULvV/JzrVTy3OrgQj5xl4xRTvpyQy8XiSlztlKbvd4cIYGg==" saltValue="YO/1VcHfE6VVQyLJbEuU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D19" sqref="AD19:AK19"/>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214</v>
      </c>
      <c r="DI1" s="756"/>
      <c r="DJ1" s="756"/>
      <c r="DK1" s="756"/>
      <c r="DL1" s="756"/>
      <c r="DM1" s="756"/>
      <c r="DN1" s="757"/>
      <c r="DO1" s="225"/>
      <c r="DP1" s="755" t="s">
        <v>215</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227</v>
      </c>
      <c r="C5" s="723"/>
      <c r="D5" s="723"/>
      <c r="E5" s="723"/>
      <c r="F5" s="723"/>
      <c r="G5" s="723"/>
      <c r="H5" s="723"/>
      <c r="I5" s="723"/>
      <c r="J5" s="723"/>
      <c r="K5" s="723"/>
      <c r="L5" s="723"/>
      <c r="M5" s="723"/>
      <c r="N5" s="723"/>
      <c r="O5" s="723"/>
      <c r="P5" s="723"/>
      <c r="Q5" s="724"/>
      <c r="R5" s="688">
        <v>4753681</v>
      </c>
      <c r="S5" s="689"/>
      <c r="T5" s="689"/>
      <c r="U5" s="689"/>
      <c r="V5" s="689"/>
      <c r="W5" s="689"/>
      <c r="X5" s="689"/>
      <c r="Y5" s="735"/>
      <c r="Z5" s="753">
        <v>22.3</v>
      </c>
      <c r="AA5" s="753"/>
      <c r="AB5" s="753"/>
      <c r="AC5" s="753"/>
      <c r="AD5" s="754">
        <v>4601935</v>
      </c>
      <c r="AE5" s="754"/>
      <c r="AF5" s="754"/>
      <c r="AG5" s="754"/>
      <c r="AH5" s="754"/>
      <c r="AI5" s="754"/>
      <c r="AJ5" s="754"/>
      <c r="AK5" s="754"/>
      <c r="AL5" s="736">
        <v>37.6</v>
      </c>
      <c r="AM5" s="705"/>
      <c r="AN5" s="705"/>
      <c r="AO5" s="737"/>
      <c r="AP5" s="722" t="s">
        <v>228</v>
      </c>
      <c r="AQ5" s="723"/>
      <c r="AR5" s="723"/>
      <c r="AS5" s="723"/>
      <c r="AT5" s="723"/>
      <c r="AU5" s="723"/>
      <c r="AV5" s="723"/>
      <c r="AW5" s="723"/>
      <c r="AX5" s="723"/>
      <c r="AY5" s="723"/>
      <c r="AZ5" s="723"/>
      <c r="BA5" s="723"/>
      <c r="BB5" s="723"/>
      <c r="BC5" s="723"/>
      <c r="BD5" s="723"/>
      <c r="BE5" s="723"/>
      <c r="BF5" s="724"/>
      <c r="BG5" s="623">
        <v>4601935</v>
      </c>
      <c r="BH5" s="626"/>
      <c r="BI5" s="626"/>
      <c r="BJ5" s="626"/>
      <c r="BK5" s="626"/>
      <c r="BL5" s="626"/>
      <c r="BM5" s="626"/>
      <c r="BN5" s="627"/>
      <c r="BO5" s="685">
        <v>96.8</v>
      </c>
      <c r="BP5" s="685"/>
      <c r="BQ5" s="685"/>
      <c r="BR5" s="685"/>
      <c r="BS5" s="686">
        <v>73498</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221</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x14ac:dyDescent="0.15">
      <c r="B6" s="620" t="s">
        <v>232</v>
      </c>
      <c r="C6" s="621"/>
      <c r="D6" s="621"/>
      <c r="E6" s="621"/>
      <c r="F6" s="621"/>
      <c r="G6" s="621"/>
      <c r="H6" s="621"/>
      <c r="I6" s="621"/>
      <c r="J6" s="621"/>
      <c r="K6" s="621"/>
      <c r="L6" s="621"/>
      <c r="M6" s="621"/>
      <c r="N6" s="621"/>
      <c r="O6" s="621"/>
      <c r="P6" s="621"/>
      <c r="Q6" s="622"/>
      <c r="R6" s="623">
        <v>252090</v>
      </c>
      <c r="S6" s="626"/>
      <c r="T6" s="626"/>
      <c r="U6" s="626"/>
      <c r="V6" s="626"/>
      <c r="W6" s="626"/>
      <c r="X6" s="626"/>
      <c r="Y6" s="627"/>
      <c r="Z6" s="685">
        <v>1.2</v>
      </c>
      <c r="AA6" s="685"/>
      <c r="AB6" s="685"/>
      <c r="AC6" s="685"/>
      <c r="AD6" s="686">
        <v>252090</v>
      </c>
      <c r="AE6" s="686"/>
      <c r="AF6" s="686"/>
      <c r="AG6" s="686"/>
      <c r="AH6" s="686"/>
      <c r="AI6" s="686"/>
      <c r="AJ6" s="686"/>
      <c r="AK6" s="686"/>
      <c r="AL6" s="628">
        <v>2.1</v>
      </c>
      <c r="AM6" s="629"/>
      <c r="AN6" s="629"/>
      <c r="AO6" s="687"/>
      <c r="AP6" s="620" t="s">
        <v>233</v>
      </c>
      <c r="AQ6" s="621"/>
      <c r="AR6" s="621"/>
      <c r="AS6" s="621"/>
      <c r="AT6" s="621"/>
      <c r="AU6" s="621"/>
      <c r="AV6" s="621"/>
      <c r="AW6" s="621"/>
      <c r="AX6" s="621"/>
      <c r="AY6" s="621"/>
      <c r="AZ6" s="621"/>
      <c r="BA6" s="621"/>
      <c r="BB6" s="621"/>
      <c r="BC6" s="621"/>
      <c r="BD6" s="621"/>
      <c r="BE6" s="621"/>
      <c r="BF6" s="622"/>
      <c r="BG6" s="623">
        <v>4601935</v>
      </c>
      <c r="BH6" s="626"/>
      <c r="BI6" s="626"/>
      <c r="BJ6" s="626"/>
      <c r="BK6" s="626"/>
      <c r="BL6" s="626"/>
      <c r="BM6" s="626"/>
      <c r="BN6" s="627"/>
      <c r="BO6" s="685">
        <v>96.8</v>
      </c>
      <c r="BP6" s="685"/>
      <c r="BQ6" s="685"/>
      <c r="BR6" s="685"/>
      <c r="BS6" s="686">
        <v>73498</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3">
        <v>205435</v>
      </c>
      <c r="CS6" s="626"/>
      <c r="CT6" s="626"/>
      <c r="CU6" s="626"/>
      <c r="CV6" s="626"/>
      <c r="CW6" s="626"/>
      <c r="CX6" s="626"/>
      <c r="CY6" s="627"/>
      <c r="CZ6" s="736">
        <v>1</v>
      </c>
      <c r="DA6" s="705"/>
      <c r="DB6" s="705"/>
      <c r="DC6" s="739"/>
      <c r="DD6" s="631" t="s">
        <v>235</v>
      </c>
      <c r="DE6" s="626"/>
      <c r="DF6" s="626"/>
      <c r="DG6" s="626"/>
      <c r="DH6" s="626"/>
      <c r="DI6" s="626"/>
      <c r="DJ6" s="626"/>
      <c r="DK6" s="626"/>
      <c r="DL6" s="626"/>
      <c r="DM6" s="626"/>
      <c r="DN6" s="626"/>
      <c r="DO6" s="626"/>
      <c r="DP6" s="627"/>
      <c r="DQ6" s="631">
        <v>205431</v>
      </c>
      <c r="DR6" s="626"/>
      <c r="DS6" s="626"/>
      <c r="DT6" s="626"/>
      <c r="DU6" s="626"/>
      <c r="DV6" s="626"/>
      <c r="DW6" s="626"/>
      <c r="DX6" s="626"/>
      <c r="DY6" s="626"/>
      <c r="DZ6" s="626"/>
      <c r="EA6" s="626"/>
      <c r="EB6" s="626"/>
      <c r="EC6" s="666"/>
    </row>
    <row r="7" spans="2:143" ht="11.25" customHeight="1" x14ac:dyDescent="0.15">
      <c r="B7" s="620" t="s">
        <v>236</v>
      </c>
      <c r="C7" s="621"/>
      <c r="D7" s="621"/>
      <c r="E7" s="621"/>
      <c r="F7" s="621"/>
      <c r="G7" s="621"/>
      <c r="H7" s="621"/>
      <c r="I7" s="621"/>
      <c r="J7" s="621"/>
      <c r="K7" s="621"/>
      <c r="L7" s="621"/>
      <c r="M7" s="621"/>
      <c r="N7" s="621"/>
      <c r="O7" s="621"/>
      <c r="P7" s="621"/>
      <c r="Q7" s="622"/>
      <c r="R7" s="623">
        <v>9525</v>
      </c>
      <c r="S7" s="626"/>
      <c r="T7" s="626"/>
      <c r="U7" s="626"/>
      <c r="V7" s="626"/>
      <c r="W7" s="626"/>
      <c r="X7" s="626"/>
      <c r="Y7" s="627"/>
      <c r="Z7" s="685">
        <v>0</v>
      </c>
      <c r="AA7" s="685"/>
      <c r="AB7" s="685"/>
      <c r="AC7" s="685"/>
      <c r="AD7" s="686">
        <v>9525</v>
      </c>
      <c r="AE7" s="686"/>
      <c r="AF7" s="686"/>
      <c r="AG7" s="686"/>
      <c r="AH7" s="686"/>
      <c r="AI7" s="686"/>
      <c r="AJ7" s="686"/>
      <c r="AK7" s="686"/>
      <c r="AL7" s="628">
        <v>0.1</v>
      </c>
      <c r="AM7" s="629"/>
      <c r="AN7" s="629"/>
      <c r="AO7" s="687"/>
      <c r="AP7" s="620" t="s">
        <v>237</v>
      </c>
      <c r="AQ7" s="621"/>
      <c r="AR7" s="621"/>
      <c r="AS7" s="621"/>
      <c r="AT7" s="621"/>
      <c r="AU7" s="621"/>
      <c r="AV7" s="621"/>
      <c r="AW7" s="621"/>
      <c r="AX7" s="621"/>
      <c r="AY7" s="621"/>
      <c r="AZ7" s="621"/>
      <c r="BA7" s="621"/>
      <c r="BB7" s="621"/>
      <c r="BC7" s="621"/>
      <c r="BD7" s="621"/>
      <c r="BE7" s="621"/>
      <c r="BF7" s="622"/>
      <c r="BG7" s="623">
        <v>2226379</v>
      </c>
      <c r="BH7" s="626"/>
      <c r="BI7" s="626"/>
      <c r="BJ7" s="626"/>
      <c r="BK7" s="626"/>
      <c r="BL7" s="626"/>
      <c r="BM7" s="626"/>
      <c r="BN7" s="627"/>
      <c r="BO7" s="685">
        <v>46.8</v>
      </c>
      <c r="BP7" s="685"/>
      <c r="BQ7" s="685"/>
      <c r="BR7" s="685"/>
      <c r="BS7" s="686">
        <v>73498</v>
      </c>
      <c r="BT7" s="686"/>
      <c r="BU7" s="686"/>
      <c r="BV7" s="686"/>
      <c r="BW7" s="686"/>
      <c r="BX7" s="686"/>
      <c r="BY7" s="686"/>
      <c r="BZ7" s="686"/>
      <c r="CA7" s="686"/>
      <c r="CB7" s="727"/>
      <c r="CD7" s="667" t="s">
        <v>238</v>
      </c>
      <c r="CE7" s="664"/>
      <c r="CF7" s="664"/>
      <c r="CG7" s="664"/>
      <c r="CH7" s="664"/>
      <c r="CI7" s="664"/>
      <c r="CJ7" s="664"/>
      <c r="CK7" s="664"/>
      <c r="CL7" s="664"/>
      <c r="CM7" s="664"/>
      <c r="CN7" s="664"/>
      <c r="CO7" s="664"/>
      <c r="CP7" s="664"/>
      <c r="CQ7" s="665"/>
      <c r="CR7" s="623">
        <v>1853780</v>
      </c>
      <c r="CS7" s="626"/>
      <c r="CT7" s="626"/>
      <c r="CU7" s="626"/>
      <c r="CV7" s="626"/>
      <c r="CW7" s="626"/>
      <c r="CX7" s="626"/>
      <c r="CY7" s="627"/>
      <c r="CZ7" s="685">
        <v>8.9</v>
      </c>
      <c r="DA7" s="685"/>
      <c r="DB7" s="685"/>
      <c r="DC7" s="685"/>
      <c r="DD7" s="631">
        <v>58470</v>
      </c>
      <c r="DE7" s="626"/>
      <c r="DF7" s="626"/>
      <c r="DG7" s="626"/>
      <c r="DH7" s="626"/>
      <c r="DI7" s="626"/>
      <c r="DJ7" s="626"/>
      <c r="DK7" s="626"/>
      <c r="DL7" s="626"/>
      <c r="DM7" s="626"/>
      <c r="DN7" s="626"/>
      <c r="DO7" s="626"/>
      <c r="DP7" s="627"/>
      <c r="DQ7" s="631">
        <v>1464150</v>
      </c>
      <c r="DR7" s="626"/>
      <c r="DS7" s="626"/>
      <c r="DT7" s="626"/>
      <c r="DU7" s="626"/>
      <c r="DV7" s="626"/>
      <c r="DW7" s="626"/>
      <c r="DX7" s="626"/>
      <c r="DY7" s="626"/>
      <c r="DZ7" s="626"/>
      <c r="EA7" s="626"/>
      <c r="EB7" s="626"/>
      <c r="EC7" s="666"/>
    </row>
    <row r="8" spans="2:143" ht="11.25" customHeight="1" x14ac:dyDescent="0.15">
      <c r="B8" s="620" t="s">
        <v>239</v>
      </c>
      <c r="C8" s="621"/>
      <c r="D8" s="621"/>
      <c r="E8" s="621"/>
      <c r="F8" s="621"/>
      <c r="G8" s="621"/>
      <c r="H8" s="621"/>
      <c r="I8" s="621"/>
      <c r="J8" s="621"/>
      <c r="K8" s="621"/>
      <c r="L8" s="621"/>
      <c r="M8" s="621"/>
      <c r="N8" s="621"/>
      <c r="O8" s="621"/>
      <c r="P8" s="621"/>
      <c r="Q8" s="622"/>
      <c r="R8" s="623">
        <v>19712</v>
      </c>
      <c r="S8" s="626"/>
      <c r="T8" s="626"/>
      <c r="U8" s="626"/>
      <c r="V8" s="626"/>
      <c r="W8" s="626"/>
      <c r="X8" s="626"/>
      <c r="Y8" s="627"/>
      <c r="Z8" s="685">
        <v>0.1</v>
      </c>
      <c r="AA8" s="685"/>
      <c r="AB8" s="685"/>
      <c r="AC8" s="685"/>
      <c r="AD8" s="686">
        <v>19712</v>
      </c>
      <c r="AE8" s="686"/>
      <c r="AF8" s="686"/>
      <c r="AG8" s="686"/>
      <c r="AH8" s="686"/>
      <c r="AI8" s="686"/>
      <c r="AJ8" s="686"/>
      <c r="AK8" s="686"/>
      <c r="AL8" s="628">
        <v>0.2</v>
      </c>
      <c r="AM8" s="629"/>
      <c r="AN8" s="629"/>
      <c r="AO8" s="687"/>
      <c r="AP8" s="620" t="s">
        <v>240</v>
      </c>
      <c r="AQ8" s="621"/>
      <c r="AR8" s="621"/>
      <c r="AS8" s="621"/>
      <c r="AT8" s="621"/>
      <c r="AU8" s="621"/>
      <c r="AV8" s="621"/>
      <c r="AW8" s="621"/>
      <c r="AX8" s="621"/>
      <c r="AY8" s="621"/>
      <c r="AZ8" s="621"/>
      <c r="BA8" s="621"/>
      <c r="BB8" s="621"/>
      <c r="BC8" s="621"/>
      <c r="BD8" s="621"/>
      <c r="BE8" s="621"/>
      <c r="BF8" s="622"/>
      <c r="BG8" s="623">
        <v>69215</v>
      </c>
      <c r="BH8" s="626"/>
      <c r="BI8" s="626"/>
      <c r="BJ8" s="626"/>
      <c r="BK8" s="626"/>
      <c r="BL8" s="626"/>
      <c r="BM8" s="626"/>
      <c r="BN8" s="627"/>
      <c r="BO8" s="685">
        <v>1.5</v>
      </c>
      <c r="BP8" s="685"/>
      <c r="BQ8" s="685"/>
      <c r="BR8" s="685"/>
      <c r="BS8" s="631" t="s">
        <v>235</v>
      </c>
      <c r="BT8" s="626"/>
      <c r="BU8" s="626"/>
      <c r="BV8" s="626"/>
      <c r="BW8" s="626"/>
      <c r="BX8" s="626"/>
      <c r="BY8" s="626"/>
      <c r="BZ8" s="626"/>
      <c r="CA8" s="626"/>
      <c r="CB8" s="666"/>
      <c r="CD8" s="667" t="s">
        <v>241</v>
      </c>
      <c r="CE8" s="664"/>
      <c r="CF8" s="664"/>
      <c r="CG8" s="664"/>
      <c r="CH8" s="664"/>
      <c r="CI8" s="664"/>
      <c r="CJ8" s="664"/>
      <c r="CK8" s="664"/>
      <c r="CL8" s="664"/>
      <c r="CM8" s="664"/>
      <c r="CN8" s="664"/>
      <c r="CO8" s="664"/>
      <c r="CP8" s="664"/>
      <c r="CQ8" s="665"/>
      <c r="CR8" s="623">
        <v>5991443</v>
      </c>
      <c r="CS8" s="626"/>
      <c r="CT8" s="626"/>
      <c r="CU8" s="626"/>
      <c r="CV8" s="626"/>
      <c r="CW8" s="626"/>
      <c r="CX8" s="626"/>
      <c r="CY8" s="627"/>
      <c r="CZ8" s="685">
        <v>28.8</v>
      </c>
      <c r="DA8" s="685"/>
      <c r="DB8" s="685"/>
      <c r="DC8" s="685"/>
      <c r="DD8" s="631">
        <v>96631</v>
      </c>
      <c r="DE8" s="626"/>
      <c r="DF8" s="626"/>
      <c r="DG8" s="626"/>
      <c r="DH8" s="626"/>
      <c r="DI8" s="626"/>
      <c r="DJ8" s="626"/>
      <c r="DK8" s="626"/>
      <c r="DL8" s="626"/>
      <c r="DM8" s="626"/>
      <c r="DN8" s="626"/>
      <c r="DO8" s="626"/>
      <c r="DP8" s="627"/>
      <c r="DQ8" s="631">
        <v>3177689</v>
      </c>
      <c r="DR8" s="626"/>
      <c r="DS8" s="626"/>
      <c r="DT8" s="626"/>
      <c r="DU8" s="626"/>
      <c r="DV8" s="626"/>
      <c r="DW8" s="626"/>
      <c r="DX8" s="626"/>
      <c r="DY8" s="626"/>
      <c r="DZ8" s="626"/>
      <c r="EA8" s="626"/>
      <c r="EB8" s="626"/>
      <c r="EC8" s="666"/>
    </row>
    <row r="9" spans="2:143" ht="11.25" customHeight="1" x14ac:dyDescent="0.15">
      <c r="B9" s="620" t="s">
        <v>242</v>
      </c>
      <c r="C9" s="621"/>
      <c r="D9" s="621"/>
      <c r="E9" s="621"/>
      <c r="F9" s="621"/>
      <c r="G9" s="621"/>
      <c r="H9" s="621"/>
      <c r="I9" s="621"/>
      <c r="J9" s="621"/>
      <c r="K9" s="621"/>
      <c r="L9" s="621"/>
      <c r="M9" s="621"/>
      <c r="N9" s="621"/>
      <c r="O9" s="621"/>
      <c r="P9" s="621"/>
      <c r="Q9" s="622"/>
      <c r="R9" s="623">
        <v>15943</v>
      </c>
      <c r="S9" s="626"/>
      <c r="T9" s="626"/>
      <c r="U9" s="626"/>
      <c r="V9" s="626"/>
      <c r="W9" s="626"/>
      <c r="X9" s="626"/>
      <c r="Y9" s="627"/>
      <c r="Z9" s="685">
        <v>0.1</v>
      </c>
      <c r="AA9" s="685"/>
      <c r="AB9" s="685"/>
      <c r="AC9" s="685"/>
      <c r="AD9" s="686">
        <v>15943</v>
      </c>
      <c r="AE9" s="686"/>
      <c r="AF9" s="686"/>
      <c r="AG9" s="686"/>
      <c r="AH9" s="686"/>
      <c r="AI9" s="686"/>
      <c r="AJ9" s="686"/>
      <c r="AK9" s="686"/>
      <c r="AL9" s="628">
        <v>0.1</v>
      </c>
      <c r="AM9" s="629"/>
      <c r="AN9" s="629"/>
      <c r="AO9" s="687"/>
      <c r="AP9" s="620" t="s">
        <v>243</v>
      </c>
      <c r="AQ9" s="621"/>
      <c r="AR9" s="621"/>
      <c r="AS9" s="621"/>
      <c r="AT9" s="621"/>
      <c r="AU9" s="621"/>
      <c r="AV9" s="621"/>
      <c r="AW9" s="621"/>
      <c r="AX9" s="621"/>
      <c r="AY9" s="621"/>
      <c r="AZ9" s="621"/>
      <c r="BA9" s="621"/>
      <c r="BB9" s="621"/>
      <c r="BC9" s="621"/>
      <c r="BD9" s="621"/>
      <c r="BE9" s="621"/>
      <c r="BF9" s="622"/>
      <c r="BG9" s="623">
        <v>1692076</v>
      </c>
      <c r="BH9" s="626"/>
      <c r="BI9" s="626"/>
      <c r="BJ9" s="626"/>
      <c r="BK9" s="626"/>
      <c r="BL9" s="626"/>
      <c r="BM9" s="626"/>
      <c r="BN9" s="627"/>
      <c r="BO9" s="685">
        <v>35.6</v>
      </c>
      <c r="BP9" s="685"/>
      <c r="BQ9" s="685"/>
      <c r="BR9" s="685"/>
      <c r="BS9" s="631" t="s">
        <v>128</v>
      </c>
      <c r="BT9" s="626"/>
      <c r="BU9" s="626"/>
      <c r="BV9" s="626"/>
      <c r="BW9" s="626"/>
      <c r="BX9" s="626"/>
      <c r="BY9" s="626"/>
      <c r="BZ9" s="626"/>
      <c r="CA9" s="626"/>
      <c r="CB9" s="666"/>
      <c r="CD9" s="667" t="s">
        <v>244</v>
      </c>
      <c r="CE9" s="664"/>
      <c r="CF9" s="664"/>
      <c r="CG9" s="664"/>
      <c r="CH9" s="664"/>
      <c r="CI9" s="664"/>
      <c r="CJ9" s="664"/>
      <c r="CK9" s="664"/>
      <c r="CL9" s="664"/>
      <c r="CM9" s="664"/>
      <c r="CN9" s="664"/>
      <c r="CO9" s="664"/>
      <c r="CP9" s="664"/>
      <c r="CQ9" s="665"/>
      <c r="CR9" s="623">
        <v>2347495</v>
      </c>
      <c r="CS9" s="626"/>
      <c r="CT9" s="626"/>
      <c r="CU9" s="626"/>
      <c r="CV9" s="626"/>
      <c r="CW9" s="626"/>
      <c r="CX9" s="626"/>
      <c r="CY9" s="627"/>
      <c r="CZ9" s="685">
        <v>11.3</v>
      </c>
      <c r="DA9" s="685"/>
      <c r="DB9" s="685"/>
      <c r="DC9" s="685"/>
      <c r="DD9" s="631">
        <v>56507</v>
      </c>
      <c r="DE9" s="626"/>
      <c r="DF9" s="626"/>
      <c r="DG9" s="626"/>
      <c r="DH9" s="626"/>
      <c r="DI9" s="626"/>
      <c r="DJ9" s="626"/>
      <c r="DK9" s="626"/>
      <c r="DL9" s="626"/>
      <c r="DM9" s="626"/>
      <c r="DN9" s="626"/>
      <c r="DO9" s="626"/>
      <c r="DP9" s="627"/>
      <c r="DQ9" s="631">
        <v>2024469</v>
      </c>
      <c r="DR9" s="626"/>
      <c r="DS9" s="626"/>
      <c r="DT9" s="626"/>
      <c r="DU9" s="626"/>
      <c r="DV9" s="626"/>
      <c r="DW9" s="626"/>
      <c r="DX9" s="626"/>
      <c r="DY9" s="626"/>
      <c r="DZ9" s="626"/>
      <c r="EA9" s="626"/>
      <c r="EB9" s="626"/>
      <c r="EC9" s="666"/>
    </row>
    <row r="10" spans="2:143" ht="11.25" customHeight="1" x14ac:dyDescent="0.15">
      <c r="B10" s="620" t="s">
        <v>245</v>
      </c>
      <c r="C10" s="621"/>
      <c r="D10" s="621"/>
      <c r="E10" s="621"/>
      <c r="F10" s="621"/>
      <c r="G10" s="621"/>
      <c r="H10" s="621"/>
      <c r="I10" s="621"/>
      <c r="J10" s="621"/>
      <c r="K10" s="621"/>
      <c r="L10" s="621"/>
      <c r="M10" s="621"/>
      <c r="N10" s="621"/>
      <c r="O10" s="621"/>
      <c r="P10" s="621"/>
      <c r="Q10" s="622"/>
      <c r="R10" s="623" t="s">
        <v>128</v>
      </c>
      <c r="S10" s="626"/>
      <c r="T10" s="626"/>
      <c r="U10" s="626"/>
      <c r="V10" s="626"/>
      <c r="W10" s="626"/>
      <c r="X10" s="626"/>
      <c r="Y10" s="627"/>
      <c r="Z10" s="685" t="s">
        <v>128</v>
      </c>
      <c r="AA10" s="685"/>
      <c r="AB10" s="685"/>
      <c r="AC10" s="685"/>
      <c r="AD10" s="686" t="s">
        <v>128</v>
      </c>
      <c r="AE10" s="686"/>
      <c r="AF10" s="686"/>
      <c r="AG10" s="686"/>
      <c r="AH10" s="686"/>
      <c r="AI10" s="686"/>
      <c r="AJ10" s="686"/>
      <c r="AK10" s="686"/>
      <c r="AL10" s="628" t="s">
        <v>128</v>
      </c>
      <c r="AM10" s="629"/>
      <c r="AN10" s="629"/>
      <c r="AO10" s="687"/>
      <c r="AP10" s="620" t="s">
        <v>246</v>
      </c>
      <c r="AQ10" s="621"/>
      <c r="AR10" s="621"/>
      <c r="AS10" s="621"/>
      <c r="AT10" s="621"/>
      <c r="AU10" s="621"/>
      <c r="AV10" s="621"/>
      <c r="AW10" s="621"/>
      <c r="AX10" s="621"/>
      <c r="AY10" s="621"/>
      <c r="AZ10" s="621"/>
      <c r="BA10" s="621"/>
      <c r="BB10" s="621"/>
      <c r="BC10" s="621"/>
      <c r="BD10" s="621"/>
      <c r="BE10" s="621"/>
      <c r="BF10" s="622"/>
      <c r="BG10" s="623">
        <v>94082</v>
      </c>
      <c r="BH10" s="626"/>
      <c r="BI10" s="626"/>
      <c r="BJ10" s="626"/>
      <c r="BK10" s="626"/>
      <c r="BL10" s="626"/>
      <c r="BM10" s="626"/>
      <c r="BN10" s="627"/>
      <c r="BO10" s="685">
        <v>2</v>
      </c>
      <c r="BP10" s="685"/>
      <c r="BQ10" s="685"/>
      <c r="BR10" s="685"/>
      <c r="BS10" s="631" t="s">
        <v>128</v>
      </c>
      <c r="BT10" s="626"/>
      <c r="BU10" s="626"/>
      <c r="BV10" s="626"/>
      <c r="BW10" s="626"/>
      <c r="BX10" s="626"/>
      <c r="BY10" s="626"/>
      <c r="BZ10" s="626"/>
      <c r="CA10" s="626"/>
      <c r="CB10" s="666"/>
      <c r="CD10" s="667" t="s">
        <v>247</v>
      </c>
      <c r="CE10" s="664"/>
      <c r="CF10" s="664"/>
      <c r="CG10" s="664"/>
      <c r="CH10" s="664"/>
      <c r="CI10" s="664"/>
      <c r="CJ10" s="664"/>
      <c r="CK10" s="664"/>
      <c r="CL10" s="664"/>
      <c r="CM10" s="664"/>
      <c r="CN10" s="664"/>
      <c r="CO10" s="664"/>
      <c r="CP10" s="664"/>
      <c r="CQ10" s="665"/>
      <c r="CR10" s="623">
        <v>57385</v>
      </c>
      <c r="CS10" s="626"/>
      <c r="CT10" s="626"/>
      <c r="CU10" s="626"/>
      <c r="CV10" s="626"/>
      <c r="CW10" s="626"/>
      <c r="CX10" s="626"/>
      <c r="CY10" s="627"/>
      <c r="CZ10" s="685">
        <v>0.3</v>
      </c>
      <c r="DA10" s="685"/>
      <c r="DB10" s="685"/>
      <c r="DC10" s="685"/>
      <c r="DD10" s="631">
        <v>2451</v>
      </c>
      <c r="DE10" s="626"/>
      <c r="DF10" s="626"/>
      <c r="DG10" s="626"/>
      <c r="DH10" s="626"/>
      <c r="DI10" s="626"/>
      <c r="DJ10" s="626"/>
      <c r="DK10" s="626"/>
      <c r="DL10" s="626"/>
      <c r="DM10" s="626"/>
      <c r="DN10" s="626"/>
      <c r="DO10" s="626"/>
      <c r="DP10" s="627"/>
      <c r="DQ10" s="631">
        <v>27781</v>
      </c>
      <c r="DR10" s="626"/>
      <c r="DS10" s="626"/>
      <c r="DT10" s="626"/>
      <c r="DU10" s="626"/>
      <c r="DV10" s="626"/>
      <c r="DW10" s="626"/>
      <c r="DX10" s="626"/>
      <c r="DY10" s="626"/>
      <c r="DZ10" s="626"/>
      <c r="EA10" s="626"/>
      <c r="EB10" s="626"/>
      <c r="EC10" s="666"/>
    </row>
    <row r="11" spans="2:143" ht="11.25" customHeight="1" x14ac:dyDescent="0.15">
      <c r="B11" s="620" t="s">
        <v>248</v>
      </c>
      <c r="C11" s="621"/>
      <c r="D11" s="621"/>
      <c r="E11" s="621"/>
      <c r="F11" s="621"/>
      <c r="G11" s="621"/>
      <c r="H11" s="621"/>
      <c r="I11" s="621"/>
      <c r="J11" s="621"/>
      <c r="K11" s="621"/>
      <c r="L11" s="621"/>
      <c r="M11" s="621"/>
      <c r="N11" s="621"/>
      <c r="O11" s="621"/>
      <c r="P11" s="621"/>
      <c r="Q11" s="622"/>
      <c r="R11" s="623" t="s">
        <v>235</v>
      </c>
      <c r="S11" s="626"/>
      <c r="T11" s="626"/>
      <c r="U11" s="626"/>
      <c r="V11" s="626"/>
      <c r="W11" s="626"/>
      <c r="X11" s="626"/>
      <c r="Y11" s="627"/>
      <c r="Z11" s="685" t="s">
        <v>235</v>
      </c>
      <c r="AA11" s="685"/>
      <c r="AB11" s="685"/>
      <c r="AC11" s="685"/>
      <c r="AD11" s="686" t="s">
        <v>128</v>
      </c>
      <c r="AE11" s="686"/>
      <c r="AF11" s="686"/>
      <c r="AG11" s="686"/>
      <c r="AH11" s="686"/>
      <c r="AI11" s="686"/>
      <c r="AJ11" s="686"/>
      <c r="AK11" s="686"/>
      <c r="AL11" s="628" t="s">
        <v>235</v>
      </c>
      <c r="AM11" s="629"/>
      <c r="AN11" s="629"/>
      <c r="AO11" s="687"/>
      <c r="AP11" s="620" t="s">
        <v>249</v>
      </c>
      <c r="AQ11" s="621"/>
      <c r="AR11" s="621"/>
      <c r="AS11" s="621"/>
      <c r="AT11" s="621"/>
      <c r="AU11" s="621"/>
      <c r="AV11" s="621"/>
      <c r="AW11" s="621"/>
      <c r="AX11" s="621"/>
      <c r="AY11" s="621"/>
      <c r="AZ11" s="621"/>
      <c r="BA11" s="621"/>
      <c r="BB11" s="621"/>
      <c r="BC11" s="621"/>
      <c r="BD11" s="621"/>
      <c r="BE11" s="621"/>
      <c r="BF11" s="622"/>
      <c r="BG11" s="623">
        <v>371006</v>
      </c>
      <c r="BH11" s="626"/>
      <c r="BI11" s="626"/>
      <c r="BJ11" s="626"/>
      <c r="BK11" s="626"/>
      <c r="BL11" s="626"/>
      <c r="BM11" s="626"/>
      <c r="BN11" s="627"/>
      <c r="BO11" s="685">
        <v>7.8</v>
      </c>
      <c r="BP11" s="685"/>
      <c r="BQ11" s="685"/>
      <c r="BR11" s="685"/>
      <c r="BS11" s="631">
        <v>73498</v>
      </c>
      <c r="BT11" s="626"/>
      <c r="BU11" s="626"/>
      <c r="BV11" s="626"/>
      <c r="BW11" s="626"/>
      <c r="BX11" s="626"/>
      <c r="BY11" s="626"/>
      <c r="BZ11" s="626"/>
      <c r="CA11" s="626"/>
      <c r="CB11" s="666"/>
      <c r="CD11" s="667" t="s">
        <v>250</v>
      </c>
      <c r="CE11" s="664"/>
      <c r="CF11" s="664"/>
      <c r="CG11" s="664"/>
      <c r="CH11" s="664"/>
      <c r="CI11" s="664"/>
      <c r="CJ11" s="664"/>
      <c r="CK11" s="664"/>
      <c r="CL11" s="664"/>
      <c r="CM11" s="664"/>
      <c r="CN11" s="664"/>
      <c r="CO11" s="664"/>
      <c r="CP11" s="664"/>
      <c r="CQ11" s="665"/>
      <c r="CR11" s="623">
        <v>643250</v>
      </c>
      <c r="CS11" s="626"/>
      <c r="CT11" s="626"/>
      <c r="CU11" s="626"/>
      <c r="CV11" s="626"/>
      <c r="CW11" s="626"/>
      <c r="CX11" s="626"/>
      <c r="CY11" s="627"/>
      <c r="CZ11" s="685">
        <v>3.1</v>
      </c>
      <c r="DA11" s="685"/>
      <c r="DB11" s="685"/>
      <c r="DC11" s="685"/>
      <c r="DD11" s="631">
        <v>179620</v>
      </c>
      <c r="DE11" s="626"/>
      <c r="DF11" s="626"/>
      <c r="DG11" s="626"/>
      <c r="DH11" s="626"/>
      <c r="DI11" s="626"/>
      <c r="DJ11" s="626"/>
      <c r="DK11" s="626"/>
      <c r="DL11" s="626"/>
      <c r="DM11" s="626"/>
      <c r="DN11" s="626"/>
      <c r="DO11" s="626"/>
      <c r="DP11" s="627"/>
      <c r="DQ11" s="631">
        <v>357707</v>
      </c>
      <c r="DR11" s="626"/>
      <c r="DS11" s="626"/>
      <c r="DT11" s="626"/>
      <c r="DU11" s="626"/>
      <c r="DV11" s="626"/>
      <c r="DW11" s="626"/>
      <c r="DX11" s="626"/>
      <c r="DY11" s="626"/>
      <c r="DZ11" s="626"/>
      <c r="EA11" s="626"/>
      <c r="EB11" s="626"/>
      <c r="EC11" s="666"/>
    </row>
    <row r="12" spans="2:143" ht="11.25" customHeight="1" x14ac:dyDescent="0.15">
      <c r="B12" s="620" t="s">
        <v>251</v>
      </c>
      <c r="C12" s="621"/>
      <c r="D12" s="621"/>
      <c r="E12" s="621"/>
      <c r="F12" s="621"/>
      <c r="G12" s="621"/>
      <c r="H12" s="621"/>
      <c r="I12" s="621"/>
      <c r="J12" s="621"/>
      <c r="K12" s="621"/>
      <c r="L12" s="621"/>
      <c r="M12" s="621"/>
      <c r="N12" s="621"/>
      <c r="O12" s="621"/>
      <c r="P12" s="621"/>
      <c r="Q12" s="622"/>
      <c r="R12" s="623">
        <v>738982</v>
      </c>
      <c r="S12" s="626"/>
      <c r="T12" s="626"/>
      <c r="U12" s="626"/>
      <c r="V12" s="626"/>
      <c r="W12" s="626"/>
      <c r="X12" s="626"/>
      <c r="Y12" s="627"/>
      <c r="Z12" s="685">
        <v>3.5</v>
      </c>
      <c r="AA12" s="685"/>
      <c r="AB12" s="685"/>
      <c r="AC12" s="685"/>
      <c r="AD12" s="686">
        <v>738982</v>
      </c>
      <c r="AE12" s="686"/>
      <c r="AF12" s="686"/>
      <c r="AG12" s="686"/>
      <c r="AH12" s="686"/>
      <c r="AI12" s="686"/>
      <c r="AJ12" s="686"/>
      <c r="AK12" s="686"/>
      <c r="AL12" s="628">
        <v>6</v>
      </c>
      <c r="AM12" s="629"/>
      <c r="AN12" s="629"/>
      <c r="AO12" s="687"/>
      <c r="AP12" s="620" t="s">
        <v>252</v>
      </c>
      <c r="AQ12" s="621"/>
      <c r="AR12" s="621"/>
      <c r="AS12" s="621"/>
      <c r="AT12" s="621"/>
      <c r="AU12" s="621"/>
      <c r="AV12" s="621"/>
      <c r="AW12" s="621"/>
      <c r="AX12" s="621"/>
      <c r="AY12" s="621"/>
      <c r="AZ12" s="621"/>
      <c r="BA12" s="621"/>
      <c r="BB12" s="621"/>
      <c r="BC12" s="621"/>
      <c r="BD12" s="621"/>
      <c r="BE12" s="621"/>
      <c r="BF12" s="622"/>
      <c r="BG12" s="623">
        <v>2019990</v>
      </c>
      <c r="BH12" s="626"/>
      <c r="BI12" s="626"/>
      <c r="BJ12" s="626"/>
      <c r="BK12" s="626"/>
      <c r="BL12" s="626"/>
      <c r="BM12" s="626"/>
      <c r="BN12" s="627"/>
      <c r="BO12" s="685">
        <v>42.5</v>
      </c>
      <c r="BP12" s="685"/>
      <c r="BQ12" s="685"/>
      <c r="BR12" s="685"/>
      <c r="BS12" s="631" t="s">
        <v>128</v>
      </c>
      <c r="BT12" s="626"/>
      <c r="BU12" s="626"/>
      <c r="BV12" s="626"/>
      <c r="BW12" s="626"/>
      <c r="BX12" s="626"/>
      <c r="BY12" s="626"/>
      <c r="BZ12" s="626"/>
      <c r="CA12" s="626"/>
      <c r="CB12" s="666"/>
      <c r="CD12" s="667" t="s">
        <v>253</v>
      </c>
      <c r="CE12" s="664"/>
      <c r="CF12" s="664"/>
      <c r="CG12" s="664"/>
      <c r="CH12" s="664"/>
      <c r="CI12" s="664"/>
      <c r="CJ12" s="664"/>
      <c r="CK12" s="664"/>
      <c r="CL12" s="664"/>
      <c r="CM12" s="664"/>
      <c r="CN12" s="664"/>
      <c r="CO12" s="664"/>
      <c r="CP12" s="664"/>
      <c r="CQ12" s="665"/>
      <c r="CR12" s="623">
        <v>1192500</v>
      </c>
      <c r="CS12" s="626"/>
      <c r="CT12" s="626"/>
      <c r="CU12" s="626"/>
      <c r="CV12" s="626"/>
      <c r="CW12" s="626"/>
      <c r="CX12" s="626"/>
      <c r="CY12" s="627"/>
      <c r="CZ12" s="685">
        <v>5.7</v>
      </c>
      <c r="DA12" s="685"/>
      <c r="DB12" s="685"/>
      <c r="DC12" s="685"/>
      <c r="DD12" s="631">
        <v>309885</v>
      </c>
      <c r="DE12" s="626"/>
      <c r="DF12" s="626"/>
      <c r="DG12" s="626"/>
      <c r="DH12" s="626"/>
      <c r="DI12" s="626"/>
      <c r="DJ12" s="626"/>
      <c r="DK12" s="626"/>
      <c r="DL12" s="626"/>
      <c r="DM12" s="626"/>
      <c r="DN12" s="626"/>
      <c r="DO12" s="626"/>
      <c r="DP12" s="627"/>
      <c r="DQ12" s="631">
        <v>894514</v>
      </c>
      <c r="DR12" s="626"/>
      <c r="DS12" s="626"/>
      <c r="DT12" s="626"/>
      <c r="DU12" s="626"/>
      <c r="DV12" s="626"/>
      <c r="DW12" s="626"/>
      <c r="DX12" s="626"/>
      <c r="DY12" s="626"/>
      <c r="DZ12" s="626"/>
      <c r="EA12" s="626"/>
      <c r="EB12" s="626"/>
      <c r="EC12" s="666"/>
    </row>
    <row r="13" spans="2:143" ht="11.25" customHeight="1" x14ac:dyDescent="0.15">
      <c r="B13" s="620" t="s">
        <v>254</v>
      </c>
      <c r="C13" s="621"/>
      <c r="D13" s="621"/>
      <c r="E13" s="621"/>
      <c r="F13" s="621"/>
      <c r="G13" s="621"/>
      <c r="H13" s="621"/>
      <c r="I13" s="621"/>
      <c r="J13" s="621"/>
      <c r="K13" s="621"/>
      <c r="L13" s="621"/>
      <c r="M13" s="621"/>
      <c r="N13" s="621"/>
      <c r="O13" s="621"/>
      <c r="P13" s="621"/>
      <c r="Q13" s="622"/>
      <c r="R13" s="623">
        <v>23091</v>
      </c>
      <c r="S13" s="626"/>
      <c r="T13" s="626"/>
      <c r="U13" s="626"/>
      <c r="V13" s="626"/>
      <c r="W13" s="626"/>
      <c r="X13" s="626"/>
      <c r="Y13" s="627"/>
      <c r="Z13" s="685">
        <v>0.1</v>
      </c>
      <c r="AA13" s="685"/>
      <c r="AB13" s="685"/>
      <c r="AC13" s="685"/>
      <c r="AD13" s="686">
        <v>23091</v>
      </c>
      <c r="AE13" s="686"/>
      <c r="AF13" s="686"/>
      <c r="AG13" s="686"/>
      <c r="AH13" s="686"/>
      <c r="AI13" s="686"/>
      <c r="AJ13" s="686"/>
      <c r="AK13" s="686"/>
      <c r="AL13" s="628">
        <v>0.2</v>
      </c>
      <c r="AM13" s="629"/>
      <c r="AN13" s="629"/>
      <c r="AO13" s="687"/>
      <c r="AP13" s="620" t="s">
        <v>255</v>
      </c>
      <c r="AQ13" s="621"/>
      <c r="AR13" s="621"/>
      <c r="AS13" s="621"/>
      <c r="AT13" s="621"/>
      <c r="AU13" s="621"/>
      <c r="AV13" s="621"/>
      <c r="AW13" s="621"/>
      <c r="AX13" s="621"/>
      <c r="AY13" s="621"/>
      <c r="AZ13" s="621"/>
      <c r="BA13" s="621"/>
      <c r="BB13" s="621"/>
      <c r="BC13" s="621"/>
      <c r="BD13" s="621"/>
      <c r="BE13" s="621"/>
      <c r="BF13" s="622"/>
      <c r="BG13" s="623">
        <v>2017892</v>
      </c>
      <c r="BH13" s="626"/>
      <c r="BI13" s="626"/>
      <c r="BJ13" s="626"/>
      <c r="BK13" s="626"/>
      <c r="BL13" s="626"/>
      <c r="BM13" s="626"/>
      <c r="BN13" s="627"/>
      <c r="BO13" s="685">
        <v>42.4</v>
      </c>
      <c r="BP13" s="685"/>
      <c r="BQ13" s="685"/>
      <c r="BR13" s="685"/>
      <c r="BS13" s="631" t="s">
        <v>128</v>
      </c>
      <c r="BT13" s="626"/>
      <c r="BU13" s="626"/>
      <c r="BV13" s="626"/>
      <c r="BW13" s="626"/>
      <c r="BX13" s="626"/>
      <c r="BY13" s="626"/>
      <c r="BZ13" s="626"/>
      <c r="CA13" s="626"/>
      <c r="CB13" s="666"/>
      <c r="CD13" s="667" t="s">
        <v>256</v>
      </c>
      <c r="CE13" s="664"/>
      <c r="CF13" s="664"/>
      <c r="CG13" s="664"/>
      <c r="CH13" s="664"/>
      <c r="CI13" s="664"/>
      <c r="CJ13" s="664"/>
      <c r="CK13" s="664"/>
      <c r="CL13" s="664"/>
      <c r="CM13" s="664"/>
      <c r="CN13" s="664"/>
      <c r="CO13" s="664"/>
      <c r="CP13" s="664"/>
      <c r="CQ13" s="665"/>
      <c r="CR13" s="623">
        <v>2086656</v>
      </c>
      <c r="CS13" s="626"/>
      <c r="CT13" s="626"/>
      <c r="CU13" s="626"/>
      <c r="CV13" s="626"/>
      <c r="CW13" s="626"/>
      <c r="CX13" s="626"/>
      <c r="CY13" s="627"/>
      <c r="CZ13" s="685">
        <v>10</v>
      </c>
      <c r="DA13" s="685"/>
      <c r="DB13" s="685"/>
      <c r="DC13" s="685"/>
      <c r="DD13" s="631">
        <v>726890</v>
      </c>
      <c r="DE13" s="626"/>
      <c r="DF13" s="626"/>
      <c r="DG13" s="626"/>
      <c r="DH13" s="626"/>
      <c r="DI13" s="626"/>
      <c r="DJ13" s="626"/>
      <c r="DK13" s="626"/>
      <c r="DL13" s="626"/>
      <c r="DM13" s="626"/>
      <c r="DN13" s="626"/>
      <c r="DO13" s="626"/>
      <c r="DP13" s="627"/>
      <c r="DQ13" s="631">
        <v>1564291</v>
      </c>
      <c r="DR13" s="626"/>
      <c r="DS13" s="626"/>
      <c r="DT13" s="626"/>
      <c r="DU13" s="626"/>
      <c r="DV13" s="626"/>
      <c r="DW13" s="626"/>
      <c r="DX13" s="626"/>
      <c r="DY13" s="626"/>
      <c r="DZ13" s="626"/>
      <c r="EA13" s="626"/>
      <c r="EB13" s="626"/>
      <c r="EC13" s="666"/>
    </row>
    <row r="14" spans="2:143" ht="11.25" customHeight="1" x14ac:dyDescent="0.15">
      <c r="B14" s="620" t="s">
        <v>257</v>
      </c>
      <c r="C14" s="621"/>
      <c r="D14" s="621"/>
      <c r="E14" s="621"/>
      <c r="F14" s="621"/>
      <c r="G14" s="621"/>
      <c r="H14" s="621"/>
      <c r="I14" s="621"/>
      <c r="J14" s="621"/>
      <c r="K14" s="621"/>
      <c r="L14" s="621"/>
      <c r="M14" s="621"/>
      <c r="N14" s="621"/>
      <c r="O14" s="621"/>
      <c r="P14" s="621"/>
      <c r="Q14" s="622"/>
      <c r="R14" s="623" t="s">
        <v>128</v>
      </c>
      <c r="S14" s="626"/>
      <c r="T14" s="626"/>
      <c r="U14" s="626"/>
      <c r="V14" s="626"/>
      <c r="W14" s="626"/>
      <c r="X14" s="626"/>
      <c r="Y14" s="627"/>
      <c r="Z14" s="685" t="s">
        <v>235</v>
      </c>
      <c r="AA14" s="685"/>
      <c r="AB14" s="685"/>
      <c r="AC14" s="685"/>
      <c r="AD14" s="686" t="s">
        <v>128</v>
      </c>
      <c r="AE14" s="686"/>
      <c r="AF14" s="686"/>
      <c r="AG14" s="686"/>
      <c r="AH14" s="686"/>
      <c r="AI14" s="686"/>
      <c r="AJ14" s="686"/>
      <c r="AK14" s="686"/>
      <c r="AL14" s="628" t="s">
        <v>128</v>
      </c>
      <c r="AM14" s="629"/>
      <c r="AN14" s="629"/>
      <c r="AO14" s="687"/>
      <c r="AP14" s="620" t="s">
        <v>258</v>
      </c>
      <c r="AQ14" s="621"/>
      <c r="AR14" s="621"/>
      <c r="AS14" s="621"/>
      <c r="AT14" s="621"/>
      <c r="AU14" s="621"/>
      <c r="AV14" s="621"/>
      <c r="AW14" s="621"/>
      <c r="AX14" s="621"/>
      <c r="AY14" s="621"/>
      <c r="AZ14" s="621"/>
      <c r="BA14" s="621"/>
      <c r="BB14" s="621"/>
      <c r="BC14" s="621"/>
      <c r="BD14" s="621"/>
      <c r="BE14" s="621"/>
      <c r="BF14" s="622"/>
      <c r="BG14" s="623">
        <v>151997</v>
      </c>
      <c r="BH14" s="626"/>
      <c r="BI14" s="626"/>
      <c r="BJ14" s="626"/>
      <c r="BK14" s="626"/>
      <c r="BL14" s="626"/>
      <c r="BM14" s="626"/>
      <c r="BN14" s="627"/>
      <c r="BO14" s="685">
        <v>3.2</v>
      </c>
      <c r="BP14" s="685"/>
      <c r="BQ14" s="685"/>
      <c r="BR14" s="685"/>
      <c r="BS14" s="631" t="s">
        <v>128</v>
      </c>
      <c r="BT14" s="626"/>
      <c r="BU14" s="626"/>
      <c r="BV14" s="626"/>
      <c r="BW14" s="626"/>
      <c r="BX14" s="626"/>
      <c r="BY14" s="626"/>
      <c r="BZ14" s="626"/>
      <c r="CA14" s="626"/>
      <c r="CB14" s="666"/>
      <c r="CD14" s="667" t="s">
        <v>259</v>
      </c>
      <c r="CE14" s="664"/>
      <c r="CF14" s="664"/>
      <c r="CG14" s="664"/>
      <c r="CH14" s="664"/>
      <c r="CI14" s="664"/>
      <c r="CJ14" s="664"/>
      <c r="CK14" s="664"/>
      <c r="CL14" s="664"/>
      <c r="CM14" s="664"/>
      <c r="CN14" s="664"/>
      <c r="CO14" s="664"/>
      <c r="CP14" s="664"/>
      <c r="CQ14" s="665"/>
      <c r="CR14" s="623">
        <v>835424</v>
      </c>
      <c r="CS14" s="626"/>
      <c r="CT14" s="626"/>
      <c r="CU14" s="626"/>
      <c r="CV14" s="626"/>
      <c r="CW14" s="626"/>
      <c r="CX14" s="626"/>
      <c r="CY14" s="627"/>
      <c r="CZ14" s="685">
        <v>4</v>
      </c>
      <c r="DA14" s="685"/>
      <c r="DB14" s="685"/>
      <c r="DC14" s="685"/>
      <c r="DD14" s="631">
        <v>29924</v>
      </c>
      <c r="DE14" s="626"/>
      <c r="DF14" s="626"/>
      <c r="DG14" s="626"/>
      <c r="DH14" s="626"/>
      <c r="DI14" s="626"/>
      <c r="DJ14" s="626"/>
      <c r="DK14" s="626"/>
      <c r="DL14" s="626"/>
      <c r="DM14" s="626"/>
      <c r="DN14" s="626"/>
      <c r="DO14" s="626"/>
      <c r="DP14" s="627"/>
      <c r="DQ14" s="631">
        <v>731760</v>
      </c>
      <c r="DR14" s="626"/>
      <c r="DS14" s="626"/>
      <c r="DT14" s="626"/>
      <c r="DU14" s="626"/>
      <c r="DV14" s="626"/>
      <c r="DW14" s="626"/>
      <c r="DX14" s="626"/>
      <c r="DY14" s="626"/>
      <c r="DZ14" s="626"/>
      <c r="EA14" s="626"/>
      <c r="EB14" s="626"/>
      <c r="EC14" s="666"/>
    </row>
    <row r="15" spans="2:143" ht="11.25" customHeight="1" x14ac:dyDescent="0.15">
      <c r="B15" s="620" t="s">
        <v>260</v>
      </c>
      <c r="C15" s="621"/>
      <c r="D15" s="621"/>
      <c r="E15" s="621"/>
      <c r="F15" s="621"/>
      <c r="G15" s="621"/>
      <c r="H15" s="621"/>
      <c r="I15" s="621"/>
      <c r="J15" s="621"/>
      <c r="K15" s="621"/>
      <c r="L15" s="621"/>
      <c r="M15" s="621"/>
      <c r="N15" s="621"/>
      <c r="O15" s="621"/>
      <c r="P15" s="621"/>
      <c r="Q15" s="622"/>
      <c r="R15" s="623">
        <v>73678</v>
      </c>
      <c r="S15" s="626"/>
      <c r="T15" s="626"/>
      <c r="U15" s="626"/>
      <c r="V15" s="626"/>
      <c r="W15" s="626"/>
      <c r="X15" s="626"/>
      <c r="Y15" s="627"/>
      <c r="Z15" s="685">
        <v>0.3</v>
      </c>
      <c r="AA15" s="685"/>
      <c r="AB15" s="685"/>
      <c r="AC15" s="685"/>
      <c r="AD15" s="686">
        <v>73678</v>
      </c>
      <c r="AE15" s="686"/>
      <c r="AF15" s="686"/>
      <c r="AG15" s="686"/>
      <c r="AH15" s="686"/>
      <c r="AI15" s="686"/>
      <c r="AJ15" s="686"/>
      <c r="AK15" s="686"/>
      <c r="AL15" s="628">
        <v>0.6</v>
      </c>
      <c r="AM15" s="629"/>
      <c r="AN15" s="629"/>
      <c r="AO15" s="687"/>
      <c r="AP15" s="620" t="s">
        <v>261</v>
      </c>
      <c r="AQ15" s="621"/>
      <c r="AR15" s="621"/>
      <c r="AS15" s="621"/>
      <c r="AT15" s="621"/>
      <c r="AU15" s="621"/>
      <c r="AV15" s="621"/>
      <c r="AW15" s="621"/>
      <c r="AX15" s="621"/>
      <c r="AY15" s="621"/>
      <c r="AZ15" s="621"/>
      <c r="BA15" s="621"/>
      <c r="BB15" s="621"/>
      <c r="BC15" s="621"/>
      <c r="BD15" s="621"/>
      <c r="BE15" s="621"/>
      <c r="BF15" s="622"/>
      <c r="BG15" s="623">
        <v>202625</v>
      </c>
      <c r="BH15" s="626"/>
      <c r="BI15" s="626"/>
      <c r="BJ15" s="626"/>
      <c r="BK15" s="626"/>
      <c r="BL15" s="626"/>
      <c r="BM15" s="626"/>
      <c r="BN15" s="627"/>
      <c r="BO15" s="685">
        <v>4.3</v>
      </c>
      <c r="BP15" s="685"/>
      <c r="BQ15" s="685"/>
      <c r="BR15" s="685"/>
      <c r="BS15" s="631" t="s">
        <v>128</v>
      </c>
      <c r="BT15" s="626"/>
      <c r="BU15" s="626"/>
      <c r="BV15" s="626"/>
      <c r="BW15" s="626"/>
      <c r="BX15" s="626"/>
      <c r="BY15" s="626"/>
      <c r="BZ15" s="626"/>
      <c r="CA15" s="626"/>
      <c r="CB15" s="666"/>
      <c r="CD15" s="667" t="s">
        <v>262</v>
      </c>
      <c r="CE15" s="664"/>
      <c r="CF15" s="664"/>
      <c r="CG15" s="664"/>
      <c r="CH15" s="664"/>
      <c r="CI15" s="664"/>
      <c r="CJ15" s="664"/>
      <c r="CK15" s="664"/>
      <c r="CL15" s="664"/>
      <c r="CM15" s="664"/>
      <c r="CN15" s="664"/>
      <c r="CO15" s="664"/>
      <c r="CP15" s="664"/>
      <c r="CQ15" s="665"/>
      <c r="CR15" s="623">
        <v>2830111</v>
      </c>
      <c r="CS15" s="626"/>
      <c r="CT15" s="626"/>
      <c r="CU15" s="626"/>
      <c r="CV15" s="626"/>
      <c r="CW15" s="626"/>
      <c r="CX15" s="626"/>
      <c r="CY15" s="627"/>
      <c r="CZ15" s="685">
        <v>13.6</v>
      </c>
      <c r="DA15" s="685"/>
      <c r="DB15" s="685"/>
      <c r="DC15" s="685"/>
      <c r="DD15" s="631">
        <v>1128307</v>
      </c>
      <c r="DE15" s="626"/>
      <c r="DF15" s="626"/>
      <c r="DG15" s="626"/>
      <c r="DH15" s="626"/>
      <c r="DI15" s="626"/>
      <c r="DJ15" s="626"/>
      <c r="DK15" s="626"/>
      <c r="DL15" s="626"/>
      <c r="DM15" s="626"/>
      <c r="DN15" s="626"/>
      <c r="DO15" s="626"/>
      <c r="DP15" s="627"/>
      <c r="DQ15" s="631">
        <v>1748244</v>
      </c>
      <c r="DR15" s="626"/>
      <c r="DS15" s="626"/>
      <c r="DT15" s="626"/>
      <c r="DU15" s="626"/>
      <c r="DV15" s="626"/>
      <c r="DW15" s="626"/>
      <c r="DX15" s="626"/>
      <c r="DY15" s="626"/>
      <c r="DZ15" s="626"/>
      <c r="EA15" s="626"/>
      <c r="EB15" s="626"/>
      <c r="EC15" s="666"/>
    </row>
    <row r="16" spans="2:143" ht="11.25" customHeight="1" x14ac:dyDescent="0.15">
      <c r="B16" s="620" t="s">
        <v>263</v>
      </c>
      <c r="C16" s="621"/>
      <c r="D16" s="621"/>
      <c r="E16" s="621"/>
      <c r="F16" s="621"/>
      <c r="G16" s="621"/>
      <c r="H16" s="621"/>
      <c r="I16" s="621"/>
      <c r="J16" s="621"/>
      <c r="K16" s="621"/>
      <c r="L16" s="621"/>
      <c r="M16" s="621"/>
      <c r="N16" s="621"/>
      <c r="O16" s="621"/>
      <c r="P16" s="621"/>
      <c r="Q16" s="622"/>
      <c r="R16" s="623" t="s">
        <v>128</v>
      </c>
      <c r="S16" s="626"/>
      <c r="T16" s="626"/>
      <c r="U16" s="626"/>
      <c r="V16" s="626"/>
      <c r="W16" s="626"/>
      <c r="X16" s="626"/>
      <c r="Y16" s="627"/>
      <c r="Z16" s="685" t="s">
        <v>128</v>
      </c>
      <c r="AA16" s="685"/>
      <c r="AB16" s="685"/>
      <c r="AC16" s="685"/>
      <c r="AD16" s="686" t="s">
        <v>128</v>
      </c>
      <c r="AE16" s="686"/>
      <c r="AF16" s="686"/>
      <c r="AG16" s="686"/>
      <c r="AH16" s="686"/>
      <c r="AI16" s="686"/>
      <c r="AJ16" s="686"/>
      <c r="AK16" s="686"/>
      <c r="AL16" s="628" t="s">
        <v>128</v>
      </c>
      <c r="AM16" s="629"/>
      <c r="AN16" s="629"/>
      <c r="AO16" s="687"/>
      <c r="AP16" s="620" t="s">
        <v>264</v>
      </c>
      <c r="AQ16" s="621"/>
      <c r="AR16" s="621"/>
      <c r="AS16" s="621"/>
      <c r="AT16" s="621"/>
      <c r="AU16" s="621"/>
      <c r="AV16" s="621"/>
      <c r="AW16" s="621"/>
      <c r="AX16" s="621"/>
      <c r="AY16" s="621"/>
      <c r="AZ16" s="621"/>
      <c r="BA16" s="621"/>
      <c r="BB16" s="621"/>
      <c r="BC16" s="621"/>
      <c r="BD16" s="621"/>
      <c r="BE16" s="621"/>
      <c r="BF16" s="622"/>
      <c r="BG16" s="623">
        <v>944</v>
      </c>
      <c r="BH16" s="626"/>
      <c r="BI16" s="626"/>
      <c r="BJ16" s="626"/>
      <c r="BK16" s="626"/>
      <c r="BL16" s="626"/>
      <c r="BM16" s="626"/>
      <c r="BN16" s="627"/>
      <c r="BO16" s="685">
        <v>0</v>
      </c>
      <c r="BP16" s="685"/>
      <c r="BQ16" s="685"/>
      <c r="BR16" s="685"/>
      <c r="BS16" s="631" t="s">
        <v>128</v>
      </c>
      <c r="BT16" s="626"/>
      <c r="BU16" s="626"/>
      <c r="BV16" s="626"/>
      <c r="BW16" s="626"/>
      <c r="BX16" s="626"/>
      <c r="BY16" s="626"/>
      <c r="BZ16" s="626"/>
      <c r="CA16" s="626"/>
      <c r="CB16" s="666"/>
      <c r="CD16" s="667" t="s">
        <v>265</v>
      </c>
      <c r="CE16" s="664"/>
      <c r="CF16" s="664"/>
      <c r="CG16" s="664"/>
      <c r="CH16" s="664"/>
      <c r="CI16" s="664"/>
      <c r="CJ16" s="664"/>
      <c r="CK16" s="664"/>
      <c r="CL16" s="664"/>
      <c r="CM16" s="664"/>
      <c r="CN16" s="664"/>
      <c r="CO16" s="664"/>
      <c r="CP16" s="664"/>
      <c r="CQ16" s="665"/>
      <c r="CR16" s="623">
        <v>706948</v>
      </c>
      <c r="CS16" s="626"/>
      <c r="CT16" s="626"/>
      <c r="CU16" s="626"/>
      <c r="CV16" s="626"/>
      <c r="CW16" s="626"/>
      <c r="CX16" s="626"/>
      <c r="CY16" s="627"/>
      <c r="CZ16" s="685">
        <v>3.4</v>
      </c>
      <c r="DA16" s="685"/>
      <c r="DB16" s="685"/>
      <c r="DC16" s="685"/>
      <c r="DD16" s="631" t="s">
        <v>128</v>
      </c>
      <c r="DE16" s="626"/>
      <c r="DF16" s="626"/>
      <c r="DG16" s="626"/>
      <c r="DH16" s="626"/>
      <c r="DI16" s="626"/>
      <c r="DJ16" s="626"/>
      <c r="DK16" s="626"/>
      <c r="DL16" s="626"/>
      <c r="DM16" s="626"/>
      <c r="DN16" s="626"/>
      <c r="DO16" s="626"/>
      <c r="DP16" s="627"/>
      <c r="DQ16" s="631">
        <v>334806</v>
      </c>
      <c r="DR16" s="626"/>
      <c r="DS16" s="626"/>
      <c r="DT16" s="626"/>
      <c r="DU16" s="626"/>
      <c r="DV16" s="626"/>
      <c r="DW16" s="626"/>
      <c r="DX16" s="626"/>
      <c r="DY16" s="626"/>
      <c r="DZ16" s="626"/>
      <c r="EA16" s="626"/>
      <c r="EB16" s="626"/>
      <c r="EC16" s="666"/>
    </row>
    <row r="17" spans="2:133" ht="11.25" customHeight="1" x14ac:dyDescent="0.15">
      <c r="B17" s="620" t="s">
        <v>266</v>
      </c>
      <c r="C17" s="621"/>
      <c r="D17" s="621"/>
      <c r="E17" s="621"/>
      <c r="F17" s="621"/>
      <c r="G17" s="621"/>
      <c r="H17" s="621"/>
      <c r="I17" s="621"/>
      <c r="J17" s="621"/>
      <c r="K17" s="621"/>
      <c r="L17" s="621"/>
      <c r="M17" s="621"/>
      <c r="N17" s="621"/>
      <c r="O17" s="621"/>
      <c r="P17" s="621"/>
      <c r="Q17" s="622"/>
      <c r="R17" s="623">
        <v>22865</v>
      </c>
      <c r="S17" s="626"/>
      <c r="T17" s="626"/>
      <c r="U17" s="626"/>
      <c r="V17" s="626"/>
      <c r="W17" s="626"/>
      <c r="X17" s="626"/>
      <c r="Y17" s="627"/>
      <c r="Z17" s="685">
        <v>0.1</v>
      </c>
      <c r="AA17" s="685"/>
      <c r="AB17" s="685"/>
      <c r="AC17" s="685"/>
      <c r="AD17" s="686">
        <v>22865</v>
      </c>
      <c r="AE17" s="686"/>
      <c r="AF17" s="686"/>
      <c r="AG17" s="686"/>
      <c r="AH17" s="686"/>
      <c r="AI17" s="686"/>
      <c r="AJ17" s="686"/>
      <c r="AK17" s="686"/>
      <c r="AL17" s="628">
        <v>0.2</v>
      </c>
      <c r="AM17" s="629"/>
      <c r="AN17" s="629"/>
      <c r="AO17" s="687"/>
      <c r="AP17" s="620" t="s">
        <v>267</v>
      </c>
      <c r="AQ17" s="621"/>
      <c r="AR17" s="621"/>
      <c r="AS17" s="621"/>
      <c r="AT17" s="621"/>
      <c r="AU17" s="621"/>
      <c r="AV17" s="621"/>
      <c r="AW17" s="621"/>
      <c r="AX17" s="621"/>
      <c r="AY17" s="621"/>
      <c r="AZ17" s="621"/>
      <c r="BA17" s="621"/>
      <c r="BB17" s="621"/>
      <c r="BC17" s="621"/>
      <c r="BD17" s="621"/>
      <c r="BE17" s="621"/>
      <c r="BF17" s="622"/>
      <c r="BG17" s="623" t="s">
        <v>128</v>
      </c>
      <c r="BH17" s="626"/>
      <c r="BI17" s="626"/>
      <c r="BJ17" s="626"/>
      <c r="BK17" s="626"/>
      <c r="BL17" s="626"/>
      <c r="BM17" s="626"/>
      <c r="BN17" s="627"/>
      <c r="BO17" s="685" t="s">
        <v>128</v>
      </c>
      <c r="BP17" s="685"/>
      <c r="BQ17" s="685"/>
      <c r="BR17" s="685"/>
      <c r="BS17" s="631" t="s">
        <v>128</v>
      </c>
      <c r="BT17" s="626"/>
      <c r="BU17" s="626"/>
      <c r="BV17" s="626"/>
      <c r="BW17" s="626"/>
      <c r="BX17" s="626"/>
      <c r="BY17" s="626"/>
      <c r="BZ17" s="626"/>
      <c r="CA17" s="626"/>
      <c r="CB17" s="666"/>
      <c r="CD17" s="667" t="s">
        <v>268</v>
      </c>
      <c r="CE17" s="664"/>
      <c r="CF17" s="664"/>
      <c r="CG17" s="664"/>
      <c r="CH17" s="664"/>
      <c r="CI17" s="664"/>
      <c r="CJ17" s="664"/>
      <c r="CK17" s="664"/>
      <c r="CL17" s="664"/>
      <c r="CM17" s="664"/>
      <c r="CN17" s="664"/>
      <c r="CO17" s="664"/>
      <c r="CP17" s="664"/>
      <c r="CQ17" s="665"/>
      <c r="CR17" s="623">
        <v>2053647</v>
      </c>
      <c r="CS17" s="626"/>
      <c r="CT17" s="626"/>
      <c r="CU17" s="626"/>
      <c r="CV17" s="626"/>
      <c r="CW17" s="626"/>
      <c r="CX17" s="626"/>
      <c r="CY17" s="627"/>
      <c r="CZ17" s="685">
        <v>9.9</v>
      </c>
      <c r="DA17" s="685"/>
      <c r="DB17" s="685"/>
      <c r="DC17" s="685"/>
      <c r="DD17" s="631" t="s">
        <v>128</v>
      </c>
      <c r="DE17" s="626"/>
      <c r="DF17" s="626"/>
      <c r="DG17" s="626"/>
      <c r="DH17" s="626"/>
      <c r="DI17" s="626"/>
      <c r="DJ17" s="626"/>
      <c r="DK17" s="626"/>
      <c r="DL17" s="626"/>
      <c r="DM17" s="626"/>
      <c r="DN17" s="626"/>
      <c r="DO17" s="626"/>
      <c r="DP17" s="627"/>
      <c r="DQ17" s="631">
        <v>2031493</v>
      </c>
      <c r="DR17" s="626"/>
      <c r="DS17" s="626"/>
      <c r="DT17" s="626"/>
      <c r="DU17" s="626"/>
      <c r="DV17" s="626"/>
      <c r="DW17" s="626"/>
      <c r="DX17" s="626"/>
      <c r="DY17" s="626"/>
      <c r="DZ17" s="626"/>
      <c r="EA17" s="626"/>
      <c r="EB17" s="626"/>
      <c r="EC17" s="666"/>
    </row>
    <row r="18" spans="2:133" ht="11.25" customHeight="1" x14ac:dyDescent="0.15">
      <c r="B18" s="620" t="s">
        <v>269</v>
      </c>
      <c r="C18" s="621"/>
      <c r="D18" s="621"/>
      <c r="E18" s="621"/>
      <c r="F18" s="621"/>
      <c r="G18" s="621"/>
      <c r="H18" s="621"/>
      <c r="I18" s="621"/>
      <c r="J18" s="621"/>
      <c r="K18" s="621"/>
      <c r="L18" s="621"/>
      <c r="M18" s="621"/>
      <c r="N18" s="621"/>
      <c r="O18" s="621"/>
      <c r="P18" s="621"/>
      <c r="Q18" s="622"/>
      <c r="R18" s="623">
        <v>7474642</v>
      </c>
      <c r="S18" s="626"/>
      <c r="T18" s="626"/>
      <c r="U18" s="626"/>
      <c r="V18" s="626"/>
      <c r="W18" s="626"/>
      <c r="X18" s="626"/>
      <c r="Y18" s="627"/>
      <c r="Z18" s="685">
        <v>35</v>
      </c>
      <c r="AA18" s="685"/>
      <c r="AB18" s="685"/>
      <c r="AC18" s="685"/>
      <c r="AD18" s="686">
        <v>6349851</v>
      </c>
      <c r="AE18" s="686"/>
      <c r="AF18" s="686"/>
      <c r="AG18" s="686"/>
      <c r="AH18" s="686"/>
      <c r="AI18" s="686"/>
      <c r="AJ18" s="686"/>
      <c r="AK18" s="686"/>
      <c r="AL18" s="628">
        <v>51.9</v>
      </c>
      <c r="AM18" s="629"/>
      <c r="AN18" s="629"/>
      <c r="AO18" s="687"/>
      <c r="AP18" s="620" t="s">
        <v>270</v>
      </c>
      <c r="AQ18" s="621"/>
      <c r="AR18" s="621"/>
      <c r="AS18" s="621"/>
      <c r="AT18" s="621"/>
      <c r="AU18" s="621"/>
      <c r="AV18" s="621"/>
      <c r="AW18" s="621"/>
      <c r="AX18" s="621"/>
      <c r="AY18" s="621"/>
      <c r="AZ18" s="621"/>
      <c r="BA18" s="621"/>
      <c r="BB18" s="621"/>
      <c r="BC18" s="621"/>
      <c r="BD18" s="621"/>
      <c r="BE18" s="621"/>
      <c r="BF18" s="622"/>
      <c r="BG18" s="623" t="s">
        <v>128</v>
      </c>
      <c r="BH18" s="626"/>
      <c r="BI18" s="626"/>
      <c r="BJ18" s="626"/>
      <c r="BK18" s="626"/>
      <c r="BL18" s="626"/>
      <c r="BM18" s="626"/>
      <c r="BN18" s="627"/>
      <c r="BO18" s="685" t="s">
        <v>128</v>
      </c>
      <c r="BP18" s="685"/>
      <c r="BQ18" s="685"/>
      <c r="BR18" s="685"/>
      <c r="BS18" s="631" t="s">
        <v>128</v>
      </c>
      <c r="BT18" s="626"/>
      <c r="BU18" s="626"/>
      <c r="BV18" s="626"/>
      <c r="BW18" s="626"/>
      <c r="BX18" s="626"/>
      <c r="BY18" s="626"/>
      <c r="BZ18" s="626"/>
      <c r="CA18" s="626"/>
      <c r="CB18" s="666"/>
      <c r="CD18" s="667" t="s">
        <v>271</v>
      </c>
      <c r="CE18" s="664"/>
      <c r="CF18" s="664"/>
      <c r="CG18" s="664"/>
      <c r="CH18" s="664"/>
      <c r="CI18" s="664"/>
      <c r="CJ18" s="664"/>
      <c r="CK18" s="664"/>
      <c r="CL18" s="664"/>
      <c r="CM18" s="664"/>
      <c r="CN18" s="664"/>
      <c r="CO18" s="664"/>
      <c r="CP18" s="664"/>
      <c r="CQ18" s="665"/>
      <c r="CR18" s="623" t="s">
        <v>235</v>
      </c>
      <c r="CS18" s="626"/>
      <c r="CT18" s="626"/>
      <c r="CU18" s="626"/>
      <c r="CV18" s="626"/>
      <c r="CW18" s="626"/>
      <c r="CX18" s="626"/>
      <c r="CY18" s="627"/>
      <c r="CZ18" s="685" t="s">
        <v>128</v>
      </c>
      <c r="DA18" s="685"/>
      <c r="DB18" s="685"/>
      <c r="DC18" s="685"/>
      <c r="DD18" s="631" t="s">
        <v>128</v>
      </c>
      <c r="DE18" s="626"/>
      <c r="DF18" s="626"/>
      <c r="DG18" s="626"/>
      <c r="DH18" s="626"/>
      <c r="DI18" s="626"/>
      <c r="DJ18" s="626"/>
      <c r="DK18" s="626"/>
      <c r="DL18" s="626"/>
      <c r="DM18" s="626"/>
      <c r="DN18" s="626"/>
      <c r="DO18" s="626"/>
      <c r="DP18" s="627"/>
      <c r="DQ18" s="631" t="s">
        <v>128</v>
      </c>
      <c r="DR18" s="626"/>
      <c r="DS18" s="626"/>
      <c r="DT18" s="626"/>
      <c r="DU18" s="626"/>
      <c r="DV18" s="626"/>
      <c r="DW18" s="626"/>
      <c r="DX18" s="626"/>
      <c r="DY18" s="626"/>
      <c r="DZ18" s="626"/>
      <c r="EA18" s="626"/>
      <c r="EB18" s="626"/>
      <c r="EC18" s="666"/>
    </row>
    <row r="19" spans="2:133" ht="11.25" customHeight="1" x14ac:dyDescent="0.15">
      <c r="B19" s="620" t="s">
        <v>272</v>
      </c>
      <c r="C19" s="621"/>
      <c r="D19" s="621"/>
      <c r="E19" s="621"/>
      <c r="F19" s="621"/>
      <c r="G19" s="621"/>
      <c r="H19" s="621"/>
      <c r="I19" s="621"/>
      <c r="J19" s="621"/>
      <c r="K19" s="621"/>
      <c r="L19" s="621"/>
      <c r="M19" s="621"/>
      <c r="N19" s="621"/>
      <c r="O19" s="621"/>
      <c r="P19" s="621"/>
      <c r="Q19" s="622"/>
      <c r="R19" s="623">
        <v>6349851</v>
      </c>
      <c r="S19" s="626"/>
      <c r="T19" s="626"/>
      <c r="U19" s="626"/>
      <c r="V19" s="626"/>
      <c r="W19" s="626"/>
      <c r="X19" s="626"/>
      <c r="Y19" s="627"/>
      <c r="Z19" s="685">
        <v>29.8</v>
      </c>
      <c r="AA19" s="685"/>
      <c r="AB19" s="685"/>
      <c r="AC19" s="685"/>
      <c r="AD19" s="686">
        <v>6349851</v>
      </c>
      <c r="AE19" s="686"/>
      <c r="AF19" s="686"/>
      <c r="AG19" s="686"/>
      <c r="AH19" s="686"/>
      <c r="AI19" s="686"/>
      <c r="AJ19" s="686"/>
      <c r="AK19" s="686"/>
      <c r="AL19" s="628">
        <v>51.9</v>
      </c>
      <c r="AM19" s="629"/>
      <c r="AN19" s="629"/>
      <c r="AO19" s="687"/>
      <c r="AP19" s="620" t="s">
        <v>273</v>
      </c>
      <c r="AQ19" s="621"/>
      <c r="AR19" s="621"/>
      <c r="AS19" s="621"/>
      <c r="AT19" s="621"/>
      <c r="AU19" s="621"/>
      <c r="AV19" s="621"/>
      <c r="AW19" s="621"/>
      <c r="AX19" s="621"/>
      <c r="AY19" s="621"/>
      <c r="AZ19" s="621"/>
      <c r="BA19" s="621"/>
      <c r="BB19" s="621"/>
      <c r="BC19" s="621"/>
      <c r="BD19" s="621"/>
      <c r="BE19" s="621"/>
      <c r="BF19" s="622"/>
      <c r="BG19" s="623">
        <v>151746</v>
      </c>
      <c r="BH19" s="626"/>
      <c r="BI19" s="626"/>
      <c r="BJ19" s="626"/>
      <c r="BK19" s="626"/>
      <c r="BL19" s="626"/>
      <c r="BM19" s="626"/>
      <c r="BN19" s="627"/>
      <c r="BO19" s="685">
        <v>3.2</v>
      </c>
      <c r="BP19" s="685"/>
      <c r="BQ19" s="685"/>
      <c r="BR19" s="685"/>
      <c r="BS19" s="631" t="s">
        <v>128</v>
      </c>
      <c r="BT19" s="626"/>
      <c r="BU19" s="626"/>
      <c r="BV19" s="626"/>
      <c r="BW19" s="626"/>
      <c r="BX19" s="626"/>
      <c r="BY19" s="626"/>
      <c r="BZ19" s="626"/>
      <c r="CA19" s="626"/>
      <c r="CB19" s="666"/>
      <c r="CD19" s="667" t="s">
        <v>274</v>
      </c>
      <c r="CE19" s="664"/>
      <c r="CF19" s="664"/>
      <c r="CG19" s="664"/>
      <c r="CH19" s="664"/>
      <c r="CI19" s="664"/>
      <c r="CJ19" s="664"/>
      <c r="CK19" s="664"/>
      <c r="CL19" s="664"/>
      <c r="CM19" s="664"/>
      <c r="CN19" s="664"/>
      <c r="CO19" s="664"/>
      <c r="CP19" s="664"/>
      <c r="CQ19" s="665"/>
      <c r="CR19" s="623" t="s">
        <v>128</v>
      </c>
      <c r="CS19" s="626"/>
      <c r="CT19" s="626"/>
      <c r="CU19" s="626"/>
      <c r="CV19" s="626"/>
      <c r="CW19" s="626"/>
      <c r="CX19" s="626"/>
      <c r="CY19" s="627"/>
      <c r="CZ19" s="685" t="s">
        <v>128</v>
      </c>
      <c r="DA19" s="685"/>
      <c r="DB19" s="685"/>
      <c r="DC19" s="685"/>
      <c r="DD19" s="631" t="s">
        <v>128</v>
      </c>
      <c r="DE19" s="626"/>
      <c r="DF19" s="626"/>
      <c r="DG19" s="626"/>
      <c r="DH19" s="626"/>
      <c r="DI19" s="626"/>
      <c r="DJ19" s="626"/>
      <c r="DK19" s="626"/>
      <c r="DL19" s="626"/>
      <c r="DM19" s="626"/>
      <c r="DN19" s="626"/>
      <c r="DO19" s="626"/>
      <c r="DP19" s="627"/>
      <c r="DQ19" s="631" t="s">
        <v>128</v>
      </c>
      <c r="DR19" s="626"/>
      <c r="DS19" s="626"/>
      <c r="DT19" s="626"/>
      <c r="DU19" s="626"/>
      <c r="DV19" s="626"/>
      <c r="DW19" s="626"/>
      <c r="DX19" s="626"/>
      <c r="DY19" s="626"/>
      <c r="DZ19" s="626"/>
      <c r="EA19" s="626"/>
      <c r="EB19" s="626"/>
      <c r="EC19" s="666"/>
    </row>
    <row r="20" spans="2:133" ht="11.25" customHeight="1" x14ac:dyDescent="0.15">
      <c r="B20" s="620" t="s">
        <v>275</v>
      </c>
      <c r="C20" s="621"/>
      <c r="D20" s="621"/>
      <c r="E20" s="621"/>
      <c r="F20" s="621"/>
      <c r="G20" s="621"/>
      <c r="H20" s="621"/>
      <c r="I20" s="621"/>
      <c r="J20" s="621"/>
      <c r="K20" s="621"/>
      <c r="L20" s="621"/>
      <c r="M20" s="621"/>
      <c r="N20" s="621"/>
      <c r="O20" s="621"/>
      <c r="P20" s="621"/>
      <c r="Q20" s="622"/>
      <c r="R20" s="623">
        <v>1124791</v>
      </c>
      <c r="S20" s="626"/>
      <c r="T20" s="626"/>
      <c r="U20" s="626"/>
      <c r="V20" s="626"/>
      <c r="W20" s="626"/>
      <c r="X20" s="626"/>
      <c r="Y20" s="627"/>
      <c r="Z20" s="685">
        <v>5.3</v>
      </c>
      <c r="AA20" s="685"/>
      <c r="AB20" s="685"/>
      <c r="AC20" s="685"/>
      <c r="AD20" s="686" t="s">
        <v>128</v>
      </c>
      <c r="AE20" s="686"/>
      <c r="AF20" s="686"/>
      <c r="AG20" s="686"/>
      <c r="AH20" s="686"/>
      <c r="AI20" s="686"/>
      <c r="AJ20" s="686"/>
      <c r="AK20" s="686"/>
      <c r="AL20" s="628" t="s">
        <v>128</v>
      </c>
      <c r="AM20" s="629"/>
      <c r="AN20" s="629"/>
      <c r="AO20" s="687"/>
      <c r="AP20" s="620" t="s">
        <v>276</v>
      </c>
      <c r="AQ20" s="621"/>
      <c r="AR20" s="621"/>
      <c r="AS20" s="621"/>
      <c r="AT20" s="621"/>
      <c r="AU20" s="621"/>
      <c r="AV20" s="621"/>
      <c r="AW20" s="621"/>
      <c r="AX20" s="621"/>
      <c r="AY20" s="621"/>
      <c r="AZ20" s="621"/>
      <c r="BA20" s="621"/>
      <c r="BB20" s="621"/>
      <c r="BC20" s="621"/>
      <c r="BD20" s="621"/>
      <c r="BE20" s="621"/>
      <c r="BF20" s="622"/>
      <c r="BG20" s="623">
        <v>151746</v>
      </c>
      <c r="BH20" s="626"/>
      <c r="BI20" s="626"/>
      <c r="BJ20" s="626"/>
      <c r="BK20" s="626"/>
      <c r="BL20" s="626"/>
      <c r="BM20" s="626"/>
      <c r="BN20" s="627"/>
      <c r="BO20" s="685">
        <v>3.2</v>
      </c>
      <c r="BP20" s="685"/>
      <c r="BQ20" s="685"/>
      <c r="BR20" s="685"/>
      <c r="BS20" s="631" t="s">
        <v>128</v>
      </c>
      <c r="BT20" s="626"/>
      <c r="BU20" s="626"/>
      <c r="BV20" s="626"/>
      <c r="BW20" s="626"/>
      <c r="BX20" s="626"/>
      <c r="BY20" s="626"/>
      <c r="BZ20" s="626"/>
      <c r="CA20" s="626"/>
      <c r="CB20" s="666"/>
      <c r="CD20" s="667" t="s">
        <v>277</v>
      </c>
      <c r="CE20" s="664"/>
      <c r="CF20" s="664"/>
      <c r="CG20" s="664"/>
      <c r="CH20" s="664"/>
      <c r="CI20" s="664"/>
      <c r="CJ20" s="664"/>
      <c r="CK20" s="664"/>
      <c r="CL20" s="664"/>
      <c r="CM20" s="664"/>
      <c r="CN20" s="664"/>
      <c r="CO20" s="664"/>
      <c r="CP20" s="664"/>
      <c r="CQ20" s="665"/>
      <c r="CR20" s="623">
        <v>20804074</v>
      </c>
      <c r="CS20" s="626"/>
      <c r="CT20" s="626"/>
      <c r="CU20" s="626"/>
      <c r="CV20" s="626"/>
      <c r="CW20" s="626"/>
      <c r="CX20" s="626"/>
      <c r="CY20" s="627"/>
      <c r="CZ20" s="685">
        <v>100</v>
      </c>
      <c r="DA20" s="685"/>
      <c r="DB20" s="685"/>
      <c r="DC20" s="685"/>
      <c r="DD20" s="631">
        <v>2588685</v>
      </c>
      <c r="DE20" s="626"/>
      <c r="DF20" s="626"/>
      <c r="DG20" s="626"/>
      <c r="DH20" s="626"/>
      <c r="DI20" s="626"/>
      <c r="DJ20" s="626"/>
      <c r="DK20" s="626"/>
      <c r="DL20" s="626"/>
      <c r="DM20" s="626"/>
      <c r="DN20" s="626"/>
      <c r="DO20" s="626"/>
      <c r="DP20" s="627"/>
      <c r="DQ20" s="631">
        <v>14562335</v>
      </c>
      <c r="DR20" s="626"/>
      <c r="DS20" s="626"/>
      <c r="DT20" s="626"/>
      <c r="DU20" s="626"/>
      <c r="DV20" s="626"/>
      <c r="DW20" s="626"/>
      <c r="DX20" s="626"/>
      <c r="DY20" s="626"/>
      <c r="DZ20" s="626"/>
      <c r="EA20" s="626"/>
      <c r="EB20" s="626"/>
      <c r="EC20" s="666"/>
    </row>
    <row r="21" spans="2:133" ht="11.25" customHeight="1" x14ac:dyDescent="0.15">
      <c r="B21" s="620" t="s">
        <v>278</v>
      </c>
      <c r="C21" s="621"/>
      <c r="D21" s="621"/>
      <c r="E21" s="621"/>
      <c r="F21" s="621"/>
      <c r="G21" s="621"/>
      <c r="H21" s="621"/>
      <c r="I21" s="621"/>
      <c r="J21" s="621"/>
      <c r="K21" s="621"/>
      <c r="L21" s="621"/>
      <c r="M21" s="621"/>
      <c r="N21" s="621"/>
      <c r="O21" s="621"/>
      <c r="P21" s="621"/>
      <c r="Q21" s="622"/>
      <c r="R21" s="623" t="s">
        <v>128</v>
      </c>
      <c r="S21" s="626"/>
      <c r="T21" s="626"/>
      <c r="U21" s="626"/>
      <c r="V21" s="626"/>
      <c r="W21" s="626"/>
      <c r="X21" s="626"/>
      <c r="Y21" s="627"/>
      <c r="Z21" s="685" t="s">
        <v>128</v>
      </c>
      <c r="AA21" s="685"/>
      <c r="AB21" s="685"/>
      <c r="AC21" s="685"/>
      <c r="AD21" s="686" t="s">
        <v>128</v>
      </c>
      <c r="AE21" s="686"/>
      <c r="AF21" s="686"/>
      <c r="AG21" s="686"/>
      <c r="AH21" s="686"/>
      <c r="AI21" s="686"/>
      <c r="AJ21" s="686"/>
      <c r="AK21" s="686"/>
      <c r="AL21" s="628" t="s">
        <v>128</v>
      </c>
      <c r="AM21" s="629"/>
      <c r="AN21" s="629"/>
      <c r="AO21" s="687"/>
      <c r="AP21" s="731" t="s">
        <v>279</v>
      </c>
      <c r="AQ21" s="738"/>
      <c r="AR21" s="738"/>
      <c r="AS21" s="738"/>
      <c r="AT21" s="738"/>
      <c r="AU21" s="738"/>
      <c r="AV21" s="738"/>
      <c r="AW21" s="738"/>
      <c r="AX21" s="738"/>
      <c r="AY21" s="738"/>
      <c r="AZ21" s="738"/>
      <c r="BA21" s="738"/>
      <c r="BB21" s="738"/>
      <c r="BC21" s="738"/>
      <c r="BD21" s="738"/>
      <c r="BE21" s="738"/>
      <c r="BF21" s="733"/>
      <c r="BG21" s="623" t="s">
        <v>128</v>
      </c>
      <c r="BH21" s="626"/>
      <c r="BI21" s="626"/>
      <c r="BJ21" s="626"/>
      <c r="BK21" s="626"/>
      <c r="BL21" s="626"/>
      <c r="BM21" s="626"/>
      <c r="BN21" s="627"/>
      <c r="BO21" s="685" t="s">
        <v>128</v>
      </c>
      <c r="BP21" s="685"/>
      <c r="BQ21" s="685"/>
      <c r="BR21" s="685"/>
      <c r="BS21" s="631" t="s">
        <v>128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280</v>
      </c>
      <c r="C22" s="621"/>
      <c r="D22" s="621"/>
      <c r="E22" s="621"/>
      <c r="F22" s="621"/>
      <c r="G22" s="621"/>
      <c r="H22" s="621"/>
      <c r="I22" s="621"/>
      <c r="J22" s="621"/>
      <c r="K22" s="621"/>
      <c r="L22" s="621"/>
      <c r="M22" s="621"/>
      <c r="N22" s="621"/>
      <c r="O22" s="621"/>
      <c r="P22" s="621"/>
      <c r="Q22" s="622"/>
      <c r="R22" s="623">
        <v>13384209</v>
      </c>
      <c r="S22" s="626"/>
      <c r="T22" s="626"/>
      <c r="U22" s="626"/>
      <c r="V22" s="626"/>
      <c r="W22" s="626"/>
      <c r="X22" s="626"/>
      <c r="Y22" s="627"/>
      <c r="Z22" s="685">
        <v>62.8</v>
      </c>
      <c r="AA22" s="685"/>
      <c r="AB22" s="685"/>
      <c r="AC22" s="685"/>
      <c r="AD22" s="686">
        <v>12107672</v>
      </c>
      <c r="AE22" s="686"/>
      <c r="AF22" s="686"/>
      <c r="AG22" s="686"/>
      <c r="AH22" s="686"/>
      <c r="AI22" s="686"/>
      <c r="AJ22" s="686"/>
      <c r="AK22" s="686"/>
      <c r="AL22" s="628">
        <v>98.9</v>
      </c>
      <c r="AM22" s="629"/>
      <c r="AN22" s="629"/>
      <c r="AO22" s="687"/>
      <c r="AP22" s="731" t="s">
        <v>281</v>
      </c>
      <c r="AQ22" s="738"/>
      <c r="AR22" s="738"/>
      <c r="AS22" s="738"/>
      <c r="AT22" s="738"/>
      <c r="AU22" s="738"/>
      <c r="AV22" s="738"/>
      <c r="AW22" s="738"/>
      <c r="AX22" s="738"/>
      <c r="AY22" s="738"/>
      <c r="AZ22" s="738"/>
      <c r="BA22" s="738"/>
      <c r="BB22" s="738"/>
      <c r="BC22" s="738"/>
      <c r="BD22" s="738"/>
      <c r="BE22" s="738"/>
      <c r="BF22" s="733"/>
      <c r="BG22" s="623" t="s">
        <v>128</v>
      </c>
      <c r="BH22" s="626"/>
      <c r="BI22" s="626"/>
      <c r="BJ22" s="626"/>
      <c r="BK22" s="626"/>
      <c r="BL22" s="626"/>
      <c r="BM22" s="626"/>
      <c r="BN22" s="627"/>
      <c r="BO22" s="685" t="s">
        <v>235</v>
      </c>
      <c r="BP22" s="685"/>
      <c r="BQ22" s="685"/>
      <c r="BR22" s="685"/>
      <c r="BS22" s="631" t="s">
        <v>128</v>
      </c>
      <c r="BT22" s="626"/>
      <c r="BU22" s="626"/>
      <c r="BV22" s="626"/>
      <c r="BW22" s="626"/>
      <c r="BX22" s="626"/>
      <c r="BY22" s="626"/>
      <c r="BZ22" s="626"/>
      <c r="CA22" s="626"/>
      <c r="CB22" s="666"/>
      <c r="CD22" s="740" t="s">
        <v>282</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283</v>
      </c>
      <c r="C23" s="621"/>
      <c r="D23" s="621"/>
      <c r="E23" s="621"/>
      <c r="F23" s="621"/>
      <c r="G23" s="621"/>
      <c r="H23" s="621"/>
      <c r="I23" s="621"/>
      <c r="J23" s="621"/>
      <c r="K23" s="621"/>
      <c r="L23" s="621"/>
      <c r="M23" s="621"/>
      <c r="N23" s="621"/>
      <c r="O23" s="621"/>
      <c r="P23" s="621"/>
      <c r="Q23" s="622"/>
      <c r="R23" s="623">
        <v>4876</v>
      </c>
      <c r="S23" s="626"/>
      <c r="T23" s="626"/>
      <c r="U23" s="626"/>
      <c r="V23" s="626"/>
      <c r="W23" s="626"/>
      <c r="X23" s="626"/>
      <c r="Y23" s="627"/>
      <c r="Z23" s="685">
        <v>0</v>
      </c>
      <c r="AA23" s="685"/>
      <c r="AB23" s="685"/>
      <c r="AC23" s="685"/>
      <c r="AD23" s="686">
        <v>4876</v>
      </c>
      <c r="AE23" s="686"/>
      <c r="AF23" s="686"/>
      <c r="AG23" s="686"/>
      <c r="AH23" s="686"/>
      <c r="AI23" s="686"/>
      <c r="AJ23" s="686"/>
      <c r="AK23" s="686"/>
      <c r="AL23" s="628">
        <v>0</v>
      </c>
      <c r="AM23" s="629"/>
      <c r="AN23" s="629"/>
      <c r="AO23" s="687"/>
      <c r="AP23" s="731" t="s">
        <v>284</v>
      </c>
      <c r="AQ23" s="738"/>
      <c r="AR23" s="738"/>
      <c r="AS23" s="738"/>
      <c r="AT23" s="738"/>
      <c r="AU23" s="738"/>
      <c r="AV23" s="738"/>
      <c r="AW23" s="738"/>
      <c r="AX23" s="738"/>
      <c r="AY23" s="738"/>
      <c r="AZ23" s="738"/>
      <c r="BA23" s="738"/>
      <c r="BB23" s="738"/>
      <c r="BC23" s="738"/>
      <c r="BD23" s="738"/>
      <c r="BE23" s="738"/>
      <c r="BF23" s="733"/>
      <c r="BG23" s="623">
        <v>151746</v>
      </c>
      <c r="BH23" s="626"/>
      <c r="BI23" s="626"/>
      <c r="BJ23" s="626"/>
      <c r="BK23" s="626"/>
      <c r="BL23" s="626"/>
      <c r="BM23" s="626"/>
      <c r="BN23" s="627"/>
      <c r="BO23" s="685">
        <v>3.2</v>
      </c>
      <c r="BP23" s="685"/>
      <c r="BQ23" s="685"/>
      <c r="BR23" s="685"/>
      <c r="BS23" s="631" t="s">
        <v>128</v>
      </c>
      <c r="BT23" s="626"/>
      <c r="BU23" s="626"/>
      <c r="BV23" s="626"/>
      <c r="BW23" s="626"/>
      <c r="BX23" s="626"/>
      <c r="BY23" s="626"/>
      <c r="BZ23" s="626"/>
      <c r="CA23" s="626"/>
      <c r="CB23" s="666"/>
      <c r="CD23" s="740" t="s">
        <v>223</v>
      </c>
      <c r="CE23" s="741"/>
      <c r="CF23" s="741"/>
      <c r="CG23" s="741"/>
      <c r="CH23" s="741"/>
      <c r="CI23" s="741"/>
      <c r="CJ23" s="741"/>
      <c r="CK23" s="741"/>
      <c r="CL23" s="741"/>
      <c r="CM23" s="741"/>
      <c r="CN23" s="741"/>
      <c r="CO23" s="741"/>
      <c r="CP23" s="741"/>
      <c r="CQ23" s="742"/>
      <c r="CR23" s="740" t="s">
        <v>285</v>
      </c>
      <c r="CS23" s="741"/>
      <c r="CT23" s="741"/>
      <c r="CU23" s="741"/>
      <c r="CV23" s="741"/>
      <c r="CW23" s="741"/>
      <c r="CX23" s="741"/>
      <c r="CY23" s="742"/>
      <c r="CZ23" s="740" t="s">
        <v>286</v>
      </c>
      <c r="DA23" s="741"/>
      <c r="DB23" s="741"/>
      <c r="DC23" s="742"/>
      <c r="DD23" s="740" t="s">
        <v>287</v>
      </c>
      <c r="DE23" s="741"/>
      <c r="DF23" s="741"/>
      <c r="DG23" s="741"/>
      <c r="DH23" s="741"/>
      <c r="DI23" s="741"/>
      <c r="DJ23" s="741"/>
      <c r="DK23" s="742"/>
      <c r="DL23" s="749" t="s">
        <v>288</v>
      </c>
      <c r="DM23" s="750"/>
      <c r="DN23" s="750"/>
      <c r="DO23" s="750"/>
      <c r="DP23" s="750"/>
      <c r="DQ23" s="750"/>
      <c r="DR23" s="750"/>
      <c r="DS23" s="750"/>
      <c r="DT23" s="750"/>
      <c r="DU23" s="750"/>
      <c r="DV23" s="751"/>
      <c r="DW23" s="740" t="s">
        <v>289</v>
      </c>
      <c r="DX23" s="741"/>
      <c r="DY23" s="741"/>
      <c r="DZ23" s="741"/>
      <c r="EA23" s="741"/>
      <c r="EB23" s="741"/>
      <c r="EC23" s="742"/>
    </row>
    <row r="24" spans="2:133" ht="11.25" customHeight="1" x14ac:dyDescent="0.15">
      <c r="B24" s="620" t="s">
        <v>290</v>
      </c>
      <c r="C24" s="621"/>
      <c r="D24" s="621"/>
      <c r="E24" s="621"/>
      <c r="F24" s="621"/>
      <c r="G24" s="621"/>
      <c r="H24" s="621"/>
      <c r="I24" s="621"/>
      <c r="J24" s="621"/>
      <c r="K24" s="621"/>
      <c r="L24" s="621"/>
      <c r="M24" s="621"/>
      <c r="N24" s="621"/>
      <c r="O24" s="621"/>
      <c r="P24" s="621"/>
      <c r="Q24" s="622"/>
      <c r="R24" s="623">
        <v>228475</v>
      </c>
      <c r="S24" s="626"/>
      <c r="T24" s="626"/>
      <c r="U24" s="626"/>
      <c r="V24" s="626"/>
      <c r="W24" s="626"/>
      <c r="X24" s="626"/>
      <c r="Y24" s="627"/>
      <c r="Z24" s="685">
        <v>1.1000000000000001</v>
      </c>
      <c r="AA24" s="685"/>
      <c r="AB24" s="685"/>
      <c r="AC24" s="685"/>
      <c r="AD24" s="686" t="s">
        <v>235</v>
      </c>
      <c r="AE24" s="686"/>
      <c r="AF24" s="686"/>
      <c r="AG24" s="686"/>
      <c r="AH24" s="686"/>
      <c r="AI24" s="686"/>
      <c r="AJ24" s="686"/>
      <c r="AK24" s="686"/>
      <c r="AL24" s="628" t="s">
        <v>128</v>
      </c>
      <c r="AM24" s="629"/>
      <c r="AN24" s="629"/>
      <c r="AO24" s="687"/>
      <c r="AP24" s="731" t="s">
        <v>291</v>
      </c>
      <c r="AQ24" s="738"/>
      <c r="AR24" s="738"/>
      <c r="AS24" s="738"/>
      <c r="AT24" s="738"/>
      <c r="AU24" s="738"/>
      <c r="AV24" s="738"/>
      <c r="AW24" s="738"/>
      <c r="AX24" s="738"/>
      <c r="AY24" s="738"/>
      <c r="AZ24" s="738"/>
      <c r="BA24" s="738"/>
      <c r="BB24" s="738"/>
      <c r="BC24" s="738"/>
      <c r="BD24" s="738"/>
      <c r="BE24" s="738"/>
      <c r="BF24" s="733"/>
      <c r="BG24" s="623" t="s">
        <v>128</v>
      </c>
      <c r="BH24" s="626"/>
      <c r="BI24" s="626"/>
      <c r="BJ24" s="626"/>
      <c r="BK24" s="626"/>
      <c r="BL24" s="626"/>
      <c r="BM24" s="626"/>
      <c r="BN24" s="627"/>
      <c r="BO24" s="685" t="s">
        <v>128</v>
      </c>
      <c r="BP24" s="685"/>
      <c r="BQ24" s="685"/>
      <c r="BR24" s="685"/>
      <c r="BS24" s="631" t="s">
        <v>128</v>
      </c>
      <c r="BT24" s="626"/>
      <c r="BU24" s="626"/>
      <c r="BV24" s="626"/>
      <c r="BW24" s="626"/>
      <c r="BX24" s="626"/>
      <c r="BY24" s="626"/>
      <c r="BZ24" s="626"/>
      <c r="CA24" s="626"/>
      <c r="CB24" s="666"/>
      <c r="CD24" s="694" t="s">
        <v>292</v>
      </c>
      <c r="CE24" s="695"/>
      <c r="CF24" s="695"/>
      <c r="CG24" s="695"/>
      <c r="CH24" s="695"/>
      <c r="CI24" s="695"/>
      <c r="CJ24" s="695"/>
      <c r="CK24" s="695"/>
      <c r="CL24" s="695"/>
      <c r="CM24" s="695"/>
      <c r="CN24" s="695"/>
      <c r="CO24" s="695"/>
      <c r="CP24" s="695"/>
      <c r="CQ24" s="696"/>
      <c r="CR24" s="688">
        <v>7975988</v>
      </c>
      <c r="CS24" s="689"/>
      <c r="CT24" s="689"/>
      <c r="CU24" s="689"/>
      <c r="CV24" s="689"/>
      <c r="CW24" s="689"/>
      <c r="CX24" s="689"/>
      <c r="CY24" s="735"/>
      <c r="CZ24" s="736">
        <v>38.299999999999997</v>
      </c>
      <c r="DA24" s="705"/>
      <c r="DB24" s="705"/>
      <c r="DC24" s="739"/>
      <c r="DD24" s="734">
        <v>5499915</v>
      </c>
      <c r="DE24" s="689"/>
      <c r="DF24" s="689"/>
      <c r="DG24" s="689"/>
      <c r="DH24" s="689"/>
      <c r="DI24" s="689"/>
      <c r="DJ24" s="689"/>
      <c r="DK24" s="735"/>
      <c r="DL24" s="734">
        <v>5393222</v>
      </c>
      <c r="DM24" s="689"/>
      <c r="DN24" s="689"/>
      <c r="DO24" s="689"/>
      <c r="DP24" s="689"/>
      <c r="DQ24" s="689"/>
      <c r="DR24" s="689"/>
      <c r="DS24" s="689"/>
      <c r="DT24" s="689"/>
      <c r="DU24" s="689"/>
      <c r="DV24" s="735"/>
      <c r="DW24" s="736">
        <v>42</v>
      </c>
      <c r="DX24" s="705"/>
      <c r="DY24" s="705"/>
      <c r="DZ24" s="705"/>
      <c r="EA24" s="705"/>
      <c r="EB24" s="705"/>
      <c r="EC24" s="737"/>
    </row>
    <row r="25" spans="2:133" ht="11.25" customHeight="1" x14ac:dyDescent="0.15">
      <c r="B25" s="620" t="s">
        <v>293</v>
      </c>
      <c r="C25" s="621"/>
      <c r="D25" s="621"/>
      <c r="E25" s="621"/>
      <c r="F25" s="621"/>
      <c r="G25" s="621"/>
      <c r="H25" s="621"/>
      <c r="I25" s="621"/>
      <c r="J25" s="621"/>
      <c r="K25" s="621"/>
      <c r="L25" s="621"/>
      <c r="M25" s="621"/>
      <c r="N25" s="621"/>
      <c r="O25" s="621"/>
      <c r="P25" s="621"/>
      <c r="Q25" s="622"/>
      <c r="R25" s="623">
        <v>250409</v>
      </c>
      <c r="S25" s="626"/>
      <c r="T25" s="626"/>
      <c r="U25" s="626"/>
      <c r="V25" s="626"/>
      <c r="W25" s="626"/>
      <c r="X25" s="626"/>
      <c r="Y25" s="627"/>
      <c r="Z25" s="685">
        <v>1.2</v>
      </c>
      <c r="AA25" s="685"/>
      <c r="AB25" s="685"/>
      <c r="AC25" s="685"/>
      <c r="AD25" s="686">
        <v>14252</v>
      </c>
      <c r="AE25" s="686"/>
      <c r="AF25" s="686"/>
      <c r="AG25" s="686"/>
      <c r="AH25" s="686"/>
      <c r="AI25" s="686"/>
      <c r="AJ25" s="686"/>
      <c r="AK25" s="686"/>
      <c r="AL25" s="628">
        <v>0.1</v>
      </c>
      <c r="AM25" s="629"/>
      <c r="AN25" s="629"/>
      <c r="AO25" s="687"/>
      <c r="AP25" s="731" t="s">
        <v>294</v>
      </c>
      <c r="AQ25" s="738"/>
      <c r="AR25" s="738"/>
      <c r="AS25" s="738"/>
      <c r="AT25" s="738"/>
      <c r="AU25" s="738"/>
      <c r="AV25" s="738"/>
      <c r="AW25" s="738"/>
      <c r="AX25" s="738"/>
      <c r="AY25" s="738"/>
      <c r="AZ25" s="738"/>
      <c r="BA25" s="738"/>
      <c r="BB25" s="738"/>
      <c r="BC25" s="738"/>
      <c r="BD25" s="738"/>
      <c r="BE25" s="738"/>
      <c r="BF25" s="733"/>
      <c r="BG25" s="623" t="s">
        <v>128</v>
      </c>
      <c r="BH25" s="626"/>
      <c r="BI25" s="626"/>
      <c r="BJ25" s="626"/>
      <c r="BK25" s="626"/>
      <c r="BL25" s="626"/>
      <c r="BM25" s="626"/>
      <c r="BN25" s="627"/>
      <c r="BO25" s="685" t="s">
        <v>235</v>
      </c>
      <c r="BP25" s="685"/>
      <c r="BQ25" s="685"/>
      <c r="BR25" s="685"/>
      <c r="BS25" s="631" t="s">
        <v>128</v>
      </c>
      <c r="BT25" s="626"/>
      <c r="BU25" s="626"/>
      <c r="BV25" s="626"/>
      <c r="BW25" s="626"/>
      <c r="BX25" s="626"/>
      <c r="BY25" s="626"/>
      <c r="BZ25" s="626"/>
      <c r="CA25" s="626"/>
      <c r="CB25" s="666"/>
      <c r="CD25" s="667" t="s">
        <v>295</v>
      </c>
      <c r="CE25" s="664"/>
      <c r="CF25" s="664"/>
      <c r="CG25" s="664"/>
      <c r="CH25" s="664"/>
      <c r="CI25" s="664"/>
      <c r="CJ25" s="664"/>
      <c r="CK25" s="664"/>
      <c r="CL25" s="664"/>
      <c r="CM25" s="664"/>
      <c r="CN25" s="664"/>
      <c r="CO25" s="664"/>
      <c r="CP25" s="664"/>
      <c r="CQ25" s="665"/>
      <c r="CR25" s="623">
        <v>2707104</v>
      </c>
      <c r="CS25" s="624"/>
      <c r="CT25" s="624"/>
      <c r="CU25" s="624"/>
      <c r="CV25" s="624"/>
      <c r="CW25" s="624"/>
      <c r="CX25" s="624"/>
      <c r="CY25" s="625"/>
      <c r="CZ25" s="628">
        <v>13</v>
      </c>
      <c r="DA25" s="657"/>
      <c r="DB25" s="657"/>
      <c r="DC25" s="658"/>
      <c r="DD25" s="631">
        <v>2501690</v>
      </c>
      <c r="DE25" s="624"/>
      <c r="DF25" s="624"/>
      <c r="DG25" s="624"/>
      <c r="DH25" s="624"/>
      <c r="DI25" s="624"/>
      <c r="DJ25" s="624"/>
      <c r="DK25" s="625"/>
      <c r="DL25" s="631">
        <v>2425677</v>
      </c>
      <c r="DM25" s="624"/>
      <c r="DN25" s="624"/>
      <c r="DO25" s="624"/>
      <c r="DP25" s="624"/>
      <c r="DQ25" s="624"/>
      <c r="DR25" s="624"/>
      <c r="DS25" s="624"/>
      <c r="DT25" s="624"/>
      <c r="DU25" s="624"/>
      <c r="DV25" s="625"/>
      <c r="DW25" s="628">
        <v>18.899999999999999</v>
      </c>
      <c r="DX25" s="657"/>
      <c r="DY25" s="657"/>
      <c r="DZ25" s="657"/>
      <c r="EA25" s="657"/>
      <c r="EB25" s="657"/>
      <c r="EC25" s="659"/>
    </row>
    <row r="26" spans="2:133" ht="11.25" customHeight="1" x14ac:dyDescent="0.15">
      <c r="B26" s="620" t="s">
        <v>296</v>
      </c>
      <c r="C26" s="621"/>
      <c r="D26" s="621"/>
      <c r="E26" s="621"/>
      <c r="F26" s="621"/>
      <c r="G26" s="621"/>
      <c r="H26" s="621"/>
      <c r="I26" s="621"/>
      <c r="J26" s="621"/>
      <c r="K26" s="621"/>
      <c r="L26" s="621"/>
      <c r="M26" s="621"/>
      <c r="N26" s="621"/>
      <c r="O26" s="621"/>
      <c r="P26" s="621"/>
      <c r="Q26" s="622"/>
      <c r="R26" s="623">
        <v>84670</v>
      </c>
      <c r="S26" s="626"/>
      <c r="T26" s="626"/>
      <c r="U26" s="626"/>
      <c r="V26" s="626"/>
      <c r="W26" s="626"/>
      <c r="X26" s="626"/>
      <c r="Y26" s="627"/>
      <c r="Z26" s="685">
        <v>0.4</v>
      </c>
      <c r="AA26" s="685"/>
      <c r="AB26" s="685"/>
      <c r="AC26" s="685"/>
      <c r="AD26" s="686" t="s">
        <v>128</v>
      </c>
      <c r="AE26" s="686"/>
      <c r="AF26" s="686"/>
      <c r="AG26" s="686"/>
      <c r="AH26" s="686"/>
      <c r="AI26" s="686"/>
      <c r="AJ26" s="686"/>
      <c r="AK26" s="686"/>
      <c r="AL26" s="628" t="s">
        <v>235</v>
      </c>
      <c r="AM26" s="629"/>
      <c r="AN26" s="629"/>
      <c r="AO26" s="687"/>
      <c r="AP26" s="731" t="s">
        <v>297</v>
      </c>
      <c r="AQ26" s="732"/>
      <c r="AR26" s="732"/>
      <c r="AS26" s="732"/>
      <c r="AT26" s="732"/>
      <c r="AU26" s="732"/>
      <c r="AV26" s="732"/>
      <c r="AW26" s="732"/>
      <c r="AX26" s="732"/>
      <c r="AY26" s="732"/>
      <c r="AZ26" s="732"/>
      <c r="BA26" s="732"/>
      <c r="BB26" s="732"/>
      <c r="BC26" s="732"/>
      <c r="BD26" s="732"/>
      <c r="BE26" s="732"/>
      <c r="BF26" s="733"/>
      <c r="BG26" s="623" t="s">
        <v>235</v>
      </c>
      <c r="BH26" s="626"/>
      <c r="BI26" s="626"/>
      <c r="BJ26" s="626"/>
      <c r="BK26" s="626"/>
      <c r="BL26" s="626"/>
      <c r="BM26" s="626"/>
      <c r="BN26" s="627"/>
      <c r="BO26" s="685" t="s">
        <v>128</v>
      </c>
      <c r="BP26" s="685"/>
      <c r="BQ26" s="685"/>
      <c r="BR26" s="685"/>
      <c r="BS26" s="631" t="s">
        <v>128</v>
      </c>
      <c r="BT26" s="626"/>
      <c r="BU26" s="626"/>
      <c r="BV26" s="626"/>
      <c r="BW26" s="626"/>
      <c r="BX26" s="626"/>
      <c r="BY26" s="626"/>
      <c r="BZ26" s="626"/>
      <c r="CA26" s="626"/>
      <c r="CB26" s="666"/>
      <c r="CD26" s="667" t="s">
        <v>298</v>
      </c>
      <c r="CE26" s="664"/>
      <c r="CF26" s="664"/>
      <c r="CG26" s="664"/>
      <c r="CH26" s="664"/>
      <c r="CI26" s="664"/>
      <c r="CJ26" s="664"/>
      <c r="CK26" s="664"/>
      <c r="CL26" s="664"/>
      <c r="CM26" s="664"/>
      <c r="CN26" s="664"/>
      <c r="CO26" s="664"/>
      <c r="CP26" s="664"/>
      <c r="CQ26" s="665"/>
      <c r="CR26" s="623">
        <v>1797920</v>
      </c>
      <c r="CS26" s="626"/>
      <c r="CT26" s="626"/>
      <c r="CU26" s="626"/>
      <c r="CV26" s="626"/>
      <c r="CW26" s="626"/>
      <c r="CX26" s="626"/>
      <c r="CY26" s="627"/>
      <c r="CZ26" s="628">
        <v>8.6</v>
      </c>
      <c r="DA26" s="657"/>
      <c r="DB26" s="657"/>
      <c r="DC26" s="658"/>
      <c r="DD26" s="631">
        <v>1602319</v>
      </c>
      <c r="DE26" s="626"/>
      <c r="DF26" s="626"/>
      <c r="DG26" s="626"/>
      <c r="DH26" s="626"/>
      <c r="DI26" s="626"/>
      <c r="DJ26" s="626"/>
      <c r="DK26" s="627"/>
      <c r="DL26" s="631" t="s">
        <v>128</v>
      </c>
      <c r="DM26" s="626"/>
      <c r="DN26" s="626"/>
      <c r="DO26" s="626"/>
      <c r="DP26" s="626"/>
      <c r="DQ26" s="626"/>
      <c r="DR26" s="626"/>
      <c r="DS26" s="626"/>
      <c r="DT26" s="626"/>
      <c r="DU26" s="626"/>
      <c r="DV26" s="627"/>
      <c r="DW26" s="628" t="s">
        <v>128</v>
      </c>
      <c r="DX26" s="657"/>
      <c r="DY26" s="657"/>
      <c r="DZ26" s="657"/>
      <c r="EA26" s="657"/>
      <c r="EB26" s="657"/>
      <c r="EC26" s="659"/>
    </row>
    <row r="27" spans="2:133" ht="11.25" customHeight="1" x14ac:dyDescent="0.15">
      <c r="B27" s="620" t="s">
        <v>299</v>
      </c>
      <c r="C27" s="621"/>
      <c r="D27" s="621"/>
      <c r="E27" s="621"/>
      <c r="F27" s="621"/>
      <c r="G27" s="621"/>
      <c r="H27" s="621"/>
      <c r="I27" s="621"/>
      <c r="J27" s="621"/>
      <c r="K27" s="621"/>
      <c r="L27" s="621"/>
      <c r="M27" s="621"/>
      <c r="N27" s="621"/>
      <c r="O27" s="621"/>
      <c r="P27" s="621"/>
      <c r="Q27" s="622"/>
      <c r="R27" s="623">
        <v>2161535</v>
      </c>
      <c r="S27" s="626"/>
      <c r="T27" s="626"/>
      <c r="U27" s="626"/>
      <c r="V27" s="626"/>
      <c r="W27" s="626"/>
      <c r="X27" s="626"/>
      <c r="Y27" s="627"/>
      <c r="Z27" s="685">
        <v>10.1</v>
      </c>
      <c r="AA27" s="685"/>
      <c r="AB27" s="685"/>
      <c r="AC27" s="685"/>
      <c r="AD27" s="686" t="s">
        <v>128</v>
      </c>
      <c r="AE27" s="686"/>
      <c r="AF27" s="686"/>
      <c r="AG27" s="686"/>
      <c r="AH27" s="686"/>
      <c r="AI27" s="686"/>
      <c r="AJ27" s="686"/>
      <c r="AK27" s="686"/>
      <c r="AL27" s="628" t="s">
        <v>128</v>
      </c>
      <c r="AM27" s="629"/>
      <c r="AN27" s="629"/>
      <c r="AO27" s="687"/>
      <c r="AP27" s="620" t="s">
        <v>300</v>
      </c>
      <c r="AQ27" s="621"/>
      <c r="AR27" s="621"/>
      <c r="AS27" s="621"/>
      <c r="AT27" s="621"/>
      <c r="AU27" s="621"/>
      <c r="AV27" s="621"/>
      <c r="AW27" s="621"/>
      <c r="AX27" s="621"/>
      <c r="AY27" s="621"/>
      <c r="AZ27" s="621"/>
      <c r="BA27" s="621"/>
      <c r="BB27" s="621"/>
      <c r="BC27" s="621"/>
      <c r="BD27" s="621"/>
      <c r="BE27" s="621"/>
      <c r="BF27" s="622"/>
      <c r="BG27" s="623">
        <v>4753681</v>
      </c>
      <c r="BH27" s="626"/>
      <c r="BI27" s="626"/>
      <c r="BJ27" s="626"/>
      <c r="BK27" s="626"/>
      <c r="BL27" s="626"/>
      <c r="BM27" s="626"/>
      <c r="BN27" s="627"/>
      <c r="BO27" s="685">
        <v>100</v>
      </c>
      <c r="BP27" s="685"/>
      <c r="BQ27" s="685"/>
      <c r="BR27" s="685"/>
      <c r="BS27" s="631">
        <v>73498</v>
      </c>
      <c r="BT27" s="626"/>
      <c r="BU27" s="626"/>
      <c r="BV27" s="626"/>
      <c r="BW27" s="626"/>
      <c r="BX27" s="626"/>
      <c r="BY27" s="626"/>
      <c r="BZ27" s="626"/>
      <c r="CA27" s="626"/>
      <c r="CB27" s="666"/>
      <c r="CD27" s="667" t="s">
        <v>301</v>
      </c>
      <c r="CE27" s="664"/>
      <c r="CF27" s="664"/>
      <c r="CG27" s="664"/>
      <c r="CH27" s="664"/>
      <c r="CI27" s="664"/>
      <c r="CJ27" s="664"/>
      <c r="CK27" s="664"/>
      <c r="CL27" s="664"/>
      <c r="CM27" s="664"/>
      <c r="CN27" s="664"/>
      <c r="CO27" s="664"/>
      <c r="CP27" s="664"/>
      <c r="CQ27" s="665"/>
      <c r="CR27" s="623">
        <v>3215237</v>
      </c>
      <c r="CS27" s="624"/>
      <c r="CT27" s="624"/>
      <c r="CU27" s="624"/>
      <c r="CV27" s="624"/>
      <c r="CW27" s="624"/>
      <c r="CX27" s="624"/>
      <c r="CY27" s="625"/>
      <c r="CZ27" s="628">
        <v>15.5</v>
      </c>
      <c r="DA27" s="657"/>
      <c r="DB27" s="657"/>
      <c r="DC27" s="658"/>
      <c r="DD27" s="631">
        <v>966732</v>
      </c>
      <c r="DE27" s="624"/>
      <c r="DF27" s="624"/>
      <c r="DG27" s="624"/>
      <c r="DH27" s="624"/>
      <c r="DI27" s="624"/>
      <c r="DJ27" s="624"/>
      <c r="DK27" s="625"/>
      <c r="DL27" s="631">
        <v>936052</v>
      </c>
      <c r="DM27" s="624"/>
      <c r="DN27" s="624"/>
      <c r="DO27" s="624"/>
      <c r="DP27" s="624"/>
      <c r="DQ27" s="624"/>
      <c r="DR27" s="624"/>
      <c r="DS27" s="624"/>
      <c r="DT27" s="624"/>
      <c r="DU27" s="624"/>
      <c r="DV27" s="625"/>
      <c r="DW27" s="628">
        <v>7.3</v>
      </c>
      <c r="DX27" s="657"/>
      <c r="DY27" s="657"/>
      <c r="DZ27" s="657"/>
      <c r="EA27" s="657"/>
      <c r="EB27" s="657"/>
      <c r="EC27" s="659"/>
    </row>
    <row r="28" spans="2:133" ht="11.25" customHeight="1" x14ac:dyDescent="0.15">
      <c r="B28" s="728" t="s">
        <v>302</v>
      </c>
      <c r="C28" s="729"/>
      <c r="D28" s="729"/>
      <c r="E28" s="729"/>
      <c r="F28" s="729"/>
      <c r="G28" s="729"/>
      <c r="H28" s="729"/>
      <c r="I28" s="729"/>
      <c r="J28" s="729"/>
      <c r="K28" s="729"/>
      <c r="L28" s="729"/>
      <c r="M28" s="729"/>
      <c r="N28" s="729"/>
      <c r="O28" s="729"/>
      <c r="P28" s="729"/>
      <c r="Q28" s="730"/>
      <c r="R28" s="623" t="s">
        <v>128</v>
      </c>
      <c r="S28" s="626"/>
      <c r="T28" s="626"/>
      <c r="U28" s="626"/>
      <c r="V28" s="626"/>
      <c r="W28" s="626"/>
      <c r="X28" s="626"/>
      <c r="Y28" s="627"/>
      <c r="Z28" s="685" t="s">
        <v>128</v>
      </c>
      <c r="AA28" s="685"/>
      <c r="AB28" s="685"/>
      <c r="AC28" s="685"/>
      <c r="AD28" s="686" t="s">
        <v>128</v>
      </c>
      <c r="AE28" s="686"/>
      <c r="AF28" s="686"/>
      <c r="AG28" s="686"/>
      <c r="AH28" s="686"/>
      <c r="AI28" s="686"/>
      <c r="AJ28" s="686"/>
      <c r="AK28" s="686"/>
      <c r="AL28" s="628" t="s">
        <v>235</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303</v>
      </c>
      <c r="CE28" s="664"/>
      <c r="CF28" s="664"/>
      <c r="CG28" s="664"/>
      <c r="CH28" s="664"/>
      <c r="CI28" s="664"/>
      <c r="CJ28" s="664"/>
      <c r="CK28" s="664"/>
      <c r="CL28" s="664"/>
      <c r="CM28" s="664"/>
      <c r="CN28" s="664"/>
      <c r="CO28" s="664"/>
      <c r="CP28" s="664"/>
      <c r="CQ28" s="665"/>
      <c r="CR28" s="623">
        <v>2053647</v>
      </c>
      <c r="CS28" s="626"/>
      <c r="CT28" s="626"/>
      <c r="CU28" s="626"/>
      <c r="CV28" s="626"/>
      <c r="CW28" s="626"/>
      <c r="CX28" s="626"/>
      <c r="CY28" s="627"/>
      <c r="CZ28" s="628">
        <v>9.9</v>
      </c>
      <c r="DA28" s="657"/>
      <c r="DB28" s="657"/>
      <c r="DC28" s="658"/>
      <c r="DD28" s="631">
        <v>2031493</v>
      </c>
      <c r="DE28" s="626"/>
      <c r="DF28" s="626"/>
      <c r="DG28" s="626"/>
      <c r="DH28" s="626"/>
      <c r="DI28" s="626"/>
      <c r="DJ28" s="626"/>
      <c r="DK28" s="627"/>
      <c r="DL28" s="631">
        <v>2031493</v>
      </c>
      <c r="DM28" s="626"/>
      <c r="DN28" s="626"/>
      <c r="DO28" s="626"/>
      <c r="DP28" s="626"/>
      <c r="DQ28" s="626"/>
      <c r="DR28" s="626"/>
      <c r="DS28" s="626"/>
      <c r="DT28" s="626"/>
      <c r="DU28" s="626"/>
      <c r="DV28" s="627"/>
      <c r="DW28" s="628">
        <v>15.8</v>
      </c>
      <c r="DX28" s="657"/>
      <c r="DY28" s="657"/>
      <c r="DZ28" s="657"/>
      <c r="EA28" s="657"/>
      <c r="EB28" s="657"/>
      <c r="EC28" s="659"/>
    </row>
    <row r="29" spans="2:133" ht="11.25" customHeight="1" x14ac:dyDescent="0.15">
      <c r="B29" s="620" t="s">
        <v>304</v>
      </c>
      <c r="C29" s="621"/>
      <c r="D29" s="621"/>
      <c r="E29" s="621"/>
      <c r="F29" s="621"/>
      <c r="G29" s="621"/>
      <c r="H29" s="621"/>
      <c r="I29" s="621"/>
      <c r="J29" s="621"/>
      <c r="K29" s="621"/>
      <c r="L29" s="621"/>
      <c r="M29" s="621"/>
      <c r="N29" s="621"/>
      <c r="O29" s="621"/>
      <c r="P29" s="621"/>
      <c r="Q29" s="622"/>
      <c r="R29" s="623">
        <v>1214995</v>
      </c>
      <c r="S29" s="626"/>
      <c r="T29" s="626"/>
      <c r="U29" s="626"/>
      <c r="V29" s="626"/>
      <c r="W29" s="626"/>
      <c r="X29" s="626"/>
      <c r="Y29" s="627"/>
      <c r="Z29" s="685">
        <v>5.7</v>
      </c>
      <c r="AA29" s="685"/>
      <c r="AB29" s="685"/>
      <c r="AC29" s="685"/>
      <c r="AD29" s="686" t="s">
        <v>128</v>
      </c>
      <c r="AE29" s="686"/>
      <c r="AF29" s="686"/>
      <c r="AG29" s="686"/>
      <c r="AH29" s="686"/>
      <c r="AI29" s="686"/>
      <c r="AJ29" s="686"/>
      <c r="AK29" s="686"/>
      <c r="AL29" s="628" t="s">
        <v>128</v>
      </c>
      <c r="AM29" s="629"/>
      <c r="AN29" s="629"/>
      <c r="AO29" s="687"/>
      <c r="AP29" s="697" t="s">
        <v>223</v>
      </c>
      <c r="AQ29" s="698"/>
      <c r="AR29" s="698"/>
      <c r="AS29" s="698"/>
      <c r="AT29" s="698"/>
      <c r="AU29" s="698"/>
      <c r="AV29" s="698"/>
      <c r="AW29" s="698"/>
      <c r="AX29" s="698"/>
      <c r="AY29" s="698"/>
      <c r="AZ29" s="698"/>
      <c r="BA29" s="698"/>
      <c r="BB29" s="698"/>
      <c r="BC29" s="698"/>
      <c r="BD29" s="698"/>
      <c r="BE29" s="698"/>
      <c r="BF29" s="699"/>
      <c r="BG29" s="697" t="s">
        <v>305</v>
      </c>
      <c r="BH29" s="725"/>
      <c r="BI29" s="725"/>
      <c r="BJ29" s="725"/>
      <c r="BK29" s="725"/>
      <c r="BL29" s="725"/>
      <c r="BM29" s="725"/>
      <c r="BN29" s="725"/>
      <c r="BO29" s="725"/>
      <c r="BP29" s="725"/>
      <c r="BQ29" s="726"/>
      <c r="BR29" s="697" t="s">
        <v>306</v>
      </c>
      <c r="BS29" s="725"/>
      <c r="BT29" s="725"/>
      <c r="BU29" s="725"/>
      <c r="BV29" s="725"/>
      <c r="BW29" s="725"/>
      <c r="BX29" s="725"/>
      <c r="BY29" s="725"/>
      <c r="BZ29" s="725"/>
      <c r="CA29" s="725"/>
      <c r="CB29" s="726"/>
      <c r="CD29" s="707" t="s">
        <v>307</v>
      </c>
      <c r="CE29" s="708"/>
      <c r="CF29" s="667" t="s">
        <v>308</v>
      </c>
      <c r="CG29" s="664"/>
      <c r="CH29" s="664"/>
      <c r="CI29" s="664"/>
      <c r="CJ29" s="664"/>
      <c r="CK29" s="664"/>
      <c r="CL29" s="664"/>
      <c r="CM29" s="664"/>
      <c r="CN29" s="664"/>
      <c r="CO29" s="664"/>
      <c r="CP29" s="664"/>
      <c r="CQ29" s="665"/>
      <c r="CR29" s="623">
        <v>2053566</v>
      </c>
      <c r="CS29" s="624"/>
      <c r="CT29" s="624"/>
      <c r="CU29" s="624"/>
      <c r="CV29" s="624"/>
      <c r="CW29" s="624"/>
      <c r="CX29" s="624"/>
      <c r="CY29" s="625"/>
      <c r="CZ29" s="628">
        <v>9.9</v>
      </c>
      <c r="DA29" s="657"/>
      <c r="DB29" s="657"/>
      <c r="DC29" s="658"/>
      <c r="DD29" s="631">
        <v>2031412</v>
      </c>
      <c r="DE29" s="624"/>
      <c r="DF29" s="624"/>
      <c r="DG29" s="624"/>
      <c r="DH29" s="624"/>
      <c r="DI29" s="624"/>
      <c r="DJ29" s="624"/>
      <c r="DK29" s="625"/>
      <c r="DL29" s="631">
        <v>2031412</v>
      </c>
      <c r="DM29" s="624"/>
      <c r="DN29" s="624"/>
      <c r="DO29" s="624"/>
      <c r="DP29" s="624"/>
      <c r="DQ29" s="624"/>
      <c r="DR29" s="624"/>
      <c r="DS29" s="624"/>
      <c r="DT29" s="624"/>
      <c r="DU29" s="624"/>
      <c r="DV29" s="625"/>
      <c r="DW29" s="628">
        <v>15.8</v>
      </c>
      <c r="DX29" s="657"/>
      <c r="DY29" s="657"/>
      <c r="DZ29" s="657"/>
      <c r="EA29" s="657"/>
      <c r="EB29" s="657"/>
      <c r="EC29" s="659"/>
    </row>
    <row r="30" spans="2:133" ht="11.25" customHeight="1" x14ac:dyDescent="0.15">
      <c r="B30" s="620" t="s">
        <v>309</v>
      </c>
      <c r="C30" s="621"/>
      <c r="D30" s="621"/>
      <c r="E30" s="621"/>
      <c r="F30" s="621"/>
      <c r="G30" s="621"/>
      <c r="H30" s="621"/>
      <c r="I30" s="621"/>
      <c r="J30" s="621"/>
      <c r="K30" s="621"/>
      <c r="L30" s="621"/>
      <c r="M30" s="621"/>
      <c r="N30" s="621"/>
      <c r="O30" s="621"/>
      <c r="P30" s="621"/>
      <c r="Q30" s="622"/>
      <c r="R30" s="623">
        <v>132457</v>
      </c>
      <c r="S30" s="626"/>
      <c r="T30" s="626"/>
      <c r="U30" s="626"/>
      <c r="V30" s="626"/>
      <c r="W30" s="626"/>
      <c r="X30" s="626"/>
      <c r="Y30" s="627"/>
      <c r="Z30" s="685">
        <v>0.6</v>
      </c>
      <c r="AA30" s="685"/>
      <c r="AB30" s="685"/>
      <c r="AC30" s="685"/>
      <c r="AD30" s="686">
        <v>7051</v>
      </c>
      <c r="AE30" s="686"/>
      <c r="AF30" s="686"/>
      <c r="AG30" s="686"/>
      <c r="AH30" s="686"/>
      <c r="AI30" s="686"/>
      <c r="AJ30" s="686"/>
      <c r="AK30" s="686"/>
      <c r="AL30" s="628">
        <v>0.1</v>
      </c>
      <c r="AM30" s="629"/>
      <c r="AN30" s="629"/>
      <c r="AO30" s="687"/>
      <c r="AP30" s="713" t="s">
        <v>310</v>
      </c>
      <c r="AQ30" s="714"/>
      <c r="AR30" s="714"/>
      <c r="AS30" s="714"/>
      <c r="AT30" s="719" t="s">
        <v>311</v>
      </c>
      <c r="AU30" s="230"/>
      <c r="AV30" s="230"/>
      <c r="AW30" s="230"/>
      <c r="AX30" s="722" t="s">
        <v>188</v>
      </c>
      <c r="AY30" s="723"/>
      <c r="AZ30" s="723"/>
      <c r="BA30" s="723"/>
      <c r="BB30" s="723"/>
      <c r="BC30" s="723"/>
      <c r="BD30" s="723"/>
      <c r="BE30" s="723"/>
      <c r="BF30" s="724"/>
      <c r="BG30" s="703">
        <v>99</v>
      </c>
      <c r="BH30" s="704"/>
      <c r="BI30" s="704"/>
      <c r="BJ30" s="704"/>
      <c r="BK30" s="704"/>
      <c r="BL30" s="704"/>
      <c r="BM30" s="705">
        <v>93.7</v>
      </c>
      <c r="BN30" s="704"/>
      <c r="BO30" s="704"/>
      <c r="BP30" s="704"/>
      <c r="BQ30" s="706"/>
      <c r="BR30" s="703">
        <v>99</v>
      </c>
      <c r="BS30" s="704"/>
      <c r="BT30" s="704"/>
      <c r="BU30" s="704"/>
      <c r="BV30" s="704"/>
      <c r="BW30" s="704"/>
      <c r="BX30" s="705">
        <v>93.3</v>
      </c>
      <c r="BY30" s="704"/>
      <c r="BZ30" s="704"/>
      <c r="CA30" s="704"/>
      <c r="CB30" s="706"/>
      <c r="CD30" s="709"/>
      <c r="CE30" s="710"/>
      <c r="CF30" s="667" t="s">
        <v>312</v>
      </c>
      <c r="CG30" s="664"/>
      <c r="CH30" s="664"/>
      <c r="CI30" s="664"/>
      <c r="CJ30" s="664"/>
      <c r="CK30" s="664"/>
      <c r="CL30" s="664"/>
      <c r="CM30" s="664"/>
      <c r="CN30" s="664"/>
      <c r="CO30" s="664"/>
      <c r="CP30" s="664"/>
      <c r="CQ30" s="665"/>
      <c r="CR30" s="623">
        <v>1949864</v>
      </c>
      <c r="CS30" s="626"/>
      <c r="CT30" s="626"/>
      <c r="CU30" s="626"/>
      <c r="CV30" s="626"/>
      <c r="CW30" s="626"/>
      <c r="CX30" s="626"/>
      <c r="CY30" s="627"/>
      <c r="CZ30" s="628">
        <v>9.4</v>
      </c>
      <c r="DA30" s="657"/>
      <c r="DB30" s="657"/>
      <c r="DC30" s="658"/>
      <c r="DD30" s="631">
        <v>1928878</v>
      </c>
      <c r="DE30" s="626"/>
      <c r="DF30" s="626"/>
      <c r="DG30" s="626"/>
      <c r="DH30" s="626"/>
      <c r="DI30" s="626"/>
      <c r="DJ30" s="626"/>
      <c r="DK30" s="627"/>
      <c r="DL30" s="631">
        <v>1928878</v>
      </c>
      <c r="DM30" s="626"/>
      <c r="DN30" s="626"/>
      <c r="DO30" s="626"/>
      <c r="DP30" s="626"/>
      <c r="DQ30" s="626"/>
      <c r="DR30" s="626"/>
      <c r="DS30" s="626"/>
      <c r="DT30" s="626"/>
      <c r="DU30" s="626"/>
      <c r="DV30" s="627"/>
      <c r="DW30" s="628">
        <v>15</v>
      </c>
      <c r="DX30" s="657"/>
      <c r="DY30" s="657"/>
      <c r="DZ30" s="657"/>
      <c r="EA30" s="657"/>
      <c r="EB30" s="657"/>
      <c r="EC30" s="659"/>
    </row>
    <row r="31" spans="2:133" ht="11.25" customHeight="1" x14ac:dyDescent="0.15">
      <c r="B31" s="620" t="s">
        <v>313</v>
      </c>
      <c r="C31" s="621"/>
      <c r="D31" s="621"/>
      <c r="E31" s="621"/>
      <c r="F31" s="621"/>
      <c r="G31" s="621"/>
      <c r="H31" s="621"/>
      <c r="I31" s="621"/>
      <c r="J31" s="621"/>
      <c r="K31" s="621"/>
      <c r="L31" s="621"/>
      <c r="M31" s="621"/>
      <c r="N31" s="621"/>
      <c r="O31" s="621"/>
      <c r="P31" s="621"/>
      <c r="Q31" s="622"/>
      <c r="R31" s="623">
        <v>48590</v>
      </c>
      <c r="S31" s="626"/>
      <c r="T31" s="626"/>
      <c r="U31" s="626"/>
      <c r="V31" s="626"/>
      <c r="W31" s="626"/>
      <c r="X31" s="626"/>
      <c r="Y31" s="627"/>
      <c r="Z31" s="685">
        <v>0.2</v>
      </c>
      <c r="AA31" s="685"/>
      <c r="AB31" s="685"/>
      <c r="AC31" s="685"/>
      <c r="AD31" s="686" t="s">
        <v>235</v>
      </c>
      <c r="AE31" s="686"/>
      <c r="AF31" s="686"/>
      <c r="AG31" s="686"/>
      <c r="AH31" s="686"/>
      <c r="AI31" s="686"/>
      <c r="AJ31" s="686"/>
      <c r="AK31" s="686"/>
      <c r="AL31" s="628" t="s">
        <v>128</v>
      </c>
      <c r="AM31" s="629"/>
      <c r="AN31" s="629"/>
      <c r="AO31" s="687"/>
      <c r="AP31" s="715"/>
      <c r="AQ31" s="716"/>
      <c r="AR31" s="716"/>
      <c r="AS31" s="716"/>
      <c r="AT31" s="720"/>
      <c r="AU31" s="229" t="s">
        <v>314</v>
      </c>
      <c r="AV31" s="229"/>
      <c r="AW31" s="229"/>
      <c r="AX31" s="620" t="s">
        <v>315</v>
      </c>
      <c r="AY31" s="621"/>
      <c r="AZ31" s="621"/>
      <c r="BA31" s="621"/>
      <c r="BB31" s="621"/>
      <c r="BC31" s="621"/>
      <c r="BD31" s="621"/>
      <c r="BE31" s="621"/>
      <c r="BF31" s="622"/>
      <c r="BG31" s="701">
        <v>99.3</v>
      </c>
      <c r="BH31" s="624"/>
      <c r="BI31" s="624"/>
      <c r="BJ31" s="624"/>
      <c r="BK31" s="624"/>
      <c r="BL31" s="624"/>
      <c r="BM31" s="629">
        <v>96.2</v>
      </c>
      <c r="BN31" s="702"/>
      <c r="BO31" s="702"/>
      <c r="BP31" s="702"/>
      <c r="BQ31" s="663"/>
      <c r="BR31" s="701">
        <v>99.3</v>
      </c>
      <c r="BS31" s="624"/>
      <c r="BT31" s="624"/>
      <c r="BU31" s="624"/>
      <c r="BV31" s="624"/>
      <c r="BW31" s="624"/>
      <c r="BX31" s="629">
        <v>95.8</v>
      </c>
      <c r="BY31" s="702"/>
      <c r="BZ31" s="702"/>
      <c r="CA31" s="702"/>
      <c r="CB31" s="663"/>
      <c r="CD31" s="709"/>
      <c r="CE31" s="710"/>
      <c r="CF31" s="667" t="s">
        <v>316</v>
      </c>
      <c r="CG31" s="664"/>
      <c r="CH31" s="664"/>
      <c r="CI31" s="664"/>
      <c r="CJ31" s="664"/>
      <c r="CK31" s="664"/>
      <c r="CL31" s="664"/>
      <c r="CM31" s="664"/>
      <c r="CN31" s="664"/>
      <c r="CO31" s="664"/>
      <c r="CP31" s="664"/>
      <c r="CQ31" s="665"/>
      <c r="CR31" s="623">
        <v>103702</v>
      </c>
      <c r="CS31" s="624"/>
      <c r="CT31" s="624"/>
      <c r="CU31" s="624"/>
      <c r="CV31" s="624"/>
      <c r="CW31" s="624"/>
      <c r="CX31" s="624"/>
      <c r="CY31" s="625"/>
      <c r="CZ31" s="628">
        <v>0.5</v>
      </c>
      <c r="DA31" s="657"/>
      <c r="DB31" s="657"/>
      <c r="DC31" s="658"/>
      <c r="DD31" s="631">
        <v>102534</v>
      </c>
      <c r="DE31" s="624"/>
      <c r="DF31" s="624"/>
      <c r="DG31" s="624"/>
      <c r="DH31" s="624"/>
      <c r="DI31" s="624"/>
      <c r="DJ31" s="624"/>
      <c r="DK31" s="625"/>
      <c r="DL31" s="631">
        <v>102534</v>
      </c>
      <c r="DM31" s="624"/>
      <c r="DN31" s="624"/>
      <c r="DO31" s="624"/>
      <c r="DP31" s="624"/>
      <c r="DQ31" s="624"/>
      <c r="DR31" s="624"/>
      <c r="DS31" s="624"/>
      <c r="DT31" s="624"/>
      <c r="DU31" s="624"/>
      <c r="DV31" s="625"/>
      <c r="DW31" s="628">
        <v>0.8</v>
      </c>
      <c r="DX31" s="657"/>
      <c r="DY31" s="657"/>
      <c r="DZ31" s="657"/>
      <c r="EA31" s="657"/>
      <c r="EB31" s="657"/>
      <c r="EC31" s="659"/>
    </row>
    <row r="32" spans="2:133" ht="11.25" customHeight="1" x14ac:dyDescent="0.15">
      <c r="B32" s="620" t="s">
        <v>317</v>
      </c>
      <c r="C32" s="621"/>
      <c r="D32" s="621"/>
      <c r="E32" s="621"/>
      <c r="F32" s="621"/>
      <c r="G32" s="621"/>
      <c r="H32" s="621"/>
      <c r="I32" s="621"/>
      <c r="J32" s="621"/>
      <c r="K32" s="621"/>
      <c r="L32" s="621"/>
      <c r="M32" s="621"/>
      <c r="N32" s="621"/>
      <c r="O32" s="621"/>
      <c r="P32" s="621"/>
      <c r="Q32" s="622"/>
      <c r="R32" s="623">
        <v>1316626</v>
      </c>
      <c r="S32" s="626"/>
      <c r="T32" s="626"/>
      <c r="U32" s="626"/>
      <c r="V32" s="626"/>
      <c r="W32" s="626"/>
      <c r="X32" s="626"/>
      <c r="Y32" s="627"/>
      <c r="Z32" s="685">
        <v>6.2</v>
      </c>
      <c r="AA32" s="685"/>
      <c r="AB32" s="685"/>
      <c r="AC32" s="685"/>
      <c r="AD32" s="686" t="s">
        <v>128</v>
      </c>
      <c r="AE32" s="686"/>
      <c r="AF32" s="686"/>
      <c r="AG32" s="686"/>
      <c r="AH32" s="686"/>
      <c r="AI32" s="686"/>
      <c r="AJ32" s="686"/>
      <c r="AK32" s="686"/>
      <c r="AL32" s="628" t="s">
        <v>235</v>
      </c>
      <c r="AM32" s="629"/>
      <c r="AN32" s="629"/>
      <c r="AO32" s="687"/>
      <c r="AP32" s="717"/>
      <c r="AQ32" s="718"/>
      <c r="AR32" s="718"/>
      <c r="AS32" s="718"/>
      <c r="AT32" s="721"/>
      <c r="AU32" s="231"/>
      <c r="AV32" s="231"/>
      <c r="AW32" s="231"/>
      <c r="AX32" s="635" t="s">
        <v>318</v>
      </c>
      <c r="AY32" s="636"/>
      <c r="AZ32" s="636"/>
      <c r="BA32" s="636"/>
      <c r="BB32" s="636"/>
      <c r="BC32" s="636"/>
      <c r="BD32" s="636"/>
      <c r="BE32" s="636"/>
      <c r="BF32" s="637"/>
      <c r="BG32" s="700">
        <v>98.7</v>
      </c>
      <c r="BH32" s="639"/>
      <c r="BI32" s="639"/>
      <c r="BJ32" s="639"/>
      <c r="BK32" s="639"/>
      <c r="BL32" s="639"/>
      <c r="BM32" s="683">
        <v>90.8</v>
      </c>
      <c r="BN32" s="639"/>
      <c r="BO32" s="639"/>
      <c r="BP32" s="639"/>
      <c r="BQ32" s="676"/>
      <c r="BR32" s="700">
        <v>98.7</v>
      </c>
      <c r="BS32" s="639"/>
      <c r="BT32" s="639"/>
      <c r="BU32" s="639"/>
      <c r="BV32" s="639"/>
      <c r="BW32" s="639"/>
      <c r="BX32" s="683">
        <v>90.6</v>
      </c>
      <c r="BY32" s="639"/>
      <c r="BZ32" s="639"/>
      <c r="CA32" s="639"/>
      <c r="CB32" s="676"/>
      <c r="CD32" s="711"/>
      <c r="CE32" s="712"/>
      <c r="CF32" s="667" t="s">
        <v>319</v>
      </c>
      <c r="CG32" s="664"/>
      <c r="CH32" s="664"/>
      <c r="CI32" s="664"/>
      <c r="CJ32" s="664"/>
      <c r="CK32" s="664"/>
      <c r="CL32" s="664"/>
      <c r="CM32" s="664"/>
      <c r="CN32" s="664"/>
      <c r="CO32" s="664"/>
      <c r="CP32" s="664"/>
      <c r="CQ32" s="665"/>
      <c r="CR32" s="623">
        <v>81</v>
      </c>
      <c r="CS32" s="626"/>
      <c r="CT32" s="626"/>
      <c r="CU32" s="626"/>
      <c r="CV32" s="626"/>
      <c r="CW32" s="626"/>
      <c r="CX32" s="626"/>
      <c r="CY32" s="627"/>
      <c r="CZ32" s="628">
        <v>0</v>
      </c>
      <c r="DA32" s="657"/>
      <c r="DB32" s="657"/>
      <c r="DC32" s="658"/>
      <c r="DD32" s="631">
        <v>81</v>
      </c>
      <c r="DE32" s="626"/>
      <c r="DF32" s="626"/>
      <c r="DG32" s="626"/>
      <c r="DH32" s="626"/>
      <c r="DI32" s="626"/>
      <c r="DJ32" s="626"/>
      <c r="DK32" s="627"/>
      <c r="DL32" s="631">
        <v>81</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320</v>
      </c>
      <c r="C33" s="621"/>
      <c r="D33" s="621"/>
      <c r="E33" s="621"/>
      <c r="F33" s="621"/>
      <c r="G33" s="621"/>
      <c r="H33" s="621"/>
      <c r="I33" s="621"/>
      <c r="J33" s="621"/>
      <c r="K33" s="621"/>
      <c r="L33" s="621"/>
      <c r="M33" s="621"/>
      <c r="N33" s="621"/>
      <c r="O33" s="621"/>
      <c r="P33" s="621"/>
      <c r="Q33" s="622"/>
      <c r="R33" s="623">
        <v>129465</v>
      </c>
      <c r="S33" s="626"/>
      <c r="T33" s="626"/>
      <c r="U33" s="626"/>
      <c r="V33" s="626"/>
      <c r="W33" s="626"/>
      <c r="X33" s="626"/>
      <c r="Y33" s="627"/>
      <c r="Z33" s="685">
        <v>0.6</v>
      </c>
      <c r="AA33" s="685"/>
      <c r="AB33" s="685"/>
      <c r="AC33" s="685"/>
      <c r="AD33" s="686" t="s">
        <v>128</v>
      </c>
      <c r="AE33" s="686"/>
      <c r="AF33" s="686"/>
      <c r="AG33" s="686"/>
      <c r="AH33" s="686"/>
      <c r="AI33" s="686"/>
      <c r="AJ33" s="686"/>
      <c r="AK33" s="686"/>
      <c r="AL33" s="628" t="s">
        <v>128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321</v>
      </c>
      <c r="CE33" s="664"/>
      <c r="CF33" s="664"/>
      <c r="CG33" s="664"/>
      <c r="CH33" s="664"/>
      <c r="CI33" s="664"/>
      <c r="CJ33" s="664"/>
      <c r="CK33" s="664"/>
      <c r="CL33" s="664"/>
      <c r="CM33" s="664"/>
      <c r="CN33" s="664"/>
      <c r="CO33" s="664"/>
      <c r="CP33" s="664"/>
      <c r="CQ33" s="665"/>
      <c r="CR33" s="623">
        <v>9532453</v>
      </c>
      <c r="CS33" s="624"/>
      <c r="CT33" s="624"/>
      <c r="CU33" s="624"/>
      <c r="CV33" s="624"/>
      <c r="CW33" s="624"/>
      <c r="CX33" s="624"/>
      <c r="CY33" s="625"/>
      <c r="CZ33" s="628">
        <v>45.8</v>
      </c>
      <c r="DA33" s="657"/>
      <c r="DB33" s="657"/>
      <c r="DC33" s="658"/>
      <c r="DD33" s="631">
        <v>8085128</v>
      </c>
      <c r="DE33" s="624"/>
      <c r="DF33" s="624"/>
      <c r="DG33" s="624"/>
      <c r="DH33" s="624"/>
      <c r="DI33" s="624"/>
      <c r="DJ33" s="624"/>
      <c r="DK33" s="625"/>
      <c r="DL33" s="631">
        <v>6744815</v>
      </c>
      <c r="DM33" s="624"/>
      <c r="DN33" s="624"/>
      <c r="DO33" s="624"/>
      <c r="DP33" s="624"/>
      <c r="DQ33" s="624"/>
      <c r="DR33" s="624"/>
      <c r="DS33" s="624"/>
      <c r="DT33" s="624"/>
      <c r="DU33" s="624"/>
      <c r="DV33" s="625"/>
      <c r="DW33" s="628">
        <v>52.5</v>
      </c>
      <c r="DX33" s="657"/>
      <c r="DY33" s="657"/>
      <c r="DZ33" s="657"/>
      <c r="EA33" s="657"/>
      <c r="EB33" s="657"/>
      <c r="EC33" s="659"/>
    </row>
    <row r="34" spans="2:133" ht="11.25" customHeight="1" x14ac:dyDescent="0.15">
      <c r="B34" s="620" t="s">
        <v>322</v>
      </c>
      <c r="C34" s="621"/>
      <c r="D34" s="621"/>
      <c r="E34" s="621"/>
      <c r="F34" s="621"/>
      <c r="G34" s="621"/>
      <c r="H34" s="621"/>
      <c r="I34" s="621"/>
      <c r="J34" s="621"/>
      <c r="K34" s="621"/>
      <c r="L34" s="621"/>
      <c r="M34" s="621"/>
      <c r="N34" s="621"/>
      <c r="O34" s="621"/>
      <c r="P34" s="621"/>
      <c r="Q34" s="622"/>
      <c r="R34" s="623">
        <v>298698</v>
      </c>
      <c r="S34" s="626"/>
      <c r="T34" s="626"/>
      <c r="U34" s="626"/>
      <c r="V34" s="626"/>
      <c r="W34" s="626"/>
      <c r="X34" s="626"/>
      <c r="Y34" s="627"/>
      <c r="Z34" s="685">
        <v>1.4</v>
      </c>
      <c r="AA34" s="685"/>
      <c r="AB34" s="685"/>
      <c r="AC34" s="685"/>
      <c r="AD34" s="686">
        <v>103843</v>
      </c>
      <c r="AE34" s="686"/>
      <c r="AF34" s="686"/>
      <c r="AG34" s="686"/>
      <c r="AH34" s="686"/>
      <c r="AI34" s="686"/>
      <c r="AJ34" s="686"/>
      <c r="AK34" s="686"/>
      <c r="AL34" s="628">
        <v>0.8</v>
      </c>
      <c r="AM34" s="629"/>
      <c r="AN34" s="629"/>
      <c r="AO34" s="687"/>
      <c r="AP34" s="234"/>
      <c r="AQ34" s="697" t="s">
        <v>323</v>
      </c>
      <c r="AR34" s="698"/>
      <c r="AS34" s="698"/>
      <c r="AT34" s="698"/>
      <c r="AU34" s="698"/>
      <c r="AV34" s="698"/>
      <c r="AW34" s="698"/>
      <c r="AX34" s="698"/>
      <c r="AY34" s="698"/>
      <c r="AZ34" s="698"/>
      <c r="BA34" s="698"/>
      <c r="BB34" s="698"/>
      <c r="BC34" s="698"/>
      <c r="BD34" s="698"/>
      <c r="BE34" s="698"/>
      <c r="BF34" s="699"/>
      <c r="BG34" s="697" t="s">
        <v>324</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325</v>
      </c>
      <c r="CE34" s="664"/>
      <c r="CF34" s="664"/>
      <c r="CG34" s="664"/>
      <c r="CH34" s="664"/>
      <c r="CI34" s="664"/>
      <c r="CJ34" s="664"/>
      <c r="CK34" s="664"/>
      <c r="CL34" s="664"/>
      <c r="CM34" s="664"/>
      <c r="CN34" s="664"/>
      <c r="CO34" s="664"/>
      <c r="CP34" s="664"/>
      <c r="CQ34" s="665"/>
      <c r="CR34" s="623">
        <v>2554920</v>
      </c>
      <c r="CS34" s="626"/>
      <c r="CT34" s="626"/>
      <c r="CU34" s="626"/>
      <c r="CV34" s="626"/>
      <c r="CW34" s="626"/>
      <c r="CX34" s="626"/>
      <c r="CY34" s="627"/>
      <c r="CZ34" s="628">
        <v>12.3</v>
      </c>
      <c r="DA34" s="657"/>
      <c r="DB34" s="657"/>
      <c r="DC34" s="658"/>
      <c r="DD34" s="631">
        <v>2127774</v>
      </c>
      <c r="DE34" s="626"/>
      <c r="DF34" s="626"/>
      <c r="DG34" s="626"/>
      <c r="DH34" s="626"/>
      <c r="DI34" s="626"/>
      <c r="DJ34" s="626"/>
      <c r="DK34" s="627"/>
      <c r="DL34" s="631">
        <v>1863337</v>
      </c>
      <c r="DM34" s="626"/>
      <c r="DN34" s="626"/>
      <c r="DO34" s="626"/>
      <c r="DP34" s="626"/>
      <c r="DQ34" s="626"/>
      <c r="DR34" s="626"/>
      <c r="DS34" s="626"/>
      <c r="DT34" s="626"/>
      <c r="DU34" s="626"/>
      <c r="DV34" s="627"/>
      <c r="DW34" s="628">
        <v>14.5</v>
      </c>
      <c r="DX34" s="657"/>
      <c r="DY34" s="657"/>
      <c r="DZ34" s="657"/>
      <c r="EA34" s="657"/>
      <c r="EB34" s="657"/>
      <c r="EC34" s="659"/>
    </row>
    <row r="35" spans="2:133" ht="11.25" customHeight="1" x14ac:dyDescent="0.15">
      <c r="B35" s="620" t="s">
        <v>326</v>
      </c>
      <c r="C35" s="621"/>
      <c r="D35" s="621"/>
      <c r="E35" s="621"/>
      <c r="F35" s="621"/>
      <c r="G35" s="621"/>
      <c r="H35" s="621"/>
      <c r="I35" s="621"/>
      <c r="J35" s="621"/>
      <c r="K35" s="621"/>
      <c r="L35" s="621"/>
      <c r="M35" s="621"/>
      <c r="N35" s="621"/>
      <c r="O35" s="621"/>
      <c r="P35" s="621"/>
      <c r="Q35" s="622"/>
      <c r="R35" s="623">
        <v>2070654</v>
      </c>
      <c r="S35" s="626"/>
      <c r="T35" s="626"/>
      <c r="U35" s="626"/>
      <c r="V35" s="626"/>
      <c r="W35" s="626"/>
      <c r="X35" s="626"/>
      <c r="Y35" s="627"/>
      <c r="Z35" s="685">
        <v>9.6999999999999993</v>
      </c>
      <c r="AA35" s="685"/>
      <c r="AB35" s="685"/>
      <c r="AC35" s="685"/>
      <c r="AD35" s="686" t="s">
        <v>235</v>
      </c>
      <c r="AE35" s="686"/>
      <c r="AF35" s="686"/>
      <c r="AG35" s="686"/>
      <c r="AH35" s="686"/>
      <c r="AI35" s="686"/>
      <c r="AJ35" s="686"/>
      <c r="AK35" s="686"/>
      <c r="AL35" s="628" t="s">
        <v>128</v>
      </c>
      <c r="AM35" s="629"/>
      <c r="AN35" s="629"/>
      <c r="AO35" s="687"/>
      <c r="AP35" s="234"/>
      <c r="AQ35" s="691" t="s">
        <v>327</v>
      </c>
      <c r="AR35" s="692"/>
      <c r="AS35" s="692"/>
      <c r="AT35" s="692"/>
      <c r="AU35" s="692"/>
      <c r="AV35" s="692"/>
      <c r="AW35" s="692"/>
      <c r="AX35" s="692"/>
      <c r="AY35" s="693"/>
      <c r="AZ35" s="688">
        <v>4347375</v>
      </c>
      <c r="BA35" s="689"/>
      <c r="BB35" s="689"/>
      <c r="BC35" s="689"/>
      <c r="BD35" s="689"/>
      <c r="BE35" s="689"/>
      <c r="BF35" s="690"/>
      <c r="BG35" s="694" t="s">
        <v>328</v>
      </c>
      <c r="BH35" s="695"/>
      <c r="BI35" s="695"/>
      <c r="BJ35" s="695"/>
      <c r="BK35" s="695"/>
      <c r="BL35" s="695"/>
      <c r="BM35" s="695"/>
      <c r="BN35" s="695"/>
      <c r="BO35" s="695"/>
      <c r="BP35" s="695"/>
      <c r="BQ35" s="695"/>
      <c r="BR35" s="695"/>
      <c r="BS35" s="695"/>
      <c r="BT35" s="695"/>
      <c r="BU35" s="696"/>
      <c r="BV35" s="688">
        <v>383189</v>
      </c>
      <c r="BW35" s="689"/>
      <c r="BX35" s="689"/>
      <c r="BY35" s="689"/>
      <c r="BZ35" s="689"/>
      <c r="CA35" s="689"/>
      <c r="CB35" s="690"/>
      <c r="CD35" s="667" t="s">
        <v>329</v>
      </c>
      <c r="CE35" s="664"/>
      <c r="CF35" s="664"/>
      <c r="CG35" s="664"/>
      <c r="CH35" s="664"/>
      <c r="CI35" s="664"/>
      <c r="CJ35" s="664"/>
      <c r="CK35" s="664"/>
      <c r="CL35" s="664"/>
      <c r="CM35" s="664"/>
      <c r="CN35" s="664"/>
      <c r="CO35" s="664"/>
      <c r="CP35" s="664"/>
      <c r="CQ35" s="665"/>
      <c r="CR35" s="623">
        <v>134341</v>
      </c>
      <c r="CS35" s="624"/>
      <c r="CT35" s="624"/>
      <c r="CU35" s="624"/>
      <c r="CV35" s="624"/>
      <c r="CW35" s="624"/>
      <c r="CX35" s="624"/>
      <c r="CY35" s="625"/>
      <c r="CZ35" s="628">
        <v>0.6</v>
      </c>
      <c r="DA35" s="657"/>
      <c r="DB35" s="657"/>
      <c r="DC35" s="658"/>
      <c r="DD35" s="631">
        <v>126644</v>
      </c>
      <c r="DE35" s="624"/>
      <c r="DF35" s="624"/>
      <c r="DG35" s="624"/>
      <c r="DH35" s="624"/>
      <c r="DI35" s="624"/>
      <c r="DJ35" s="624"/>
      <c r="DK35" s="625"/>
      <c r="DL35" s="631">
        <v>126644</v>
      </c>
      <c r="DM35" s="624"/>
      <c r="DN35" s="624"/>
      <c r="DO35" s="624"/>
      <c r="DP35" s="624"/>
      <c r="DQ35" s="624"/>
      <c r="DR35" s="624"/>
      <c r="DS35" s="624"/>
      <c r="DT35" s="624"/>
      <c r="DU35" s="624"/>
      <c r="DV35" s="625"/>
      <c r="DW35" s="628">
        <v>1</v>
      </c>
      <c r="DX35" s="657"/>
      <c r="DY35" s="657"/>
      <c r="DZ35" s="657"/>
      <c r="EA35" s="657"/>
      <c r="EB35" s="657"/>
      <c r="EC35" s="659"/>
    </row>
    <row r="36" spans="2:133" ht="11.25" customHeight="1" x14ac:dyDescent="0.15">
      <c r="B36" s="620" t="s">
        <v>330</v>
      </c>
      <c r="C36" s="621"/>
      <c r="D36" s="621"/>
      <c r="E36" s="621"/>
      <c r="F36" s="621"/>
      <c r="G36" s="621"/>
      <c r="H36" s="621"/>
      <c r="I36" s="621"/>
      <c r="J36" s="621"/>
      <c r="K36" s="621"/>
      <c r="L36" s="621"/>
      <c r="M36" s="621"/>
      <c r="N36" s="621"/>
      <c r="O36" s="621"/>
      <c r="P36" s="621"/>
      <c r="Q36" s="622"/>
      <c r="R36" s="623" t="s">
        <v>128</v>
      </c>
      <c r="S36" s="626"/>
      <c r="T36" s="626"/>
      <c r="U36" s="626"/>
      <c r="V36" s="626"/>
      <c r="W36" s="626"/>
      <c r="X36" s="626"/>
      <c r="Y36" s="627"/>
      <c r="Z36" s="685" t="s">
        <v>128</v>
      </c>
      <c r="AA36" s="685"/>
      <c r="AB36" s="685"/>
      <c r="AC36" s="685"/>
      <c r="AD36" s="686" t="s">
        <v>128</v>
      </c>
      <c r="AE36" s="686"/>
      <c r="AF36" s="686"/>
      <c r="AG36" s="686"/>
      <c r="AH36" s="686"/>
      <c r="AI36" s="686"/>
      <c r="AJ36" s="686"/>
      <c r="AK36" s="686"/>
      <c r="AL36" s="628" t="s">
        <v>128</v>
      </c>
      <c r="AM36" s="629"/>
      <c r="AN36" s="629"/>
      <c r="AO36" s="687"/>
      <c r="AQ36" s="660" t="s">
        <v>331</v>
      </c>
      <c r="AR36" s="661"/>
      <c r="AS36" s="661"/>
      <c r="AT36" s="661"/>
      <c r="AU36" s="661"/>
      <c r="AV36" s="661"/>
      <c r="AW36" s="661"/>
      <c r="AX36" s="661"/>
      <c r="AY36" s="662"/>
      <c r="AZ36" s="623">
        <v>1146476</v>
      </c>
      <c r="BA36" s="626"/>
      <c r="BB36" s="626"/>
      <c r="BC36" s="626"/>
      <c r="BD36" s="624"/>
      <c r="BE36" s="624"/>
      <c r="BF36" s="663"/>
      <c r="BG36" s="667" t="s">
        <v>332</v>
      </c>
      <c r="BH36" s="664"/>
      <c r="BI36" s="664"/>
      <c r="BJ36" s="664"/>
      <c r="BK36" s="664"/>
      <c r="BL36" s="664"/>
      <c r="BM36" s="664"/>
      <c r="BN36" s="664"/>
      <c r="BO36" s="664"/>
      <c r="BP36" s="664"/>
      <c r="BQ36" s="664"/>
      <c r="BR36" s="664"/>
      <c r="BS36" s="664"/>
      <c r="BT36" s="664"/>
      <c r="BU36" s="665"/>
      <c r="BV36" s="623">
        <v>310254</v>
      </c>
      <c r="BW36" s="626"/>
      <c r="BX36" s="626"/>
      <c r="BY36" s="626"/>
      <c r="BZ36" s="626"/>
      <c r="CA36" s="626"/>
      <c r="CB36" s="666"/>
      <c r="CD36" s="667" t="s">
        <v>333</v>
      </c>
      <c r="CE36" s="664"/>
      <c r="CF36" s="664"/>
      <c r="CG36" s="664"/>
      <c r="CH36" s="664"/>
      <c r="CI36" s="664"/>
      <c r="CJ36" s="664"/>
      <c r="CK36" s="664"/>
      <c r="CL36" s="664"/>
      <c r="CM36" s="664"/>
      <c r="CN36" s="664"/>
      <c r="CO36" s="664"/>
      <c r="CP36" s="664"/>
      <c r="CQ36" s="665"/>
      <c r="CR36" s="623">
        <v>2928426</v>
      </c>
      <c r="CS36" s="626"/>
      <c r="CT36" s="626"/>
      <c r="CU36" s="626"/>
      <c r="CV36" s="626"/>
      <c r="CW36" s="626"/>
      <c r="CX36" s="626"/>
      <c r="CY36" s="627"/>
      <c r="CZ36" s="628">
        <v>14.1</v>
      </c>
      <c r="DA36" s="657"/>
      <c r="DB36" s="657"/>
      <c r="DC36" s="658"/>
      <c r="DD36" s="631">
        <v>2369086</v>
      </c>
      <c r="DE36" s="626"/>
      <c r="DF36" s="626"/>
      <c r="DG36" s="626"/>
      <c r="DH36" s="626"/>
      <c r="DI36" s="626"/>
      <c r="DJ36" s="626"/>
      <c r="DK36" s="627"/>
      <c r="DL36" s="631">
        <v>1947334</v>
      </c>
      <c r="DM36" s="626"/>
      <c r="DN36" s="626"/>
      <c r="DO36" s="626"/>
      <c r="DP36" s="626"/>
      <c r="DQ36" s="626"/>
      <c r="DR36" s="626"/>
      <c r="DS36" s="626"/>
      <c r="DT36" s="626"/>
      <c r="DU36" s="626"/>
      <c r="DV36" s="627"/>
      <c r="DW36" s="628">
        <v>15.2</v>
      </c>
      <c r="DX36" s="657"/>
      <c r="DY36" s="657"/>
      <c r="DZ36" s="657"/>
      <c r="EA36" s="657"/>
      <c r="EB36" s="657"/>
      <c r="EC36" s="659"/>
    </row>
    <row r="37" spans="2:133" ht="11.25" customHeight="1" x14ac:dyDescent="0.15">
      <c r="B37" s="620" t="s">
        <v>334</v>
      </c>
      <c r="C37" s="621"/>
      <c r="D37" s="621"/>
      <c r="E37" s="621"/>
      <c r="F37" s="621"/>
      <c r="G37" s="621"/>
      <c r="H37" s="621"/>
      <c r="I37" s="621"/>
      <c r="J37" s="621"/>
      <c r="K37" s="621"/>
      <c r="L37" s="621"/>
      <c r="M37" s="621"/>
      <c r="N37" s="621"/>
      <c r="O37" s="621"/>
      <c r="P37" s="621"/>
      <c r="Q37" s="622"/>
      <c r="R37" s="623">
        <v>602454</v>
      </c>
      <c r="S37" s="626"/>
      <c r="T37" s="626"/>
      <c r="U37" s="626"/>
      <c r="V37" s="626"/>
      <c r="W37" s="626"/>
      <c r="X37" s="626"/>
      <c r="Y37" s="627"/>
      <c r="Z37" s="685">
        <v>2.8</v>
      </c>
      <c r="AA37" s="685"/>
      <c r="AB37" s="685"/>
      <c r="AC37" s="685"/>
      <c r="AD37" s="686" t="s">
        <v>235</v>
      </c>
      <c r="AE37" s="686"/>
      <c r="AF37" s="686"/>
      <c r="AG37" s="686"/>
      <c r="AH37" s="686"/>
      <c r="AI37" s="686"/>
      <c r="AJ37" s="686"/>
      <c r="AK37" s="686"/>
      <c r="AL37" s="628" t="s">
        <v>235</v>
      </c>
      <c r="AM37" s="629"/>
      <c r="AN37" s="629"/>
      <c r="AO37" s="687"/>
      <c r="AQ37" s="660" t="s">
        <v>335</v>
      </c>
      <c r="AR37" s="661"/>
      <c r="AS37" s="661"/>
      <c r="AT37" s="661"/>
      <c r="AU37" s="661"/>
      <c r="AV37" s="661"/>
      <c r="AW37" s="661"/>
      <c r="AX37" s="661"/>
      <c r="AY37" s="662"/>
      <c r="AZ37" s="623">
        <v>581187</v>
      </c>
      <c r="BA37" s="626"/>
      <c r="BB37" s="626"/>
      <c r="BC37" s="626"/>
      <c r="BD37" s="624"/>
      <c r="BE37" s="624"/>
      <c r="BF37" s="663"/>
      <c r="BG37" s="667" t="s">
        <v>336</v>
      </c>
      <c r="BH37" s="664"/>
      <c r="BI37" s="664"/>
      <c r="BJ37" s="664"/>
      <c r="BK37" s="664"/>
      <c r="BL37" s="664"/>
      <c r="BM37" s="664"/>
      <c r="BN37" s="664"/>
      <c r="BO37" s="664"/>
      <c r="BP37" s="664"/>
      <c r="BQ37" s="664"/>
      <c r="BR37" s="664"/>
      <c r="BS37" s="664"/>
      <c r="BT37" s="664"/>
      <c r="BU37" s="665"/>
      <c r="BV37" s="623">
        <v>5446</v>
      </c>
      <c r="BW37" s="626"/>
      <c r="BX37" s="626"/>
      <c r="BY37" s="626"/>
      <c r="BZ37" s="626"/>
      <c r="CA37" s="626"/>
      <c r="CB37" s="666"/>
      <c r="CD37" s="667" t="s">
        <v>337</v>
      </c>
      <c r="CE37" s="664"/>
      <c r="CF37" s="664"/>
      <c r="CG37" s="664"/>
      <c r="CH37" s="664"/>
      <c r="CI37" s="664"/>
      <c r="CJ37" s="664"/>
      <c r="CK37" s="664"/>
      <c r="CL37" s="664"/>
      <c r="CM37" s="664"/>
      <c r="CN37" s="664"/>
      <c r="CO37" s="664"/>
      <c r="CP37" s="664"/>
      <c r="CQ37" s="665"/>
      <c r="CR37" s="623">
        <v>1180943</v>
      </c>
      <c r="CS37" s="624"/>
      <c r="CT37" s="624"/>
      <c r="CU37" s="624"/>
      <c r="CV37" s="624"/>
      <c r="CW37" s="624"/>
      <c r="CX37" s="624"/>
      <c r="CY37" s="625"/>
      <c r="CZ37" s="628">
        <v>5.7</v>
      </c>
      <c r="DA37" s="657"/>
      <c r="DB37" s="657"/>
      <c r="DC37" s="658"/>
      <c r="DD37" s="631">
        <v>1092443</v>
      </c>
      <c r="DE37" s="624"/>
      <c r="DF37" s="624"/>
      <c r="DG37" s="624"/>
      <c r="DH37" s="624"/>
      <c r="DI37" s="624"/>
      <c r="DJ37" s="624"/>
      <c r="DK37" s="625"/>
      <c r="DL37" s="631">
        <v>1010718</v>
      </c>
      <c r="DM37" s="624"/>
      <c r="DN37" s="624"/>
      <c r="DO37" s="624"/>
      <c r="DP37" s="624"/>
      <c r="DQ37" s="624"/>
      <c r="DR37" s="624"/>
      <c r="DS37" s="624"/>
      <c r="DT37" s="624"/>
      <c r="DU37" s="624"/>
      <c r="DV37" s="625"/>
      <c r="DW37" s="628">
        <v>7.9</v>
      </c>
      <c r="DX37" s="657"/>
      <c r="DY37" s="657"/>
      <c r="DZ37" s="657"/>
      <c r="EA37" s="657"/>
      <c r="EB37" s="657"/>
      <c r="EC37" s="659"/>
    </row>
    <row r="38" spans="2:133" ht="11.25" customHeight="1" x14ac:dyDescent="0.15">
      <c r="B38" s="635" t="s">
        <v>338</v>
      </c>
      <c r="C38" s="636"/>
      <c r="D38" s="636"/>
      <c r="E38" s="636"/>
      <c r="F38" s="636"/>
      <c r="G38" s="636"/>
      <c r="H38" s="636"/>
      <c r="I38" s="636"/>
      <c r="J38" s="636"/>
      <c r="K38" s="636"/>
      <c r="L38" s="636"/>
      <c r="M38" s="636"/>
      <c r="N38" s="636"/>
      <c r="O38" s="636"/>
      <c r="P38" s="636"/>
      <c r="Q38" s="637"/>
      <c r="R38" s="638">
        <v>21325659</v>
      </c>
      <c r="S38" s="675"/>
      <c r="T38" s="675"/>
      <c r="U38" s="675"/>
      <c r="V38" s="675"/>
      <c r="W38" s="675"/>
      <c r="X38" s="675"/>
      <c r="Y38" s="680"/>
      <c r="Z38" s="681">
        <v>100</v>
      </c>
      <c r="AA38" s="681"/>
      <c r="AB38" s="681"/>
      <c r="AC38" s="681"/>
      <c r="AD38" s="682">
        <v>12237694</v>
      </c>
      <c r="AE38" s="682"/>
      <c r="AF38" s="682"/>
      <c r="AG38" s="682"/>
      <c r="AH38" s="682"/>
      <c r="AI38" s="682"/>
      <c r="AJ38" s="682"/>
      <c r="AK38" s="682"/>
      <c r="AL38" s="641">
        <v>100</v>
      </c>
      <c r="AM38" s="683"/>
      <c r="AN38" s="683"/>
      <c r="AO38" s="684"/>
      <c r="AQ38" s="660" t="s">
        <v>339</v>
      </c>
      <c r="AR38" s="661"/>
      <c r="AS38" s="661"/>
      <c r="AT38" s="661"/>
      <c r="AU38" s="661"/>
      <c r="AV38" s="661"/>
      <c r="AW38" s="661"/>
      <c r="AX38" s="661"/>
      <c r="AY38" s="662"/>
      <c r="AZ38" s="623">
        <v>402714</v>
      </c>
      <c r="BA38" s="626"/>
      <c r="BB38" s="626"/>
      <c r="BC38" s="626"/>
      <c r="BD38" s="624"/>
      <c r="BE38" s="624"/>
      <c r="BF38" s="663"/>
      <c r="BG38" s="667" t="s">
        <v>340</v>
      </c>
      <c r="BH38" s="664"/>
      <c r="BI38" s="664"/>
      <c r="BJ38" s="664"/>
      <c r="BK38" s="664"/>
      <c r="BL38" s="664"/>
      <c r="BM38" s="664"/>
      <c r="BN38" s="664"/>
      <c r="BO38" s="664"/>
      <c r="BP38" s="664"/>
      <c r="BQ38" s="664"/>
      <c r="BR38" s="664"/>
      <c r="BS38" s="664"/>
      <c r="BT38" s="664"/>
      <c r="BU38" s="665"/>
      <c r="BV38" s="623">
        <v>8357</v>
      </c>
      <c r="BW38" s="626"/>
      <c r="BX38" s="626"/>
      <c r="BY38" s="626"/>
      <c r="BZ38" s="626"/>
      <c r="CA38" s="626"/>
      <c r="CB38" s="666"/>
      <c r="CD38" s="667" t="s">
        <v>341</v>
      </c>
      <c r="CE38" s="664"/>
      <c r="CF38" s="664"/>
      <c r="CG38" s="664"/>
      <c r="CH38" s="664"/>
      <c r="CI38" s="664"/>
      <c r="CJ38" s="664"/>
      <c r="CK38" s="664"/>
      <c r="CL38" s="664"/>
      <c r="CM38" s="664"/>
      <c r="CN38" s="664"/>
      <c r="CO38" s="664"/>
      <c r="CP38" s="664"/>
      <c r="CQ38" s="665"/>
      <c r="CR38" s="623">
        <v>3698432</v>
      </c>
      <c r="CS38" s="626"/>
      <c r="CT38" s="626"/>
      <c r="CU38" s="626"/>
      <c r="CV38" s="626"/>
      <c r="CW38" s="626"/>
      <c r="CX38" s="626"/>
      <c r="CY38" s="627"/>
      <c r="CZ38" s="628">
        <v>17.8</v>
      </c>
      <c r="DA38" s="657"/>
      <c r="DB38" s="657"/>
      <c r="DC38" s="658"/>
      <c r="DD38" s="631">
        <v>3377834</v>
      </c>
      <c r="DE38" s="626"/>
      <c r="DF38" s="626"/>
      <c r="DG38" s="626"/>
      <c r="DH38" s="626"/>
      <c r="DI38" s="626"/>
      <c r="DJ38" s="626"/>
      <c r="DK38" s="627"/>
      <c r="DL38" s="631">
        <v>2807500</v>
      </c>
      <c r="DM38" s="626"/>
      <c r="DN38" s="626"/>
      <c r="DO38" s="626"/>
      <c r="DP38" s="626"/>
      <c r="DQ38" s="626"/>
      <c r="DR38" s="626"/>
      <c r="DS38" s="626"/>
      <c r="DT38" s="626"/>
      <c r="DU38" s="626"/>
      <c r="DV38" s="627"/>
      <c r="DW38" s="628">
        <v>21.9</v>
      </c>
      <c r="DX38" s="657"/>
      <c r="DY38" s="657"/>
      <c r="DZ38" s="657"/>
      <c r="EA38" s="657"/>
      <c r="EB38" s="657"/>
      <c r="EC38" s="659"/>
    </row>
    <row r="39" spans="2:133" ht="11.25" customHeight="1" x14ac:dyDescent="0.15">
      <c r="AQ39" s="660" t="s">
        <v>342</v>
      </c>
      <c r="AR39" s="661"/>
      <c r="AS39" s="661"/>
      <c r="AT39" s="661"/>
      <c r="AU39" s="661"/>
      <c r="AV39" s="661"/>
      <c r="AW39" s="661"/>
      <c r="AX39" s="661"/>
      <c r="AY39" s="662"/>
      <c r="AZ39" s="623">
        <v>207718</v>
      </c>
      <c r="BA39" s="626"/>
      <c r="BB39" s="626"/>
      <c r="BC39" s="626"/>
      <c r="BD39" s="624"/>
      <c r="BE39" s="624"/>
      <c r="BF39" s="663"/>
      <c r="BG39" s="668" t="s">
        <v>343</v>
      </c>
      <c r="BH39" s="669"/>
      <c r="BI39" s="669"/>
      <c r="BJ39" s="669"/>
      <c r="BK39" s="669"/>
      <c r="BL39" s="235"/>
      <c r="BM39" s="664" t="s">
        <v>344</v>
      </c>
      <c r="BN39" s="664"/>
      <c r="BO39" s="664"/>
      <c r="BP39" s="664"/>
      <c r="BQ39" s="664"/>
      <c r="BR39" s="664"/>
      <c r="BS39" s="664"/>
      <c r="BT39" s="664"/>
      <c r="BU39" s="665"/>
      <c r="BV39" s="623">
        <v>90</v>
      </c>
      <c r="BW39" s="626"/>
      <c r="BX39" s="626"/>
      <c r="BY39" s="626"/>
      <c r="BZ39" s="626"/>
      <c r="CA39" s="626"/>
      <c r="CB39" s="666"/>
      <c r="CD39" s="667" t="s">
        <v>345</v>
      </c>
      <c r="CE39" s="664"/>
      <c r="CF39" s="664"/>
      <c r="CG39" s="664"/>
      <c r="CH39" s="664"/>
      <c r="CI39" s="664"/>
      <c r="CJ39" s="664"/>
      <c r="CK39" s="664"/>
      <c r="CL39" s="664"/>
      <c r="CM39" s="664"/>
      <c r="CN39" s="664"/>
      <c r="CO39" s="664"/>
      <c r="CP39" s="664"/>
      <c r="CQ39" s="665"/>
      <c r="CR39" s="623">
        <v>139199</v>
      </c>
      <c r="CS39" s="624"/>
      <c r="CT39" s="624"/>
      <c r="CU39" s="624"/>
      <c r="CV39" s="624"/>
      <c r="CW39" s="624"/>
      <c r="CX39" s="624"/>
      <c r="CY39" s="625"/>
      <c r="CZ39" s="628">
        <v>0.7</v>
      </c>
      <c r="DA39" s="657"/>
      <c r="DB39" s="657"/>
      <c r="DC39" s="658"/>
      <c r="DD39" s="631">
        <v>72941</v>
      </c>
      <c r="DE39" s="624"/>
      <c r="DF39" s="624"/>
      <c r="DG39" s="624"/>
      <c r="DH39" s="624"/>
      <c r="DI39" s="624"/>
      <c r="DJ39" s="624"/>
      <c r="DK39" s="625"/>
      <c r="DL39" s="631" t="s">
        <v>128</v>
      </c>
      <c r="DM39" s="624"/>
      <c r="DN39" s="624"/>
      <c r="DO39" s="624"/>
      <c r="DP39" s="624"/>
      <c r="DQ39" s="624"/>
      <c r="DR39" s="624"/>
      <c r="DS39" s="624"/>
      <c r="DT39" s="624"/>
      <c r="DU39" s="624"/>
      <c r="DV39" s="625"/>
      <c r="DW39" s="628" t="s">
        <v>128</v>
      </c>
      <c r="DX39" s="657"/>
      <c r="DY39" s="657"/>
      <c r="DZ39" s="657"/>
      <c r="EA39" s="657"/>
      <c r="EB39" s="657"/>
      <c r="EC39" s="659"/>
    </row>
    <row r="40" spans="2:133" ht="11.25" customHeight="1" x14ac:dyDescent="0.15">
      <c r="AQ40" s="660" t="s">
        <v>346</v>
      </c>
      <c r="AR40" s="661"/>
      <c r="AS40" s="661"/>
      <c r="AT40" s="661"/>
      <c r="AU40" s="661"/>
      <c r="AV40" s="661"/>
      <c r="AW40" s="661"/>
      <c r="AX40" s="661"/>
      <c r="AY40" s="662"/>
      <c r="AZ40" s="623">
        <v>393792</v>
      </c>
      <c r="BA40" s="626"/>
      <c r="BB40" s="626"/>
      <c r="BC40" s="626"/>
      <c r="BD40" s="624"/>
      <c r="BE40" s="624"/>
      <c r="BF40" s="663"/>
      <c r="BG40" s="668"/>
      <c r="BH40" s="669"/>
      <c r="BI40" s="669"/>
      <c r="BJ40" s="669"/>
      <c r="BK40" s="669"/>
      <c r="BL40" s="235"/>
      <c r="BM40" s="664" t="s">
        <v>347</v>
      </c>
      <c r="BN40" s="664"/>
      <c r="BO40" s="664"/>
      <c r="BP40" s="664"/>
      <c r="BQ40" s="664"/>
      <c r="BR40" s="664"/>
      <c r="BS40" s="664"/>
      <c r="BT40" s="664"/>
      <c r="BU40" s="665"/>
      <c r="BV40" s="623" t="s">
        <v>128</v>
      </c>
      <c r="BW40" s="626"/>
      <c r="BX40" s="626"/>
      <c r="BY40" s="626"/>
      <c r="BZ40" s="626"/>
      <c r="CA40" s="626"/>
      <c r="CB40" s="666"/>
      <c r="CD40" s="667" t="s">
        <v>348</v>
      </c>
      <c r="CE40" s="664"/>
      <c r="CF40" s="664"/>
      <c r="CG40" s="664"/>
      <c r="CH40" s="664"/>
      <c r="CI40" s="664"/>
      <c r="CJ40" s="664"/>
      <c r="CK40" s="664"/>
      <c r="CL40" s="664"/>
      <c r="CM40" s="664"/>
      <c r="CN40" s="664"/>
      <c r="CO40" s="664"/>
      <c r="CP40" s="664"/>
      <c r="CQ40" s="665"/>
      <c r="CR40" s="623">
        <v>77135</v>
      </c>
      <c r="CS40" s="626"/>
      <c r="CT40" s="626"/>
      <c r="CU40" s="626"/>
      <c r="CV40" s="626"/>
      <c r="CW40" s="626"/>
      <c r="CX40" s="626"/>
      <c r="CY40" s="627"/>
      <c r="CZ40" s="628">
        <v>0.4</v>
      </c>
      <c r="DA40" s="657"/>
      <c r="DB40" s="657"/>
      <c r="DC40" s="658"/>
      <c r="DD40" s="631">
        <v>10849</v>
      </c>
      <c r="DE40" s="626"/>
      <c r="DF40" s="626"/>
      <c r="DG40" s="626"/>
      <c r="DH40" s="626"/>
      <c r="DI40" s="626"/>
      <c r="DJ40" s="626"/>
      <c r="DK40" s="627"/>
      <c r="DL40" s="631" t="s">
        <v>128</v>
      </c>
      <c r="DM40" s="626"/>
      <c r="DN40" s="626"/>
      <c r="DO40" s="626"/>
      <c r="DP40" s="626"/>
      <c r="DQ40" s="626"/>
      <c r="DR40" s="626"/>
      <c r="DS40" s="626"/>
      <c r="DT40" s="626"/>
      <c r="DU40" s="626"/>
      <c r="DV40" s="627"/>
      <c r="DW40" s="628" t="s">
        <v>128</v>
      </c>
      <c r="DX40" s="657"/>
      <c r="DY40" s="657"/>
      <c r="DZ40" s="657"/>
      <c r="EA40" s="657"/>
      <c r="EB40" s="657"/>
      <c r="EC40" s="659"/>
    </row>
    <row r="41" spans="2:133" ht="11.25" customHeight="1" x14ac:dyDescent="0.15">
      <c r="AQ41" s="672" t="s">
        <v>349</v>
      </c>
      <c r="AR41" s="673"/>
      <c r="AS41" s="673"/>
      <c r="AT41" s="673"/>
      <c r="AU41" s="673"/>
      <c r="AV41" s="673"/>
      <c r="AW41" s="673"/>
      <c r="AX41" s="673"/>
      <c r="AY41" s="674"/>
      <c r="AZ41" s="638">
        <v>1615488</v>
      </c>
      <c r="BA41" s="675"/>
      <c r="BB41" s="675"/>
      <c r="BC41" s="675"/>
      <c r="BD41" s="639"/>
      <c r="BE41" s="639"/>
      <c r="BF41" s="676"/>
      <c r="BG41" s="670"/>
      <c r="BH41" s="671"/>
      <c r="BI41" s="671"/>
      <c r="BJ41" s="671"/>
      <c r="BK41" s="671"/>
      <c r="BL41" s="236"/>
      <c r="BM41" s="677" t="s">
        <v>350</v>
      </c>
      <c r="BN41" s="677"/>
      <c r="BO41" s="677"/>
      <c r="BP41" s="677"/>
      <c r="BQ41" s="677"/>
      <c r="BR41" s="677"/>
      <c r="BS41" s="677"/>
      <c r="BT41" s="677"/>
      <c r="BU41" s="678"/>
      <c r="BV41" s="638">
        <v>381</v>
      </c>
      <c r="BW41" s="675"/>
      <c r="BX41" s="675"/>
      <c r="BY41" s="675"/>
      <c r="BZ41" s="675"/>
      <c r="CA41" s="675"/>
      <c r="CB41" s="679"/>
      <c r="CD41" s="667" t="s">
        <v>351</v>
      </c>
      <c r="CE41" s="664"/>
      <c r="CF41" s="664"/>
      <c r="CG41" s="664"/>
      <c r="CH41" s="664"/>
      <c r="CI41" s="664"/>
      <c r="CJ41" s="664"/>
      <c r="CK41" s="664"/>
      <c r="CL41" s="664"/>
      <c r="CM41" s="664"/>
      <c r="CN41" s="664"/>
      <c r="CO41" s="664"/>
      <c r="CP41" s="664"/>
      <c r="CQ41" s="665"/>
      <c r="CR41" s="623" t="s">
        <v>128</v>
      </c>
      <c r="CS41" s="624"/>
      <c r="CT41" s="624"/>
      <c r="CU41" s="624"/>
      <c r="CV41" s="624"/>
      <c r="CW41" s="624"/>
      <c r="CX41" s="624"/>
      <c r="CY41" s="625"/>
      <c r="CZ41" s="628" t="s">
        <v>128</v>
      </c>
      <c r="DA41" s="657"/>
      <c r="DB41" s="657"/>
      <c r="DC41" s="658"/>
      <c r="DD41" s="631" t="s">
        <v>128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353</v>
      </c>
      <c r="CE42" s="621"/>
      <c r="CF42" s="621"/>
      <c r="CG42" s="621"/>
      <c r="CH42" s="621"/>
      <c r="CI42" s="621"/>
      <c r="CJ42" s="621"/>
      <c r="CK42" s="621"/>
      <c r="CL42" s="621"/>
      <c r="CM42" s="621"/>
      <c r="CN42" s="621"/>
      <c r="CO42" s="621"/>
      <c r="CP42" s="621"/>
      <c r="CQ42" s="622"/>
      <c r="CR42" s="623">
        <v>3295633</v>
      </c>
      <c r="CS42" s="626"/>
      <c r="CT42" s="626"/>
      <c r="CU42" s="626"/>
      <c r="CV42" s="626"/>
      <c r="CW42" s="626"/>
      <c r="CX42" s="626"/>
      <c r="CY42" s="627"/>
      <c r="CZ42" s="628">
        <v>15.8</v>
      </c>
      <c r="DA42" s="629"/>
      <c r="DB42" s="629"/>
      <c r="DC42" s="630"/>
      <c r="DD42" s="631">
        <v>977292</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355</v>
      </c>
      <c r="CE43" s="621"/>
      <c r="CF43" s="621"/>
      <c r="CG43" s="621"/>
      <c r="CH43" s="621"/>
      <c r="CI43" s="621"/>
      <c r="CJ43" s="621"/>
      <c r="CK43" s="621"/>
      <c r="CL43" s="621"/>
      <c r="CM43" s="621"/>
      <c r="CN43" s="621"/>
      <c r="CO43" s="621"/>
      <c r="CP43" s="621"/>
      <c r="CQ43" s="622"/>
      <c r="CR43" s="623">
        <v>131475</v>
      </c>
      <c r="CS43" s="624"/>
      <c r="CT43" s="624"/>
      <c r="CU43" s="624"/>
      <c r="CV43" s="624"/>
      <c r="CW43" s="624"/>
      <c r="CX43" s="624"/>
      <c r="CY43" s="625"/>
      <c r="CZ43" s="628">
        <v>0.6</v>
      </c>
      <c r="DA43" s="657"/>
      <c r="DB43" s="657"/>
      <c r="DC43" s="658"/>
      <c r="DD43" s="631">
        <v>131475</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356</v>
      </c>
      <c r="CD44" s="651" t="s">
        <v>307</v>
      </c>
      <c r="CE44" s="652"/>
      <c r="CF44" s="620" t="s">
        <v>357</v>
      </c>
      <c r="CG44" s="621"/>
      <c r="CH44" s="621"/>
      <c r="CI44" s="621"/>
      <c r="CJ44" s="621"/>
      <c r="CK44" s="621"/>
      <c r="CL44" s="621"/>
      <c r="CM44" s="621"/>
      <c r="CN44" s="621"/>
      <c r="CO44" s="621"/>
      <c r="CP44" s="621"/>
      <c r="CQ44" s="622"/>
      <c r="CR44" s="623">
        <v>2588685</v>
      </c>
      <c r="CS44" s="626"/>
      <c r="CT44" s="626"/>
      <c r="CU44" s="626"/>
      <c r="CV44" s="626"/>
      <c r="CW44" s="626"/>
      <c r="CX44" s="626"/>
      <c r="CY44" s="627"/>
      <c r="CZ44" s="628">
        <v>12.4</v>
      </c>
      <c r="DA44" s="629"/>
      <c r="DB44" s="629"/>
      <c r="DC44" s="630"/>
      <c r="DD44" s="631">
        <v>642486</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358</v>
      </c>
      <c r="CG45" s="621"/>
      <c r="CH45" s="621"/>
      <c r="CI45" s="621"/>
      <c r="CJ45" s="621"/>
      <c r="CK45" s="621"/>
      <c r="CL45" s="621"/>
      <c r="CM45" s="621"/>
      <c r="CN45" s="621"/>
      <c r="CO45" s="621"/>
      <c r="CP45" s="621"/>
      <c r="CQ45" s="622"/>
      <c r="CR45" s="623">
        <v>1445442</v>
      </c>
      <c r="CS45" s="624"/>
      <c r="CT45" s="624"/>
      <c r="CU45" s="624"/>
      <c r="CV45" s="624"/>
      <c r="CW45" s="624"/>
      <c r="CX45" s="624"/>
      <c r="CY45" s="625"/>
      <c r="CZ45" s="628">
        <v>6.9</v>
      </c>
      <c r="DA45" s="657"/>
      <c r="DB45" s="657"/>
      <c r="DC45" s="658"/>
      <c r="DD45" s="631">
        <v>132239</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359</v>
      </c>
      <c r="CG46" s="621"/>
      <c r="CH46" s="621"/>
      <c r="CI46" s="621"/>
      <c r="CJ46" s="621"/>
      <c r="CK46" s="621"/>
      <c r="CL46" s="621"/>
      <c r="CM46" s="621"/>
      <c r="CN46" s="621"/>
      <c r="CO46" s="621"/>
      <c r="CP46" s="621"/>
      <c r="CQ46" s="622"/>
      <c r="CR46" s="623">
        <v>1007059</v>
      </c>
      <c r="CS46" s="626"/>
      <c r="CT46" s="626"/>
      <c r="CU46" s="626"/>
      <c r="CV46" s="626"/>
      <c r="CW46" s="626"/>
      <c r="CX46" s="626"/>
      <c r="CY46" s="627"/>
      <c r="CZ46" s="628">
        <v>4.8</v>
      </c>
      <c r="DA46" s="629"/>
      <c r="DB46" s="629"/>
      <c r="DC46" s="630"/>
      <c r="DD46" s="631">
        <v>452793</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360</v>
      </c>
      <c r="CG47" s="621"/>
      <c r="CH47" s="621"/>
      <c r="CI47" s="621"/>
      <c r="CJ47" s="621"/>
      <c r="CK47" s="621"/>
      <c r="CL47" s="621"/>
      <c r="CM47" s="621"/>
      <c r="CN47" s="621"/>
      <c r="CO47" s="621"/>
      <c r="CP47" s="621"/>
      <c r="CQ47" s="622"/>
      <c r="CR47" s="623">
        <v>706948</v>
      </c>
      <c r="CS47" s="624"/>
      <c r="CT47" s="624"/>
      <c r="CU47" s="624"/>
      <c r="CV47" s="624"/>
      <c r="CW47" s="624"/>
      <c r="CX47" s="624"/>
      <c r="CY47" s="625"/>
      <c r="CZ47" s="628">
        <v>3.4</v>
      </c>
      <c r="DA47" s="657"/>
      <c r="DB47" s="657"/>
      <c r="DC47" s="658"/>
      <c r="DD47" s="631">
        <v>334806</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361</v>
      </c>
      <c r="CG48" s="621"/>
      <c r="CH48" s="621"/>
      <c r="CI48" s="621"/>
      <c r="CJ48" s="621"/>
      <c r="CK48" s="621"/>
      <c r="CL48" s="621"/>
      <c r="CM48" s="621"/>
      <c r="CN48" s="621"/>
      <c r="CO48" s="621"/>
      <c r="CP48" s="621"/>
      <c r="CQ48" s="622"/>
      <c r="CR48" s="623" t="s">
        <v>128</v>
      </c>
      <c r="CS48" s="626"/>
      <c r="CT48" s="626"/>
      <c r="CU48" s="626"/>
      <c r="CV48" s="626"/>
      <c r="CW48" s="626"/>
      <c r="CX48" s="626"/>
      <c r="CY48" s="627"/>
      <c r="CZ48" s="628" t="s">
        <v>128</v>
      </c>
      <c r="DA48" s="629"/>
      <c r="DB48" s="629"/>
      <c r="DC48" s="630"/>
      <c r="DD48" s="631" t="s">
        <v>128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362</v>
      </c>
      <c r="CE49" s="636"/>
      <c r="CF49" s="636"/>
      <c r="CG49" s="636"/>
      <c r="CH49" s="636"/>
      <c r="CI49" s="636"/>
      <c r="CJ49" s="636"/>
      <c r="CK49" s="636"/>
      <c r="CL49" s="636"/>
      <c r="CM49" s="636"/>
      <c r="CN49" s="636"/>
      <c r="CO49" s="636"/>
      <c r="CP49" s="636"/>
      <c r="CQ49" s="637"/>
      <c r="CR49" s="638">
        <v>20804074</v>
      </c>
      <c r="CS49" s="639"/>
      <c r="CT49" s="639"/>
      <c r="CU49" s="639"/>
      <c r="CV49" s="639"/>
      <c r="CW49" s="639"/>
      <c r="CX49" s="639"/>
      <c r="CY49" s="640"/>
      <c r="CZ49" s="641">
        <v>100</v>
      </c>
      <c r="DA49" s="642"/>
      <c r="DB49" s="642"/>
      <c r="DC49" s="643"/>
      <c r="DD49" s="644">
        <v>14562335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pbhKN4HSUNGD/N5EAR+FqAOFNzVe5OLwJGYc/sIHWoI3IZuZIkzlFM18cN/xaTuGY2mSv5AdxM2ep1e4hswj9g==" saltValue="1dw9lDE/rcSb00v0pdtbq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W64" zoomScale="70" zoomScaleNormal="25" zoomScaleSheetLayoutView="70" workbookViewId="0">
      <selection activeCell="BQ103" sqref="BQ103:DZ10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364</v>
      </c>
      <c r="DK2" s="1162"/>
      <c r="DL2" s="1162"/>
      <c r="DM2" s="1162"/>
      <c r="DN2" s="1162"/>
      <c r="DO2" s="1163"/>
      <c r="DP2" s="249"/>
      <c r="DQ2" s="1161" t="s">
        <v>365</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366</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368</v>
      </c>
      <c r="B5" s="1047"/>
      <c r="C5" s="1047"/>
      <c r="D5" s="1047"/>
      <c r="E5" s="1047"/>
      <c r="F5" s="1047"/>
      <c r="G5" s="1047"/>
      <c r="H5" s="1047"/>
      <c r="I5" s="1047"/>
      <c r="J5" s="1047"/>
      <c r="K5" s="1047"/>
      <c r="L5" s="1047"/>
      <c r="M5" s="1047"/>
      <c r="N5" s="1047"/>
      <c r="O5" s="1047"/>
      <c r="P5" s="1048"/>
      <c r="Q5" s="1052" t="s">
        <v>369</v>
      </c>
      <c r="R5" s="1053"/>
      <c r="S5" s="1053"/>
      <c r="T5" s="1053"/>
      <c r="U5" s="1054"/>
      <c r="V5" s="1052" t="s">
        <v>370</v>
      </c>
      <c r="W5" s="1053"/>
      <c r="X5" s="1053"/>
      <c r="Y5" s="1053"/>
      <c r="Z5" s="1054"/>
      <c r="AA5" s="1052" t="s">
        <v>371</v>
      </c>
      <c r="AB5" s="1053"/>
      <c r="AC5" s="1053"/>
      <c r="AD5" s="1053"/>
      <c r="AE5" s="1053"/>
      <c r="AF5" s="1164" t="s">
        <v>372</v>
      </c>
      <c r="AG5" s="1053"/>
      <c r="AH5" s="1053"/>
      <c r="AI5" s="1053"/>
      <c r="AJ5" s="1068"/>
      <c r="AK5" s="1053" t="s">
        <v>373</v>
      </c>
      <c r="AL5" s="1053"/>
      <c r="AM5" s="1053"/>
      <c r="AN5" s="1053"/>
      <c r="AO5" s="1054"/>
      <c r="AP5" s="1052" t="s">
        <v>374</v>
      </c>
      <c r="AQ5" s="1053"/>
      <c r="AR5" s="1053"/>
      <c r="AS5" s="1053"/>
      <c r="AT5" s="1054"/>
      <c r="AU5" s="1052" t="s">
        <v>375</v>
      </c>
      <c r="AV5" s="1053"/>
      <c r="AW5" s="1053"/>
      <c r="AX5" s="1053"/>
      <c r="AY5" s="1068"/>
      <c r="AZ5" s="256"/>
      <c r="BA5" s="256"/>
      <c r="BB5" s="256"/>
      <c r="BC5" s="256"/>
      <c r="BD5" s="256"/>
      <c r="BE5" s="257"/>
      <c r="BF5" s="257"/>
      <c r="BG5" s="257"/>
      <c r="BH5" s="257"/>
      <c r="BI5" s="257"/>
      <c r="BJ5" s="257"/>
      <c r="BK5" s="257"/>
      <c r="BL5" s="257"/>
      <c r="BM5" s="257"/>
      <c r="BN5" s="257"/>
      <c r="BO5" s="257"/>
      <c r="BP5" s="257"/>
      <c r="BQ5" s="1046" t="s">
        <v>376</v>
      </c>
      <c r="BR5" s="1047"/>
      <c r="BS5" s="1047"/>
      <c r="BT5" s="1047"/>
      <c r="BU5" s="1047"/>
      <c r="BV5" s="1047"/>
      <c r="BW5" s="1047"/>
      <c r="BX5" s="1047"/>
      <c r="BY5" s="1047"/>
      <c r="BZ5" s="1047"/>
      <c r="CA5" s="1047"/>
      <c r="CB5" s="1047"/>
      <c r="CC5" s="1047"/>
      <c r="CD5" s="1047"/>
      <c r="CE5" s="1047"/>
      <c r="CF5" s="1047"/>
      <c r="CG5" s="1048"/>
      <c r="CH5" s="1052" t="s">
        <v>377</v>
      </c>
      <c r="CI5" s="1053"/>
      <c r="CJ5" s="1053"/>
      <c r="CK5" s="1053"/>
      <c r="CL5" s="1054"/>
      <c r="CM5" s="1052" t="s">
        <v>378</v>
      </c>
      <c r="CN5" s="1053"/>
      <c r="CO5" s="1053"/>
      <c r="CP5" s="1053"/>
      <c r="CQ5" s="1054"/>
      <c r="CR5" s="1052" t="s">
        <v>379</v>
      </c>
      <c r="CS5" s="1053"/>
      <c r="CT5" s="1053"/>
      <c r="CU5" s="1053"/>
      <c r="CV5" s="1054"/>
      <c r="CW5" s="1052" t="s">
        <v>380</v>
      </c>
      <c r="CX5" s="1053"/>
      <c r="CY5" s="1053"/>
      <c r="CZ5" s="1053"/>
      <c r="DA5" s="1054"/>
      <c r="DB5" s="1052" t="s">
        <v>381</v>
      </c>
      <c r="DC5" s="1053"/>
      <c r="DD5" s="1053"/>
      <c r="DE5" s="1053"/>
      <c r="DF5" s="1054"/>
      <c r="DG5" s="1149" t="s">
        <v>382</v>
      </c>
      <c r="DH5" s="1150"/>
      <c r="DI5" s="1150"/>
      <c r="DJ5" s="1150"/>
      <c r="DK5" s="1151"/>
      <c r="DL5" s="1149" t="s">
        <v>383</v>
      </c>
      <c r="DM5" s="1150"/>
      <c r="DN5" s="1150"/>
      <c r="DO5" s="1150"/>
      <c r="DP5" s="1151"/>
      <c r="DQ5" s="1052" t="s">
        <v>384</v>
      </c>
      <c r="DR5" s="1053"/>
      <c r="DS5" s="1053"/>
      <c r="DT5" s="1053"/>
      <c r="DU5" s="1054"/>
      <c r="DV5" s="1052" t="s">
        <v>375</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385</v>
      </c>
      <c r="C7" s="1102"/>
      <c r="D7" s="1102"/>
      <c r="E7" s="1102"/>
      <c r="F7" s="1102"/>
      <c r="G7" s="1102"/>
      <c r="H7" s="1102"/>
      <c r="I7" s="1102"/>
      <c r="J7" s="1102"/>
      <c r="K7" s="1102"/>
      <c r="L7" s="1102"/>
      <c r="M7" s="1102"/>
      <c r="N7" s="1102"/>
      <c r="O7" s="1102"/>
      <c r="P7" s="1103"/>
      <c r="Q7" s="1155">
        <v>21316</v>
      </c>
      <c r="R7" s="1156"/>
      <c r="S7" s="1156"/>
      <c r="T7" s="1156"/>
      <c r="U7" s="1156"/>
      <c r="V7" s="1156">
        <v>20798</v>
      </c>
      <c r="W7" s="1156"/>
      <c r="X7" s="1156"/>
      <c r="Y7" s="1156"/>
      <c r="Z7" s="1156"/>
      <c r="AA7" s="1156">
        <v>518</v>
      </c>
      <c r="AB7" s="1156"/>
      <c r="AC7" s="1156"/>
      <c r="AD7" s="1156"/>
      <c r="AE7" s="1157"/>
      <c r="AF7" s="1158">
        <v>299</v>
      </c>
      <c r="AG7" s="1159"/>
      <c r="AH7" s="1159"/>
      <c r="AI7" s="1159"/>
      <c r="AJ7" s="1160"/>
      <c r="AK7" s="1142">
        <v>1316</v>
      </c>
      <c r="AL7" s="1143"/>
      <c r="AM7" s="1143"/>
      <c r="AN7" s="1143"/>
      <c r="AO7" s="1143"/>
      <c r="AP7" s="1143">
        <v>17763</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589</v>
      </c>
      <c r="BT7" s="1147"/>
      <c r="BU7" s="1147"/>
      <c r="BV7" s="1147"/>
      <c r="BW7" s="1147"/>
      <c r="BX7" s="1147"/>
      <c r="BY7" s="1147"/>
      <c r="BZ7" s="1147"/>
      <c r="CA7" s="1147"/>
      <c r="CB7" s="1147"/>
      <c r="CC7" s="1147"/>
      <c r="CD7" s="1147"/>
      <c r="CE7" s="1147"/>
      <c r="CF7" s="1147"/>
      <c r="CG7" s="1148"/>
      <c r="CH7" s="1139">
        <v>-6</v>
      </c>
      <c r="CI7" s="1140"/>
      <c r="CJ7" s="1140"/>
      <c r="CK7" s="1140"/>
      <c r="CL7" s="1141"/>
      <c r="CM7" s="1139">
        <v>590</v>
      </c>
      <c r="CN7" s="1140"/>
      <c r="CO7" s="1140"/>
      <c r="CP7" s="1140"/>
      <c r="CQ7" s="1141"/>
      <c r="CR7" s="1139">
        <v>10</v>
      </c>
      <c r="CS7" s="1140"/>
      <c r="CT7" s="1140"/>
      <c r="CU7" s="1140"/>
      <c r="CV7" s="1141"/>
      <c r="CW7" s="1139" t="s">
        <v>597</v>
      </c>
      <c r="CX7" s="1140"/>
      <c r="CY7" s="1140"/>
      <c r="CZ7" s="1140"/>
      <c r="DA7" s="1141"/>
      <c r="DB7" s="1139">
        <v>382</v>
      </c>
      <c r="DC7" s="1140"/>
      <c r="DD7" s="1140"/>
      <c r="DE7" s="1140"/>
      <c r="DF7" s="1141"/>
      <c r="DG7" s="1139" t="s">
        <v>617</v>
      </c>
      <c r="DH7" s="1140"/>
      <c r="DI7" s="1140"/>
      <c r="DJ7" s="1140"/>
      <c r="DK7" s="1141"/>
      <c r="DL7" s="1139" t="s">
        <v>598</v>
      </c>
      <c r="DM7" s="1140"/>
      <c r="DN7" s="1140"/>
      <c r="DO7" s="1140"/>
      <c r="DP7" s="1141"/>
      <c r="DQ7" s="1139" t="s">
        <v>598</v>
      </c>
      <c r="DR7" s="1140"/>
      <c r="DS7" s="1140"/>
      <c r="DT7" s="1140"/>
      <c r="DU7" s="1141"/>
      <c r="DV7" s="1166"/>
      <c r="DW7" s="1167"/>
      <c r="DX7" s="1167"/>
      <c r="DY7" s="1167"/>
      <c r="DZ7" s="1168"/>
      <c r="EA7" s="254"/>
    </row>
    <row r="8" spans="1:131" s="255" customFormat="1" ht="26.25" customHeight="1" x14ac:dyDescent="0.15">
      <c r="A8" s="261">
        <v>2</v>
      </c>
      <c r="B8" s="1088" t="s">
        <v>386</v>
      </c>
      <c r="C8" s="1089"/>
      <c r="D8" s="1089"/>
      <c r="E8" s="1089"/>
      <c r="F8" s="1089"/>
      <c r="G8" s="1089"/>
      <c r="H8" s="1089"/>
      <c r="I8" s="1089"/>
      <c r="J8" s="1089"/>
      <c r="K8" s="1089"/>
      <c r="L8" s="1089"/>
      <c r="M8" s="1089"/>
      <c r="N8" s="1089"/>
      <c r="O8" s="1089"/>
      <c r="P8" s="1090"/>
      <c r="Q8" s="1094">
        <v>4</v>
      </c>
      <c r="R8" s="1095"/>
      <c r="S8" s="1095"/>
      <c r="T8" s="1095"/>
      <c r="U8" s="1095"/>
      <c r="V8" s="1095">
        <v>0</v>
      </c>
      <c r="W8" s="1095"/>
      <c r="X8" s="1095"/>
      <c r="Y8" s="1095"/>
      <c r="Z8" s="1095"/>
      <c r="AA8" s="1095">
        <v>4</v>
      </c>
      <c r="AB8" s="1095"/>
      <c r="AC8" s="1095"/>
      <c r="AD8" s="1095"/>
      <c r="AE8" s="1096"/>
      <c r="AF8" s="1070">
        <v>4</v>
      </c>
      <c r="AG8" s="1071"/>
      <c r="AH8" s="1071"/>
      <c r="AI8" s="1071"/>
      <c r="AJ8" s="1072"/>
      <c r="AK8" s="1137" t="s">
        <v>571</v>
      </c>
      <c r="AL8" s="1138"/>
      <c r="AM8" s="1138"/>
      <c r="AN8" s="1138"/>
      <c r="AO8" s="1138"/>
      <c r="AP8" s="1138">
        <v>0</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590</v>
      </c>
      <c r="BT8" s="1066"/>
      <c r="BU8" s="1066"/>
      <c r="BV8" s="1066"/>
      <c r="BW8" s="1066"/>
      <c r="BX8" s="1066"/>
      <c r="BY8" s="1066"/>
      <c r="BZ8" s="1066"/>
      <c r="CA8" s="1066"/>
      <c r="CB8" s="1066"/>
      <c r="CC8" s="1066"/>
      <c r="CD8" s="1066"/>
      <c r="CE8" s="1066"/>
      <c r="CF8" s="1066"/>
      <c r="CG8" s="1067"/>
      <c r="CH8" s="1040">
        <v>-227</v>
      </c>
      <c r="CI8" s="1041"/>
      <c r="CJ8" s="1041"/>
      <c r="CK8" s="1041"/>
      <c r="CL8" s="1042"/>
      <c r="CM8" s="1040">
        <v>573</v>
      </c>
      <c r="CN8" s="1041"/>
      <c r="CO8" s="1041"/>
      <c r="CP8" s="1041"/>
      <c r="CQ8" s="1042"/>
      <c r="CR8" s="1040">
        <v>45</v>
      </c>
      <c r="CS8" s="1041"/>
      <c r="CT8" s="1041"/>
      <c r="CU8" s="1041"/>
      <c r="CV8" s="1042"/>
      <c r="CW8" s="1040">
        <v>25</v>
      </c>
      <c r="CX8" s="1041"/>
      <c r="CY8" s="1041"/>
      <c r="CZ8" s="1041"/>
      <c r="DA8" s="1042"/>
      <c r="DB8" s="1040" t="s">
        <v>598</v>
      </c>
      <c r="DC8" s="1041"/>
      <c r="DD8" s="1041"/>
      <c r="DE8" s="1041"/>
      <c r="DF8" s="1042"/>
      <c r="DG8" s="1040" t="s">
        <v>598</v>
      </c>
      <c r="DH8" s="1041"/>
      <c r="DI8" s="1041"/>
      <c r="DJ8" s="1041"/>
      <c r="DK8" s="1042"/>
      <c r="DL8" s="1040" t="s">
        <v>599</v>
      </c>
      <c r="DM8" s="1041"/>
      <c r="DN8" s="1041"/>
      <c r="DO8" s="1041"/>
      <c r="DP8" s="1042"/>
      <c r="DQ8" s="1040" t="s">
        <v>598</v>
      </c>
      <c r="DR8" s="1041"/>
      <c r="DS8" s="1041"/>
      <c r="DT8" s="1041"/>
      <c r="DU8" s="1042"/>
      <c r="DV8" s="1043"/>
      <c r="DW8" s="1044"/>
      <c r="DX8" s="1044"/>
      <c r="DY8" s="1044"/>
      <c r="DZ8" s="1045"/>
      <c r="EA8" s="254"/>
    </row>
    <row r="9" spans="1:131" s="255" customFormat="1" ht="26.25" customHeight="1" x14ac:dyDescent="0.15">
      <c r="A9" s="261">
        <v>3</v>
      </c>
      <c r="B9" s="1088" t="s">
        <v>387</v>
      </c>
      <c r="C9" s="1089"/>
      <c r="D9" s="1089"/>
      <c r="E9" s="1089"/>
      <c r="F9" s="1089"/>
      <c r="G9" s="1089"/>
      <c r="H9" s="1089"/>
      <c r="I9" s="1089"/>
      <c r="J9" s="1089"/>
      <c r="K9" s="1089"/>
      <c r="L9" s="1089"/>
      <c r="M9" s="1089"/>
      <c r="N9" s="1089"/>
      <c r="O9" s="1089"/>
      <c r="P9" s="1090"/>
      <c r="Q9" s="1094">
        <v>21</v>
      </c>
      <c r="R9" s="1095"/>
      <c r="S9" s="1095"/>
      <c r="T9" s="1095"/>
      <c r="U9" s="1095"/>
      <c r="V9" s="1095">
        <v>21</v>
      </c>
      <c r="W9" s="1095"/>
      <c r="X9" s="1095"/>
      <c r="Y9" s="1095"/>
      <c r="Z9" s="1095"/>
      <c r="AA9" s="1095" t="s">
        <v>572</v>
      </c>
      <c r="AB9" s="1095"/>
      <c r="AC9" s="1095"/>
      <c r="AD9" s="1095"/>
      <c r="AE9" s="1096"/>
      <c r="AF9" s="1070" t="s">
        <v>128</v>
      </c>
      <c r="AG9" s="1071"/>
      <c r="AH9" s="1071"/>
      <c r="AI9" s="1071"/>
      <c r="AJ9" s="1072"/>
      <c r="AK9" s="1137">
        <v>1</v>
      </c>
      <c r="AL9" s="1138"/>
      <c r="AM9" s="1138"/>
      <c r="AN9" s="1138"/>
      <c r="AO9" s="1138"/>
      <c r="AP9" s="1138" t="s">
        <v>573</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388</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389</v>
      </c>
      <c r="B23" s="995" t="s">
        <v>390</v>
      </c>
      <c r="C23" s="996"/>
      <c r="D23" s="996"/>
      <c r="E23" s="996"/>
      <c r="F23" s="996"/>
      <c r="G23" s="996"/>
      <c r="H23" s="996"/>
      <c r="I23" s="996"/>
      <c r="J23" s="996"/>
      <c r="K23" s="996"/>
      <c r="L23" s="996"/>
      <c r="M23" s="996"/>
      <c r="N23" s="996"/>
      <c r="O23" s="996"/>
      <c r="P23" s="997"/>
      <c r="Q23" s="1119">
        <v>21326</v>
      </c>
      <c r="R23" s="1120"/>
      <c r="S23" s="1120"/>
      <c r="T23" s="1120"/>
      <c r="U23" s="1120"/>
      <c r="V23" s="1120">
        <v>20804</v>
      </c>
      <c r="W23" s="1120"/>
      <c r="X23" s="1120"/>
      <c r="Y23" s="1120"/>
      <c r="Z23" s="1120"/>
      <c r="AA23" s="1120">
        <v>522</v>
      </c>
      <c r="AB23" s="1120"/>
      <c r="AC23" s="1120"/>
      <c r="AD23" s="1120"/>
      <c r="AE23" s="1121"/>
      <c r="AF23" s="1122">
        <v>302</v>
      </c>
      <c r="AG23" s="1120"/>
      <c r="AH23" s="1120"/>
      <c r="AI23" s="1120"/>
      <c r="AJ23" s="1123"/>
      <c r="AK23" s="1124"/>
      <c r="AL23" s="1125"/>
      <c r="AM23" s="1125"/>
      <c r="AN23" s="1125"/>
      <c r="AO23" s="1125"/>
      <c r="AP23" s="1120">
        <v>17764</v>
      </c>
      <c r="AQ23" s="1120"/>
      <c r="AR23" s="1120"/>
      <c r="AS23" s="1120"/>
      <c r="AT23" s="1120"/>
      <c r="AU23" s="1126"/>
      <c r="AV23" s="1126"/>
      <c r="AW23" s="1126"/>
      <c r="AX23" s="1126"/>
      <c r="AY23" s="1127"/>
      <c r="AZ23" s="1116" t="s">
        <v>128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391</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392</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368</v>
      </c>
      <c r="B26" s="1047"/>
      <c r="C26" s="1047"/>
      <c r="D26" s="1047"/>
      <c r="E26" s="1047"/>
      <c r="F26" s="1047"/>
      <c r="G26" s="1047"/>
      <c r="H26" s="1047"/>
      <c r="I26" s="1047"/>
      <c r="J26" s="1047"/>
      <c r="K26" s="1047"/>
      <c r="L26" s="1047"/>
      <c r="M26" s="1047"/>
      <c r="N26" s="1047"/>
      <c r="O26" s="1047"/>
      <c r="P26" s="1048"/>
      <c r="Q26" s="1052" t="s">
        <v>393</v>
      </c>
      <c r="R26" s="1053"/>
      <c r="S26" s="1053"/>
      <c r="T26" s="1053"/>
      <c r="U26" s="1054"/>
      <c r="V26" s="1052" t="s">
        <v>394</v>
      </c>
      <c r="W26" s="1053"/>
      <c r="X26" s="1053"/>
      <c r="Y26" s="1053"/>
      <c r="Z26" s="1054"/>
      <c r="AA26" s="1052" t="s">
        <v>395</v>
      </c>
      <c r="AB26" s="1053"/>
      <c r="AC26" s="1053"/>
      <c r="AD26" s="1053"/>
      <c r="AE26" s="1053"/>
      <c r="AF26" s="1110" t="s">
        <v>396</v>
      </c>
      <c r="AG26" s="1059"/>
      <c r="AH26" s="1059"/>
      <c r="AI26" s="1059"/>
      <c r="AJ26" s="1111"/>
      <c r="AK26" s="1053" t="s">
        <v>397</v>
      </c>
      <c r="AL26" s="1053"/>
      <c r="AM26" s="1053"/>
      <c r="AN26" s="1053"/>
      <c r="AO26" s="1054"/>
      <c r="AP26" s="1052" t="s">
        <v>398</v>
      </c>
      <c r="AQ26" s="1053"/>
      <c r="AR26" s="1053"/>
      <c r="AS26" s="1053"/>
      <c r="AT26" s="1054"/>
      <c r="AU26" s="1052" t="s">
        <v>399</v>
      </c>
      <c r="AV26" s="1053"/>
      <c r="AW26" s="1053"/>
      <c r="AX26" s="1053"/>
      <c r="AY26" s="1054"/>
      <c r="AZ26" s="1052" t="s">
        <v>400</v>
      </c>
      <c r="BA26" s="1053"/>
      <c r="BB26" s="1053"/>
      <c r="BC26" s="1053"/>
      <c r="BD26" s="1054"/>
      <c r="BE26" s="1052" t="s">
        <v>375</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401</v>
      </c>
      <c r="C28" s="1102"/>
      <c r="D28" s="1102"/>
      <c r="E28" s="1102"/>
      <c r="F28" s="1102"/>
      <c r="G28" s="1102"/>
      <c r="H28" s="1102"/>
      <c r="I28" s="1102"/>
      <c r="J28" s="1102"/>
      <c r="K28" s="1102"/>
      <c r="L28" s="1102"/>
      <c r="M28" s="1102"/>
      <c r="N28" s="1102"/>
      <c r="O28" s="1102"/>
      <c r="P28" s="1103"/>
      <c r="Q28" s="1104">
        <v>4724</v>
      </c>
      <c r="R28" s="1105"/>
      <c r="S28" s="1105"/>
      <c r="T28" s="1105"/>
      <c r="U28" s="1105"/>
      <c r="V28" s="1105">
        <v>4341</v>
      </c>
      <c r="W28" s="1105"/>
      <c r="X28" s="1105"/>
      <c r="Y28" s="1105"/>
      <c r="Z28" s="1105"/>
      <c r="AA28" s="1105">
        <v>383</v>
      </c>
      <c r="AB28" s="1105"/>
      <c r="AC28" s="1105"/>
      <c r="AD28" s="1105"/>
      <c r="AE28" s="1106"/>
      <c r="AF28" s="1107">
        <v>383</v>
      </c>
      <c r="AG28" s="1105"/>
      <c r="AH28" s="1105"/>
      <c r="AI28" s="1105"/>
      <c r="AJ28" s="1108"/>
      <c r="AK28" s="1109">
        <v>394</v>
      </c>
      <c r="AL28" s="1097"/>
      <c r="AM28" s="1097"/>
      <c r="AN28" s="1097"/>
      <c r="AO28" s="1097"/>
      <c r="AP28" s="1097">
        <v>104</v>
      </c>
      <c r="AQ28" s="1097"/>
      <c r="AR28" s="1097"/>
      <c r="AS28" s="1097"/>
      <c r="AT28" s="1097"/>
      <c r="AU28" s="1097">
        <v>100</v>
      </c>
      <c r="AV28" s="1097"/>
      <c r="AW28" s="1097"/>
      <c r="AX28" s="1097"/>
      <c r="AY28" s="1097"/>
      <c r="AZ28" s="1098" t="s">
        <v>575</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402</v>
      </c>
      <c r="C29" s="1089"/>
      <c r="D29" s="1089"/>
      <c r="E29" s="1089"/>
      <c r="F29" s="1089"/>
      <c r="G29" s="1089"/>
      <c r="H29" s="1089"/>
      <c r="I29" s="1089"/>
      <c r="J29" s="1089"/>
      <c r="K29" s="1089"/>
      <c r="L29" s="1089"/>
      <c r="M29" s="1089"/>
      <c r="N29" s="1089"/>
      <c r="O29" s="1089"/>
      <c r="P29" s="1090"/>
      <c r="Q29" s="1094">
        <v>5264</v>
      </c>
      <c r="R29" s="1095"/>
      <c r="S29" s="1095"/>
      <c r="T29" s="1095"/>
      <c r="U29" s="1095"/>
      <c r="V29" s="1095">
        <v>5233</v>
      </c>
      <c r="W29" s="1095"/>
      <c r="X29" s="1095"/>
      <c r="Y29" s="1095"/>
      <c r="Z29" s="1095"/>
      <c r="AA29" s="1095">
        <v>31</v>
      </c>
      <c r="AB29" s="1095"/>
      <c r="AC29" s="1095"/>
      <c r="AD29" s="1095"/>
      <c r="AE29" s="1096"/>
      <c r="AF29" s="1070">
        <v>31</v>
      </c>
      <c r="AG29" s="1071"/>
      <c r="AH29" s="1071"/>
      <c r="AI29" s="1071"/>
      <c r="AJ29" s="1072"/>
      <c r="AK29" s="1031">
        <v>751</v>
      </c>
      <c r="AL29" s="1022"/>
      <c r="AM29" s="1022"/>
      <c r="AN29" s="1022"/>
      <c r="AO29" s="1022"/>
      <c r="AP29" s="1022" t="s">
        <v>571</v>
      </c>
      <c r="AQ29" s="1022"/>
      <c r="AR29" s="1022"/>
      <c r="AS29" s="1022"/>
      <c r="AT29" s="1022"/>
      <c r="AU29" s="1022" t="s">
        <v>571</v>
      </c>
      <c r="AV29" s="1022"/>
      <c r="AW29" s="1022"/>
      <c r="AX29" s="1022"/>
      <c r="AY29" s="1022"/>
      <c r="AZ29" s="1093" t="s">
        <v>576</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403</v>
      </c>
      <c r="C30" s="1089"/>
      <c r="D30" s="1089"/>
      <c r="E30" s="1089"/>
      <c r="F30" s="1089"/>
      <c r="G30" s="1089"/>
      <c r="H30" s="1089"/>
      <c r="I30" s="1089"/>
      <c r="J30" s="1089"/>
      <c r="K30" s="1089"/>
      <c r="L30" s="1089"/>
      <c r="M30" s="1089"/>
      <c r="N30" s="1089"/>
      <c r="O30" s="1089"/>
      <c r="P30" s="1090"/>
      <c r="Q30" s="1094">
        <v>626</v>
      </c>
      <c r="R30" s="1095"/>
      <c r="S30" s="1095"/>
      <c r="T30" s="1095"/>
      <c r="U30" s="1095"/>
      <c r="V30" s="1095">
        <v>626</v>
      </c>
      <c r="W30" s="1095"/>
      <c r="X30" s="1095"/>
      <c r="Y30" s="1095"/>
      <c r="Z30" s="1095"/>
      <c r="AA30" s="1095" t="s">
        <v>574</v>
      </c>
      <c r="AB30" s="1095"/>
      <c r="AC30" s="1095"/>
      <c r="AD30" s="1095"/>
      <c r="AE30" s="1096"/>
      <c r="AF30" s="1070" t="s">
        <v>128</v>
      </c>
      <c r="AG30" s="1071"/>
      <c r="AH30" s="1071"/>
      <c r="AI30" s="1071"/>
      <c r="AJ30" s="1072"/>
      <c r="AK30" s="1031">
        <v>191</v>
      </c>
      <c r="AL30" s="1022"/>
      <c r="AM30" s="1022"/>
      <c r="AN30" s="1022"/>
      <c r="AO30" s="1022"/>
      <c r="AP30" s="1022" t="s">
        <v>579</v>
      </c>
      <c r="AQ30" s="1022"/>
      <c r="AR30" s="1022"/>
      <c r="AS30" s="1022"/>
      <c r="AT30" s="1022"/>
      <c r="AU30" s="1022" t="s">
        <v>571</v>
      </c>
      <c r="AV30" s="1022"/>
      <c r="AW30" s="1022"/>
      <c r="AX30" s="1022"/>
      <c r="AY30" s="1022"/>
      <c r="AZ30" s="1093" t="s">
        <v>571</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404</v>
      </c>
      <c r="C31" s="1089"/>
      <c r="D31" s="1089"/>
      <c r="E31" s="1089"/>
      <c r="F31" s="1089"/>
      <c r="G31" s="1089"/>
      <c r="H31" s="1089"/>
      <c r="I31" s="1089"/>
      <c r="J31" s="1089"/>
      <c r="K31" s="1089"/>
      <c r="L31" s="1089"/>
      <c r="M31" s="1089"/>
      <c r="N31" s="1089"/>
      <c r="O31" s="1089"/>
      <c r="P31" s="1090"/>
      <c r="Q31" s="1094">
        <v>563</v>
      </c>
      <c r="R31" s="1095"/>
      <c r="S31" s="1095"/>
      <c r="T31" s="1095"/>
      <c r="U31" s="1095"/>
      <c r="V31" s="1095">
        <v>493</v>
      </c>
      <c r="W31" s="1095"/>
      <c r="X31" s="1095"/>
      <c r="Y31" s="1095"/>
      <c r="Z31" s="1095"/>
      <c r="AA31" s="1095">
        <v>70</v>
      </c>
      <c r="AB31" s="1095"/>
      <c r="AC31" s="1095"/>
      <c r="AD31" s="1095"/>
      <c r="AE31" s="1096"/>
      <c r="AF31" s="1070">
        <v>1164</v>
      </c>
      <c r="AG31" s="1071"/>
      <c r="AH31" s="1071"/>
      <c r="AI31" s="1071"/>
      <c r="AJ31" s="1072"/>
      <c r="AK31" s="1031">
        <v>49</v>
      </c>
      <c r="AL31" s="1022"/>
      <c r="AM31" s="1022"/>
      <c r="AN31" s="1022"/>
      <c r="AO31" s="1022"/>
      <c r="AP31" s="1022">
        <v>2681</v>
      </c>
      <c r="AQ31" s="1022"/>
      <c r="AR31" s="1022"/>
      <c r="AS31" s="1022"/>
      <c r="AT31" s="1022"/>
      <c r="AU31" s="1022">
        <v>483</v>
      </c>
      <c r="AV31" s="1022"/>
      <c r="AW31" s="1022"/>
      <c r="AX31" s="1022"/>
      <c r="AY31" s="1022"/>
      <c r="AZ31" s="1093" t="s">
        <v>571</v>
      </c>
      <c r="BA31" s="1093"/>
      <c r="BB31" s="1093"/>
      <c r="BC31" s="1093"/>
      <c r="BD31" s="1093"/>
      <c r="BE31" s="1083" t="s">
        <v>405</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406</v>
      </c>
      <c r="C32" s="1089"/>
      <c r="D32" s="1089"/>
      <c r="E32" s="1089"/>
      <c r="F32" s="1089"/>
      <c r="G32" s="1089"/>
      <c r="H32" s="1089"/>
      <c r="I32" s="1089"/>
      <c r="J32" s="1089"/>
      <c r="K32" s="1089"/>
      <c r="L32" s="1089"/>
      <c r="M32" s="1089"/>
      <c r="N32" s="1089"/>
      <c r="O32" s="1089"/>
      <c r="P32" s="1090"/>
      <c r="Q32" s="1094">
        <v>2756</v>
      </c>
      <c r="R32" s="1095"/>
      <c r="S32" s="1095"/>
      <c r="T32" s="1095"/>
      <c r="U32" s="1095"/>
      <c r="V32" s="1095">
        <v>2795</v>
      </c>
      <c r="W32" s="1095"/>
      <c r="X32" s="1095"/>
      <c r="Y32" s="1095"/>
      <c r="Z32" s="1095"/>
      <c r="AA32" s="1095">
        <v>-38</v>
      </c>
      <c r="AB32" s="1095"/>
      <c r="AC32" s="1095"/>
      <c r="AD32" s="1095"/>
      <c r="AE32" s="1096"/>
      <c r="AF32" s="1070">
        <v>1335</v>
      </c>
      <c r="AG32" s="1071"/>
      <c r="AH32" s="1071"/>
      <c r="AI32" s="1071"/>
      <c r="AJ32" s="1072"/>
      <c r="AK32" s="1031">
        <v>581</v>
      </c>
      <c r="AL32" s="1022"/>
      <c r="AM32" s="1022"/>
      <c r="AN32" s="1022"/>
      <c r="AO32" s="1022"/>
      <c r="AP32" s="1022">
        <v>3154</v>
      </c>
      <c r="AQ32" s="1022"/>
      <c r="AR32" s="1022"/>
      <c r="AS32" s="1022"/>
      <c r="AT32" s="1022"/>
      <c r="AU32" s="1022">
        <v>2467</v>
      </c>
      <c r="AV32" s="1022"/>
      <c r="AW32" s="1022"/>
      <c r="AX32" s="1022"/>
      <c r="AY32" s="1022"/>
      <c r="AZ32" s="1093" t="s">
        <v>577</v>
      </c>
      <c r="BA32" s="1093"/>
      <c r="BB32" s="1093"/>
      <c r="BC32" s="1093"/>
      <c r="BD32" s="1093"/>
      <c r="BE32" s="1083" t="s">
        <v>405</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407</v>
      </c>
      <c r="C33" s="1089"/>
      <c r="D33" s="1089"/>
      <c r="E33" s="1089"/>
      <c r="F33" s="1089"/>
      <c r="G33" s="1089"/>
      <c r="H33" s="1089"/>
      <c r="I33" s="1089"/>
      <c r="J33" s="1089"/>
      <c r="K33" s="1089"/>
      <c r="L33" s="1089"/>
      <c r="M33" s="1089"/>
      <c r="N33" s="1089"/>
      <c r="O33" s="1089"/>
      <c r="P33" s="1090"/>
      <c r="Q33" s="1094">
        <v>29</v>
      </c>
      <c r="R33" s="1095"/>
      <c r="S33" s="1095"/>
      <c r="T33" s="1095"/>
      <c r="U33" s="1095"/>
      <c r="V33" s="1095">
        <v>21</v>
      </c>
      <c r="W33" s="1095"/>
      <c r="X33" s="1095"/>
      <c r="Y33" s="1095"/>
      <c r="Z33" s="1095"/>
      <c r="AA33" s="1095">
        <v>9</v>
      </c>
      <c r="AB33" s="1095"/>
      <c r="AC33" s="1095"/>
      <c r="AD33" s="1095"/>
      <c r="AE33" s="1096"/>
      <c r="AF33" s="1070">
        <v>98</v>
      </c>
      <c r="AG33" s="1071"/>
      <c r="AH33" s="1071"/>
      <c r="AI33" s="1071"/>
      <c r="AJ33" s="1072"/>
      <c r="AK33" s="1031" t="s">
        <v>616</v>
      </c>
      <c r="AL33" s="1022"/>
      <c r="AM33" s="1022"/>
      <c r="AN33" s="1022"/>
      <c r="AO33" s="1022"/>
      <c r="AP33" s="1022">
        <v>117</v>
      </c>
      <c r="AQ33" s="1022"/>
      <c r="AR33" s="1022"/>
      <c r="AS33" s="1022"/>
      <c r="AT33" s="1022"/>
      <c r="AU33" s="1022" t="s">
        <v>571</v>
      </c>
      <c r="AV33" s="1022"/>
      <c r="AW33" s="1022"/>
      <c r="AX33" s="1022"/>
      <c r="AY33" s="1022"/>
      <c r="AZ33" s="1093" t="s">
        <v>571</v>
      </c>
      <c r="BA33" s="1093"/>
      <c r="BB33" s="1093"/>
      <c r="BC33" s="1093"/>
      <c r="BD33" s="1093"/>
      <c r="BE33" s="1083" t="s">
        <v>405</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408</v>
      </c>
      <c r="C34" s="1089"/>
      <c r="D34" s="1089"/>
      <c r="E34" s="1089"/>
      <c r="F34" s="1089"/>
      <c r="G34" s="1089"/>
      <c r="H34" s="1089"/>
      <c r="I34" s="1089"/>
      <c r="J34" s="1089"/>
      <c r="K34" s="1089"/>
      <c r="L34" s="1089"/>
      <c r="M34" s="1089"/>
      <c r="N34" s="1089"/>
      <c r="O34" s="1089"/>
      <c r="P34" s="1090"/>
      <c r="Q34" s="1094">
        <v>426</v>
      </c>
      <c r="R34" s="1095"/>
      <c r="S34" s="1095"/>
      <c r="T34" s="1095"/>
      <c r="U34" s="1095"/>
      <c r="V34" s="1095">
        <v>390</v>
      </c>
      <c r="W34" s="1095"/>
      <c r="X34" s="1095"/>
      <c r="Y34" s="1095"/>
      <c r="Z34" s="1095"/>
      <c r="AA34" s="1095">
        <v>36</v>
      </c>
      <c r="AB34" s="1095"/>
      <c r="AC34" s="1095"/>
      <c r="AD34" s="1095"/>
      <c r="AE34" s="1096"/>
      <c r="AF34" s="1070">
        <v>36</v>
      </c>
      <c r="AG34" s="1071"/>
      <c r="AH34" s="1071"/>
      <c r="AI34" s="1071"/>
      <c r="AJ34" s="1072"/>
      <c r="AK34" s="1031">
        <v>208</v>
      </c>
      <c r="AL34" s="1022"/>
      <c r="AM34" s="1022"/>
      <c r="AN34" s="1022"/>
      <c r="AO34" s="1022"/>
      <c r="AP34" s="1022">
        <v>2336</v>
      </c>
      <c r="AQ34" s="1022"/>
      <c r="AR34" s="1022"/>
      <c r="AS34" s="1022"/>
      <c r="AT34" s="1022"/>
      <c r="AU34" s="1022">
        <v>2137</v>
      </c>
      <c r="AV34" s="1022"/>
      <c r="AW34" s="1022"/>
      <c r="AX34" s="1022"/>
      <c r="AY34" s="1022"/>
      <c r="AZ34" s="1093" t="s">
        <v>578</v>
      </c>
      <c r="BA34" s="1093"/>
      <c r="BB34" s="1093"/>
      <c r="BC34" s="1093"/>
      <c r="BD34" s="1093"/>
      <c r="BE34" s="1083" t="s">
        <v>409</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t="s">
        <v>410</v>
      </c>
      <c r="C35" s="1089"/>
      <c r="D35" s="1089"/>
      <c r="E35" s="1089"/>
      <c r="F35" s="1089"/>
      <c r="G35" s="1089"/>
      <c r="H35" s="1089"/>
      <c r="I35" s="1089"/>
      <c r="J35" s="1089"/>
      <c r="K35" s="1089"/>
      <c r="L35" s="1089"/>
      <c r="M35" s="1089"/>
      <c r="N35" s="1089"/>
      <c r="O35" s="1089"/>
      <c r="P35" s="1090"/>
      <c r="Q35" s="1094">
        <v>2427</v>
      </c>
      <c r="R35" s="1095"/>
      <c r="S35" s="1095"/>
      <c r="T35" s="1095"/>
      <c r="U35" s="1095"/>
      <c r="V35" s="1095">
        <v>2395</v>
      </c>
      <c r="W35" s="1095"/>
      <c r="X35" s="1095"/>
      <c r="Y35" s="1095"/>
      <c r="Z35" s="1095"/>
      <c r="AA35" s="1095">
        <v>32</v>
      </c>
      <c r="AB35" s="1095"/>
      <c r="AC35" s="1095"/>
      <c r="AD35" s="1095"/>
      <c r="AE35" s="1096"/>
      <c r="AF35" s="1070" t="s">
        <v>128</v>
      </c>
      <c r="AG35" s="1071"/>
      <c r="AH35" s="1071"/>
      <c r="AI35" s="1071"/>
      <c r="AJ35" s="1072"/>
      <c r="AK35" s="1031">
        <v>1146</v>
      </c>
      <c r="AL35" s="1022"/>
      <c r="AM35" s="1022"/>
      <c r="AN35" s="1022"/>
      <c r="AO35" s="1022"/>
      <c r="AP35" s="1022">
        <v>11336</v>
      </c>
      <c r="AQ35" s="1022"/>
      <c r="AR35" s="1022"/>
      <c r="AS35" s="1022"/>
      <c r="AT35" s="1022"/>
      <c r="AU35" s="1022">
        <v>10957</v>
      </c>
      <c r="AV35" s="1022"/>
      <c r="AW35" s="1022"/>
      <c r="AX35" s="1022"/>
      <c r="AY35" s="1022"/>
      <c r="AZ35" s="1093" t="s">
        <v>571</v>
      </c>
      <c r="BA35" s="1093"/>
      <c r="BB35" s="1093"/>
      <c r="BC35" s="1093"/>
      <c r="BD35" s="1093"/>
      <c r="BE35" s="1083" t="s">
        <v>409</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t="s">
        <v>411</v>
      </c>
      <c r="C36" s="1089"/>
      <c r="D36" s="1089"/>
      <c r="E36" s="1089"/>
      <c r="F36" s="1089"/>
      <c r="G36" s="1089"/>
      <c r="H36" s="1089"/>
      <c r="I36" s="1089"/>
      <c r="J36" s="1089"/>
      <c r="K36" s="1089"/>
      <c r="L36" s="1089"/>
      <c r="M36" s="1089"/>
      <c r="N36" s="1089"/>
      <c r="O36" s="1089"/>
      <c r="P36" s="1090"/>
      <c r="Q36" s="1094">
        <v>403</v>
      </c>
      <c r="R36" s="1095"/>
      <c r="S36" s="1095"/>
      <c r="T36" s="1095"/>
      <c r="U36" s="1095"/>
      <c r="V36" s="1095">
        <v>377</v>
      </c>
      <c r="W36" s="1095"/>
      <c r="X36" s="1095"/>
      <c r="Y36" s="1095"/>
      <c r="Z36" s="1095"/>
      <c r="AA36" s="1095">
        <v>26</v>
      </c>
      <c r="AB36" s="1095"/>
      <c r="AC36" s="1095"/>
      <c r="AD36" s="1095"/>
      <c r="AE36" s="1096"/>
      <c r="AF36" s="1070" t="s">
        <v>128</v>
      </c>
      <c r="AG36" s="1071"/>
      <c r="AH36" s="1071"/>
      <c r="AI36" s="1071"/>
      <c r="AJ36" s="1072"/>
      <c r="AK36" s="1031">
        <v>403</v>
      </c>
      <c r="AL36" s="1022"/>
      <c r="AM36" s="1022"/>
      <c r="AN36" s="1022"/>
      <c r="AO36" s="1022"/>
      <c r="AP36" s="1022" t="s">
        <v>574</v>
      </c>
      <c r="AQ36" s="1022"/>
      <c r="AR36" s="1022"/>
      <c r="AS36" s="1022"/>
      <c r="AT36" s="1022"/>
      <c r="AU36" s="1022" t="s">
        <v>580</v>
      </c>
      <c r="AV36" s="1022"/>
      <c r="AW36" s="1022"/>
      <c r="AX36" s="1022"/>
      <c r="AY36" s="1022"/>
      <c r="AZ36" s="1093" t="s">
        <v>571</v>
      </c>
      <c r="BA36" s="1093"/>
      <c r="BB36" s="1093"/>
      <c r="BC36" s="1093"/>
      <c r="BD36" s="1093"/>
      <c r="BE36" s="1083" t="s">
        <v>409</v>
      </c>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412</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389</v>
      </c>
      <c r="B63" s="995" t="s">
        <v>413</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3046</v>
      </c>
      <c r="AG63" s="1010"/>
      <c r="AH63" s="1010"/>
      <c r="AI63" s="1010"/>
      <c r="AJ63" s="1081"/>
      <c r="AK63" s="1082"/>
      <c r="AL63" s="1014"/>
      <c r="AM63" s="1014"/>
      <c r="AN63" s="1014"/>
      <c r="AO63" s="1014"/>
      <c r="AP63" s="1010">
        <v>19728</v>
      </c>
      <c r="AQ63" s="1010"/>
      <c r="AR63" s="1010"/>
      <c r="AS63" s="1010"/>
      <c r="AT63" s="1010"/>
      <c r="AU63" s="1010">
        <v>16144</v>
      </c>
      <c r="AV63" s="1010"/>
      <c r="AW63" s="1010"/>
      <c r="AX63" s="1010"/>
      <c r="AY63" s="1010"/>
      <c r="AZ63" s="1076"/>
      <c r="BA63" s="1076"/>
      <c r="BB63" s="1076"/>
      <c r="BC63" s="1076"/>
      <c r="BD63" s="1076"/>
      <c r="BE63" s="1011"/>
      <c r="BF63" s="1011"/>
      <c r="BG63" s="1011"/>
      <c r="BH63" s="1011"/>
      <c r="BI63" s="1012"/>
      <c r="BJ63" s="1077" t="s">
        <v>128</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415</v>
      </c>
      <c r="B66" s="1047"/>
      <c r="C66" s="1047"/>
      <c r="D66" s="1047"/>
      <c r="E66" s="1047"/>
      <c r="F66" s="1047"/>
      <c r="G66" s="1047"/>
      <c r="H66" s="1047"/>
      <c r="I66" s="1047"/>
      <c r="J66" s="1047"/>
      <c r="K66" s="1047"/>
      <c r="L66" s="1047"/>
      <c r="M66" s="1047"/>
      <c r="N66" s="1047"/>
      <c r="O66" s="1047"/>
      <c r="P66" s="1048"/>
      <c r="Q66" s="1052" t="s">
        <v>393</v>
      </c>
      <c r="R66" s="1053"/>
      <c r="S66" s="1053"/>
      <c r="T66" s="1053"/>
      <c r="U66" s="1054"/>
      <c r="V66" s="1052" t="s">
        <v>394</v>
      </c>
      <c r="W66" s="1053"/>
      <c r="X66" s="1053"/>
      <c r="Y66" s="1053"/>
      <c r="Z66" s="1054"/>
      <c r="AA66" s="1052" t="s">
        <v>395</v>
      </c>
      <c r="AB66" s="1053"/>
      <c r="AC66" s="1053"/>
      <c r="AD66" s="1053"/>
      <c r="AE66" s="1054"/>
      <c r="AF66" s="1058" t="s">
        <v>396</v>
      </c>
      <c r="AG66" s="1059"/>
      <c r="AH66" s="1059"/>
      <c r="AI66" s="1059"/>
      <c r="AJ66" s="1060"/>
      <c r="AK66" s="1052" t="s">
        <v>397</v>
      </c>
      <c r="AL66" s="1047"/>
      <c r="AM66" s="1047"/>
      <c r="AN66" s="1047"/>
      <c r="AO66" s="1048"/>
      <c r="AP66" s="1052" t="s">
        <v>398</v>
      </c>
      <c r="AQ66" s="1053"/>
      <c r="AR66" s="1053"/>
      <c r="AS66" s="1053"/>
      <c r="AT66" s="1054"/>
      <c r="AU66" s="1052" t="s">
        <v>416</v>
      </c>
      <c r="AV66" s="1053"/>
      <c r="AW66" s="1053"/>
      <c r="AX66" s="1053"/>
      <c r="AY66" s="1054"/>
      <c r="AZ66" s="1052" t="s">
        <v>375</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582</v>
      </c>
      <c r="C68" s="1037"/>
      <c r="D68" s="1037"/>
      <c r="E68" s="1037"/>
      <c r="F68" s="1037"/>
      <c r="G68" s="1037"/>
      <c r="H68" s="1037"/>
      <c r="I68" s="1037"/>
      <c r="J68" s="1037"/>
      <c r="K68" s="1037"/>
      <c r="L68" s="1037"/>
      <c r="M68" s="1037"/>
      <c r="N68" s="1037"/>
      <c r="O68" s="1037"/>
      <c r="P68" s="1038"/>
      <c r="Q68" s="1039">
        <v>440</v>
      </c>
      <c r="R68" s="1033"/>
      <c r="S68" s="1033"/>
      <c r="T68" s="1033"/>
      <c r="U68" s="1033"/>
      <c r="V68" s="1033">
        <v>433</v>
      </c>
      <c r="W68" s="1033"/>
      <c r="X68" s="1033"/>
      <c r="Y68" s="1033"/>
      <c r="Z68" s="1033"/>
      <c r="AA68" s="1033">
        <v>8</v>
      </c>
      <c r="AB68" s="1033"/>
      <c r="AC68" s="1033"/>
      <c r="AD68" s="1033"/>
      <c r="AE68" s="1033"/>
      <c r="AF68" s="1033">
        <v>8</v>
      </c>
      <c r="AG68" s="1033"/>
      <c r="AH68" s="1033"/>
      <c r="AI68" s="1033"/>
      <c r="AJ68" s="1033"/>
      <c r="AK68" s="1033" t="s">
        <v>571</v>
      </c>
      <c r="AL68" s="1033"/>
      <c r="AM68" s="1033"/>
      <c r="AN68" s="1033"/>
      <c r="AO68" s="1033"/>
      <c r="AP68" s="1033" t="s">
        <v>571</v>
      </c>
      <c r="AQ68" s="1033"/>
      <c r="AR68" s="1033"/>
      <c r="AS68" s="1033"/>
      <c r="AT68" s="1033"/>
      <c r="AU68" s="1033" t="s">
        <v>571</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581</v>
      </c>
      <c r="C69" s="1026"/>
      <c r="D69" s="1026"/>
      <c r="E69" s="1026"/>
      <c r="F69" s="1026"/>
      <c r="G69" s="1026"/>
      <c r="H69" s="1026"/>
      <c r="I69" s="1026"/>
      <c r="J69" s="1026"/>
      <c r="K69" s="1026"/>
      <c r="L69" s="1026"/>
      <c r="M69" s="1026"/>
      <c r="N69" s="1026"/>
      <c r="O69" s="1026"/>
      <c r="P69" s="1027"/>
      <c r="Q69" s="1028">
        <v>970</v>
      </c>
      <c r="R69" s="1022"/>
      <c r="S69" s="1022"/>
      <c r="T69" s="1022"/>
      <c r="U69" s="1022"/>
      <c r="V69" s="1022">
        <v>950</v>
      </c>
      <c r="W69" s="1022"/>
      <c r="X69" s="1022"/>
      <c r="Y69" s="1022"/>
      <c r="Z69" s="1022"/>
      <c r="AA69" s="1022">
        <v>20</v>
      </c>
      <c r="AB69" s="1022"/>
      <c r="AC69" s="1022"/>
      <c r="AD69" s="1022"/>
      <c r="AE69" s="1022"/>
      <c r="AF69" s="1022">
        <v>20</v>
      </c>
      <c r="AG69" s="1022"/>
      <c r="AH69" s="1022"/>
      <c r="AI69" s="1022"/>
      <c r="AJ69" s="1022"/>
      <c r="AK69" s="1022" t="s">
        <v>595</v>
      </c>
      <c r="AL69" s="1022"/>
      <c r="AM69" s="1022"/>
      <c r="AN69" s="1022"/>
      <c r="AO69" s="1022"/>
      <c r="AP69" s="1022">
        <v>295</v>
      </c>
      <c r="AQ69" s="1022"/>
      <c r="AR69" s="1022"/>
      <c r="AS69" s="1022"/>
      <c r="AT69" s="1022"/>
      <c r="AU69" s="1022">
        <v>248</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584</v>
      </c>
      <c r="C70" s="1026"/>
      <c r="D70" s="1026"/>
      <c r="E70" s="1026"/>
      <c r="F70" s="1026"/>
      <c r="G70" s="1026"/>
      <c r="H70" s="1026"/>
      <c r="I70" s="1026"/>
      <c r="J70" s="1026"/>
      <c r="K70" s="1026"/>
      <c r="L70" s="1026"/>
      <c r="M70" s="1026"/>
      <c r="N70" s="1026"/>
      <c r="O70" s="1026"/>
      <c r="P70" s="1027"/>
      <c r="Q70" s="1028">
        <v>808</v>
      </c>
      <c r="R70" s="1022"/>
      <c r="S70" s="1022"/>
      <c r="T70" s="1022"/>
      <c r="U70" s="1022"/>
      <c r="V70" s="1022">
        <v>773</v>
      </c>
      <c r="W70" s="1022"/>
      <c r="X70" s="1022"/>
      <c r="Y70" s="1022"/>
      <c r="Z70" s="1022"/>
      <c r="AA70" s="1022">
        <v>36</v>
      </c>
      <c r="AB70" s="1022"/>
      <c r="AC70" s="1022"/>
      <c r="AD70" s="1022"/>
      <c r="AE70" s="1022"/>
      <c r="AF70" s="1022">
        <v>36</v>
      </c>
      <c r="AG70" s="1022"/>
      <c r="AH70" s="1022"/>
      <c r="AI70" s="1022"/>
      <c r="AJ70" s="1022"/>
      <c r="AK70" s="1022" t="s">
        <v>571</v>
      </c>
      <c r="AL70" s="1022"/>
      <c r="AM70" s="1022"/>
      <c r="AN70" s="1022"/>
      <c r="AO70" s="1022"/>
      <c r="AP70" s="1022">
        <v>29</v>
      </c>
      <c r="AQ70" s="1022"/>
      <c r="AR70" s="1022"/>
      <c r="AS70" s="1022"/>
      <c r="AT70" s="1022"/>
      <c r="AU70" s="1022">
        <v>11</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583</v>
      </c>
      <c r="C71" s="1026"/>
      <c r="D71" s="1026"/>
      <c r="E71" s="1026"/>
      <c r="F71" s="1026"/>
      <c r="G71" s="1026"/>
      <c r="H71" s="1026"/>
      <c r="I71" s="1026"/>
      <c r="J71" s="1026"/>
      <c r="K71" s="1026"/>
      <c r="L71" s="1026"/>
      <c r="M71" s="1026"/>
      <c r="N71" s="1026"/>
      <c r="O71" s="1026"/>
      <c r="P71" s="1027"/>
      <c r="Q71" s="1028">
        <v>223</v>
      </c>
      <c r="R71" s="1022"/>
      <c r="S71" s="1022"/>
      <c r="T71" s="1022"/>
      <c r="U71" s="1022"/>
      <c r="V71" s="1022">
        <v>34</v>
      </c>
      <c r="W71" s="1022"/>
      <c r="X71" s="1022"/>
      <c r="Y71" s="1022"/>
      <c r="Z71" s="1022"/>
      <c r="AA71" s="1022">
        <v>189</v>
      </c>
      <c r="AB71" s="1022"/>
      <c r="AC71" s="1022"/>
      <c r="AD71" s="1022"/>
      <c r="AE71" s="1022"/>
      <c r="AF71" s="1022">
        <v>189</v>
      </c>
      <c r="AG71" s="1022"/>
      <c r="AH71" s="1022"/>
      <c r="AI71" s="1022"/>
      <c r="AJ71" s="1022"/>
      <c r="AK71" s="1022" t="s">
        <v>596</v>
      </c>
      <c r="AL71" s="1022"/>
      <c r="AM71" s="1022"/>
      <c r="AN71" s="1022"/>
      <c r="AO71" s="1022"/>
      <c r="AP71" s="1022" t="s">
        <v>591</v>
      </c>
      <c r="AQ71" s="1022"/>
      <c r="AR71" s="1022"/>
      <c r="AS71" s="1022"/>
      <c r="AT71" s="1022"/>
      <c r="AU71" s="1022" t="s">
        <v>571</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585</v>
      </c>
      <c r="C72" s="1026"/>
      <c r="D72" s="1026"/>
      <c r="E72" s="1026"/>
      <c r="F72" s="1026"/>
      <c r="G72" s="1026"/>
      <c r="H72" s="1026"/>
      <c r="I72" s="1026"/>
      <c r="J72" s="1026"/>
      <c r="K72" s="1026"/>
      <c r="L72" s="1026"/>
      <c r="M72" s="1026"/>
      <c r="N72" s="1026"/>
      <c r="O72" s="1026"/>
      <c r="P72" s="1027"/>
      <c r="Q72" s="1028">
        <v>6526</v>
      </c>
      <c r="R72" s="1022"/>
      <c r="S72" s="1022"/>
      <c r="T72" s="1022"/>
      <c r="U72" s="1022"/>
      <c r="V72" s="1022">
        <v>7535</v>
      </c>
      <c r="W72" s="1022"/>
      <c r="X72" s="1022"/>
      <c r="Y72" s="1022"/>
      <c r="Z72" s="1022"/>
      <c r="AA72" s="1022">
        <v>-1008</v>
      </c>
      <c r="AB72" s="1022"/>
      <c r="AC72" s="1022"/>
      <c r="AD72" s="1022"/>
      <c r="AE72" s="1022"/>
      <c r="AF72" s="1022">
        <v>3663</v>
      </c>
      <c r="AG72" s="1022"/>
      <c r="AH72" s="1022"/>
      <c r="AI72" s="1022"/>
      <c r="AJ72" s="1022"/>
      <c r="AK72" s="1022" t="s">
        <v>613</v>
      </c>
      <c r="AL72" s="1022"/>
      <c r="AM72" s="1022"/>
      <c r="AN72" s="1022"/>
      <c r="AO72" s="1022"/>
      <c r="AP72" s="1022">
        <v>26113</v>
      </c>
      <c r="AQ72" s="1022"/>
      <c r="AR72" s="1022"/>
      <c r="AS72" s="1022"/>
      <c r="AT72" s="1022"/>
      <c r="AU72" s="1022">
        <v>285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610</v>
      </c>
      <c r="C73" s="1026"/>
      <c r="D73" s="1026"/>
      <c r="E73" s="1026"/>
      <c r="F73" s="1026"/>
      <c r="G73" s="1026"/>
      <c r="H73" s="1026"/>
      <c r="I73" s="1026"/>
      <c r="J73" s="1026"/>
      <c r="K73" s="1026"/>
      <c r="L73" s="1026"/>
      <c r="M73" s="1026"/>
      <c r="N73" s="1026"/>
      <c r="O73" s="1026"/>
      <c r="P73" s="1027"/>
      <c r="Q73" s="1028">
        <v>77</v>
      </c>
      <c r="R73" s="1022"/>
      <c r="S73" s="1022"/>
      <c r="T73" s="1022"/>
      <c r="U73" s="1022"/>
      <c r="V73" s="1022">
        <v>77</v>
      </c>
      <c r="W73" s="1022"/>
      <c r="X73" s="1022"/>
      <c r="Y73" s="1022"/>
      <c r="Z73" s="1022"/>
      <c r="AA73" s="1022">
        <v>0</v>
      </c>
      <c r="AB73" s="1022"/>
      <c r="AC73" s="1022"/>
      <c r="AD73" s="1022"/>
      <c r="AE73" s="1022"/>
      <c r="AF73" s="1022">
        <v>0</v>
      </c>
      <c r="AG73" s="1022"/>
      <c r="AH73" s="1022"/>
      <c r="AI73" s="1022"/>
      <c r="AJ73" s="1022"/>
      <c r="AK73" s="1022">
        <v>10</v>
      </c>
      <c r="AL73" s="1022"/>
      <c r="AM73" s="1022"/>
      <c r="AN73" s="1022"/>
      <c r="AO73" s="1022"/>
      <c r="AP73" s="1022" t="s">
        <v>571</v>
      </c>
      <c r="AQ73" s="1022"/>
      <c r="AR73" s="1022"/>
      <c r="AS73" s="1022"/>
      <c r="AT73" s="1022"/>
      <c r="AU73" s="1022" t="s">
        <v>571</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611</v>
      </c>
      <c r="C74" s="1026"/>
      <c r="D74" s="1026"/>
      <c r="E74" s="1026"/>
      <c r="F74" s="1026"/>
      <c r="G74" s="1026"/>
      <c r="H74" s="1026"/>
      <c r="I74" s="1026"/>
      <c r="J74" s="1026"/>
      <c r="K74" s="1026"/>
      <c r="L74" s="1026"/>
      <c r="M74" s="1026"/>
      <c r="N74" s="1026"/>
      <c r="O74" s="1026"/>
      <c r="P74" s="1027"/>
      <c r="Q74" s="1028">
        <v>275563</v>
      </c>
      <c r="R74" s="1022"/>
      <c r="S74" s="1022"/>
      <c r="T74" s="1022"/>
      <c r="U74" s="1022"/>
      <c r="V74" s="1022">
        <v>275535</v>
      </c>
      <c r="W74" s="1022"/>
      <c r="X74" s="1022"/>
      <c r="Y74" s="1022"/>
      <c r="Z74" s="1022"/>
      <c r="AA74" s="1022">
        <v>28</v>
      </c>
      <c r="AB74" s="1022"/>
      <c r="AC74" s="1022"/>
      <c r="AD74" s="1022"/>
      <c r="AE74" s="1022"/>
      <c r="AF74" s="1022">
        <v>28</v>
      </c>
      <c r="AG74" s="1022"/>
      <c r="AH74" s="1022"/>
      <c r="AI74" s="1022"/>
      <c r="AJ74" s="1022"/>
      <c r="AK74" s="1022">
        <v>8608</v>
      </c>
      <c r="AL74" s="1022"/>
      <c r="AM74" s="1022"/>
      <c r="AN74" s="1022"/>
      <c r="AO74" s="1022"/>
      <c r="AP74" s="1022" t="s">
        <v>574</v>
      </c>
      <c r="AQ74" s="1022"/>
      <c r="AR74" s="1022"/>
      <c r="AS74" s="1022"/>
      <c r="AT74" s="1022"/>
      <c r="AU74" s="1022" t="s">
        <v>574</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586</v>
      </c>
      <c r="C75" s="1026"/>
      <c r="D75" s="1026"/>
      <c r="E75" s="1026"/>
      <c r="F75" s="1026"/>
      <c r="G75" s="1026"/>
      <c r="H75" s="1026"/>
      <c r="I75" s="1026"/>
      <c r="J75" s="1026"/>
      <c r="K75" s="1026"/>
      <c r="L75" s="1026"/>
      <c r="M75" s="1026"/>
      <c r="N75" s="1026"/>
      <c r="O75" s="1026"/>
      <c r="P75" s="1027"/>
      <c r="Q75" s="1029">
        <v>6895</v>
      </c>
      <c r="R75" s="1030"/>
      <c r="S75" s="1030"/>
      <c r="T75" s="1030"/>
      <c r="U75" s="1031"/>
      <c r="V75" s="1032">
        <v>6736</v>
      </c>
      <c r="W75" s="1030"/>
      <c r="X75" s="1030"/>
      <c r="Y75" s="1030"/>
      <c r="Z75" s="1031"/>
      <c r="AA75" s="1032">
        <v>159</v>
      </c>
      <c r="AB75" s="1030"/>
      <c r="AC75" s="1030"/>
      <c r="AD75" s="1030"/>
      <c r="AE75" s="1031"/>
      <c r="AF75" s="1032">
        <v>159</v>
      </c>
      <c r="AG75" s="1030"/>
      <c r="AH75" s="1030"/>
      <c r="AI75" s="1030"/>
      <c r="AJ75" s="1031"/>
      <c r="AK75" s="1032">
        <v>859</v>
      </c>
      <c r="AL75" s="1030"/>
      <c r="AM75" s="1030"/>
      <c r="AN75" s="1030"/>
      <c r="AO75" s="1031"/>
      <c r="AP75" s="1032" t="s">
        <v>592</v>
      </c>
      <c r="AQ75" s="1030"/>
      <c r="AR75" s="1030"/>
      <c r="AS75" s="1030"/>
      <c r="AT75" s="1031"/>
      <c r="AU75" s="1032" t="s">
        <v>594</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587</v>
      </c>
      <c r="C76" s="1026"/>
      <c r="D76" s="1026"/>
      <c r="E76" s="1026"/>
      <c r="F76" s="1026"/>
      <c r="G76" s="1026"/>
      <c r="H76" s="1026"/>
      <c r="I76" s="1026"/>
      <c r="J76" s="1026"/>
      <c r="K76" s="1026"/>
      <c r="L76" s="1026"/>
      <c r="M76" s="1026"/>
      <c r="N76" s="1026"/>
      <c r="O76" s="1026"/>
      <c r="P76" s="1027"/>
      <c r="Q76" s="1029">
        <v>819</v>
      </c>
      <c r="R76" s="1030"/>
      <c r="S76" s="1030"/>
      <c r="T76" s="1030"/>
      <c r="U76" s="1031"/>
      <c r="V76" s="1032">
        <v>671</v>
      </c>
      <c r="W76" s="1030"/>
      <c r="X76" s="1030"/>
      <c r="Y76" s="1030"/>
      <c r="Z76" s="1031"/>
      <c r="AA76" s="1032">
        <v>149</v>
      </c>
      <c r="AB76" s="1030"/>
      <c r="AC76" s="1030"/>
      <c r="AD76" s="1030"/>
      <c r="AE76" s="1031"/>
      <c r="AF76" s="1032">
        <v>149</v>
      </c>
      <c r="AG76" s="1030"/>
      <c r="AH76" s="1030"/>
      <c r="AI76" s="1030"/>
      <c r="AJ76" s="1031"/>
      <c r="AK76" s="1032" t="s">
        <v>614</v>
      </c>
      <c r="AL76" s="1030"/>
      <c r="AM76" s="1030"/>
      <c r="AN76" s="1030"/>
      <c r="AO76" s="1031"/>
      <c r="AP76" s="1032" t="s">
        <v>571</v>
      </c>
      <c r="AQ76" s="1030"/>
      <c r="AR76" s="1030"/>
      <c r="AS76" s="1030"/>
      <c r="AT76" s="1031"/>
      <c r="AU76" s="1032" t="s">
        <v>571</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612</v>
      </c>
      <c r="C77" s="1026"/>
      <c r="D77" s="1026"/>
      <c r="E77" s="1026"/>
      <c r="F77" s="1026"/>
      <c r="G77" s="1026"/>
      <c r="H77" s="1026"/>
      <c r="I77" s="1026"/>
      <c r="J77" s="1026"/>
      <c r="K77" s="1026"/>
      <c r="L77" s="1026"/>
      <c r="M77" s="1026"/>
      <c r="N77" s="1026"/>
      <c r="O77" s="1026"/>
      <c r="P77" s="1027"/>
      <c r="Q77" s="1029">
        <v>228</v>
      </c>
      <c r="R77" s="1030"/>
      <c r="S77" s="1030"/>
      <c r="T77" s="1030"/>
      <c r="U77" s="1031"/>
      <c r="V77" s="1032">
        <v>221</v>
      </c>
      <c r="W77" s="1030"/>
      <c r="X77" s="1030"/>
      <c r="Y77" s="1030"/>
      <c r="Z77" s="1031"/>
      <c r="AA77" s="1032">
        <v>7</v>
      </c>
      <c r="AB77" s="1030"/>
      <c r="AC77" s="1030"/>
      <c r="AD77" s="1030"/>
      <c r="AE77" s="1031"/>
      <c r="AF77" s="1032">
        <v>7</v>
      </c>
      <c r="AG77" s="1030"/>
      <c r="AH77" s="1030"/>
      <c r="AI77" s="1030"/>
      <c r="AJ77" s="1031"/>
      <c r="AK77" s="1032">
        <v>221</v>
      </c>
      <c r="AL77" s="1030"/>
      <c r="AM77" s="1030"/>
      <c r="AN77" s="1030"/>
      <c r="AO77" s="1031"/>
      <c r="AP77" s="1032" t="s">
        <v>571</v>
      </c>
      <c r="AQ77" s="1030"/>
      <c r="AR77" s="1030"/>
      <c r="AS77" s="1030"/>
      <c r="AT77" s="1031"/>
      <c r="AU77" s="1032" t="s">
        <v>594</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588</v>
      </c>
      <c r="C78" s="1026"/>
      <c r="D78" s="1026"/>
      <c r="E78" s="1026"/>
      <c r="F78" s="1026"/>
      <c r="G78" s="1026"/>
      <c r="H78" s="1026"/>
      <c r="I78" s="1026"/>
      <c r="J78" s="1026"/>
      <c r="K78" s="1026"/>
      <c r="L78" s="1026"/>
      <c r="M78" s="1026"/>
      <c r="N78" s="1026"/>
      <c r="O78" s="1026"/>
      <c r="P78" s="1027"/>
      <c r="Q78" s="1028">
        <v>6</v>
      </c>
      <c r="R78" s="1022"/>
      <c r="S78" s="1022"/>
      <c r="T78" s="1022"/>
      <c r="U78" s="1022"/>
      <c r="V78" s="1022">
        <v>3</v>
      </c>
      <c r="W78" s="1022"/>
      <c r="X78" s="1022"/>
      <c r="Y78" s="1022"/>
      <c r="Z78" s="1022"/>
      <c r="AA78" s="1022">
        <v>3</v>
      </c>
      <c r="AB78" s="1022"/>
      <c r="AC78" s="1022"/>
      <c r="AD78" s="1022"/>
      <c r="AE78" s="1022"/>
      <c r="AF78" s="1022">
        <v>3</v>
      </c>
      <c r="AG78" s="1022"/>
      <c r="AH78" s="1022"/>
      <c r="AI78" s="1022"/>
      <c r="AJ78" s="1022"/>
      <c r="AK78" s="1022" t="s">
        <v>615</v>
      </c>
      <c r="AL78" s="1022"/>
      <c r="AM78" s="1022"/>
      <c r="AN78" s="1022"/>
      <c r="AO78" s="1022"/>
      <c r="AP78" s="1022" t="s">
        <v>593</v>
      </c>
      <c r="AQ78" s="1022"/>
      <c r="AR78" s="1022"/>
      <c r="AS78" s="1022"/>
      <c r="AT78" s="1022"/>
      <c r="AU78" s="1022" t="s">
        <v>594</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9"/>
      <c r="R79" s="1030"/>
      <c r="S79" s="1030"/>
      <c r="T79" s="1030"/>
      <c r="U79" s="1031"/>
      <c r="V79" s="1032"/>
      <c r="W79" s="1030"/>
      <c r="X79" s="1030"/>
      <c r="Y79" s="1030"/>
      <c r="Z79" s="1031"/>
      <c r="AA79" s="1032"/>
      <c r="AB79" s="1030"/>
      <c r="AC79" s="1030"/>
      <c r="AD79" s="1030"/>
      <c r="AE79" s="1031"/>
      <c r="AF79" s="1032"/>
      <c r="AG79" s="1030"/>
      <c r="AH79" s="1030"/>
      <c r="AI79" s="1030"/>
      <c r="AJ79" s="1031"/>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9"/>
      <c r="R80" s="1030"/>
      <c r="S80" s="1030"/>
      <c r="T80" s="1030"/>
      <c r="U80" s="1031"/>
      <c r="V80" s="1032"/>
      <c r="W80" s="1030"/>
      <c r="X80" s="1030"/>
      <c r="Y80" s="1030"/>
      <c r="Z80" s="1031"/>
      <c r="AA80" s="1032"/>
      <c r="AB80" s="1030"/>
      <c r="AC80" s="1030"/>
      <c r="AD80" s="1030"/>
      <c r="AE80" s="1031"/>
      <c r="AF80" s="1032"/>
      <c r="AG80" s="1030"/>
      <c r="AH80" s="1030"/>
      <c r="AI80" s="1030"/>
      <c r="AJ80" s="1031"/>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389</v>
      </c>
      <c r="B88" s="995" t="s">
        <v>417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4260</v>
      </c>
      <c r="AG88" s="1010"/>
      <c r="AH88" s="1010"/>
      <c r="AI88" s="1010"/>
      <c r="AJ88" s="1010"/>
      <c r="AK88" s="1014"/>
      <c r="AL88" s="1014"/>
      <c r="AM88" s="1014"/>
      <c r="AN88" s="1014"/>
      <c r="AO88" s="1014"/>
      <c r="AP88" s="1010">
        <v>26436</v>
      </c>
      <c r="AQ88" s="1010"/>
      <c r="AR88" s="1010"/>
      <c r="AS88" s="1010"/>
      <c r="AT88" s="1010"/>
      <c r="AU88" s="1010">
        <v>545</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995" t="s">
        <v>418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55</v>
      </c>
      <c r="CS102" s="1002"/>
      <c r="CT102" s="1002"/>
      <c r="CU102" s="1002"/>
      <c r="CV102" s="1003"/>
      <c r="CW102" s="1001">
        <v>25</v>
      </c>
      <c r="CX102" s="1002"/>
      <c r="CY102" s="1002"/>
      <c r="CZ102" s="1002"/>
      <c r="DA102" s="1003"/>
      <c r="DB102" s="1001">
        <v>382</v>
      </c>
      <c r="DC102" s="1002"/>
      <c r="DD102" s="1002"/>
      <c r="DE102" s="1002"/>
      <c r="DF102" s="1003"/>
      <c r="DG102" s="1001" t="s">
        <v>618</v>
      </c>
      <c r="DH102" s="1002"/>
      <c r="DI102" s="1002"/>
      <c r="DJ102" s="1002"/>
      <c r="DK102" s="1003"/>
      <c r="DL102" s="1001" t="s">
        <v>598</v>
      </c>
      <c r="DM102" s="1002"/>
      <c r="DN102" s="1002"/>
      <c r="DO102" s="1002"/>
      <c r="DP102" s="1003"/>
      <c r="DQ102" s="1001" t="s">
        <v>600</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426</v>
      </c>
      <c r="AB109" s="945"/>
      <c r="AC109" s="945"/>
      <c r="AD109" s="945"/>
      <c r="AE109" s="946"/>
      <c r="AF109" s="947" t="s">
        <v>306</v>
      </c>
      <c r="AG109" s="945"/>
      <c r="AH109" s="945"/>
      <c r="AI109" s="945"/>
      <c r="AJ109" s="946"/>
      <c r="AK109" s="947" t="s">
        <v>305</v>
      </c>
      <c r="AL109" s="945"/>
      <c r="AM109" s="945"/>
      <c r="AN109" s="945"/>
      <c r="AO109" s="946"/>
      <c r="AP109" s="947" t="s">
        <v>427</v>
      </c>
      <c r="AQ109" s="945"/>
      <c r="AR109" s="945"/>
      <c r="AS109" s="945"/>
      <c r="AT109" s="976"/>
      <c r="AU109" s="944" t="s">
        <v>425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426</v>
      </c>
      <c r="BR109" s="945"/>
      <c r="BS109" s="945"/>
      <c r="BT109" s="945"/>
      <c r="BU109" s="946"/>
      <c r="BV109" s="947" t="s">
        <v>306</v>
      </c>
      <c r="BW109" s="945"/>
      <c r="BX109" s="945"/>
      <c r="BY109" s="945"/>
      <c r="BZ109" s="946"/>
      <c r="CA109" s="947" t="s">
        <v>305</v>
      </c>
      <c r="CB109" s="945"/>
      <c r="CC109" s="945"/>
      <c r="CD109" s="945"/>
      <c r="CE109" s="946"/>
      <c r="CF109" s="983" t="s">
        <v>427</v>
      </c>
      <c r="CG109" s="983"/>
      <c r="CH109" s="983"/>
      <c r="CI109" s="983"/>
      <c r="CJ109" s="983"/>
      <c r="CK109" s="947" t="s">
        <v>428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426</v>
      </c>
      <c r="DH109" s="945"/>
      <c r="DI109" s="945"/>
      <c r="DJ109" s="945"/>
      <c r="DK109" s="946"/>
      <c r="DL109" s="947" t="s">
        <v>306</v>
      </c>
      <c r="DM109" s="945"/>
      <c r="DN109" s="945"/>
      <c r="DO109" s="945"/>
      <c r="DP109" s="946"/>
      <c r="DQ109" s="947" t="s">
        <v>305</v>
      </c>
      <c r="DR109" s="945"/>
      <c r="DS109" s="945"/>
      <c r="DT109" s="945"/>
      <c r="DU109" s="946"/>
      <c r="DV109" s="947" t="s">
        <v>427</v>
      </c>
      <c r="DW109" s="945"/>
      <c r="DX109" s="945"/>
      <c r="DY109" s="945"/>
      <c r="DZ109" s="976"/>
    </row>
    <row r="110" spans="1:131" s="246" customFormat="1" ht="26.25" customHeight="1" x14ac:dyDescent="0.15">
      <c r="A110" s="847" t="s">
        <v>429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2105200</v>
      </c>
      <c r="AB110" s="938"/>
      <c r="AC110" s="938"/>
      <c r="AD110" s="938"/>
      <c r="AE110" s="939"/>
      <c r="AF110" s="940">
        <v>2017648</v>
      </c>
      <c r="AG110" s="938"/>
      <c r="AH110" s="938"/>
      <c r="AI110" s="938"/>
      <c r="AJ110" s="939"/>
      <c r="AK110" s="940">
        <v>2053466</v>
      </c>
      <c r="AL110" s="938"/>
      <c r="AM110" s="938"/>
      <c r="AN110" s="938"/>
      <c r="AO110" s="939"/>
      <c r="AP110" s="941">
        <v>20.2</v>
      </c>
      <c r="AQ110" s="942"/>
      <c r="AR110" s="942"/>
      <c r="AS110" s="942"/>
      <c r="AT110" s="943"/>
      <c r="AU110" s="977" t="s">
        <v>73</v>
      </c>
      <c r="AV110" s="978"/>
      <c r="AW110" s="978"/>
      <c r="AX110" s="978"/>
      <c r="AY110" s="978"/>
      <c r="AZ110" s="903" t="s">
        <v>430</v>
      </c>
      <c r="BA110" s="848"/>
      <c r="BB110" s="848"/>
      <c r="BC110" s="848"/>
      <c r="BD110" s="848"/>
      <c r="BE110" s="848"/>
      <c r="BF110" s="848"/>
      <c r="BG110" s="848"/>
      <c r="BH110" s="848"/>
      <c r="BI110" s="848"/>
      <c r="BJ110" s="848"/>
      <c r="BK110" s="848"/>
      <c r="BL110" s="848"/>
      <c r="BM110" s="848"/>
      <c r="BN110" s="848"/>
      <c r="BO110" s="848"/>
      <c r="BP110" s="849"/>
      <c r="BQ110" s="904">
        <v>18277951</v>
      </c>
      <c r="BR110" s="885"/>
      <c r="BS110" s="885"/>
      <c r="BT110" s="885"/>
      <c r="BU110" s="885"/>
      <c r="BV110" s="885">
        <v>17642921</v>
      </c>
      <c r="BW110" s="885"/>
      <c r="BX110" s="885"/>
      <c r="BY110" s="885"/>
      <c r="BZ110" s="885"/>
      <c r="CA110" s="885">
        <v>17763711</v>
      </c>
      <c r="CB110" s="885"/>
      <c r="CC110" s="885"/>
      <c r="CD110" s="885"/>
      <c r="CE110" s="885"/>
      <c r="CF110" s="909">
        <v>174.8</v>
      </c>
      <c r="CG110" s="910"/>
      <c r="CH110" s="910"/>
      <c r="CI110" s="910"/>
      <c r="CJ110" s="910"/>
      <c r="CK110" s="973" t="s">
        <v>431</v>
      </c>
      <c r="CL110" s="859"/>
      <c r="CM110" s="934" t="s">
        <v>432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128</v>
      </c>
      <c r="DH110" s="885"/>
      <c r="DI110" s="885"/>
      <c r="DJ110" s="885"/>
      <c r="DK110" s="885"/>
      <c r="DL110" s="885" t="s">
        <v>433</v>
      </c>
      <c r="DM110" s="885"/>
      <c r="DN110" s="885"/>
      <c r="DO110" s="885"/>
      <c r="DP110" s="885"/>
      <c r="DQ110" s="885" t="s">
        <v>433</v>
      </c>
      <c r="DR110" s="885"/>
      <c r="DS110" s="885"/>
      <c r="DT110" s="885"/>
      <c r="DU110" s="885"/>
      <c r="DV110" s="886" t="s">
        <v>128</v>
      </c>
      <c r="DW110" s="886"/>
      <c r="DX110" s="886"/>
      <c r="DY110" s="886"/>
      <c r="DZ110" s="887"/>
    </row>
    <row r="111" spans="1:131" s="246" customFormat="1" ht="26.25" customHeight="1" x14ac:dyDescent="0.15">
      <c r="A111" s="814" t="s">
        <v>434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433</v>
      </c>
      <c r="AB111" s="966"/>
      <c r="AC111" s="966"/>
      <c r="AD111" s="966"/>
      <c r="AE111" s="967"/>
      <c r="AF111" s="968" t="s">
        <v>433</v>
      </c>
      <c r="AG111" s="966"/>
      <c r="AH111" s="966"/>
      <c r="AI111" s="966"/>
      <c r="AJ111" s="967"/>
      <c r="AK111" s="968" t="s">
        <v>433</v>
      </c>
      <c r="AL111" s="966"/>
      <c r="AM111" s="966"/>
      <c r="AN111" s="966"/>
      <c r="AO111" s="967"/>
      <c r="AP111" s="969" t="s">
        <v>433</v>
      </c>
      <c r="AQ111" s="970"/>
      <c r="AR111" s="970"/>
      <c r="AS111" s="970"/>
      <c r="AT111" s="971"/>
      <c r="AU111" s="979"/>
      <c r="AV111" s="980"/>
      <c r="AW111" s="980"/>
      <c r="AX111" s="980"/>
      <c r="AY111" s="980"/>
      <c r="AZ111" s="855" t="s">
        <v>435</v>
      </c>
      <c r="BA111" s="790"/>
      <c r="BB111" s="790"/>
      <c r="BC111" s="790"/>
      <c r="BD111" s="790"/>
      <c r="BE111" s="790"/>
      <c r="BF111" s="790"/>
      <c r="BG111" s="790"/>
      <c r="BH111" s="790"/>
      <c r="BI111" s="790"/>
      <c r="BJ111" s="790"/>
      <c r="BK111" s="790"/>
      <c r="BL111" s="790"/>
      <c r="BM111" s="790"/>
      <c r="BN111" s="790"/>
      <c r="BO111" s="790"/>
      <c r="BP111" s="791"/>
      <c r="BQ111" s="856">
        <v>103574</v>
      </c>
      <c r="BR111" s="857"/>
      <c r="BS111" s="857"/>
      <c r="BT111" s="857"/>
      <c r="BU111" s="857"/>
      <c r="BV111" s="857">
        <v>74034</v>
      </c>
      <c r="BW111" s="857"/>
      <c r="BX111" s="857"/>
      <c r="BY111" s="857"/>
      <c r="BZ111" s="857"/>
      <c r="CA111" s="857">
        <v>53199</v>
      </c>
      <c r="CB111" s="857"/>
      <c r="CC111" s="857"/>
      <c r="CD111" s="857"/>
      <c r="CE111" s="857"/>
      <c r="CF111" s="918">
        <v>0.5</v>
      </c>
      <c r="CG111" s="919"/>
      <c r="CH111" s="919"/>
      <c r="CI111" s="919"/>
      <c r="CJ111" s="919"/>
      <c r="CK111" s="974"/>
      <c r="CL111" s="861"/>
      <c r="CM111" s="864" t="s">
        <v>436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433</v>
      </c>
      <c r="DH111" s="857"/>
      <c r="DI111" s="857"/>
      <c r="DJ111" s="857"/>
      <c r="DK111" s="857"/>
      <c r="DL111" s="857" t="s">
        <v>433</v>
      </c>
      <c r="DM111" s="857"/>
      <c r="DN111" s="857"/>
      <c r="DO111" s="857"/>
      <c r="DP111" s="857"/>
      <c r="DQ111" s="857" t="s">
        <v>128</v>
      </c>
      <c r="DR111" s="857"/>
      <c r="DS111" s="857"/>
      <c r="DT111" s="857"/>
      <c r="DU111" s="857"/>
      <c r="DV111" s="834" t="s">
        <v>433</v>
      </c>
      <c r="DW111" s="834"/>
      <c r="DX111" s="834"/>
      <c r="DY111" s="834"/>
      <c r="DZ111" s="835"/>
    </row>
    <row r="112" spans="1:131" s="246" customFormat="1" ht="26.25" customHeight="1" x14ac:dyDescent="0.15">
      <c r="A112" s="959" t="s">
        <v>437</v>
      </c>
      <c r="B112" s="960"/>
      <c r="C112" s="790" t="s">
        <v>438</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433</v>
      </c>
      <c r="AB112" s="820"/>
      <c r="AC112" s="820"/>
      <c r="AD112" s="820"/>
      <c r="AE112" s="821"/>
      <c r="AF112" s="822" t="s">
        <v>433</v>
      </c>
      <c r="AG112" s="820"/>
      <c r="AH112" s="820"/>
      <c r="AI112" s="820"/>
      <c r="AJ112" s="821"/>
      <c r="AK112" s="822" t="s">
        <v>433</v>
      </c>
      <c r="AL112" s="820"/>
      <c r="AM112" s="820"/>
      <c r="AN112" s="820"/>
      <c r="AO112" s="821"/>
      <c r="AP112" s="867" t="s">
        <v>128</v>
      </c>
      <c r="AQ112" s="868"/>
      <c r="AR112" s="868"/>
      <c r="AS112" s="868"/>
      <c r="AT112" s="869"/>
      <c r="AU112" s="979"/>
      <c r="AV112" s="980"/>
      <c r="AW112" s="980"/>
      <c r="AX112" s="980"/>
      <c r="AY112" s="980"/>
      <c r="AZ112" s="855" t="s">
        <v>439</v>
      </c>
      <c r="BA112" s="790"/>
      <c r="BB112" s="790"/>
      <c r="BC112" s="790"/>
      <c r="BD112" s="790"/>
      <c r="BE112" s="790"/>
      <c r="BF112" s="790"/>
      <c r="BG112" s="790"/>
      <c r="BH112" s="790"/>
      <c r="BI112" s="790"/>
      <c r="BJ112" s="790"/>
      <c r="BK112" s="790"/>
      <c r="BL112" s="790"/>
      <c r="BM112" s="790"/>
      <c r="BN112" s="790"/>
      <c r="BO112" s="790"/>
      <c r="BP112" s="791"/>
      <c r="BQ112" s="856">
        <v>17094496</v>
      </c>
      <c r="BR112" s="857"/>
      <c r="BS112" s="857"/>
      <c r="BT112" s="857"/>
      <c r="BU112" s="857"/>
      <c r="BV112" s="857">
        <v>16644069</v>
      </c>
      <c r="BW112" s="857"/>
      <c r="BX112" s="857"/>
      <c r="BY112" s="857"/>
      <c r="BZ112" s="857"/>
      <c r="CA112" s="857">
        <v>16143848</v>
      </c>
      <c r="CB112" s="857"/>
      <c r="CC112" s="857"/>
      <c r="CD112" s="857"/>
      <c r="CE112" s="857"/>
      <c r="CF112" s="918">
        <v>158.9</v>
      </c>
      <c r="CG112" s="919"/>
      <c r="CH112" s="919"/>
      <c r="CI112" s="919"/>
      <c r="CJ112" s="919"/>
      <c r="CK112" s="974"/>
      <c r="CL112" s="861"/>
      <c r="CM112" s="864" t="s">
        <v>440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433</v>
      </c>
      <c r="DH112" s="857"/>
      <c r="DI112" s="857"/>
      <c r="DJ112" s="857"/>
      <c r="DK112" s="857"/>
      <c r="DL112" s="857" t="s">
        <v>433</v>
      </c>
      <c r="DM112" s="857"/>
      <c r="DN112" s="857"/>
      <c r="DO112" s="857"/>
      <c r="DP112" s="857"/>
      <c r="DQ112" s="857" t="s">
        <v>128</v>
      </c>
      <c r="DR112" s="857"/>
      <c r="DS112" s="857"/>
      <c r="DT112" s="857"/>
      <c r="DU112" s="857"/>
      <c r="DV112" s="834" t="s">
        <v>433</v>
      </c>
      <c r="DW112" s="834"/>
      <c r="DX112" s="834"/>
      <c r="DY112" s="834"/>
      <c r="DZ112" s="835"/>
    </row>
    <row r="113" spans="1:130" s="246" customFormat="1" ht="26.25" customHeight="1" x14ac:dyDescent="0.15">
      <c r="A113" s="961"/>
      <c r="B113" s="962"/>
      <c r="C113" s="790" t="s">
        <v>441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1539048</v>
      </c>
      <c r="AB113" s="966"/>
      <c r="AC113" s="966"/>
      <c r="AD113" s="966"/>
      <c r="AE113" s="967"/>
      <c r="AF113" s="968">
        <v>1525480</v>
      </c>
      <c r="AG113" s="966"/>
      <c r="AH113" s="966"/>
      <c r="AI113" s="966"/>
      <c r="AJ113" s="967"/>
      <c r="AK113" s="968">
        <v>1540747</v>
      </c>
      <c r="AL113" s="966"/>
      <c r="AM113" s="966"/>
      <c r="AN113" s="966"/>
      <c r="AO113" s="967"/>
      <c r="AP113" s="969">
        <v>15.2</v>
      </c>
      <c r="AQ113" s="970"/>
      <c r="AR113" s="970"/>
      <c r="AS113" s="970"/>
      <c r="AT113" s="971"/>
      <c r="AU113" s="979"/>
      <c r="AV113" s="980"/>
      <c r="AW113" s="980"/>
      <c r="AX113" s="980"/>
      <c r="AY113" s="980"/>
      <c r="AZ113" s="855" t="s">
        <v>442</v>
      </c>
      <c r="BA113" s="790"/>
      <c r="BB113" s="790"/>
      <c r="BC113" s="790"/>
      <c r="BD113" s="790"/>
      <c r="BE113" s="790"/>
      <c r="BF113" s="790"/>
      <c r="BG113" s="790"/>
      <c r="BH113" s="790"/>
      <c r="BI113" s="790"/>
      <c r="BJ113" s="790"/>
      <c r="BK113" s="790"/>
      <c r="BL113" s="790"/>
      <c r="BM113" s="790"/>
      <c r="BN113" s="790"/>
      <c r="BO113" s="790"/>
      <c r="BP113" s="791"/>
      <c r="BQ113" s="856">
        <v>612016</v>
      </c>
      <c r="BR113" s="857"/>
      <c r="BS113" s="857"/>
      <c r="BT113" s="857"/>
      <c r="BU113" s="857"/>
      <c r="BV113" s="857">
        <v>579595</v>
      </c>
      <c r="BW113" s="857"/>
      <c r="BX113" s="857"/>
      <c r="BY113" s="857"/>
      <c r="BZ113" s="857"/>
      <c r="CA113" s="857">
        <v>544610</v>
      </c>
      <c r="CB113" s="857"/>
      <c r="CC113" s="857"/>
      <c r="CD113" s="857"/>
      <c r="CE113" s="857"/>
      <c r="CF113" s="918">
        <v>5.4</v>
      </c>
      <c r="CG113" s="919"/>
      <c r="CH113" s="919"/>
      <c r="CI113" s="919"/>
      <c r="CJ113" s="919"/>
      <c r="CK113" s="974"/>
      <c r="CL113" s="861"/>
      <c r="CM113" s="864" t="s">
        <v>443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433</v>
      </c>
      <c r="DH113" s="820"/>
      <c r="DI113" s="820"/>
      <c r="DJ113" s="820"/>
      <c r="DK113" s="821"/>
      <c r="DL113" s="822" t="s">
        <v>433</v>
      </c>
      <c r="DM113" s="820"/>
      <c r="DN113" s="820"/>
      <c r="DO113" s="820"/>
      <c r="DP113" s="821"/>
      <c r="DQ113" s="822" t="s">
        <v>433</v>
      </c>
      <c r="DR113" s="820"/>
      <c r="DS113" s="820"/>
      <c r="DT113" s="820"/>
      <c r="DU113" s="821"/>
      <c r="DV113" s="867" t="s">
        <v>433</v>
      </c>
      <c r="DW113" s="868"/>
      <c r="DX113" s="868"/>
      <c r="DY113" s="868"/>
      <c r="DZ113" s="869"/>
    </row>
    <row r="114" spans="1:130" s="246" customFormat="1" ht="26.25" customHeight="1" x14ac:dyDescent="0.15">
      <c r="A114" s="961"/>
      <c r="B114" s="962"/>
      <c r="C114" s="790" t="s">
        <v>444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52738</v>
      </c>
      <c r="AB114" s="820"/>
      <c r="AC114" s="820"/>
      <c r="AD114" s="820"/>
      <c r="AE114" s="821"/>
      <c r="AF114" s="822">
        <v>45987</v>
      </c>
      <c r="AG114" s="820"/>
      <c r="AH114" s="820"/>
      <c r="AI114" s="820"/>
      <c r="AJ114" s="821"/>
      <c r="AK114" s="822">
        <v>46227</v>
      </c>
      <c r="AL114" s="820"/>
      <c r="AM114" s="820"/>
      <c r="AN114" s="820"/>
      <c r="AO114" s="821"/>
      <c r="AP114" s="867">
        <v>0.5</v>
      </c>
      <c r="AQ114" s="868"/>
      <c r="AR114" s="868"/>
      <c r="AS114" s="868"/>
      <c r="AT114" s="869"/>
      <c r="AU114" s="979"/>
      <c r="AV114" s="980"/>
      <c r="AW114" s="980"/>
      <c r="AX114" s="980"/>
      <c r="AY114" s="980"/>
      <c r="AZ114" s="855" t="s">
        <v>445</v>
      </c>
      <c r="BA114" s="790"/>
      <c r="BB114" s="790"/>
      <c r="BC114" s="790"/>
      <c r="BD114" s="790"/>
      <c r="BE114" s="790"/>
      <c r="BF114" s="790"/>
      <c r="BG114" s="790"/>
      <c r="BH114" s="790"/>
      <c r="BI114" s="790"/>
      <c r="BJ114" s="790"/>
      <c r="BK114" s="790"/>
      <c r="BL114" s="790"/>
      <c r="BM114" s="790"/>
      <c r="BN114" s="790"/>
      <c r="BO114" s="790"/>
      <c r="BP114" s="791"/>
      <c r="BQ114" s="856">
        <v>3121452</v>
      </c>
      <c r="BR114" s="857"/>
      <c r="BS114" s="857"/>
      <c r="BT114" s="857"/>
      <c r="BU114" s="857"/>
      <c r="BV114" s="857">
        <v>3045611</v>
      </c>
      <c r="BW114" s="857"/>
      <c r="BX114" s="857"/>
      <c r="BY114" s="857"/>
      <c r="BZ114" s="857"/>
      <c r="CA114" s="857">
        <v>2889445</v>
      </c>
      <c r="CB114" s="857"/>
      <c r="CC114" s="857"/>
      <c r="CD114" s="857"/>
      <c r="CE114" s="857"/>
      <c r="CF114" s="918">
        <v>28.4</v>
      </c>
      <c r="CG114" s="919"/>
      <c r="CH114" s="919"/>
      <c r="CI114" s="919"/>
      <c r="CJ114" s="919"/>
      <c r="CK114" s="974"/>
      <c r="CL114" s="861"/>
      <c r="CM114" s="864" t="s">
        <v>446</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433</v>
      </c>
      <c r="DH114" s="820"/>
      <c r="DI114" s="820"/>
      <c r="DJ114" s="820"/>
      <c r="DK114" s="821"/>
      <c r="DL114" s="822" t="s">
        <v>128</v>
      </c>
      <c r="DM114" s="820"/>
      <c r="DN114" s="820"/>
      <c r="DO114" s="820"/>
      <c r="DP114" s="821"/>
      <c r="DQ114" s="822" t="s">
        <v>433</v>
      </c>
      <c r="DR114" s="820"/>
      <c r="DS114" s="820"/>
      <c r="DT114" s="820"/>
      <c r="DU114" s="821"/>
      <c r="DV114" s="867" t="s">
        <v>433</v>
      </c>
      <c r="DW114" s="868"/>
      <c r="DX114" s="868"/>
      <c r="DY114" s="868"/>
      <c r="DZ114" s="869"/>
    </row>
    <row r="115" spans="1:130" s="246" customFormat="1" ht="26.25" customHeight="1" x14ac:dyDescent="0.15">
      <c r="A115" s="961"/>
      <c r="B115" s="962"/>
      <c r="C115" s="790" t="s">
        <v>447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36569</v>
      </c>
      <c r="AB115" s="966"/>
      <c r="AC115" s="966"/>
      <c r="AD115" s="966"/>
      <c r="AE115" s="967"/>
      <c r="AF115" s="968">
        <v>27424</v>
      </c>
      <c r="AG115" s="966"/>
      <c r="AH115" s="966"/>
      <c r="AI115" s="966"/>
      <c r="AJ115" s="967"/>
      <c r="AK115" s="968">
        <v>18664</v>
      </c>
      <c r="AL115" s="966"/>
      <c r="AM115" s="966"/>
      <c r="AN115" s="966"/>
      <c r="AO115" s="967"/>
      <c r="AP115" s="969">
        <v>0.2</v>
      </c>
      <c r="AQ115" s="970"/>
      <c r="AR115" s="970"/>
      <c r="AS115" s="970"/>
      <c r="AT115" s="971"/>
      <c r="AU115" s="979"/>
      <c r="AV115" s="980"/>
      <c r="AW115" s="980"/>
      <c r="AX115" s="980"/>
      <c r="AY115" s="980"/>
      <c r="AZ115" s="855" t="s">
        <v>448</v>
      </c>
      <c r="BA115" s="790"/>
      <c r="BB115" s="790"/>
      <c r="BC115" s="790"/>
      <c r="BD115" s="790"/>
      <c r="BE115" s="790"/>
      <c r="BF115" s="790"/>
      <c r="BG115" s="790"/>
      <c r="BH115" s="790"/>
      <c r="BI115" s="790"/>
      <c r="BJ115" s="790"/>
      <c r="BK115" s="790"/>
      <c r="BL115" s="790"/>
      <c r="BM115" s="790"/>
      <c r="BN115" s="790"/>
      <c r="BO115" s="790"/>
      <c r="BP115" s="791"/>
      <c r="BQ115" s="856">
        <v>588</v>
      </c>
      <c r="BR115" s="857"/>
      <c r="BS115" s="857"/>
      <c r="BT115" s="857"/>
      <c r="BU115" s="857"/>
      <c r="BV115" s="857">
        <v>1215</v>
      </c>
      <c r="BW115" s="857"/>
      <c r="BX115" s="857"/>
      <c r="BY115" s="857"/>
      <c r="BZ115" s="857"/>
      <c r="CA115" s="857">
        <v>397</v>
      </c>
      <c r="CB115" s="857"/>
      <c r="CC115" s="857"/>
      <c r="CD115" s="857"/>
      <c r="CE115" s="857"/>
      <c r="CF115" s="918">
        <v>0</v>
      </c>
      <c r="CG115" s="919"/>
      <c r="CH115" s="919"/>
      <c r="CI115" s="919"/>
      <c r="CJ115" s="919"/>
      <c r="CK115" s="974"/>
      <c r="CL115" s="861"/>
      <c r="CM115" s="855" t="s">
        <v>449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128</v>
      </c>
      <c r="DH115" s="820"/>
      <c r="DI115" s="820"/>
      <c r="DJ115" s="820"/>
      <c r="DK115" s="821"/>
      <c r="DL115" s="822" t="s">
        <v>128</v>
      </c>
      <c r="DM115" s="820"/>
      <c r="DN115" s="820"/>
      <c r="DO115" s="820"/>
      <c r="DP115" s="821"/>
      <c r="DQ115" s="822" t="s">
        <v>128</v>
      </c>
      <c r="DR115" s="820"/>
      <c r="DS115" s="820"/>
      <c r="DT115" s="820"/>
      <c r="DU115" s="821"/>
      <c r="DV115" s="867" t="s">
        <v>128</v>
      </c>
      <c r="DW115" s="868"/>
      <c r="DX115" s="868"/>
      <c r="DY115" s="868"/>
      <c r="DZ115" s="869"/>
    </row>
    <row r="116" spans="1:130" s="246" customFormat="1" ht="26.25" customHeight="1" x14ac:dyDescent="0.15">
      <c r="A116" s="963"/>
      <c r="B116" s="964"/>
      <c r="C116" s="923" t="s">
        <v>450</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128</v>
      </c>
      <c r="AB116" s="820"/>
      <c r="AC116" s="820"/>
      <c r="AD116" s="820"/>
      <c r="AE116" s="821"/>
      <c r="AF116" s="822" t="s">
        <v>128</v>
      </c>
      <c r="AG116" s="820"/>
      <c r="AH116" s="820"/>
      <c r="AI116" s="820"/>
      <c r="AJ116" s="821"/>
      <c r="AK116" s="822" t="s">
        <v>433</v>
      </c>
      <c r="AL116" s="820"/>
      <c r="AM116" s="820"/>
      <c r="AN116" s="820"/>
      <c r="AO116" s="821"/>
      <c r="AP116" s="867" t="s">
        <v>433</v>
      </c>
      <c r="AQ116" s="868"/>
      <c r="AR116" s="868"/>
      <c r="AS116" s="868"/>
      <c r="AT116" s="869"/>
      <c r="AU116" s="979"/>
      <c r="AV116" s="980"/>
      <c r="AW116" s="980"/>
      <c r="AX116" s="980"/>
      <c r="AY116" s="980"/>
      <c r="AZ116" s="906" t="s">
        <v>451</v>
      </c>
      <c r="BA116" s="907"/>
      <c r="BB116" s="907"/>
      <c r="BC116" s="907"/>
      <c r="BD116" s="907"/>
      <c r="BE116" s="907"/>
      <c r="BF116" s="907"/>
      <c r="BG116" s="907"/>
      <c r="BH116" s="907"/>
      <c r="BI116" s="907"/>
      <c r="BJ116" s="907"/>
      <c r="BK116" s="907"/>
      <c r="BL116" s="907"/>
      <c r="BM116" s="907"/>
      <c r="BN116" s="907"/>
      <c r="BO116" s="907"/>
      <c r="BP116" s="908"/>
      <c r="BQ116" s="856" t="s">
        <v>433</v>
      </c>
      <c r="BR116" s="857"/>
      <c r="BS116" s="857"/>
      <c r="BT116" s="857"/>
      <c r="BU116" s="857"/>
      <c r="BV116" s="857" t="s">
        <v>433</v>
      </c>
      <c r="BW116" s="857"/>
      <c r="BX116" s="857"/>
      <c r="BY116" s="857"/>
      <c r="BZ116" s="857"/>
      <c r="CA116" s="857" t="s">
        <v>128</v>
      </c>
      <c r="CB116" s="857"/>
      <c r="CC116" s="857"/>
      <c r="CD116" s="857"/>
      <c r="CE116" s="857"/>
      <c r="CF116" s="918" t="s">
        <v>433</v>
      </c>
      <c r="CG116" s="919"/>
      <c r="CH116" s="919"/>
      <c r="CI116" s="919"/>
      <c r="CJ116" s="919"/>
      <c r="CK116" s="974"/>
      <c r="CL116" s="861"/>
      <c r="CM116" s="864" t="s">
        <v>452</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128</v>
      </c>
      <c r="DH116" s="820"/>
      <c r="DI116" s="820"/>
      <c r="DJ116" s="820"/>
      <c r="DK116" s="821"/>
      <c r="DL116" s="822" t="s">
        <v>128</v>
      </c>
      <c r="DM116" s="820"/>
      <c r="DN116" s="820"/>
      <c r="DO116" s="820"/>
      <c r="DP116" s="821"/>
      <c r="DQ116" s="822" t="s">
        <v>433</v>
      </c>
      <c r="DR116" s="820"/>
      <c r="DS116" s="820"/>
      <c r="DT116" s="820"/>
      <c r="DU116" s="821"/>
      <c r="DV116" s="867" t="s">
        <v>433</v>
      </c>
      <c r="DW116" s="868"/>
      <c r="DX116" s="868"/>
      <c r="DY116" s="868"/>
      <c r="DZ116" s="869"/>
    </row>
    <row r="117" spans="1:130" s="246" customFormat="1" ht="26.25" customHeight="1" x14ac:dyDescent="0.15">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453</v>
      </c>
      <c r="Z117" s="946"/>
      <c r="AA117" s="951">
        <v>3733555</v>
      </c>
      <c r="AB117" s="952"/>
      <c r="AC117" s="952"/>
      <c r="AD117" s="952"/>
      <c r="AE117" s="953"/>
      <c r="AF117" s="954">
        <v>3616539</v>
      </c>
      <c r="AG117" s="952"/>
      <c r="AH117" s="952"/>
      <c r="AI117" s="952"/>
      <c r="AJ117" s="953"/>
      <c r="AK117" s="954">
        <v>3659104</v>
      </c>
      <c r="AL117" s="952"/>
      <c r="AM117" s="952"/>
      <c r="AN117" s="952"/>
      <c r="AO117" s="953"/>
      <c r="AP117" s="955"/>
      <c r="AQ117" s="956"/>
      <c r="AR117" s="956"/>
      <c r="AS117" s="956"/>
      <c r="AT117" s="957"/>
      <c r="AU117" s="979"/>
      <c r="AV117" s="980"/>
      <c r="AW117" s="980"/>
      <c r="AX117" s="980"/>
      <c r="AY117" s="980"/>
      <c r="AZ117" s="906" t="s">
        <v>454</v>
      </c>
      <c r="BA117" s="907"/>
      <c r="BB117" s="907"/>
      <c r="BC117" s="907"/>
      <c r="BD117" s="907"/>
      <c r="BE117" s="907"/>
      <c r="BF117" s="907"/>
      <c r="BG117" s="907"/>
      <c r="BH117" s="907"/>
      <c r="BI117" s="907"/>
      <c r="BJ117" s="907"/>
      <c r="BK117" s="907"/>
      <c r="BL117" s="907"/>
      <c r="BM117" s="907"/>
      <c r="BN117" s="907"/>
      <c r="BO117" s="907"/>
      <c r="BP117" s="908"/>
      <c r="BQ117" s="856" t="s">
        <v>128</v>
      </c>
      <c r="BR117" s="857"/>
      <c r="BS117" s="857"/>
      <c r="BT117" s="857"/>
      <c r="BU117" s="857"/>
      <c r="BV117" s="857" t="s">
        <v>128</v>
      </c>
      <c r="BW117" s="857"/>
      <c r="BX117" s="857"/>
      <c r="BY117" s="857"/>
      <c r="BZ117" s="857"/>
      <c r="CA117" s="857" t="s">
        <v>128</v>
      </c>
      <c r="CB117" s="857"/>
      <c r="CC117" s="857"/>
      <c r="CD117" s="857"/>
      <c r="CE117" s="857"/>
      <c r="CF117" s="918" t="s">
        <v>128</v>
      </c>
      <c r="CG117" s="919"/>
      <c r="CH117" s="919"/>
      <c r="CI117" s="919"/>
      <c r="CJ117" s="919"/>
      <c r="CK117" s="974"/>
      <c r="CL117" s="861"/>
      <c r="CM117" s="864" t="s">
        <v>455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128</v>
      </c>
      <c r="DH117" s="820"/>
      <c r="DI117" s="820"/>
      <c r="DJ117" s="820"/>
      <c r="DK117" s="821"/>
      <c r="DL117" s="822" t="s">
        <v>128</v>
      </c>
      <c r="DM117" s="820"/>
      <c r="DN117" s="820"/>
      <c r="DO117" s="820"/>
      <c r="DP117" s="821"/>
      <c r="DQ117" s="822" t="s">
        <v>433</v>
      </c>
      <c r="DR117" s="820"/>
      <c r="DS117" s="820"/>
      <c r="DT117" s="820"/>
      <c r="DU117" s="821"/>
      <c r="DV117" s="867" t="s">
        <v>128</v>
      </c>
      <c r="DW117" s="868"/>
      <c r="DX117" s="868"/>
      <c r="DY117" s="868"/>
      <c r="DZ117" s="869"/>
    </row>
    <row r="118" spans="1:130" s="246" customFormat="1" ht="26.25" customHeight="1" x14ac:dyDescent="0.15">
      <c r="A118" s="944" t="s">
        <v>428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426</v>
      </c>
      <c r="AB118" s="945"/>
      <c r="AC118" s="945"/>
      <c r="AD118" s="945"/>
      <c r="AE118" s="946"/>
      <c r="AF118" s="947" t="s">
        <v>306</v>
      </c>
      <c r="AG118" s="945"/>
      <c r="AH118" s="945"/>
      <c r="AI118" s="945"/>
      <c r="AJ118" s="946"/>
      <c r="AK118" s="947" t="s">
        <v>305</v>
      </c>
      <c r="AL118" s="945"/>
      <c r="AM118" s="945"/>
      <c r="AN118" s="945"/>
      <c r="AO118" s="946"/>
      <c r="AP118" s="948" t="s">
        <v>427</v>
      </c>
      <c r="AQ118" s="949"/>
      <c r="AR118" s="949"/>
      <c r="AS118" s="949"/>
      <c r="AT118" s="950"/>
      <c r="AU118" s="979"/>
      <c r="AV118" s="980"/>
      <c r="AW118" s="980"/>
      <c r="AX118" s="980"/>
      <c r="AY118" s="980"/>
      <c r="AZ118" s="922" t="s">
        <v>456</v>
      </c>
      <c r="BA118" s="923"/>
      <c r="BB118" s="923"/>
      <c r="BC118" s="923"/>
      <c r="BD118" s="923"/>
      <c r="BE118" s="923"/>
      <c r="BF118" s="923"/>
      <c r="BG118" s="923"/>
      <c r="BH118" s="923"/>
      <c r="BI118" s="923"/>
      <c r="BJ118" s="923"/>
      <c r="BK118" s="923"/>
      <c r="BL118" s="923"/>
      <c r="BM118" s="923"/>
      <c r="BN118" s="923"/>
      <c r="BO118" s="923"/>
      <c r="BP118" s="924"/>
      <c r="BQ118" s="925" t="s">
        <v>128</v>
      </c>
      <c r="BR118" s="888"/>
      <c r="BS118" s="888"/>
      <c r="BT118" s="888"/>
      <c r="BU118" s="888"/>
      <c r="BV118" s="888" t="s">
        <v>128</v>
      </c>
      <c r="BW118" s="888"/>
      <c r="BX118" s="888"/>
      <c r="BY118" s="888"/>
      <c r="BZ118" s="888"/>
      <c r="CA118" s="888" t="s">
        <v>128</v>
      </c>
      <c r="CB118" s="888"/>
      <c r="CC118" s="888"/>
      <c r="CD118" s="888"/>
      <c r="CE118" s="888"/>
      <c r="CF118" s="918" t="s">
        <v>128</v>
      </c>
      <c r="CG118" s="919"/>
      <c r="CH118" s="919"/>
      <c r="CI118" s="919"/>
      <c r="CJ118" s="919"/>
      <c r="CK118" s="974"/>
      <c r="CL118" s="861"/>
      <c r="CM118" s="864" t="s">
        <v>457</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128</v>
      </c>
      <c r="DH118" s="820"/>
      <c r="DI118" s="820"/>
      <c r="DJ118" s="820"/>
      <c r="DK118" s="821"/>
      <c r="DL118" s="822" t="s">
        <v>128</v>
      </c>
      <c r="DM118" s="820"/>
      <c r="DN118" s="820"/>
      <c r="DO118" s="820"/>
      <c r="DP118" s="821"/>
      <c r="DQ118" s="822" t="s">
        <v>128</v>
      </c>
      <c r="DR118" s="820"/>
      <c r="DS118" s="820"/>
      <c r="DT118" s="820"/>
      <c r="DU118" s="821"/>
      <c r="DV118" s="867" t="s">
        <v>128</v>
      </c>
      <c r="DW118" s="868"/>
      <c r="DX118" s="868"/>
      <c r="DY118" s="868"/>
      <c r="DZ118" s="869"/>
    </row>
    <row r="119" spans="1:130" s="246" customFormat="1" ht="26.25" customHeight="1" x14ac:dyDescent="0.15">
      <c r="A119" s="858" t="s">
        <v>431</v>
      </c>
      <c r="B119" s="859"/>
      <c r="C119" s="934" t="s">
        <v>432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128</v>
      </c>
      <c r="AB119" s="938"/>
      <c r="AC119" s="938"/>
      <c r="AD119" s="938"/>
      <c r="AE119" s="939"/>
      <c r="AF119" s="940" t="s">
        <v>128</v>
      </c>
      <c r="AG119" s="938"/>
      <c r="AH119" s="938"/>
      <c r="AI119" s="938"/>
      <c r="AJ119" s="939"/>
      <c r="AK119" s="940" t="s">
        <v>128</v>
      </c>
      <c r="AL119" s="938"/>
      <c r="AM119" s="938"/>
      <c r="AN119" s="938"/>
      <c r="AO119" s="939"/>
      <c r="AP119" s="941" t="s">
        <v>128</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458</v>
      </c>
      <c r="BP119" s="921"/>
      <c r="BQ119" s="925">
        <v>39210077</v>
      </c>
      <c r="BR119" s="888"/>
      <c r="BS119" s="888"/>
      <c r="BT119" s="888"/>
      <c r="BU119" s="888"/>
      <c r="BV119" s="888">
        <v>37987445</v>
      </c>
      <c r="BW119" s="888"/>
      <c r="BX119" s="888"/>
      <c r="BY119" s="888"/>
      <c r="BZ119" s="888"/>
      <c r="CA119" s="888">
        <v>37395210</v>
      </c>
      <c r="CB119" s="888"/>
      <c r="CC119" s="888"/>
      <c r="CD119" s="888"/>
      <c r="CE119" s="888"/>
      <c r="CF119" s="786"/>
      <c r="CG119" s="787"/>
      <c r="CH119" s="787"/>
      <c r="CI119" s="787"/>
      <c r="CJ119" s="877"/>
      <c r="CK119" s="975"/>
      <c r="CL119" s="863"/>
      <c r="CM119" s="881" t="s">
        <v>459</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103574</v>
      </c>
      <c r="DH119" s="803"/>
      <c r="DI119" s="803"/>
      <c r="DJ119" s="803"/>
      <c r="DK119" s="804"/>
      <c r="DL119" s="805">
        <v>74034</v>
      </c>
      <c r="DM119" s="803"/>
      <c r="DN119" s="803"/>
      <c r="DO119" s="803"/>
      <c r="DP119" s="804"/>
      <c r="DQ119" s="805">
        <v>53199</v>
      </c>
      <c r="DR119" s="803"/>
      <c r="DS119" s="803"/>
      <c r="DT119" s="803"/>
      <c r="DU119" s="804"/>
      <c r="DV119" s="891">
        <v>0.5</v>
      </c>
      <c r="DW119" s="892"/>
      <c r="DX119" s="892"/>
      <c r="DY119" s="892"/>
      <c r="DZ119" s="893"/>
    </row>
    <row r="120" spans="1:130" s="246" customFormat="1" ht="26.25" customHeight="1" x14ac:dyDescent="0.15">
      <c r="A120" s="860"/>
      <c r="B120" s="861"/>
      <c r="C120" s="864" t="s">
        <v>436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128</v>
      </c>
      <c r="AB120" s="820"/>
      <c r="AC120" s="820"/>
      <c r="AD120" s="820"/>
      <c r="AE120" s="821"/>
      <c r="AF120" s="822" t="s">
        <v>128</v>
      </c>
      <c r="AG120" s="820"/>
      <c r="AH120" s="820"/>
      <c r="AI120" s="820"/>
      <c r="AJ120" s="821"/>
      <c r="AK120" s="822" t="s">
        <v>128</v>
      </c>
      <c r="AL120" s="820"/>
      <c r="AM120" s="820"/>
      <c r="AN120" s="820"/>
      <c r="AO120" s="821"/>
      <c r="AP120" s="867" t="s">
        <v>128</v>
      </c>
      <c r="AQ120" s="868"/>
      <c r="AR120" s="868"/>
      <c r="AS120" s="868"/>
      <c r="AT120" s="869"/>
      <c r="AU120" s="926" t="s">
        <v>460</v>
      </c>
      <c r="AV120" s="927"/>
      <c r="AW120" s="927"/>
      <c r="AX120" s="927"/>
      <c r="AY120" s="928"/>
      <c r="AZ120" s="903" t="s">
        <v>461</v>
      </c>
      <c r="BA120" s="848"/>
      <c r="BB120" s="848"/>
      <c r="BC120" s="848"/>
      <c r="BD120" s="848"/>
      <c r="BE120" s="848"/>
      <c r="BF120" s="848"/>
      <c r="BG120" s="848"/>
      <c r="BH120" s="848"/>
      <c r="BI120" s="848"/>
      <c r="BJ120" s="848"/>
      <c r="BK120" s="848"/>
      <c r="BL120" s="848"/>
      <c r="BM120" s="848"/>
      <c r="BN120" s="848"/>
      <c r="BO120" s="848"/>
      <c r="BP120" s="849"/>
      <c r="BQ120" s="904">
        <v>16143013</v>
      </c>
      <c r="BR120" s="885"/>
      <c r="BS120" s="885"/>
      <c r="BT120" s="885"/>
      <c r="BU120" s="885"/>
      <c r="BV120" s="885">
        <v>15848703</v>
      </c>
      <c r="BW120" s="885"/>
      <c r="BX120" s="885"/>
      <c r="BY120" s="885"/>
      <c r="BZ120" s="885"/>
      <c r="CA120" s="885">
        <v>14761553</v>
      </c>
      <c r="CB120" s="885"/>
      <c r="CC120" s="885"/>
      <c r="CD120" s="885"/>
      <c r="CE120" s="885"/>
      <c r="CF120" s="909">
        <v>145.30000000000001</v>
      </c>
      <c r="CG120" s="910"/>
      <c r="CH120" s="910"/>
      <c r="CI120" s="910"/>
      <c r="CJ120" s="910"/>
      <c r="CK120" s="911" t="s">
        <v>462</v>
      </c>
      <c r="CL120" s="895"/>
      <c r="CM120" s="895"/>
      <c r="CN120" s="895"/>
      <c r="CO120" s="896"/>
      <c r="CP120" s="915" t="s">
        <v>410</v>
      </c>
      <c r="CQ120" s="916"/>
      <c r="CR120" s="916"/>
      <c r="CS120" s="916"/>
      <c r="CT120" s="916"/>
      <c r="CU120" s="916"/>
      <c r="CV120" s="916"/>
      <c r="CW120" s="916"/>
      <c r="CX120" s="916"/>
      <c r="CY120" s="916"/>
      <c r="CZ120" s="916"/>
      <c r="DA120" s="916"/>
      <c r="DB120" s="916"/>
      <c r="DC120" s="916"/>
      <c r="DD120" s="916"/>
      <c r="DE120" s="916"/>
      <c r="DF120" s="917"/>
      <c r="DG120" s="904">
        <v>11818464</v>
      </c>
      <c r="DH120" s="885"/>
      <c r="DI120" s="885"/>
      <c r="DJ120" s="885"/>
      <c r="DK120" s="885"/>
      <c r="DL120" s="885">
        <v>11334876</v>
      </c>
      <c r="DM120" s="885"/>
      <c r="DN120" s="885"/>
      <c r="DO120" s="885"/>
      <c r="DP120" s="885"/>
      <c r="DQ120" s="885">
        <v>10957009</v>
      </c>
      <c r="DR120" s="885"/>
      <c r="DS120" s="885"/>
      <c r="DT120" s="885"/>
      <c r="DU120" s="885"/>
      <c r="DV120" s="886">
        <v>107.8</v>
      </c>
      <c r="DW120" s="886"/>
      <c r="DX120" s="886"/>
      <c r="DY120" s="886"/>
      <c r="DZ120" s="887"/>
    </row>
    <row r="121" spans="1:130" s="246" customFormat="1" ht="26.25" customHeight="1" x14ac:dyDescent="0.15">
      <c r="A121" s="860"/>
      <c r="B121" s="861"/>
      <c r="C121" s="906" t="s">
        <v>463</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128</v>
      </c>
      <c r="AB121" s="820"/>
      <c r="AC121" s="820"/>
      <c r="AD121" s="820"/>
      <c r="AE121" s="821"/>
      <c r="AF121" s="822" t="s">
        <v>128</v>
      </c>
      <c r="AG121" s="820"/>
      <c r="AH121" s="820"/>
      <c r="AI121" s="820"/>
      <c r="AJ121" s="821"/>
      <c r="AK121" s="822" t="s">
        <v>128</v>
      </c>
      <c r="AL121" s="820"/>
      <c r="AM121" s="820"/>
      <c r="AN121" s="820"/>
      <c r="AO121" s="821"/>
      <c r="AP121" s="867" t="s">
        <v>128</v>
      </c>
      <c r="AQ121" s="868"/>
      <c r="AR121" s="868"/>
      <c r="AS121" s="868"/>
      <c r="AT121" s="869"/>
      <c r="AU121" s="929"/>
      <c r="AV121" s="930"/>
      <c r="AW121" s="930"/>
      <c r="AX121" s="930"/>
      <c r="AY121" s="931"/>
      <c r="AZ121" s="855" t="s">
        <v>464</v>
      </c>
      <c r="BA121" s="790"/>
      <c r="BB121" s="790"/>
      <c r="BC121" s="790"/>
      <c r="BD121" s="790"/>
      <c r="BE121" s="790"/>
      <c r="BF121" s="790"/>
      <c r="BG121" s="790"/>
      <c r="BH121" s="790"/>
      <c r="BI121" s="790"/>
      <c r="BJ121" s="790"/>
      <c r="BK121" s="790"/>
      <c r="BL121" s="790"/>
      <c r="BM121" s="790"/>
      <c r="BN121" s="790"/>
      <c r="BO121" s="790"/>
      <c r="BP121" s="791"/>
      <c r="BQ121" s="856">
        <v>1685983</v>
      </c>
      <c r="BR121" s="857"/>
      <c r="BS121" s="857"/>
      <c r="BT121" s="857"/>
      <c r="BU121" s="857"/>
      <c r="BV121" s="857">
        <v>1548947</v>
      </c>
      <c r="BW121" s="857"/>
      <c r="BX121" s="857"/>
      <c r="BY121" s="857"/>
      <c r="BZ121" s="857"/>
      <c r="CA121" s="857">
        <v>1454346</v>
      </c>
      <c r="CB121" s="857"/>
      <c r="CC121" s="857"/>
      <c r="CD121" s="857"/>
      <c r="CE121" s="857"/>
      <c r="CF121" s="918">
        <v>14.3</v>
      </c>
      <c r="CG121" s="919"/>
      <c r="CH121" s="919"/>
      <c r="CI121" s="919"/>
      <c r="CJ121" s="919"/>
      <c r="CK121" s="912"/>
      <c r="CL121" s="898"/>
      <c r="CM121" s="898"/>
      <c r="CN121" s="898"/>
      <c r="CO121" s="899"/>
      <c r="CP121" s="878" t="s">
        <v>406</v>
      </c>
      <c r="CQ121" s="879"/>
      <c r="CR121" s="879"/>
      <c r="CS121" s="879"/>
      <c r="CT121" s="879"/>
      <c r="CU121" s="879"/>
      <c r="CV121" s="879"/>
      <c r="CW121" s="879"/>
      <c r="CX121" s="879"/>
      <c r="CY121" s="879"/>
      <c r="CZ121" s="879"/>
      <c r="DA121" s="879"/>
      <c r="DB121" s="879"/>
      <c r="DC121" s="879"/>
      <c r="DD121" s="879"/>
      <c r="DE121" s="879"/>
      <c r="DF121" s="880"/>
      <c r="DG121" s="856">
        <v>2749801</v>
      </c>
      <c r="DH121" s="857"/>
      <c r="DI121" s="857"/>
      <c r="DJ121" s="857"/>
      <c r="DK121" s="857"/>
      <c r="DL121" s="857">
        <v>2577989</v>
      </c>
      <c r="DM121" s="857"/>
      <c r="DN121" s="857"/>
      <c r="DO121" s="857"/>
      <c r="DP121" s="857"/>
      <c r="DQ121" s="857">
        <v>2466809</v>
      </c>
      <c r="DR121" s="857"/>
      <c r="DS121" s="857"/>
      <c r="DT121" s="857"/>
      <c r="DU121" s="857"/>
      <c r="DV121" s="834">
        <v>24.3</v>
      </c>
      <c r="DW121" s="834"/>
      <c r="DX121" s="834"/>
      <c r="DY121" s="834"/>
      <c r="DZ121" s="835"/>
    </row>
    <row r="122" spans="1:130" s="246" customFormat="1" ht="26.25" customHeight="1" x14ac:dyDescent="0.15">
      <c r="A122" s="860"/>
      <c r="B122" s="861"/>
      <c r="C122" s="864" t="s">
        <v>446</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128</v>
      </c>
      <c r="AB122" s="820"/>
      <c r="AC122" s="820"/>
      <c r="AD122" s="820"/>
      <c r="AE122" s="821"/>
      <c r="AF122" s="822" t="s">
        <v>128</v>
      </c>
      <c r="AG122" s="820"/>
      <c r="AH122" s="820"/>
      <c r="AI122" s="820"/>
      <c r="AJ122" s="821"/>
      <c r="AK122" s="822" t="s">
        <v>128</v>
      </c>
      <c r="AL122" s="820"/>
      <c r="AM122" s="820"/>
      <c r="AN122" s="820"/>
      <c r="AO122" s="821"/>
      <c r="AP122" s="867" t="s">
        <v>128</v>
      </c>
      <c r="AQ122" s="868"/>
      <c r="AR122" s="868"/>
      <c r="AS122" s="868"/>
      <c r="AT122" s="869"/>
      <c r="AU122" s="929"/>
      <c r="AV122" s="930"/>
      <c r="AW122" s="930"/>
      <c r="AX122" s="930"/>
      <c r="AY122" s="931"/>
      <c r="AZ122" s="922" t="s">
        <v>465</v>
      </c>
      <c r="BA122" s="923"/>
      <c r="BB122" s="923"/>
      <c r="BC122" s="923"/>
      <c r="BD122" s="923"/>
      <c r="BE122" s="923"/>
      <c r="BF122" s="923"/>
      <c r="BG122" s="923"/>
      <c r="BH122" s="923"/>
      <c r="BI122" s="923"/>
      <c r="BJ122" s="923"/>
      <c r="BK122" s="923"/>
      <c r="BL122" s="923"/>
      <c r="BM122" s="923"/>
      <c r="BN122" s="923"/>
      <c r="BO122" s="923"/>
      <c r="BP122" s="924"/>
      <c r="BQ122" s="925">
        <v>23794458</v>
      </c>
      <c r="BR122" s="888"/>
      <c r="BS122" s="888"/>
      <c r="BT122" s="888"/>
      <c r="BU122" s="888"/>
      <c r="BV122" s="888">
        <v>23027225</v>
      </c>
      <c r="BW122" s="888"/>
      <c r="BX122" s="888"/>
      <c r="BY122" s="888"/>
      <c r="BZ122" s="888"/>
      <c r="CA122" s="888">
        <v>22818774</v>
      </c>
      <c r="CB122" s="888"/>
      <c r="CC122" s="888"/>
      <c r="CD122" s="888"/>
      <c r="CE122" s="888"/>
      <c r="CF122" s="889">
        <v>224.6</v>
      </c>
      <c r="CG122" s="890"/>
      <c r="CH122" s="890"/>
      <c r="CI122" s="890"/>
      <c r="CJ122" s="890"/>
      <c r="CK122" s="912"/>
      <c r="CL122" s="898"/>
      <c r="CM122" s="898"/>
      <c r="CN122" s="898"/>
      <c r="CO122" s="899"/>
      <c r="CP122" s="878" t="s">
        <v>408</v>
      </c>
      <c r="CQ122" s="879"/>
      <c r="CR122" s="879"/>
      <c r="CS122" s="879"/>
      <c r="CT122" s="879"/>
      <c r="CU122" s="879"/>
      <c r="CV122" s="879"/>
      <c r="CW122" s="879"/>
      <c r="CX122" s="879"/>
      <c r="CY122" s="879"/>
      <c r="CZ122" s="879"/>
      <c r="DA122" s="879"/>
      <c r="DB122" s="879"/>
      <c r="DC122" s="879"/>
      <c r="DD122" s="879"/>
      <c r="DE122" s="879"/>
      <c r="DF122" s="880"/>
      <c r="DG122" s="856">
        <v>1852804</v>
      </c>
      <c r="DH122" s="857"/>
      <c r="DI122" s="857"/>
      <c r="DJ122" s="857"/>
      <c r="DK122" s="857"/>
      <c r="DL122" s="857">
        <v>2111724</v>
      </c>
      <c r="DM122" s="857"/>
      <c r="DN122" s="857"/>
      <c r="DO122" s="857"/>
      <c r="DP122" s="857"/>
      <c r="DQ122" s="857">
        <v>2137378</v>
      </c>
      <c r="DR122" s="857"/>
      <c r="DS122" s="857"/>
      <c r="DT122" s="857"/>
      <c r="DU122" s="857"/>
      <c r="DV122" s="834">
        <v>21</v>
      </c>
      <c r="DW122" s="834"/>
      <c r="DX122" s="834"/>
      <c r="DY122" s="834"/>
      <c r="DZ122" s="835"/>
    </row>
    <row r="123" spans="1:130" s="246" customFormat="1" ht="26.25" customHeight="1" x14ac:dyDescent="0.15">
      <c r="A123" s="860"/>
      <c r="B123" s="861"/>
      <c r="C123" s="864" t="s">
        <v>452</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128</v>
      </c>
      <c r="AB123" s="820"/>
      <c r="AC123" s="820"/>
      <c r="AD123" s="820"/>
      <c r="AE123" s="821"/>
      <c r="AF123" s="822" t="s">
        <v>128</v>
      </c>
      <c r="AG123" s="820"/>
      <c r="AH123" s="820"/>
      <c r="AI123" s="820"/>
      <c r="AJ123" s="821"/>
      <c r="AK123" s="822" t="s">
        <v>128</v>
      </c>
      <c r="AL123" s="820"/>
      <c r="AM123" s="820"/>
      <c r="AN123" s="820"/>
      <c r="AO123" s="821"/>
      <c r="AP123" s="867" t="s">
        <v>433</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466</v>
      </c>
      <c r="BP123" s="921"/>
      <c r="BQ123" s="875">
        <v>41623454</v>
      </c>
      <c r="BR123" s="876"/>
      <c r="BS123" s="876"/>
      <c r="BT123" s="876"/>
      <c r="BU123" s="876"/>
      <c r="BV123" s="876">
        <v>40424875</v>
      </c>
      <c r="BW123" s="876"/>
      <c r="BX123" s="876"/>
      <c r="BY123" s="876"/>
      <c r="BZ123" s="876"/>
      <c r="CA123" s="876">
        <v>39034673</v>
      </c>
      <c r="CB123" s="876"/>
      <c r="CC123" s="876"/>
      <c r="CD123" s="876"/>
      <c r="CE123" s="876"/>
      <c r="CF123" s="786"/>
      <c r="CG123" s="787"/>
      <c r="CH123" s="787"/>
      <c r="CI123" s="787"/>
      <c r="CJ123" s="877"/>
      <c r="CK123" s="912"/>
      <c r="CL123" s="898"/>
      <c r="CM123" s="898"/>
      <c r="CN123" s="898"/>
      <c r="CO123" s="899"/>
      <c r="CP123" s="878" t="s">
        <v>467</v>
      </c>
      <c r="CQ123" s="879"/>
      <c r="CR123" s="879"/>
      <c r="CS123" s="879"/>
      <c r="CT123" s="879"/>
      <c r="CU123" s="879"/>
      <c r="CV123" s="879"/>
      <c r="CW123" s="879"/>
      <c r="CX123" s="879"/>
      <c r="CY123" s="879"/>
      <c r="CZ123" s="879"/>
      <c r="DA123" s="879"/>
      <c r="DB123" s="879"/>
      <c r="DC123" s="879"/>
      <c r="DD123" s="879"/>
      <c r="DE123" s="879"/>
      <c r="DF123" s="880"/>
      <c r="DG123" s="819">
        <v>547581</v>
      </c>
      <c r="DH123" s="820"/>
      <c r="DI123" s="820"/>
      <c r="DJ123" s="820"/>
      <c r="DK123" s="821"/>
      <c r="DL123" s="822">
        <v>518103</v>
      </c>
      <c r="DM123" s="820"/>
      <c r="DN123" s="820"/>
      <c r="DO123" s="820"/>
      <c r="DP123" s="821"/>
      <c r="DQ123" s="822">
        <v>482544</v>
      </c>
      <c r="DR123" s="820"/>
      <c r="DS123" s="820"/>
      <c r="DT123" s="820"/>
      <c r="DU123" s="821"/>
      <c r="DV123" s="867">
        <v>4.7</v>
      </c>
      <c r="DW123" s="868"/>
      <c r="DX123" s="868"/>
      <c r="DY123" s="868"/>
      <c r="DZ123" s="869"/>
    </row>
    <row r="124" spans="1:130" s="246" customFormat="1" ht="26.25" customHeight="1" thickBot="1" x14ac:dyDescent="0.2">
      <c r="A124" s="860"/>
      <c r="B124" s="861"/>
      <c r="C124" s="864" t="s">
        <v>455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433</v>
      </c>
      <c r="AB124" s="820"/>
      <c r="AC124" s="820"/>
      <c r="AD124" s="820"/>
      <c r="AE124" s="821"/>
      <c r="AF124" s="822" t="s">
        <v>433</v>
      </c>
      <c r="AG124" s="820"/>
      <c r="AH124" s="820"/>
      <c r="AI124" s="820"/>
      <c r="AJ124" s="821"/>
      <c r="AK124" s="822" t="s">
        <v>433</v>
      </c>
      <c r="AL124" s="820"/>
      <c r="AM124" s="820"/>
      <c r="AN124" s="820"/>
      <c r="AO124" s="821"/>
      <c r="AP124" s="867" t="s">
        <v>433</v>
      </c>
      <c r="AQ124" s="868"/>
      <c r="AR124" s="868"/>
      <c r="AS124" s="868"/>
      <c r="AT124" s="869"/>
      <c r="AU124" s="870" t="s">
        <v>468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128</v>
      </c>
      <c r="BR124" s="874"/>
      <c r="BS124" s="874"/>
      <c r="BT124" s="874"/>
      <c r="BU124" s="874"/>
      <c r="BV124" s="874" t="s">
        <v>433</v>
      </c>
      <c r="BW124" s="874"/>
      <c r="BX124" s="874"/>
      <c r="BY124" s="874"/>
      <c r="BZ124" s="874"/>
      <c r="CA124" s="874" t="s">
        <v>433</v>
      </c>
      <c r="CB124" s="874"/>
      <c r="CC124" s="874"/>
      <c r="CD124" s="874"/>
      <c r="CE124" s="874"/>
      <c r="CF124" s="764"/>
      <c r="CG124" s="765"/>
      <c r="CH124" s="765"/>
      <c r="CI124" s="765"/>
      <c r="CJ124" s="905"/>
      <c r="CK124" s="913"/>
      <c r="CL124" s="913"/>
      <c r="CM124" s="913"/>
      <c r="CN124" s="913"/>
      <c r="CO124" s="914"/>
      <c r="CP124" s="878" t="s">
        <v>469</v>
      </c>
      <c r="CQ124" s="879"/>
      <c r="CR124" s="879"/>
      <c r="CS124" s="879"/>
      <c r="CT124" s="879"/>
      <c r="CU124" s="879"/>
      <c r="CV124" s="879"/>
      <c r="CW124" s="879"/>
      <c r="CX124" s="879"/>
      <c r="CY124" s="879"/>
      <c r="CZ124" s="879"/>
      <c r="DA124" s="879"/>
      <c r="DB124" s="879"/>
      <c r="DC124" s="879"/>
      <c r="DD124" s="879"/>
      <c r="DE124" s="879"/>
      <c r="DF124" s="880"/>
      <c r="DG124" s="802">
        <v>125846</v>
      </c>
      <c r="DH124" s="803"/>
      <c r="DI124" s="803"/>
      <c r="DJ124" s="803"/>
      <c r="DK124" s="804"/>
      <c r="DL124" s="805">
        <v>111044</v>
      </c>
      <c r="DM124" s="803"/>
      <c r="DN124" s="803"/>
      <c r="DO124" s="803"/>
      <c r="DP124" s="804"/>
      <c r="DQ124" s="805">
        <v>100108</v>
      </c>
      <c r="DR124" s="803"/>
      <c r="DS124" s="803"/>
      <c r="DT124" s="803"/>
      <c r="DU124" s="804"/>
      <c r="DV124" s="891">
        <v>1</v>
      </c>
      <c r="DW124" s="892"/>
      <c r="DX124" s="892"/>
      <c r="DY124" s="892"/>
      <c r="DZ124" s="893"/>
    </row>
    <row r="125" spans="1:130" s="246" customFormat="1" ht="26.25" customHeight="1" x14ac:dyDescent="0.15">
      <c r="A125" s="860"/>
      <c r="B125" s="861"/>
      <c r="C125" s="864" t="s">
        <v>457</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128</v>
      </c>
      <c r="AB125" s="820"/>
      <c r="AC125" s="820"/>
      <c r="AD125" s="820"/>
      <c r="AE125" s="821"/>
      <c r="AF125" s="822" t="s">
        <v>128</v>
      </c>
      <c r="AG125" s="820"/>
      <c r="AH125" s="820"/>
      <c r="AI125" s="820"/>
      <c r="AJ125" s="821"/>
      <c r="AK125" s="822" t="s">
        <v>128</v>
      </c>
      <c r="AL125" s="820"/>
      <c r="AM125" s="820"/>
      <c r="AN125" s="820"/>
      <c r="AO125" s="821"/>
      <c r="AP125" s="867" t="s">
        <v>128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470</v>
      </c>
      <c r="CL125" s="895"/>
      <c r="CM125" s="895"/>
      <c r="CN125" s="895"/>
      <c r="CO125" s="896"/>
      <c r="CP125" s="903" t="s">
        <v>471</v>
      </c>
      <c r="CQ125" s="848"/>
      <c r="CR125" s="848"/>
      <c r="CS125" s="848"/>
      <c r="CT125" s="848"/>
      <c r="CU125" s="848"/>
      <c r="CV125" s="848"/>
      <c r="CW125" s="848"/>
      <c r="CX125" s="848"/>
      <c r="CY125" s="848"/>
      <c r="CZ125" s="848"/>
      <c r="DA125" s="848"/>
      <c r="DB125" s="848"/>
      <c r="DC125" s="848"/>
      <c r="DD125" s="848"/>
      <c r="DE125" s="848"/>
      <c r="DF125" s="849"/>
      <c r="DG125" s="904" t="s">
        <v>128</v>
      </c>
      <c r="DH125" s="885"/>
      <c r="DI125" s="885"/>
      <c r="DJ125" s="885"/>
      <c r="DK125" s="885"/>
      <c r="DL125" s="885" t="s">
        <v>128</v>
      </c>
      <c r="DM125" s="885"/>
      <c r="DN125" s="885"/>
      <c r="DO125" s="885"/>
      <c r="DP125" s="885"/>
      <c r="DQ125" s="885" t="s">
        <v>128</v>
      </c>
      <c r="DR125" s="885"/>
      <c r="DS125" s="885"/>
      <c r="DT125" s="885"/>
      <c r="DU125" s="885"/>
      <c r="DV125" s="886" t="s">
        <v>128</v>
      </c>
      <c r="DW125" s="886"/>
      <c r="DX125" s="886"/>
      <c r="DY125" s="886"/>
      <c r="DZ125" s="887"/>
    </row>
    <row r="126" spans="1:130" s="246" customFormat="1" ht="26.25" customHeight="1" thickBot="1" x14ac:dyDescent="0.2">
      <c r="A126" s="860"/>
      <c r="B126" s="861"/>
      <c r="C126" s="864" t="s">
        <v>459</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36224</v>
      </c>
      <c r="AB126" s="820"/>
      <c r="AC126" s="820"/>
      <c r="AD126" s="820"/>
      <c r="AE126" s="821"/>
      <c r="AF126" s="822">
        <v>27194</v>
      </c>
      <c r="AG126" s="820"/>
      <c r="AH126" s="820"/>
      <c r="AI126" s="820"/>
      <c r="AJ126" s="821"/>
      <c r="AK126" s="822">
        <v>18454</v>
      </c>
      <c r="AL126" s="820"/>
      <c r="AM126" s="820"/>
      <c r="AN126" s="820"/>
      <c r="AO126" s="821"/>
      <c r="AP126" s="867">
        <v>0.2</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472</v>
      </c>
      <c r="CQ126" s="790"/>
      <c r="CR126" s="790"/>
      <c r="CS126" s="790"/>
      <c r="CT126" s="790"/>
      <c r="CU126" s="790"/>
      <c r="CV126" s="790"/>
      <c r="CW126" s="790"/>
      <c r="CX126" s="790"/>
      <c r="CY126" s="790"/>
      <c r="CZ126" s="790"/>
      <c r="DA126" s="790"/>
      <c r="DB126" s="790"/>
      <c r="DC126" s="790"/>
      <c r="DD126" s="790"/>
      <c r="DE126" s="790"/>
      <c r="DF126" s="791"/>
      <c r="DG126" s="856" t="s">
        <v>128</v>
      </c>
      <c r="DH126" s="857"/>
      <c r="DI126" s="857"/>
      <c r="DJ126" s="857"/>
      <c r="DK126" s="857"/>
      <c r="DL126" s="857" t="s">
        <v>128</v>
      </c>
      <c r="DM126" s="857"/>
      <c r="DN126" s="857"/>
      <c r="DO126" s="857"/>
      <c r="DP126" s="857"/>
      <c r="DQ126" s="857" t="s">
        <v>128</v>
      </c>
      <c r="DR126" s="857"/>
      <c r="DS126" s="857"/>
      <c r="DT126" s="857"/>
      <c r="DU126" s="857"/>
      <c r="DV126" s="834" t="s">
        <v>128</v>
      </c>
      <c r="DW126" s="834"/>
      <c r="DX126" s="834"/>
      <c r="DY126" s="834"/>
      <c r="DZ126" s="835"/>
    </row>
    <row r="127" spans="1:130" s="246" customFormat="1" ht="26.25" customHeight="1" x14ac:dyDescent="0.15">
      <c r="A127" s="862"/>
      <c r="B127" s="863"/>
      <c r="C127" s="881" t="s">
        <v>473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345</v>
      </c>
      <c r="AB127" s="820"/>
      <c r="AC127" s="820"/>
      <c r="AD127" s="820"/>
      <c r="AE127" s="821"/>
      <c r="AF127" s="822">
        <v>230</v>
      </c>
      <c r="AG127" s="820"/>
      <c r="AH127" s="820"/>
      <c r="AI127" s="820"/>
      <c r="AJ127" s="821"/>
      <c r="AK127" s="822">
        <v>210</v>
      </c>
      <c r="AL127" s="820"/>
      <c r="AM127" s="820"/>
      <c r="AN127" s="820"/>
      <c r="AO127" s="821"/>
      <c r="AP127" s="867">
        <v>0</v>
      </c>
      <c r="AQ127" s="868"/>
      <c r="AR127" s="868"/>
      <c r="AS127" s="868"/>
      <c r="AT127" s="869"/>
      <c r="AU127" s="282"/>
      <c r="AV127" s="282"/>
      <c r="AW127" s="282"/>
      <c r="AX127" s="884" t="s">
        <v>474</v>
      </c>
      <c r="AY127" s="852"/>
      <c r="AZ127" s="852"/>
      <c r="BA127" s="852"/>
      <c r="BB127" s="852"/>
      <c r="BC127" s="852"/>
      <c r="BD127" s="852"/>
      <c r="BE127" s="853"/>
      <c r="BF127" s="851" t="s">
        <v>475</v>
      </c>
      <c r="BG127" s="852"/>
      <c r="BH127" s="852"/>
      <c r="BI127" s="852"/>
      <c r="BJ127" s="852"/>
      <c r="BK127" s="852"/>
      <c r="BL127" s="853"/>
      <c r="BM127" s="851" t="s">
        <v>476</v>
      </c>
      <c r="BN127" s="852"/>
      <c r="BO127" s="852"/>
      <c r="BP127" s="852"/>
      <c r="BQ127" s="852"/>
      <c r="BR127" s="852"/>
      <c r="BS127" s="853"/>
      <c r="BT127" s="851" t="s">
        <v>477</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478</v>
      </c>
      <c r="CQ127" s="790"/>
      <c r="CR127" s="790"/>
      <c r="CS127" s="790"/>
      <c r="CT127" s="790"/>
      <c r="CU127" s="790"/>
      <c r="CV127" s="790"/>
      <c r="CW127" s="790"/>
      <c r="CX127" s="790"/>
      <c r="CY127" s="790"/>
      <c r="CZ127" s="790"/>
      <c r="DA127" s="790"/>
      <c r="DB127" s="790"/>
      <c r="DC127" s="790"/>
      <c r="DD127" s="790"/>
      <c r="DE127" s="790"/>
      <c r="DF127" s="791"/>
      <c r="DG127" s="856" t="s">
        <v>128</v>
      </c>
      <c r="DH127" s="857"/>
      <c r="DI127" s="857"/>
      <c r="DJ127" s="857"/>
      <c r="DK127" s="857"/>
      <c r="DL127" s="857" t="s">
        <v>128</v>
      </c>
      <c r="DM127" s="857"/>
      <c r="DN127" s="857"/>
      <c r="DO127" s="857"/>
      <c r="DP127" s="857"/>
      <c r="DQ127" s="857" t="s">
        <v>128</v>
      </c>
      <c r="DR127" s="857"/>
      <c r="DS127" s="857"/>
      <c r="DT127" s="857"/>
      <c r="DU127" s="857"/>
      <c r="DV127" s="834" t="s">
        <v>128</v>
      </c>
      <c r="DW127" s="834"/>
      <c r="DX127" s="834"/>
      <c r="DY127" s="834"/>
      <c r="DZ127" s="835"/>
    </row>
    <row r="128" spans="1:130" s="246" customFormat="1" ht="26.25" customHeight="1" thickBot="1" x14ac:dyDescent="0.2">
      <c r="A128" s="836" t="s">
        <v>479</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480</v>
      </c>
      <c r="X128" s="838"/>
      <c r="Y128" s="838"/>
      <c r="Z128" s="839"/>
      <c r="AA128" s="840">
        <v>182641</v>
      </c>
      <c r="AB128" s="841"/>
      <c r="AC128" s="841"/>
      <c r="AD128" s="841"/>
      <c r="AE128" s="842"/>
      <c r="AF128" s="843">
        <v>177255</v>
      </c>
      <c r="AG128" s="841"/>
      <c r="AH128" s="841"/>
      <c r="AI128" s="841"/>
      <c r="AJ128" s="842"/>
      <c r="AK128" s="843">
        <v>167090</v>
      </c>
      <c r="AL128" s="841"/>
      <c r="AM128" s="841"/>
      <c r="AN128" s="841"/>
      <c r="AO128" s="842"/>
      <c r="AP128" s="844"/>
      <c r="AQ128" s="845"/>
      <c r="AR128" s="845"/>
      <c r="AS128" s="845"/>
      <c r="AT128" s="846"/>
      <c r="AU128" s="282"/>
      <c r="AV128" s="282"/>
      <c r="AW128" s="282"/>
      <c r="AX128" s="847" t="s">
        <v>481</v>
      </c>
      <c r="AY128" s="848"/>
      <c r="AZ128" s="848"/>
      <c r="BA128" s="848"/>
      <c r="BB128" s="848"/>
      <c r="BC128" s="848"/>
      <c r="BD128" s="848"/>
      <c r="BE128" s="849"/>
      <c r="BF128" s="826" t="s">
        <v>128</v>
      </c>
      <c r="BG128" s="827"/>
      <c r="BH128" s="827"/>
      <c r="BI128" s="827"/>
      <c r="BJ128" s="827"/>
      <c r="BK128" s="827"/>
      <c r="BL128" s="850"/>
      <c r="BM128" s="826">
        <v>12.99</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482</v>
      </c>
      <c r="CQ128" s="768"/>
      <c r="CR128" s="768"/>
      <c r="CS128" s="768"/>
      <c r="CT128" s="768"/>
      <c r="CU128" s="768"/>
      <c r="CV128" s="768"/>
      <c r="CW128" s="768"/>
      <c r="CX128" s="768"/>
      <c r="CY128" s="768"/>
      <c r="CZ128" s="768"/>
      <c r="DA128" s="768"/>
      <c r="DB128" s="768"/>
      <c r="DC128" s="768"/>
      <c r="DD128" s="768"/>
      <c r="DE128" s="768"/>
      <c r="DF128" s="769"/>
      <c r="DG128" s="830">
        <v>588</v>
      </c>
      <c r="DH128" s="831"/>
      <c r="DI128" s="831"/>
      <c r="DJ128" s="831"/>
      <c r="DK128" s="831"/>
      <c r="DL128" s="831">
        <v>1215</v>
      </c>
      <c r="DM128" s="831"/>
      <c r="DN128" s="831"/>
      <c r="DO128" s="831"/>
      <c r="DP128" s="831"/>
      <c r="DQ128" s="831">
        <v>397</v>
      </c>
      <c r="DR128" s="831"/>
      <c r="DS128" s="831"/>
      <c r="DT128" s="831"/>
      <c r="DU128" s="831"/>
      <c r="DV128" s="832">
        <v>0</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483</v>
      </c>
      <c r="X129" s="817"/>
      <c r="Y129" s="817"/>
      <c r="Z129" s="818"/>
      <c r="AA129" s="819">
        <v>12874227</v>
      </c>
      <c r="AB129" s="820"/>
      <c r="AC129" s="820"/>
      <c r="AD129" s="820"/>
      <c r="AE129" s="821"/>
      <c r="AF129" s="822">
        <v>12609216</v>
      </c>
      <c r="AG129" s="820"/>
      <c r="AH129" s="820"/>
      <c r="AI129" s="820"/>
      <c r="AJ129" s="821"/>
      <c r="AK129" s="822">
        <v>12607480</v>
      </c>
      <c r="AL129" s="820"/>
      <c r="AM129" s="820"/>
      <c r="AN129" s="820"/>
      <c r="AO129" s="821"/>
      <c r="AP129" s="823"/>
      <c r="AQ129" s="824"/>
      <c r="AR129" s="824"/>
      <c r="AS129" s="824"/>
      <c r="AT129" s="825"/>
      <c r="AU129" s="284"/>
      <c r="AV129" s="284"/>
      <c r="AW129" s="284"/>
      <c r="AX129" s="789" t="s">
        <v>484</v>
      </c>
      <c r="AY129" s="790"/>
      <c r="AZ129" s="790"/>
      <c r="BA129" s="790"/>
      <c r="BB129" s="790"/>
      <c r="BC129" s="790"/>
      <c r="BD129" s="790"/>
      <c r="BE129" s="791"/>
      <c r="BF129" s="809" t="s">
        <v>128</v>
      </c>
      <c r="BG129" s="810"/>
      <c r="BH129" s="810"/>
      <c r="BI129" s="810"/>
      <c r="BJ129" s="810"/>
      <c r="BK129" s="810"/>
      <c r="BL129" s="811"/>
      <c r="BM129" s="809">
        <v>17.989999999999998</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485</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486</v>
      </c>
      <c r="X130" s="817"/>
      <c r="Y130" s="817"/>
      <c r="Z130" s="818"/>
      <c r="AA130" s="819">
        <v>2424891</v>
      </c>
      <c r="AB130" s="820"/>
      <c r="AC130" s="820"/>
      <c r="AD130" s="820"/>
      <c r="AE130" s="821"/>
      <c r="AF130" s="822">
        <v>2392934</v>
      </c>
      <c r="AG130" s="820"/>
      <c r="AH130" s="820"/>
      <c r="AI130" s="820"/>
      <c r="AJ130" s="821"/>
      <c r="AK130" s="822">
        <v>2447617</v>
      </c>
      <c r="AL130" s="820"/>
      <c r="AM130" s="820"/>
      <c r="AN130" s="820"/>
      <c r="AO130" s="821"/>
      <c r="AP130" s="823"/>
      <c r="AQ130" s="824"/>
      <c r="AR130" s="824"/>
      <c r="AS130" s="824"/>
      <c r="AT130" s="825"/>
      <c r="AU130" s="284"/>
      <c r="AV130" s="284"/>
      <c r="AW130" s="284"/>
      <c r="AX130" s="789" t="s">
        <v>487</v>
      </c>
      <c r="AY130" s="790"/>
      <c r="AZ130" s="790"/>
      <c r="BA130" s="790"/>
      <c r="BB130" s="790"/>
      <c r="BC130" s="790"/>
      <c r="BD130" s="790"/>
      <c r="BE130" s="791"/>
      <c r="BF130" s="792">
        <v>10.4</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488</v>
      </c>
      <c r="X131" s="800"/>
      <c r="Y131" s="800"/>
      <c r="Z131" s="801"/>
      <c r="AA131" s="802">
        <v>10449336</v>
      </c>
      <c r="AB131" s="803"/>
      <c r="AC131" s="803"/>
      <c r="AD131" s="803"/>
      <c r="AE131" s="804"/>
      <c r="AF131" s="805">
        <v>10216282</v>
      </c>
      <c r="AG131" s="803"/>
      <c r="AH131" s="803"/>
      <c r="AI131" s="803"/>
      <c r="AJ131" s="804"/>
      <c r="AK131" s="805">
        <v>10159863</v>
      </c>
      <c r="AL131" s="803"/>
      <c r="AM131" s="803"/>
      <c r="AN131" s="803"/>
      <c r="AO131" s="804"/>
      <c r="AP131" s="806"/>
      <c r="AQ131" s="807"/>
      <c r="AR131" s="807"/>
      <c r="AS131" s="807"/>
      <c r="AT131" s="808"/>
      <c r="AU131" s="284"/>
      <c r="AV131" s="284"/>
      <c r="AW131" s="284"/>
      <c r="AX131" s="767" t="s">
        <v>489</v>
      </c>
      <c r="AY131" s="768"/>
      <c r="AZ131" s="768"/>
      <c r="BA131" s="768"/>
      <c r="BB131" s="768"/>
      <c r="BC131" s="768"/>
      <c r="BD131" s="768"/>
      <c r="BE131" s="769"/>
      <c r="BF131" s="770" t="s">
        <v>128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491</v>
      </c>
      <c r="W132" s="780"/>
      <c r="X132" s="780"/>
      <c r="Y132" s="780"/>
      <c r="Z132" s="781"/>
      <c r="AA132" s="782">
        <v>10.77602443</v>
      </c>
      <c r="AB132" s="783"/>
      <c r="AC132" s="783"/>
      <c r="AD132" s="783"/>
      <c r="AE132" s="784"/>
      <c r="AF132" s="785">
        <v>10.241984309999999</v>
      </c>
      <c r="AG132" s="783"/>
      <c r="AH132" s="783"/>
      <c r="AI132" s="783"/>
      <c r="AJ132" s="784"/>
      <c r="AK132" s="785">
        <v>10.27963664</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492</v>
      </c>
      <c r="W133" s="759"/>
      <c r="X133" s="759"/>
      <c r="Y133" s="759"/>
      <c r="Z133" s="760"/>
      <c r="AA133" s="761">
        <v>11.2</v>
      </c>
      <c r="AB133" s="762"/>
      <c r="AC133" s="762"/>
      <c r="AD133" s="762"/>
      <c r="AE133" s="763"/>
      <c r="AF133" s="761">
        <v>10.6</v>
      </c>
      <c r="AG133" s="762"/>
      <c r="AH133" s="762"/>
      <c r="AI133" s="762"/>
      <c r="AJ133" s="763"/>
      <c r="AK133" s="761">
        <v>10.4</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8pxYG+RPc3MjSgwWsuK11MdcVPYeL5lMs+1flcQe1ubzTtRfCv99z3It32b9A1jeJSpv9//hvHJA4MHkwPP9w==" saltValue="ChEzk/f9DbW8Nfs5TtTTk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D1" zoomScale="85" zoomScaleNormal="85" zoomScaleSheetLayoutView="85" workbookViewId="0">
      <selection activeCell="AF81" sqref="AF8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oxJBea4kTslKlEUQu5izohgvEaltOiPzeZ2+dlFM8SRisfsiIKkB8N4wAbAepO2i3Dtt97E8sy2nOJJwgGjGQ==" saltValue="Cf+rsztofVzL7TS457st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9" zoomScaleNormal="100" zoomScaleSheetLayoutView="55" workbookViewId="0">
      <selection activeCell="AF81" sqref="AF81"/>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5uuw+TXT39ZrArcUhI5nkHYyqmt8sadbNsnJ9bUARPKUv2zKiNZdu5vEKxX094Z8ReHyJ3rbblQKo47hhcxWg==" saltValue="k1pEhu1o2YnyxiuhwGk9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F81" sqref="AF81"/>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501</v>
      </c>
      <c r="AL9" s="1189"/>
      <c r="AM9" s="1189"/>
      <c r="AN9" s="1190"/>
      <c r="AO9" s="312">
        <v>2707104</v>
      </c>
      <c r="AP9" s="312">
        <v>66613</v>
      </c>
      <c r="AQ9" s="313">
        <v>69548</v>
      </c>
      <c r="AR9" s="314">
        <v>-4.2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502</v>
      </c>
      <c r="AL10" s="1189"/>
      <c r="AM10" s="1189"/>
      <c r="AN10" s="1190"/>
      <c r="AO10" s="315">
        <v>495614</v>
      </c>
      <c r="AP10" s="315">
        <v>12196</v>
      </c>
      <c r="AQ10" s="316">
        <v>8149</v>
      </c>
      <c r="AR10" s="317">
        <v>49.7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503</v>
      </c>
      <c r="AL11" s="1189"/>
      <c r="AM11" s="1189"/>
      <c r="AN11" s="1190"/>
      <c r="AO11" s="315">
        <v>518118</v>
      </c>
      <c r="AP11" s="315">
        <v>12749</v>
      </c>
      <c r="AQ11" s="316">
        <v>8204</v>
      </c>
      <c r="AR11" s="317">
        <v>55.4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504</v>
      </c>
      <c r="AL12" s="1189"/>
      <c r="AM12" s="1189"/>
      <c r="AN12" s="1190"/>
      <c r="AO12" s="315">
        <v>15139</v>
      </c>
      <c r="AP12" s="315">
        <v>373</v>
      </c>
      <c r="AQ12" s="316">
        <v>1139</v>
      </c>
      <c r="AR12" s="317">
        <v>-67.3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505</v>
      </c>
      <c r="AL13" s="1189"/>
      <c r="AM13" s="1189"/>
      <c r="AN13" s="1190"/>
      <c r="AO13" s="315" t="s">
        <v>506</v>
      </c>
      <c r="AP13" s="315" t="s">
        <v>506</v>
      </c>
      <c r="AQ13" s="316">
        <v>20</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507</v>
      </c>
      <c r="AL14" s="1189"/>
      <c r="AM14" s="1189"/>
      <c r="AN14" s="1190"/>
      <c r="AO14" s="315">
        <v>119541</v>
      </c>
      <c r="AP14" s="315">
        <v>2942</v>
      </c>
      <c r="AQ14" s="316">
        <v>3114</v>
      </c>
      <c r="AR14" s="317">
        <v>-5.5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508</v>
      </c>
      <c r="AL15" s="1189"/>
      <c r="AM15" s="1189"/>
      <c r="AN15" s="1190"/>
      <c r="AO15" s="315">
        <v>131475</v>
      </c>
      <c r="AP15" s="315">
        <v>3235</v>
      </c>
      <c r="AQ15" s="316">
        <v>1605</v>
      </c>
      <c r="AR15" s="317">
        <v>101.6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509</v>
      </c>
      <c r="AL16" s="1192"/>
      <c r="AM16" s="1192"/>
      <c r="AN16" s="1193"/>
      <c r="AO16" s="315">
        <v>-259421</v>
      </c>
      <c r="AP16" s="315">
        <v>-6384</v>
      </c>
      <c r="AQ16" s="316">
        <v>-6253</v>
      </c>
      <c r="AR16" s="317">
        <v>2.1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188</v>
      </c>
      <c r="AL17" s="1192"/>
      <c r="AM17" s="1192"/>
      <c r="AN17" s="1193"/>
      <c r="AO17" s="315">
        <v>3727570</v>
      </c>
      <c r="AP17" s="315">
        <v>91724</v>
      </c>
      <c r="AQ17" s="316">
        <v>85527</v>
      </c>
      <c r="AR17" s="317">
        <v>7.2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514</v>
      </c>
      <c r="AL21" s="1186"/>
      <c r="AM21" s="1186"/>
      <c r="AN21" s="1187"/>
      <c r="AO21" s="327">
        <v>7.92</v>
      </c>
      <c r="AP21" s="328">
        <v>8.08</v>
      </c>
      <c r="AQ21" s="329">
        <v>-0.16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515</v>
      </c>
      <c r="AL22" s="1186"/>
      <c r="AM22" s="1186"/>
      <c r="AN22" s="1187"/>
      <c r="AO22" s="332">
        <v>99.5</v>
      </c>
      <c r="AP22" s="333">
        <v>97.7</v>
      </c>
      <c r="AQ22" s="334">
        <v>1.8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519</v>
      </c>
      <c r="AL32" s="1177"/>
      <c r="AM32" s="1177"/>
      <c r="AN32" s="1178"/>
      <c r="AO32" s="342">
        <v>2053466</v>
      </c>
      <c r="AP32" s="342">
        <v>50529</v>
      </c>
      <c r="AQ32" s="343">
        <v>49196</v>
      </c>
      <c r="AR32" s="344">
        <v>2.7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520</v>
      </c>
      <c r="AL33" s="1177"/>
      <c r="AM33" s="1177"/>
      <c r="AN33" s="1178"/>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521</v>
      </c>
      <c r="AL34" s="1177"/>
      <c r="AM34" s="1177"/>
      <c r="AN34" s="1178"/>
      <c r="AO34" s="342" t="s">
        <v>506</v>
      </c>
      <c r="AP34" s="342" t="s">
        <v>506</v>
      </c>
      <c r="AQ34" s="343">
        <v>53</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522</v>
      </c>
      <c r="AL35" s="1177"/>
      <c r="AM35" s="1177"/>
      <c r="AN35" s="1178"/>
      <c r="AO35" s="342">
        <v>1540747</v>
      </c>
      <c r="AP35" s="342">
        <v>37913</v>
      </c>
      <c r="AQ35" s="343">
        <v>20035</v>
      </c>
      <c r="AR35" s="344">
        <v>89.2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523</v>
      </c>
      <c r="AL36" s="1177"/>
      <c r="AM36" s="1177"/>
      <c r="AN36" s="1178"/>
      <c r="AO36" s="342">
        <v>46227</v>
      </c>
      <c r="AP36" s="342">
        <v>1138</v>
      </c>
      <c r="AQ36" s="343">
        <v>2549</v>
      </c>
      <c r="AR36" s="344">
        <v>-55.4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524</v>
      </c>
      <c r="AL37" s="1177"/>
      <c r="AM37" s="1177"/>
      <c r="AN37" s="1178"/>
      <c r="AO37" s="342">
        <v>18664</v>
      </c>
      <c r="AP37" s="342">
        <v>459</v>
      </c>
      <c r="AQ37" s="343">
        <v>540</v>
      </c>
      <c r="AR37" s="344">
        <v>-15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525</v>
      </c>
      <c r="AL38" s="1180"/>
      <c r="AM38" s="1180"/>
      <c r="AN38" s="1181"/>
      <c r="AO38" s="345" t="s">
        <v>506</v>
      </c>
      <c r="AP38" s="345" t="s">
        <v>506</v>
      </c>
      <c r="AQ38" s="346">
        <v>3</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526</v>
      </c>
      <c r="AL39" s="1180"/>
      <c r="AM39" s="1180"/>
      <c r="AN39" s="1181"/>
      <c r="AO39" s="342">
        <v>-167090</v>
      </c>
      <c r="AP39" s="342">
        <v>-4112</v>
      </c>
      <c r="AQ39" s="343">
        <v>-4452</v>
      </c>
      <c r="AR39" s="344">
        <v>-7.6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527</v>
      </c>
      <c r="AL40" s="1177"/>
      <c r="AM40" s="1177"/>
      <c r="AN40" s="1178"/>
      <c r="AO40" s="342">
        <v>-2447617</v>
      </c>
      <c r="AP40" s="342">
        <v>-60228</v>
      </c>
      <c r="AQ40" s="343">
        <v>-46845</v>
      </c>
      <c r="AR40" s="344">
        <v>28.6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300</v>
      </c>
      <c r="AL41" s="1183"/>
      <c r="AM41" s="1183"/>
      <c r="AN41" s="1184"/>
      <c r="AO41" s="342">
        <v>1044397</v>
      </c>
      <c r="AP41" s="342">
        <v>25699</v>
      </c>
      <c r="AQ41" s="343">
        <v>21079</v>
      </c>
      <c r="AR41" s="344">
        <v>21.9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496</v>
      </c>
      <c r="AN49" s="1171" t="s">
        <v>531</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2779747</v>
      </c>
      <c r="AN51" s="364">
        <v>64967</v>
      </c>
      <c r="AO51" s="365">
        <v>24.1</v>
      </c>
      <c r="AP51" s="366">
        <v>83623</v>
      </c>
      <c r="AQ51" s="367">
        <v>-0.9</v>
      </c>
      <c r="AR51" s="368">
        <v>25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2541568</v>
      </c>
      <c r="AN52" s="372">
        <v>59400</v>
      </c>
      <c r="AO52" s="373">
        <v>29.5</v>
      </c>
      <c r="AP52" s="374">
        <v>48787</v>
      </c>
      <c r="AQ52" s="375">
        <v>10</v>
      </c>
      <c r="AR52" s="376">
        <v>19.5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2036142</v>
      </c>
      <c r="AN53" s="364">
        <v>48298</v>
      </c>
      <c r="AO53" s="365">
        <v>-25.7</v>
      </c>
      <c r="AP53" s="366">
        <v>87974</v>
      </c>
      <c r="AQ53" s="367">
        <v>5.2</v>
      </c>
      <c r="AR53" s="368">
        <v>-30.9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1716178</v>
      </c>
      <c r="AN54" s="372">
        <v>40708</v>
      </c>
      <c r="AO54" s="373">
        <v>-31.5</v>
      </c>
      <c r="AP54" s="374">
        <v>48183</v>
      </c>
      <c r="AQ54" s="375">
        <v>-1.2</v>
      </c>
      <c r="AR54" s="376">
        <v>-30.3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2181946</v>
      </c>
      <c r="AN55" s="364">
        <v>52434</v>
      </c>
      <c r="AO55" s="365">
        <v>8.6</v>
      </c>
      <c r="AP55" s="366">
        <v>65876</v>
      </c>
      <c r="AQ55" s="367">
        <v>-25.1</v>
      </c>
      <c r="AR55" s="368">
        <v>33.700000000000003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1759943</v>
      </c>
      <c r="AN56" s="372">
        <v>42293</v>
      </c>
      <c r="AO56" s="373">
        <v>3.9</v>
      </c>
      <c r="AP56" s="374">
        <v>36484</v>
      </c>
      <c r="AQ56" s="375">
        <v>-24.3</v>
      </c>
      <c r="AR56" s="376">
        <v>28.2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2213863</v>
      </c>
      <c r="AN57" s="364">
        <v>53787</v>
      </c>
      <c r="AO57" s="365">
        <v>2.6</v>
      </c>
      <c r="AP57" s="366">
        <v>68468</v>
      </c>
      <c r="AQ57" s="367">
        <v>3.9</v>
      </c>
      <c r="AR57" s="368">
        <v>-1.3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1100185</v>
      </c>
      <c r="AN58" s="372">
        <v>26729</v>
      </c>
      <c r="AO58" s="373">
        <v>-36.799999999999997</v>
      </c>
      <c r="AP58" s="374">
        <v>34140</v>
      </c>
      <c r="AQ58" s="375">
        <v>-6.4</v>
      </c>
      <c r="AR58" s="376">
        <v>-30.4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2588685</v>
      </c>
      <c r="AN59" s="364">
        <v>63700</v>
      </c>
      <c r="AO59" s="365">
        <v>18.399999999999999</v>
      </c>
      <c r="AP59" s="366">
        <v>69729</v>
      </c>
      <c r="AQ59" s="367">
        <v>1.8</v>
      </c>
      <c r="AR59" s="368">
        <v>16.600000000000001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1007059</v>
      </c>
      <c r="AN60" s="372">
        <v>24781</v>
      </c>
      <c r="AO60" s="373">
        <v>-7.3</v>
      </c>
      <c r="AP60" s="374">
        <v>38908</v>
      </c>
      <c r="AQ60" s="375">
        <v>14</v>
      </c>
      <c r="AR60" s="376">
        <v>-21.3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2360077</v>
      </c>
      <c r="AN61" s="379">
        <v>56637</v>
      </c>
      <c r="AO61" s="380">
        <v>5.6</v>
      </c>
      <c r="AP61" s="381">
        <v>75134</v>
      </c>
      <c r="AQ61" s="382">
        <v>-3</v>
      </c>
      <c r="AR61" s="368">
        <v>8.6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1624987</v>
      </c>
      <c r="AN62" s="372">
        <v>38782</v>
      </c>
      <c r="AO62" s="373">
        <v>-8.4</v>
      </c>
      <c r="AP62" s="374">
        <v>41300</v>
      </c>
      <c r="AQ62" s="375">
        <v>-1.6</v>
      </c>
      <c r="AR62" s="376">
        <v>-6.8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WgGFfwjm4B6KSY4uBd5XXM9fxjqPimnHN0wdBAHBTGrx24z88ktpvoJ51dxw2FEd90X0jHgBLJL+AwgPV8zg/g==" saltValue="wHY2s02x7XmUvcFFyS+p4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49" zoomScaleNormal="100" zoomScaleSheetLayoutView="55" workbookViewId="0">
      <selection activeCell="AF81" sqref="AF81"/>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yZLr4DpLAeZGPLvTG7/QUKIB9LxvBemG416BpQtCpLS0NuuQETPBFFdxpwffeKfXJw0C4Pobs9BMEvZJrqO5g==" saltValue="rsfrp8D8Fzd52HGFobiJ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election activeCell="AF81" sqref="AF81"/>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y7QiTP08mwZD7441MvtpW2MAqQwdFP7Ez7KlM+wACgZELyB/X91pjCg89UhVpsYhzZ1Cp8PbGcfI/tEseLPbw==" saltValue="Ht4viJy576FtLUARKRH0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AF81" sqref="AF81:AJ8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94" t="s">
        <v>3</v>
      </c>
      <c r="D47" s="1194"/>
      <c r="E47" s="1195"/>
      <c r="F47" s="11">
        <v>53</v>
      </c>
      <c r="G47" s="12">
        <v>53.06</v>
      </c>
      <c r="H47" s="12">
        <v>54.31</v>
      </c>
      <c r="I47" s="12">
        <v>55.61</v>
      </c>
      <c r="J47" s="13">
        <v>52.68</v>
      </c>
    </row>
    <row r="48" spans="2:10" ht="57.75" customHeight="1" x14ac:dyDescent="0.15">
      <c r="B48" s="14"/>
      <c r="C48" s="1196" t="s">
        <v>4</v>
      </c>
      <c r="D48" s="1196"/>
      <c r="E48" s="1197"/>
      <c r="F48" s="15">
        <v>2.23</v>
      </c>
      <c r="G48" s="16">
        <v>3.41</v>
      </c>
      <c r="H48" s="16">
        <v>1.68</v>
      </c>
      <c r="I48" s="16">
        <v>0.95</v>
      </c>
      <c r="J48" s="17">
        <v>2.4</v>
      </c>
    </row>
    <row r="49" spans="2:10" ht="57.75" customHeight="1" thickBot="1" x14ac:dyDescent="0.2">
      <c r="B49" s="18"/>
      <c r="C49" s="1198" t="s">
        <v>5</v>
      </c>
      <c r="D49" s="1198"/>
      <c r="E49" s="1199"/>
      <c r="F49" s="19" t="s">
        <v>552</v>
      </c>
      <c r="G49" s="20">
        <v>1.33</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j1uCKcB1q5vaDHXTda2KjszTVOPfKEi9yfHQXKwTd54EMDqxEm5l17f/4NodMs8LotiINGD0s2THzKuSFic9Q==" saltValue="/sBneOJEfUIp57dT1uKQ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2020-03-06T02:34:05Z</cp:lastPrinted>
  <dcterms:created xsi:type="dcterms:W3CDTF">2020-02-10T05:17:11Z</dcterms:created>
  <dcterms:modified xsi:type="dcterms:W3CDTF">2020-09-24T06:44:02Z</dcterms:modified>
  <cp:category/>
</cp:coreProperties>
</file>