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comments3.xml" ContentType="application/vnd.openxmlformats-officedocument.spreadsheetml.comments+xml"/>
  <Override PartName="/xl/drawings/drawing2.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72.20.101.10\統合共有\fs625_新型コロナウイルス感染症対策事務局\９　従事者支援班\②障害関係\03_周知・広報\02_最新\20200828_県HP\"/>
    </mc:Choice>
  </mc:AlternateContent>
  <bookViews>
    <workbookView xWindow="4650" yWindow="0" windowWidth="20490" windowHeight="7530" tabRatio="823"/>
  </bookViews>
  <sheets>
    <sheet name="（はじめにお読みください）本申請書の使い方、申請の手順" sheetId="30" r:id="rId1"/>
    <sheet name="申請書" sheetId="20" r:id="rId2"/>
    <sheet name="申請額一覧" sheetId="29" r:id="rId3"/>
    <sheet name="個票1" sheetId="19" r:id="rId4"/>
    <sheet name="職員表" sheetId="27" r:id="rId5"/>
    <sheet name="計算用" sheetId="21" state="hidden" r:id="rId6"/>
  </sheets>
  <definedNames>
    <definedName name="_xlnm.Print_Area" localSheetId="3">個票1!$A$1:$AM$26</definedName>
    <definedName name="_xlnm.Print_Area" localSheetId="4">職員表!$A$1:$S$45</definedName>
    <definedName name="_xlnm.Print_Area" localSheetId="2">申請額一覧!$A$1:$K$21</definedName>
    <definedName name="_xlnm.Print_Area" localSheetId="1">申請書!$A$1:$AU$51</definedName>
    <definedName name="_xlnm.Print_Titles" localSheetId="4">職員表!$4:$5</definedName>
    <definedName name="慰労金単価">計算用!$A$56:$B$63</definedName>
    <definedName name="施設区分">計算用!$A$51:$A$52</definedName>
    <definedName name="施設区分基準セル">計算用!$A$50</definedName>
    <definedName name="助成上限額">計算用!$A$3:$G$34</definedName>
    <definedName name="提供サービス">計算用!$A$35:$A$43</definedName>
    <definedName name="都道府県">計算用!$A$69:$A$115</definedName>
    <definedName name="番号">計算用!$A$45:$A$48</definedName>
    <definedName name="有無">計算用!$A$65:$A$66</definedName>
  </definedNames>
  <calcPr calcId="162913"/>
</workbook>
</file>

<file path=xl/calcChain.xml><?xml version="1.0" encoding="utf-8"?>
<calcChain xmlns="http://schemas.openxmlformats.org/spreadsheetml/2006/main">
  <c r="V24" i="19" l="1"/>
  <c r="A406" i="27" l="1"/>
  <c r="A407" i="27" s="1"/>
  <c r="A408" i="27" s="1"/>
  <c r="A409" i="27" s="1"/>
  <c r="A410" i="27" s="1"/>
  <c r="A411" i="27" s="1"/>
  <c r="A412" i="27" s="1"/>
  <c r="A413" i="27" s="1"/>
  <c r="A414" i="27" s="1"/>
  <c r="A415" i="27" s="1"/>
  <c r="A416" i="27" s="1"/>
  <c r="A417" i="27" s="1"/>
  <c r="A418" i="27" s="1"/>
  <c r="A419" i="27" s="1"/>
  <c r="A420" i="27" s="1"/>
  <c r="A421" i="27" s="1"/>
  <c r="A422" i="27" s="1"/>
  <c r="A423" i="27" s="1"/>
  <c r="A424" i="27" s="1"/>
  <c r="A425" i="27" s="1"/>
  <c r="A426" i="27" s="1"/>
  <c r="A427" i="27" s="1"/>
  <c r="A428" i="27" s="1"/>
  <c r="A429" i="27" s="1"/>
  <c r="A430" i="27" s="1"/>
  <c r="A431" i="27" s="1"/>
  <c r="A432" i="27" s="1"/>
  <c r="A433" i="27" s="1"/>
  <c r="A434" i="27" s="1"/>
  <c r="A435" i="27" s="1"/>
  <c r="A436" i="27" s="1"/>
  <c r="A437" i="27" s="1"/>
  <c r="A438" i="27" s="1"/>
  <c r="A439" i="27" s="1"/>
  <c r="A440" i="27" s="1"/>
  <c r="A441" i="27" s="1"/>
  <c r="A442" i="27" s="1"/>
  <c r="A443" i="27" s="1"/>
  <c r="A444" i="27" s="1"/>
  <c r="A445" i="27" s="1"/>
  <c r="A446" i="27" s="1"/>
  <c r="A447" i="27" s="1"/>
  <c r="A448" i="27" s="1"/>
  <c r="A449" i="27" s="1"/>
  <c r="A450" i="27" s="1"/>
  <c r="A451" i="27" s="1"/>
  <c r="A452" i="27" s="1"/>
  <c r="A453" i="27" s="1"/>
  <c r="A454" i="27" s="1"/>
  <c r="A455" i="27" s="1"/>
  <c r="A456" i="27" s="1"/>
  <c r="A457" i="27" s="1"/>
  <c r="A458" i="27" s="1"/>
  <c r="A459" i="27" s="1"/>
  <c r="A460" i="27" s="1"/>
  <c r="A461" i="27" s="1"/>
  <c r="A462" i="27" s="1"/>
  <c r="A463" i="27" s="1"/>
  <c r="A464" i="27" s="1"/>
  <c r="A465" i="27" s="1"/>
  <c r="A466" i="27" s="1"/>
  <c r="A467" i="27" s="1"/>
  <c r="A468" i="27" s="1"/>
  <c r="A469" i="27" s="1"/>
  <c r="A470" i="27" s="1"/>
  <c r="A471" i="27" s="1"/>
  <c r="A472" i="27" s="1"/>
  <c r="A473" i="27" s="1"/>
  <c r="A474" i="27" s="1"/>
  <c r="A475" i="27" s="1"/>
  <c r="A476" i="27" s="1"/>
  <c r="A477" i="27" s="1"/>
  <c r="A478" i="27" s="1"/>
  <c r="A479" i="27" s="1"/>
  <c r="A480" i="27" s="1"/>
  <c r="A481" i="27" s="1"/>
  <c r="A482" i="27" s="1"/>
  <c r="A483" i="27" s="1"/>
  <c r="A484" i="27" s="1"/>
  <c r="A485" i="27" s="1"/>
  <c r="A486" i="27" s="1"/>
  <c r="A487" i="27" s="1"/>
  <c r="A488" i="27" s="1"/>
  <c r="A489" i="27" s="1"/>
  <c r="A490" i="27" s="1"/>
  <c r="A491" i="27" s="1"/>
  <c r="A492" i="27" s="1"/>
  <c r="A493" i="27" s="1"/>
  <c r="A494" i="27" s="1"/>
  <c r="A495" i="27" s="1"/>
  <c r="A496" i="27" s="1"/>
  <c r="A497" i="27" s="1"/>
  <c r="A498" i="27" s="1"/>
  <c r="A499" i="27" s="1"/>
  <c r="A500" i="27" s="1"/>
  <c r="A501" i="27" s="1"/>
  <c r="A502" i="27" s="1"/>
  <c r="A503" i="27" s="1"/>
  <c r="A504" i="27" s="1"/>
  <c r="A505" i="27" s="1"/>
  <c r="M405" i="27"/>
  <c r="O405" i="27" s="1"/>
  <c r="E405" i="27"/>
  <c r="F405" i="27" s="1"/>
  <c r="S405" i="27" s="1"/>
  <c r="O404" i="27"/>
  <c r="M404" i="27"/>
  <c r="E404" i="27"/>
  <c r="F404" i="27" s="1"/>
  <c r="S404" i="27" s="1"/>
  <c r="M403" i="27"/>
  <c r="O403" i="27" s="1"/>
  <c r="F403" i="27"/>
  <c r="S403" i="27" s="1"/>
  <c r="E403" i="27"/>
  <c r="M402" i="27"/>
  <c r="O402" i="27" s="1"/>
  <c r="E402" i="27"/>
  <c r="F402" i="27" s="1"/>
  <c r="S402" i="27" s="1"/>
  <c r="M401" i="27"/>
  <c r="O401" i="27" s="1"/>
  <c r="E401" i="27"/>
  <c r="F401" i="27" s="1"/>
  <c r="S401" i="27" s="1"/>
  <c r="O400" i="27"/>
  <c r="M400" i="27"/>
  <c r="E400" i="27"/>
  <c r="F400" i="27" s="1"/>
  <c r="S400" i="27" s="1"/>
  <c r="M399" i="27"/>
  <c r="O399" i="27" s="1"/>
  <c r="F399" i="27"/>
  <c r="S399" i="27" s="1"/>
  <c r="E399" i="27"/>
  <c r="M398" i="27"/>
  <c r="O398" i="27" s="1"/>
  <c r="E398" i="27"/>
  <c r="F398" i="27" s="1"/>
  <c r="S398" i="27" s="1"/>
  <c r="M397" i="27"/>
  <c r="O397" i="27" s="1"/>
  <c r="E397" i="27"/>
  <c r="F397" i="27" s="1"/>
  <c r="S397" i="27" s="1"/>
  <c r="O396" i="27"/>
  <c r="M396" i="27"/>
  <c r="E396" i="27"/>
  <c r="F396" i="27" s="1"/>
  <c r="S396" i="27" s="1"/>
  <c r="M395" i="27"/>
  <c r="O395" i="27" s="1"/>
  <c r="F395" i="27"/>
  <c r="S395" i="27" s="1"/>
  <c r="E395" i="27"/>
  <c r="M394" i="27"/>
  <c r="O394" i="27" s="1"/>
  <c r="E394" i="27"/>
  <c r="F394" i="27" s="1"/>
  <c r="S394" i="27" s="1"/>
  <c r="M393" i="27"/>
  <c r="O393" i="27" s="1"/>
  <c r="E393" i="27"/>
  <c r="F393" i="27" s="1"/>
  <c r="S393" i="27" s="1"/>
  <c r="O392" i="27"/>
  <c r="M392" i="27"/>
  <c r="E392" i="27"/>
  <c r="F392" i="27" s="1"/>
  <c r="S392" i="27" s="1"/>
  <c r="M391" i="27"/>
  <c r="O391" i="27" s="1"/>
  <c r="F391" i="27"/>
  <c r="S391" i="27" s="1"/>
  <c r="E391" i="27"/>
  <c r="M390" i="27"/>
  <c r="O390" i="27" s="1"/>
  <c r="E390" i="27"/>
  <c r="F390" i="27" s="1"/>
  <c r="S390" i="27" s="1"/>
  <c r="M389" i="27"/>
  <c r="O389" i="27" s="1"/>
  <c r="E389" i="27"/>
  <c r="F389" i="27" s="1"/>
  <c r="S389" i="27" s="1"/>
  <c r="O388" i="27"/>
  <c r="M388" i="27"/>
  <c r="E388" i="27"/>
  <c r="F388" i="27" s="1"/>
  <c r="S388" i="27" s="1"/>
  <c r="M387" i="27"/>
  <c r="O387" i="27" s="1"/>
  <c r="F387" i="27"/>
  <c r="S387" i="27" s="1"/>
  <c r="E387" i="27"/>
  <c r="M386" i="27"/>
  <c r="O386" i="27" s="1"/>
  <c r="E386" i="27"/>
  <c r="F386" i="27" s="1"/>
  <c r="S386" i="27" s="1"/>
  <c r="M385" i="27"/>
  <c r="O385" i="27" s="1"/>
  <c r="E385" i="27"/>
  <c r="F385" i="27" s="1"/>
  <c r="S385" i="27" s="1"/>
  <c r="O384" i="27"/>
  <c r="M384" i="27"/>
  <c r="E384" i="27"/>
  <c r="F384" i="27" s="1"/>
  <c r="S384" i="27" s="1"/>
  <c r="M383" i="27"/>
  <c r="O383" i="27" s="1"/>
  <c r="F383" i="27"/>
  <c r="S383" i="27" s="1"/>
  <c r="E383" i="27"/>
  <c r="M382" i="27"/>
  <c r="O382" i="27" s="1"/>
  <c r="E382" i="27"/>
  <c r="F382" i="27" s="1"/>
  <c r="S382" i="27" s="1"/>
  <c r="M381" i="27"/>
  <c r="O381" i="27" s="1"/>
  <c r="E381" i="27"/>
  <c r="F381" i="27" s="1"/>
  <c r="S381" i="27" s="1"/>
  <c r="O380" i="27"/>
  <c r="M380" i="27"/>
  <c r="E380" i="27"/>
  <c r="F380" i="27" s="1"/>
  <c r="S380" i="27" s="1"/>
  <c r="M379" i="27"/>
  <c r="O379" i="27" s="1"/>
  <c r="F379" i="27"/>
  <c r="S379" i="27" s="1"/>
  <c r="E379" i="27"/>
  <c r="M378" i="27"/>
  <c r="O378" i="27" s="1"/>
  <c r="E378" i="27"/>
  <c r="F378" i="27" s="1"/>
  <c r="S378" i="27" s="1"/>
  <c r="M377" i="27"/>
  <c r="O377" i="27" s="1"/>
  <c r="E377" i="27"/>
  <c r="F377" i="27" s="1"/>
  <c r="S377" i="27" s="1"/>
  <c r="O376" i="27"/>
  <c r="M376" i="27"/>
  <c r="E376" i="27"/>
  <c r="F376" i="27" s="1"/>
  <c r="S376" i="27" s="1"/>
  <c r="M375" i="27"/>
  <c r="O375" i="27" s="1"/>
  <c r="F375" i="27"/>
  <c r="S375" i="27" s="1"/>
  <c r="E375" i="27"/>
  <c r="M374" i="27"/>
  <c r="O374" i="27" s="1"/>
  <c r="E374" i="27"/>
  <c r="F374" i="27" s="1"/>
  <c r="S374" i="27" s="1"/>
  <c r="M373" i="27"/>
  <c r="O373" i="27" s="1"/>
  <c r="E373" i="27"/>
  <c r="F373" i="27" s="1"/>
  <c r="S373" i="27" s="1"/>
  <c r="O372" i="27"/>
  <c r="M372" i="27"/>
  <c r="E372" i="27"/>
  <c r="F372" i="27" s="1"/>
  <c r="S372" i="27" s="1"/>
  <c r="M371" i="27"/>
  <c r="O371" i="27" s="1"/>
  <c r="F371" i="27"/>
  <c r="S371" i="27" s="1"/>
  <c r="E371" i="27"/>
  <c r="M370" i="27"/>
  <c r="O370" i="27" s="1"/>
  <c r="E370" i="27"/>
  <c r="F370" i="27" s="1"/>
  <c r="S370" i="27" s="1"/>
  <c r="M369" i="27"/>
  <c r="O369" i="27" s="1"/>
  <c r="E369" i="27"/>
  <c r="F369" i="27" s="1"/>
  <c r="S369" i="27" s="1"/>
  <c r="O368" i="27"/>
  <c r="M368" i="27"/>
  <c r="E368" i="27"/>
  <c r="F368" i="27" s="1"/>
  <c r="S368" i="27" s="1"/>
  <c r="M367" i="27"/>
  <c r="O367" i="27" s="1"/>
  <c r="F367" i="27"/>
  <c r="S367" i="27" s="1"/>
  <c r="E367" i="27"/>
  <c r="M366" i="27"/>
  <c r="O366" i="27" s="1"/>
  <c r="E366" i="27"/>
  <c r="F366" i="27" s="1"/>
  <c r="S366" i="27" s="1"/>
  <c r="M365" i="27"/>
  <c r="O365" i="27" s="1"/>
  <c r="E365" i="27"/>
  <c r="F365" i="27" s="1"/>
  <c r="S365" i="27" s="1"/>
  <c r="O364" i="27"/>
  <c r="M364" i="27"/>
  <c r="E364" i="27"/>
  <c r="F364" i="27" s="1"/>
  <c r="S364" i="27" s="1"/>
  <c r="M363" i="27"/>
  <c r="O363" i="27" s="1"/>
  <c r="F363" i="27"/>
  <c r="S363" i="27" s="1"/>
  <c r="E363" i="27"/>
  <c r="M362" i="27"/>
  <c r="O362" i="27" s="1"/>
  <c r="E362" i="27"/>
  <c r="F362" i="27" s="1"/>
  <c r="S362" i="27" s="1"/>
  <c r="M361" i="27"/>
  <c r="O361" i="27" s="1"/>
  <c r="E361" i="27"/>
  <c r="F361" i="27" s="1"/>
  <c r="S361" i="27" s="1"/>
  <c r="O360" i="27"/>
  <c r="M360" i="27"/>
  <c r="E360" i="27"/>
  <c r="F360" i="27" s="1"/>
  <c r="S360" i="27" s="1"/>
  <c r="M359" i="27"/>
  <c r="O359" i="27" s="1"/>
  <c r="F359" i="27"/>
  <c r="S359" i="27" s="1"/>
  <c r="E359" i="27"/>
  <c r="M358" i="27"/>
  <c r="O358" i="27" s="1"/>
  <c r="E358" i="27"/>
  <c r="F358" i="27" s="1"/>
  <c r="S358" i="27" s="1"/>
  <c r="M357" i="27"/>
  <c r="O357" i="27" s="1"/>
  <c r="E357" i="27"/>
  <c r="F357" i="27" s="1"/>
  <c r="S357" i="27" s="1"/>
  <c r="O356" i="27"/>
  <c r="M356" i="27"/>
  <c r="E356" i="27"/>
  <c r="F356" i="27" s="1"/>
  <c r="S356" i="27" s="1"/>
  <c r="M355" i="27"/>
  <c r="O355" i="27" s="1"/>
  <c r="F355" i="27"/>
  <c r="S355" i="27" s="1"/>
  <c r="E355" i="27"/>
  <c r="M354" i="27"/>
  <c r="O354" i="27" s="1"/>
  <c r="E354" i="27"/>
  <c r="F354" i="27" s="1"/>
  <c r="S354" i="27" s="1"/>
  <c r="M353" i="27"/>
  <c r="O353" i="27" s="1"/>
  <c r="E353" i="27"/>
  <c r="F353" i="27" s="1"/>
  <c r="S353" i="27" s="1"/>
  <c r="O352" i="27"/>
  <c r="M352" i="27"/>
  <c r="E352" i="27"/>
  <c r="F352" i="27" s="1"/>
  <c r="S352" i="27" s="1"/>
  <c r="M351" i="27"/>
  <c r="O351" i="27" s="1"/>
  <c r="F351" i="27"/>
  <c r="S351" i="27" s="1"/>
  <c r="E351" i="27"/>
  <c r="M350" i="27"/>
  <c r="O350" i="27" s="1"/>
  <c r="E350" i="27"/>
  <c r="F350" i="27" s="1"/>
  <c r="S350" i="27" s="1"/>
  <c r="M349" i="27"/>
  <c r="O349" i="27" s="1"/>
  <c r="E349" i="27"/>
  <c r="F349" i="27" s="1"/>
  <c r="S349" i="27" s="1"/>
  <c r="O348" i="27"/>
  <c r="M348" i="27"/>
  <c r="E348" i="27"/>
  <c r="F348" i="27" s="1"/>
  <c r="S348" i="27" s="1"/>
  <c r="M347" i="27"/>
  <c r="O347" i="27" s="1"/>
  <c r="F347" i="27"/>
  <c r="S347" i="27" s="1"/>
  <c r="E347" i="27"/>
  <c r="M346" i="27"/>
  <c r="O346" i="27" s="1"/>
  <c r="E346" i="27"/>
  <c r="F346" i="27" s="1"/>
  <c r="S346" i="27" s="1"/>
  <c r="M345" i="27"/>
  <c r="O345" i="27" s="1"/>
  <c r="E345" i="27"/>
  <c r="F345" i="27" s="1"/>
  <c r="S345" i="27" s="1"/>
  <c r="O344" i="27"/>
  <c r="M344" i="27"/>
  <c r="E344" i="27"/>
  <c r="F344" i="27" s="1"/>
  <c r="S344" i="27" s="1"/>
  <c r="M343" i="27"/>
  <c r="O343" i="27" s="1"/>
  <c r="F343" i="27"/>
  <c r="S343" i="27" s="1"/>
  <c r="E343" i="27"/>
  <c r="M342" i="27"/>
  <c r="O342" i="27" s="1"/>
  <c r="E342" i="27"/>
  <c r="F342" i="27" s="1"/>
  <c r="S342" i="27" s="1"/>
  <c r="M341" i="27"/>
  <c r="O341" i="27" s="1"/>
  <c r="E341" i="27"/>
  <c r="F341" i="27" s="1"/>
  <c r="S341" i="27" s="1"/>
  <c r="O340" i="27"/>
  <c r="M340" i="27"/>
  <c r="E340" i="27"/>
  <c r="F340" i="27" s="1"/>
  <c r="S340" i="27" s="1"/>
  <c r="M339" i="27"/>
  <c r="O339" i="27" s="1"/>
  <c r="F339" i="27"/>
  <c r="S339" i="27" s="1"/>
  <c r="E339" i="27"/>
  <c r="M338" i="27"/>
  <c r="O338" i="27" s="1"/>
  <c r="E338" i="27"/>
  <c r="F338" i="27" s="1"/>
  <c r="S338" i="27" s="1"/>
  <c r="M337" i="27"/>
  <c r="O337" i="27" s="1"/>
  <c r="E337" i="27"/>
  <c r="F337" i="27" s="1"/>
  <c r="S337" i="27" s="1"/>
  <c r="O336" i="27"/>
  <c r="M336" i="27"/>
  <c r="E336" i="27"/>
  <c r="F336" i="27" s="1"/>
  <c r="S336" i="27" s="1"/>
  <c r="M335" i="27"/>
  <c r="O335" i="27" s="1"/>
  <c r="F335" i="27"/>
  <c r="S335" i="27" s="1"/>
  <c r="E335" i="27"/>
  <c r="M334" i="27"/>
  <c r="O334" i="27" s="1"/>
  <c r="E334" i="27"/>
  <c r="F334" i="27" s="1"/>
  <c r="S334" i="27" s="1"/>
  <c r="M333" i="27"/>
  <c r="O333" i="27" s="1"/>
  <c r="E333" i="27"/>
  <c r="F333" i="27" s="1"/>
  <c r="S333" i="27" s="1"/>
  <c r="O332" i="27"/>
  <c r="M332" i="27"/>
  <c r="E332" i="27"/>
  <c r="F332" i="27" s="1"/>
  <c r="S332" i="27" s="1"/>
  <c r="M331" i="27"/>
  <c r="O331" i="27" s="1"/>
  <c r="F331" i="27"/>
  <c r="S331" i="27" s="1"/>
  <c r="E331" i="27"/>
  <c r="M330" i="27"/>
  <c r="O330" i="27" s="1"/>
  <c r="E330" i="27"/>
  <c r="F330" i="27" s="1"/>
  <c r="S330" i="27" s="1"/>
  <c r="M329" i="27"/>
  <c r="O329" i="27" s="1"/>
  <c r="E329" i="27"/>
  <c r="F329" i="27" s="1"/>
  <c r="S329" i="27" s="1"/>
  <c r="O328" i="27"/>
  <c r="M328" i="27"/>
  <c r="E328" i="27"/>
  <c r="F328" i="27" s="1"/>
  <c r="S328" i="27" s="1"/>
  <c r="M327" i="27"/>
  <c r="O327" i="27" s="1"/>
  <c r="F327" i="27"/>
  <c r="S327" i="27" s="1"/>
  <c r="E327" i="27"/>
  <c r="M326" i="27"/>
  <c r="O326" i="27" s="1"/>
  <c r="E326" i="27"/>
  <c r="F326" i="27" s="1"/>
  <c r="S326" i="27" s="1"/>
  <c r="M325" i="27"/>
  <c r="O325" i="27" s="1"/>
  <c r="E325" i="27"/>
  <c r="F325" i="27" s="1"/>
  <c r="S325" i="27" s="1"/>
  <c r="O324" i="27"/>
  <c r="M324" i="27"/>
  <c r="E324" i="27"/>
  <c r="F324" i="27" s="1"/>
  <c r="S324" i="27" s="1"/>
  <c r="M323" i="27"/>
  <c r="O323" i="27" s="1"/>
  <c r="F323" i="27"/>
  <c r="S323" i="27" s="1"/>
  <c r="E323" i="27"/>
  <c r="M322" i="27"/>
  <c r="O322" i="27" s="1"/>
  <c r="E322" i="27"/>
  <c r="F322" i="27" s="1"/>
  <c r="S322" i="27" s="1"/>
  <c r="M321" i="27"/>
  <c r="O321" i="27" s="1"/>
  <c r="E321" i="27"/>
  <c r="F321" i="27" s="1"/>
  <c r="S321" i="27" s="1"/>
  <c r="O320" i="27"/>
  <c r="M320" i="27"/>
  <c r="E320" i="27"/>
  <c r="F320" i="27" s="1"/>
  <c r="S320" i="27" s="1"/>
  <c r="M319" i="27"/>
  <c r="O319" i="27" s="1"/>
  <c r="F319" i="27"/>
  <c r="S319" i="27" s="1"/>
  <c r="E319" i="27"/>
  <c r="M318" i="27"/>
  <c r="O318" i="27" s="1"/>
  <c r="E318" i="27"/>
  <c r="F318" i="27" s="1"/>
  <c r="S318" i="27" s="1"/>
  <c r="M317" i="27"/>
  <c r="O317" i="27" s="1"/>
  <c r="E317" i="27"/>
  <c r="F317" i="27" s="1"/>
  <c r="S317" i="27" s="1"/>
  <c r="O316" i="27"/>
  <c r="M316" i="27"/>
  <c r="E316" i="27"/>
  <c r="F316" i="27" s="1"/>
  <c r="S316" i="27" s="1"/>
  <c r="M315" i="27"/>
  <c r="O315" i="27" s="1"/>
  <c r="F315" i="27"/>
  <c r="S315" i="27" s="1"/>
  <c r="E315" i="27"/>
  <c r="M314" i="27"/>
  <c r="O314" i="27" s="1"/>
  <c r="E314" i="27"/>
  <c r="F314" i="27" s="1"/>
  <c r="S314" i="27" s="1"/>
  <c r="M313" i="27"/>
  <c r="O313" i="27" s="1"/>
  <c r="E313" i="27"/>
  <c r="F313" i="27" s="1"/>
  <c r="S313" i="27" s="1"/>
  <c r="O312" i="27"/>
  <c r="M312" i="27"/>
  <c r="E312" i="27"/>
  <c r="F312" i="27" s="1"/>
  <c r="S312" i="27" s="1"/>
  <c r="M311" i="27"/>
  <c r="O311" i="27" s="1"/>
  <c r="F311" i="27"/>
  <c r="S311" i="27" s="1"/>
  <c r="E311" i="27"/>
  <c r="M310" i="27"/>
  <c r="O310" i="27" s="1"/>
  <c r="E310" i="27"/>
  <c r="F310" i="27" s="1"/>
  <c r="S310" i="27" s="1"/>
  <c r="M309" i="27"/>
  <c r="O309" i="27" s="1"/>
  <c r="E309" i="27"/>
  <c r="F309" i="27" s="1"/>
  <c r="S309" i="27" s="1"/>
  <c r="O308" i="27"/>
  <c r="M308" i="27"/>
  <c r="E308" i="27"/>
  <c r="F308" i="27" s="1"/>
  <c r="S308" i="27" s="1"/>
  <c r="M307" i="27"/>
  <c r="O307" i="27" s="1"/>
  <c r="F307" i="27"/>
  <c r="S307" i="27" s="1"/>
  <c r="E307" i="27"/>
  <c r="M306" i="27"/>
  <c r="O306" i="27" s="1"/>
  <c r="E306" i="27"/>
  <c r="F306" i="27" s="1"/>
  <c r="S306" i="27" s="1"/>
  <c r="M305" i="27"/>
  <c r="O305" i="27" s="1"/>
  <c r="E305" i="27"/>
  <c r="F305" i="27" s="1"/>
  <c r="S305" i="27" s="1"/>
  <c r="O304" i="27"/>
  <c r="M304" i="27"/>
  <c r="E304" i="27"/>
  <c r="F304" i="27" s="1"/>
  <c r="S304" i="27" s="1"/>
  <c r="M303" i="27"/>
  <c r="O303" i="27" s="1"/>
  <c r="E303" i="27"/>
  <c r="F303" i="27" s="1"/>
  <c r="S303" i="27" s="1"/>
  <c r="M302" i="27"/>
  <c r="O302" i="27" s="1"/>
  <c r="E302" i="27"/>
  <c r="F302" i="27" s="1"/>
  <c r="S302" i="27" s="1"/>
  <c r="M301" i="27"/>
  <c r="O301" i="27" s="1"/>
  <c r="E301" i="27"/>
  <c r="F301" i="27" s="1"/>
  <c r="S301" i="27" s="1"/>
  <c r="O300" i="27"/>
  <c r="M300" i="27"/>
  <c r="E300" i="27"/>
  <c r="F300" i="27" s="1"/>
  <c r="S300" i="27" s="1"/>
  <c r="M299" i="27"/>
  <c r="O299" i="27" s="1"/>
  <c r="F299" i="27"/>
  <c r="S299" i="27" s="1"/>
  <c r="E299" i="27"/>
  <c r="M298" i="27"/>
  <c r="O298" i="27" s="1"/>
  <c r="E298" i="27"/>
  <c r="F298" i="27" s="1"/>
  <c r="S298" i="27" s="1"/>
  <c r="M297" i="27"/>
  <c r="O297" i="27" s="1"/>
  <c r="E297" i="27"/>
  <c r="F297" i="27" s="1"/>
  <c r="S297" i="27" s="1"/>
  <c r="M296" i="27"/>
  <c r="O296" i="27" s="1"/>
  <c r="E296" i="27"/>
  <c r="F296" i="27" s="1"/>
  <c r="S296" i="27" s="1"/>
  <c r="M295" i="27"/>
  <c r="O295" i="27" s="1"/>
  <c r="E295" i="27"/>
  <c r="F295" i="27" s="1"/>
  <c r="S295" i="27" s="1"/>
  <c r="M294" i="27"/>
  <c r="O294" i="27" s="1"/>
  <c r="E294" i="27"/>
  <c r="F294" i="27" s="1"/>
  <c r="S294" i="27" s="1"/>
  <c r="M293" i="27"/>
  <c r="O293" i="27" s="1"/>
  <c r="E293" i="27"/>
  <c r="F293" i="27" s="1"/>
  <c r="S293" i="27" s="1"/>
  <c r="O292" i="27"/>
  <c r="M292" i="27"/>
  <c r="E292" i="27"/>
  <c r="F292" i="27" s="1"/>
  <c r="S292" i="27" s="1"/>
  <c r="M291" i="27"/>
  <c r="O291" i="27" s="1"/>
  <c r="F291" i="27"/>
  <c r="S291" i="27" s="1"/>
  <c r="E291" i="27"/>
  <c r="M290" i="27"/>
  <c r="O290" i="27" s="1"/>
  <c r="E290" i="27"/>
  <c r="F290" i="27" s="1"/>
  <c r="S290" i="27" s="1"/>
  <c r="M289" i="27"/>
  <c r="O289" i="27" s="1"/>
  <c r="E289" i="27"/>
  <c r="F289" i="27" s="1"/>
  <c r="S289" i="27" s="1"/>
  <c r="M288" i="27"/>
  <c r="O288" i="27" s="1"/>
  <c r="E288" i="27"/>
  <c r="F288" i="27" s="1"/>
  <c r="S288" i="27" s="1"/>
  <c r="M287" i="27"/>
  <c r="O287" i="27" s="1"/>
  <c r="E287" i="27"/>
  <c r="F287" i="27" s="1"/>
  <c r="S287" i="27" s="1"/>
  <c r="M286" i="27"/>
  <c r="O286" i="27" s="1"/>
  <c r="E286" i="27"/>
  <c r="F286" i="27" s="1"/>
  <c r="S286" i="27" s="1"/>
  <c r="M285" i="27"/>
  <c r="O285" i="27" s="1"/>
  <c r="E285" i="27"/>
  <c r="F285" i="27" s="1"/>
  <c r="S285" i="27" s="1"/>
  <c r="O284" i="27"/>
  <c r="M284" i="27"/>
  <c r="E284" i="27"/>
  <c r="F284" i="27" s="1"/>
  <c r="S284" i="27" s="1"/>
  <c r="M283" i="27"/>
  <c r="O283" i="27" s="1"/>
  <c r="F283" i="27"/>
  <c r="S283" i="27" s="1"/>
  <c r="E283" i="27"/>
  <c r="M282" i="27"/>
  <c r="O282" i="27" s="1"/>
  <c r="E282" i="27"/>
  <c r="F282" i="27" s="1"/>
  <c r="S282" i="27" s="1"/>
  <c r="M281" i="27"/>
  <c r="O281" i="27" s="1"/>
  <c r="E281" i="27"/>
  <c r="F281" i="27" s="1"/>
  <c r="S281" i="27" s="1"/>
  <c r="M280" i="27"/>
  <c r="O280" i="27" s="1"/>
  <c r="E280" i="27"/>
  <c r="F280" i="27" s="1"/>
  <c r="S280" i="27" s="1"/>
  <c r="M279" i="27"/>
  <c r="O279" i="27" s="1"/>
  <c r="E279" i="27"/>
  <c r="F279" i="27" s="1"/>
  <c r="S279" i="27" s="1"/>
  <c r="M278" i="27"/>
  <c r="O278" i="27" s="1"/>
  <c r="E278" i="27"/>
  <c r="F278" i="27" s="1"/>
  <c r="S278" i="27" s="1"/>
  <c r="M277" i="27"/>
  <c r="O277" i="27" s="1"/>
  <c r="E277" i="27"/>
  <c r="F277" i="27" s="1"/>
  <c r="S277" i="27" s="1"/>
  <c r="O276" i="27"/>
  <c r="M276" i="27"/>
  <c r="E276" i="27"/>
  <c r="F276" i="27" s="1"/>
  <c r="S276" i="27" s="1"/>
  <c r="M275" i="27"/>
  <c r="O275" i="27" s="1"/>
  <c r="F275" i="27"/>
  <c r="S275" i="27" s="1"/>
  <c r="E275" i="27"/>
  <c r="M274" i="27"/>
  <c r="O274" i="27" s="1"/>
  <c r="E274" i="27"/>
  <c r="F274" i="27" s="1"/>
  <c r="S274" i="27" s="1"/>
  <c r="M273" i="27"/>
  <c r="O273" i="27" s="1"/>
  <c r="E273" i="27"/>
  <c r="F273" i="27" s="1"/>
  <c r="S273" i="27" s="1"/>
  <c r="M272" i="27"/>
  <c r="O272" i="27" s="1"/>
  <c r="E272" i="27"/>
  <c r="F272" i="27" s="1"/>
  <c r="S272" i="27" s="1"/>
  <c r="M271" i="27"/>
  <c r="O271" i="27" s="1"/>
  <c r="E271" i="27"/>
  <c r="F271" i="27" s="1"/>
  <c r="S271" i="27" s="1"/>
  <c r="M270" i="27"/>
  <c r="O270" i="27" s="1"/>
  <c r="E270" i="27"/>
  <c r="F270" i="27" s="1"/>
  <c r="S270" i="27" s="1"/>
  <c r="M269" i="27"/>
  <c r="O269" i="27" s="1"/>
  <c r="E269" i="27"/>
  <c r="F269" i="27" s="1"/>
  <c r="S269" i="27" s="1"/>
  <c r="O268" i="27"/>
  <c r="M268" i="27"/>
  <c r="E268" i="27"/>
  <c r="F268" i="27" s="1"/>
  <c r="S268" i="27" s="1"/>
  <c r="M267" i="27"/>
  <c r="O267" i="27" s="1"/>
  <c r="F267" i="27"/>
  <c r="S267" i="27" s="1"/>
  <c r="E267" i="27"/>
  <c r="M266" i="27"/>
  <c r="O266" i="27" s="1"/>
  <c r="E266" i="27"/>
  <c r="F266" i="27" s="1"/>
  <c r="S266" i="27" s="1"/>
  <c r="M265" i="27"/>
  <c r="O265" i="27" s="1"/>
  <c r="E265" i="27"/>
  <c r="F265" i="27" s="1"/>
  <c r="S265" i="27" s="1"/>
  <c r="M264" i="27"/>
  <c r="O264" i="27" s="1"/>
  <c r="E264" i="27"/>
  <c r="F264" i="27" s="1"/>
  <c r="S264" i="27" s="1"/>
  <c r="M263" i="27"/>
  <c r="O263" i="27" s="1"/>
  <c r="E263" i="27"/>
  <c r="F263" i="27" s="1"/>
  <c r="S263" i="27" s="1"/>
  <c r="M262" i="27"/>
  <c r="O262" i="27" s="1"/>
  <c r="E262" i="27"/>
  <c r="F262" i="27" s="1"/>
  <c r="S262" i="27" s="1"/>
  <c r="M261" i="27"/>
  <c r="O261" i="27" s="1"/>
  <c r="E261" i="27"/>
  <c r="F261" i="27" s="1"/>
  <c r="S261" i="27" s="1"/>
  <c r="O260" i="27"/>
  <c r="M260" i="27"/>
  <c r="E260" i="27"/>
  <c r="F260" i="27" s="1"/>
  <c r="S260" i="27" s="1"/>
  <c r="M259" i="27"/>
  <c r="O259" i="27" s="1"/>
  <c r="F259" i="27"/>
  <c r="S259" i="27" s="1"/>
  <c r="E259" i="27"/>
  <c r="M258" i="27"/>
  <c r="O258" i="27" s="1"/>
  <c r="E258" i="27"/>
  <c r="F258" i="27" s="1"/>
  <c r="S258" i="27" s="1"/>
  <c r="M257" i="27"/>
  <c r="O257" i="27" s="1"/>
  <c r="E257" i="27"/>
  <c r="F257" i="27" s="1"/>
  <c r="S257" i="27" s="1"/>
  <c r="M256" i="27"/>
  <c r="O256" i="27" s="1"/>
  <c r="E256" i="27"/>
  <c r="F256" i="27" s="1"/>
  <c r="S256" i="27" s="1"/>
  <c r="M255" i="27"/>
  <c r="O255" i="27" s="1"/>
  <c r="E255" i="27"/>
  <c r="F255" i="27" s="1"/>
  <c r="S255" i="27" s="1"/>
  <c r="M254" i="27"/>
  <c r="O254" i="27" s="1"/>
  <c r="E254" i="27"/>
  <c r="F254" i="27" s="1"/>
  <c r="S254" i="27" s="1"/>
  <c r="M253" i="27"/>
  <c r="O253" i="27" s="1"/>
  <c r="E253" i="27"/>
  <c r="F253" i="27" s="1"/>
  <c r="S253" i="27" s="1"/>
  <c r="O252" i="27"/>
  <c r="M252" i="27"/>
  <c r="E252" i="27"/>
  <c r="F252" i="27" s="1"/>
  <c r="S252" i="27" s="1"/>
  <c r="M251" i="27"/>
  <c r="O251" i="27" s="1"/>
  <c r="E251" i="27"/>
  <c r="F251" i="27" s="1"/>
  <c r="S251" i="27" s="1"/>
  <c r="M250" i="27"/>
  <c r="O250" i="27" s="1"/>
  <c r="E250" i="27"/>
  <c r="F250" i="27" s="1"/>
  <c r="S250" i="27" s="1"/>
  <c r="M249" i="27"/>
  <c r="O249" i="27" s="1"/>
  <c r="E249" i="27"/>
  <c r="F249" i="27" s="1"/>
  <c r="S249" i="27" s="1"/>
  <c r="M248" i="27"/>
  <c r="O248" i="27" s="1"/>
  <c r="E248" i="27"/>
  <c r="F248" i="27" s="1"/>
  <c r="S248" i="27" s="1"/>
  <c r="M247" i="27"/>
  <c r="O247" i="27" s="1"/>
  <c r="E247" i="27"/>
  <c r="F247" i="27" s="1"/>
  <c r="S247" i="27" s="1"/>
  <c r="M246" i="27"/>
  <c r="O246" i="27" s="1"/>
  <c r="E246" i="27"/>
  <c r="F246" i="27" s="1"/>
  <c r="S246" i="27" s="1"/>
  <c r="M245" i="27"/>
  <c r="O245" i="27" s="1"/>
  <c r="E245" i="27"/>
  <c r="F245" i="27" s="1"/>
  <c r="S245" i="27" s="1"/>
  <c r="M244" i="27"/>
  <c r="O244" i="27" s="1"/>
  <c r="E244" i="27"/>
  <c r="F244" i="27" s="1"/>
  <c r="S244" i="27" s="1"/>
  <c r="M243" i="27"/>
  <c r="O243" i="27" s="1"/>
  <c r="E243" i="27"/>
  <c r="F243" i="27" s="1"/>
  <c r="S243" i="27" s="1"/>
  <c r="M242" i="27"/>
  <c r="O242" i="27" s="1"/>
  <c r="E242" i="27"/>
  <c r="F242" i="27" s="1"/>
  <c r="S242" i="27" s="1"/>
  <c r="M241" i="27"/>
  <c r="O241" i="27" s="1"/>
  <c r="E241" i="27"/>
  <c r="F241" i="27" s="1"/>
  <c r="S241" i="27" s="1"/>
  <c r="M240" i="27"/>
  <c r="O240" i="27" s="1"/>
  <c r="E240" i="27"/>
  <c r="F240" i="27" s="1"/>
  <c r="S240" i="27" s="1"/>
  <c r="M239" i="27"/>
  <c r="O239" i="27" s="1"/>
  <c r="E239" i="27"/>
  <c r="F239" i="27" s="1"/>
  <c r="S239" i="27" s="1"/>
  <c r="M238" i="27"/>
  <c r="O238" i="27" s="1"/>
  <c r="E238" i="27"/>
  <c r="F238" i="27" s="1"/>
  <c r="S238" i="27" s="1"/>
  <c r="S237" i="27"/>
  <c r="M237" i="27"/>
  <c r="O237" i="27" s="1"/>
  <c r="E237" i="27"/>
  <c r="F237" i="27" s="1"/>
  <c r="M236" i="27"/>
  <c r="O236" i="27" s="1"/>
  <c r="E236" i="27"/>
  <c r="F236" i="27" s="1"/>
  <c r="S236" i="27" s="1"/>
  <c r="M235" i="27"/>
  <c r="O235" i="27" s="1"/>
  <c r="E235" i="27"/>
  <c r="F235" i="27" s="1"/>
  <c r="S235" i="27" s="1"/>
  <c r="M234" i="27"/>
  <c r="O234" i="27" s="1"/>
  <c r="E234" i="27"/>
  <c r="F234" i="27" s="1"/>
  <c r="S234" i="27" s="1"/>
  <c r="M233" i="27"/>
  <c r="O233" i="27" s="1"/>
  <c r="E233" i="27"/>
  <c r="F233" i="27" s="1"/>
  <c r="S233" i="27" s="1"/>
  <c r="M232" i="27"/>
  <c r="O232" i="27" s="1"/>
  <c r="E232" i="27"/>
  <c r="F232" i="27" s="1"/>
  <c r="S232" i="27" s="1"/>
  <c r="M231" i="27"/>
  <c r="O231" i="27" s="1"/>
  <c r="F231" i="27"/>
  <c r="S231" i="27" s="1"/>
  <c r="E231" i="27"/>
  <c r="M230" i="27"/>
  <c r="O230" i="27" s="1"/>
  <c r="E230" i="27"/>
  <c r="F230" i="27" s="1"/>
  <c r="S230" i="27" s="1"/>
  <c r="M229" i="27"/>
  <c r="O229" i="27" s="1"/>
  <c r="E229" i="27"/>
  <c r="F229" i="27" s="1"/>
  <c r="S229" i="27" s="1"/>
  <c r="M228" i="27"/>
  <c r="O228" i="27" s="1"/>
  <c r="E228" i="27"/>
  <c r="F228" i="27" s="1"/>
  <c r="S228" i="27" s="1"/>
  <c r="M227" i="27"/>
  <c r="O227" i="27" s="1"/>
  <c r="F227" i="27"/>
  <c r="S227" i="27" s="1"/>
  <c r="E227" i="27"/>
  <c r="M226" i="27"/>
  <c r="O226" i="27" s="1"/>
  <c r="E226" i="27"/>
  <c r="F226" i="27" s="1"/>
  <c r="S226" i="27" s="1"/>
  <c r="M225" i="27"/>
  <c r="O225" i="27" s="1"/>
  <c r="E225" i="27"/>
  <c r="F225" i="27" s="1"/>
  <c r="S225" i="27" s="1"/>
  <c r="M224" i="27"/>
  <c r="O224" i="27" s="1"/>
  <c r="E224" i="27"/>
  <c r="F224" i="27" s="1"/>
  <c r="S224" i="27" s="1"/>
  <c r="M223" i="27"/>
  <c r="O223" i="27" s="1"/>
  <c r="E223" i="27"/>
  <c r="F223" i="27" s="1"/>
  <c r="S223" i="27" s="1"/>
  <c r="S222" i="27"/>
  <c r="M222" i="27"/>
  <c r="O222" i="27" s="1"/>
  <c r="E222" i="27"/>
  <c r="F222" i="27" s="1"/>
  <c r="M221" i="27"/>
  <c r="O221" i="27" s="1"/>
  <c r="E221" i="27"/>
  <c r="F221" i="27" s="1"/>
  <c r="S221" i="27" s="1"/>
  <c r="M220" i="27"/>
  <c r="O220" i="27" s="1"/>
  <c r="E220" i="27"/>
  <c r="F220" i="27" s="1"/>
  <c r="S220" i="27" s="1"/>
  <c r="M219" i="27"/>
  <c r="O219" i="27" s="1"/>
  <c r="E219" i="27"/>
  <c r="F219" i="27" s="1"/>
  <c r="S219" i="27" s="1"/>
  <c r="M218" i="27"/>
  <c r="O218" i="27" s="1"/>
  <c r="E218" i="27"/>
  <c r="F218" i="27" s="1"/>
  <c r="S218" i="27" s="1"/>
  <c r="M217" i="27"/>
  <c r="O217" i="27" s="1"/>
  <c r="E217" i="27"/>
  <c r="F217" i="27" s="1"/>
  <c r="S217" i="27" s="1"/>
  <c r="M216" i="27"/>
  <c r="O216" i="27" s="1"/>
  <c r="E216" i="27"/>
  <c r="F216" i="27" s="1"/>
  <c r="S216" i="27" s="1"/>
  <c r="M215" i="27"/>
  <c r="O215" i="27" s="1"/>
  <c r="E215" i="27"/>
  <c r="F215" i="27" s="1"/>
  <c r="S215" i="27" s="1"/>
  <c r="M214" i="27"/>
  <c r="O214" i="27" s="1"/>
  <c r="E214" i="27"/>
  <c r="F214" i="27" s="1"/>
  <c r="S214" i="27" s="1"/>
  <c r="M213" i="27"/>
  <c r="O213" i="27" s="1"/>
  <c r="E213" i="27"/>
  <c r="F213" i="27" s="1"/>
  <c r="S213" i="27" s="1"/>
  <c r="M212" i="27"/>
  <c r="O212" i="27" s="1"/>
  <c r="E212" i="27"/>
  <c r="F212" i="27" s="1"/>
  <c r="S212" i="27" s="1"/>
  <c r="M211" i="27"/>
  <c r="O211" i="27" s="1"/>
  <c r="E211" i="27"/>
  <c r="F211" i="27" s="1"/>
  <c r="S211" i="27" s="1"/>
  <c r="M210" i="27"/>
  <c r="O210" i="27" s="1"/>
  <c r="E210" i="27"/>
  <c r="F210" i="27" s="1"/>
  <c r="S210" i="27" s="1"/>
  <c r="M209" i="27"/>
  <c r="O209" i="27" s="1"/>
  <c r="E209" i="27"/>
  <c r="F209" i="27" s="1"/>
  <c r="S209" i="27" s="1"/>
  <c r="O208" i="27"/>
  <c r="M208" i="27"/>
  <c r="E208" i="27"/>
  <c r="F208" i="27" s="1"/>
  <c r="S208" i="27" s="1"/>
  <c r="M207" i="27"/>
  <c r="O207" i="27" s="1"/>
  <c r="E207" i="27"/>
  <c r="F207" i="27" s="1"/>
  <c r="S207" i="27" s="1"/>
  <c r="M206" i="27"/>
  <c r="O206" i="27" s="1"/>
  <c r="E206" i="27"/>
  <c r="F206" i="27" s="1"/>
  <c r="S206" i="27" s="1"/>
  <c r="M505" i="27" l="1"/>
  <c r="O505" i="27" s="1"/>
  <c r="E505" i="27"/>
  <c r="F505" i="27" s="1"/>
  <c r="S505" i="27" s="1"/>
  <c r="M504" i="27"/>
  <c r="O504" i="27" s="1"/>
  <c r="E504" i="27"/>
  <c r="F504" i="27" s="1"/>
  <c r="S504" i="27" s="1"/>
  <c r="M503" i="27"/>
  <c r="O503" i="27" s="1"/>
  <c r="E503" i="27"/>
  <c r="F503" i="27" s="1"/>
  <c r="S503" i="27" s="1"/>
  <c r="M502" i="27"/>
  <c r="O502" i="27" s="1"/>
  <c r="E502" i="27"/>
  <c r="F502" i="27" s="1"/>
  <c r="S502" i="27" s="1"/>
  <c r="M501" i="27"/>
  <c r="O501" i="27" s="1"/>
  <c r="E501" i="27"/>
  <c r="F501" i="27" s="1"/>
  <c r="S501" i="27" s="1"/>
  <c r="M500" i="27"/>
  <c r="O500" i="27" s="1"/>
  <c r="E500" i="27"/>
  <c r="F500" i="27" s="1"/>
  <c r="S500" i="27" s="1"/>
  <c r="M499" i="27"/>
  <c r="O499" i="27" s="1"/>
  <c r="E499" i="27"/>
  <c r="F499" i="27" s="1"/>
  <c r="S499" i="27" s="1"/>
  <c r="M498" i="27"/>
  <c r="O498" i="27" s="1"/>
  <c r="E498" i="27"/>
  <c r="F498" i="27" s="1"/>
  <c r="S498" i="27" s="1"/>
  <c r="M497" i="27"/>
  <c r="O497" i="27" s="1"/>
  <c r="E497" i="27"/>
  <c r="F497" i="27" s="1"/>
  <c r="S497" i="27" s="1"/>
  <c r="M496" i="27"/>
  <c r="O496" i="27" s="1"/>
  <c r="E496" i="27"/>
  <c r="F496" i="27" s="1"/>
  <c r="S496" i="27" s="1"/>
  <c r="M494" i="27"/>
  <c r="O494" i="27" s="1"/>
  <c r="E494" i="27"/>
  <c r="F494" i="27" s="1"/>
  <c r="S494" i="27" s="1"/>
  <c r="M493" i="27"/>
  <c r="O493" i="27" s="1"/>
  <c r="E493" i="27"/>
  <c r="F493" i="27" s="1"/>
  <c r="S493" i="27" s="1"/>
  <c r="M492" i="27"/>
  <c r="O492" i="27" s="1"/>
  <c r="E492" i="27"/>
  <c r="F492" i="27" s="1"/>
  <c r="S492" i="27" s="1"/>
  <c r="M491" i="27"/>
  <c r="O491" i="27" s="1"/>
  <c r="E491" i="27"/>
  <c r="F491" i="27" s="1"/>
  <c r="S491" i="27" s="1"/>
  <c r="M490" i="27"/>
  <c r="O490" i="27" s="1"/>
  <c r="E490" i="27"/>
  <c r="F490" i="27" s="1"/>
  <c r="S490" i="27" s="1"/>
  <c r="M489" i="27"/>
  <c r="O489" i="27" s="1"/>
  <c r="E489" i="27"/>
  <c r="F489" i="27" s="1"/>
  <c r="S489" i="27" s="1"/>
  <c r="M488" i="27"/>
  <c r="O488" i="27" s="1"/>
  <c r="E488" i="27"/>
  <c r="F488" i="27" s="1"/>
  <c r="S488" i="27" s="1"/>
  <c r="M487" i="27"/>
  <c r="O487" i="27" s="1"/>
  <c r="E487" i="27"/>
  <c r="F487" i="27" s="1"/>
  <c r="S487" i="27" s="1"/>
  <c r="M486" i="27"/>
  <c r="O486" i="27" s="1"/>
  <c r="E486" i="27"/>
  <c r="F486" i="27" s="1"/>
  <c r="S486" i="27" s="1"/>
  <c r="M485" i="27"/>
  <c r="O485" i="27" s="1"/>
  <c r="E485" i="27"/>
  <c r="F485" i="27" s="1"/>
  <c r="S485" i="27" s="1"/>
  <c r="M484" i="27"/>
  <c r="O484" i="27" s="1"/>
  <c r="E484" i="27"/>
  <c r="F484" i="27" s="1"/>
  <c r="S484" i="27" s="1"/>
  <c r="M483" i="27"/>
  <c r="O483" i="27" s="1"/>
  <c r="E483" i="27"/>
  <c r="F483" i="27" s="1"/>
  <c r="S483" i="27" s="1"/>
  <c r="M482" i="27"/>
  <c r="O482" i="27" s="1"/>
  <c r="E482" i="27"/>
  <c r="F482" i="27" s="1"/>
  <c r="S482" i="27" s="1"/>
  <c r="M481" i="27"/>
  <c r="O481" i="27" s="1"/>
  <c r="E481" i="27"/>
  <c r="F481" i="27" s="1"/>
  <c r="S481" i="27" s="1"/>
  <c r="M480" i="27"/>
  <c r="O480" i="27" s="1"/>
  <c r="E480" i="27"/>
  <c r="F480" i="27" s="1"/>
  <c r="S480" i="27" s="1"/>
  <c r="M479" i="27"/>
  <c r="O479" i="27" s="1"/>
  <c r="E479" i="27"/>
  <c r="F479" i="27" s="1"/>
  <c r="S479" i="27" s="1"/>
  <c r="M478" i="27"/>
  <c r="O478" i="27" s="1"/>
  <c r="E478" i="27"/>
  <c r="F478" i="27" s="1"/>
  <c r="S478" i="27" s="1"/>
  <c r="M477" i="27"/>
  <c r="O477" i="27" s="1"/>
  <c r="E477" i="27"/>
  <c r="F477" i="27" s="1"/>
  <c r="S477" i="27" s="1"/>
  <c r="M476" i="27"/>
  <c r="O476" i="27" s="1"/>
  <c r="E476" i="27"/>
  <c r="F476" i="27" s="1"/>
  <c r="S476" i="27" s="1"/>
  <c r="M475" i="27"/>
  <c r="O475" i="27" s="1"/>
  <c r="F475" i="27"/>
  <c r="S475" i="27" s="1"/>
  <c r="E475" i="27"/>
  <c r="M474" i="27"/>
  <c r="O474" i="27" s="1"/>
  <c r="E474" i="27"/>
  <c r="F474" i="27" s="1"/>
  <c r="S474" i="27" s="1"/>
  <c r="M473" i="27"/>
  <c r="O473" i="27" s="1"/>
  <c r="E473" i="27"/>
  <c r="F473" i="27" s="1"/>
  <c r="S473" i="27" s="1"/>
  <c r="M470" i="27"/>
  <c r="O470" i="27" s="1"/>
  <c r="F470" i="27"/>
  <c r="S470" i="27" s="1"/>
  <c r="E470" i="27"/>
  <c r="M469" i="27"/>
  <c r="O469" i="27" s="1"/>
  <c r="E469" i="27"/>
  <c r="F469" i="27" s="1"/>
  <c r="S469" i="27" s="1"/>
  <c r="M468" i="27"/>
  <c r="O468" i="27" s="1"/>
  <c r="F468" i="27"/>
  <c r="S468" i="27" s="1"/>
  <c r="E468" i="27"/>
  <c r="M467" i="27"/>
  <c r="O467" i="27" s="1"/>
  <c r="F467" i="27"/>
  <c r="S467" i="27" s="1"/>
  <c r="E467" i="27"/>
  <c r="M466" i="27"/>
  <c r="O466" i="27" s="1"/>
  <c r="E466" i="27"/>
  <c r="F466" i="27" s="1"/>
  <c r="S466" i="27" s="1"/>
  <c r="M465" i="27"/>
  <c r="O465" i="27" s="1"/>
  <c r="E465" i="27"/>
  <c r="F465" i="27" s="1"/>
  <c r="S465" i="27" s="1"/>
  <c r="M464" i="27"/>
  <c r="O464" i="27" s="1"/>
  <c r="F464" i="27"/>
  <c r="S464" i="27" s="1"/>
  <c r="E464" i="27"/>
  <c r="M463" i="27"/>
  <c r="O463" i="27" s="1"/>
  <c r="E463" i="27"/>
  <c r="F463" i="27" s="1"/>
  <c r="S463" i="27" s="1"/>
  <c r="M462" i="27"/>
  <c r="O462" i="27" s="1"/>
  <c r="F462" i="27"/>
  <c r="S462" i="27" s="1"/>
  <c r="E462" i="27"/>
  <c r="M461" i="27"/>
  <c r="O461" i="27" s="1"/>
  <c r="E461" i="27"/>
  <c r="F461" i="27" s="1"/>
  <c r="S461" i="27" s="1"/>
  <c r="M460" i="27"/>
  <c r="O460" i="27" s="1"/>
  <c r="F460" i="27"/>
  <c r="S460" i="27" s="1"/>
  <c r="E460" i="27"/>
  <c r="M459" i="27"/>
  <c r="O459" i="27" s="1"/>
  <c r="F459" i="27"/>
  <c r="S459" i="27" s="1"/>
  <c r="E459" i="27"/>
  <c r="M458" i="27"/>
  <c r="O458" i="27" s="1"/>
  <c r="E458" i="27"/>
  <c r="F458" i="27" s="1"/>
  <c r="S458" i="27" s="1"/>
  <c r="M457" i="27"/>
  <c r="O457" i="27" s="1"/>
  <c r="E457" i="27"/>
  <c r="F457" i="27" s="1"/>
  <c r="S457" i="27" s="1"/>
  <c r="M456" i="27"/>
  <c r="O456" i="27" s="1"/>
  <c r="F456" i="27"/>
  <c r="S456" i="27" s="1"/>
  <c r="E456" i="27"/>
  <c r="M455" i="27"/>
  <c r="O455" i="27" s="1"/>
  <c r="E455" i="27"/>
  <c r="F455" i="27" s="1"/>
  <c r="S455" i="27" s="1"/>
  <c r="M454" i="27"/>
  <c r="O454" i="27" s="1"/>
  <c r="F454" i="27"/>
  <c r="S454" i="27" s="1"/>
  <c r="E454" i="27"/>
  <c r="M453" i="27"/>
  <c r="O453" i="27" s="1"/>
  <c r="E453" i="27"/>
  <c r="F453" i="27" s="1"/>
  <c r="S453" i="27" s="1"/>
  <c r="M452" i="27"/>
  <c r="O452" i="27" s="1"/>
  <c r="F452" i="27"/>
  <c r="S452" i="27" s="1"/>
  <c r="E452" i="27"/>
  <c r="M451" i="27"/>
  <c r="O451" i="27" s="1"/>
  <c r="F451" i="27"/>
  <c r="S451" i="27" s="1"/>
  <c r="E451" i="27"/>
  <c r="M450" i="27"/>
  <c r="O450" i="27" s="1"/>
  <c r="E450" i="27"/>
  <c r="F450" i="27" s="1"/>
  <c r="S450" i="27" s="1"/>
  <c r="M449" i="27"/>
  <c r="O449" i="27" s="1"/>
  <c r="E449" i="27"/>
  <c r="F449" i="27" s="1"/>
  <c r="S449" i="27" s="1"/>
  <c r="M448" i="27"/>
  <c r="O448" i="27" s="1"/>
  <c r="F448" i="27"/>
  <c r="S448" i="27" s="1"/>
  <c r="E448" i="27"/>
  <c r="M447" i="27"/>
  <c r="O447" i="27" s="1"/>
  <c r="E447" i="27"/>
  <c r="F447" i="27" s="1"/>
  <c r="S447" i="27" s="1"/>
  <c r="M446" i="27"/>
  <c r="O446" i="27" s="1"/>
  <c r="F446" i="27"/>
  <c r="S446" i="27" s="1"/>
  <c r="E446" i="27"/>
  <c r="M445" i="27"/>
  <c r="O445" i="27" s="1"/>
  <c r="E445" i="27"/>
  <c r="F445" i="27" s="1"/>
  <c r="S445" i="27" s="1"/>
  <c r="M444" i="27"/>
  <c r="O444" i="27" s="1"/>
  <c r="F444" i="27"/>
  <c r="S444" i="27" s="1"/>
  <c r="E444" i="27"/>
  <c r="M443" i="27"/>
  <c r="O443" i="27" s="1"/>
  <c r="F443" i="27"/>
  <c r="S443" i="27" s="1"/>
  <c r="E443" i="27"/>
  <c r="M442" i="27"/>
  <c r="O442" i="27" s="1"/>
  <c r="E442" i="27"/>
  <c r="F442" i="27" s="1"/>
  <c r="S442" i="27" s="1"/>
  <c r="M441" i="27"/>
  <c r="O441" i="27" s="1"/>
  <c r="E441" i="27"/>
  <c r="F441" i="27" s="1"/>
  <c r="S441" i="27" s="1"/>
  <c r="M440" i="27"/>
  <c r="O440" i="27" s="1"/>
  <c r="E440" i="27"/>
  <c r="F440" i="27" s="1"/>
  <c r="S440" i="27" s="1"/>
  <c r="M439" i="27"/>
  <c r="O439" i="27" s="1"/>
  <c r="E439" i="27"/>
  <c r="F439" i="27" s="1"/>
  <c r="S439" i="27" s="1"/>
  <c r="M438" i="27"/>
  <c r="O438" i="27" s="1"/>
  <c r="E438" i="27"/>
  <c r="F438" i="27" s="1"/>
  <c r="S438" i="27" s="1"/>
  <c r="M437" i="27"/>
  <c r="O437" i="27" s="1"/>
  <c r="E437" i="27"/>
  <c r="F437" i="27" s="1"/>
  <c r="S437" i="27" s="1"/>
  <c r="M436" i="27"/>
  <c r="O436" i="27" s="1"/>
  <c r="E436" i="27"/>
  <c r="F436" i="27" s="1"/>
  <c r="S436" i="27" s="1"/>
  <c r="M435" i="27"/>
  <c r="O435" i="27" s="1"/>
  <c r="E435" i="27"/>
  <c r="F435" i="27" s="1"/>
  <c r="S435" i="27" s="1"/>
  <c r="M434" i="27"/>
  <c r="O434" i="27" s="1"/>
  <c r="E434" i="27"/>
  <c r="F434" i="27" s="1"/>
  <c r="S434" i="27" s="1"/>
  <c r="M433" i="27"/>
  <c r="O433" i="27" s="1"/>
  <c r="E433" i="27"/>
  <c r="F433" i="27" s="1"/>
  <c r="S433" i="27" s="1"/>
  <c r="M432" i="27"/>
  <c r="O432" i="27" s="1"/>
  <c r="E432" i="27"/>
  <c r="F432" i="27" s="1"/>
  <c r="S432" i="27" s="1"/>
  <c r="M431" i="27"/>
  <c r="O431" i="27" s="1"/>
  <c r="E431" i="27"/>
  <c r="F431" i="27" s="1"/>
  <c r="S431" i="27" s="1"/>
  <c r="M430" i="27"/>
  <c r="O430" i="27" s="1"/>
  <c r="E430" i="27"/>
  <c r="F430" i="27" s="1"/>
  <c r="S430" i="27" s="1"/>
  <c r="M429" i="27"/>
  <c r="O429" i="27" s="1"/>
  <c r="E429" i="27"/>
  <c r="F429" i="27" s="1"/>
  <c r="S429" i="27" s="1"/>
  <c r="M428" i="27"/>
  <c r="O428" i="27" s="1"/>
  <c r="E428" i="27"/>
  <c r="F428" i="27" s="1"/>
  <c r="S428" i="27" s="1"/>
  <c r="M427" i="27"/>
  <c r="O427" i="27" s="1"/>
  <c r="E427" i="27"/>
  <c r="F427" i="27" s="1"/>
  <c r="S427" i="27" s="1"/>
  <c r="M426" i="27"/>
  <c r="O426" i="27" s="1"/>
  <c r="E426" i="27"/>
  <c r="F426" i="27" s="1"/>
  <c r="S426" i="27" s="1"/>
  <c r="M425" i="27"/>
  <c r="O425" i="27" s="1"/>
  <c r="E425" i="27"/>
  <c r="F425" i="27" s="1"/>
  <c r="S425" i="27" s="1"/>
  <c r="M424" i="27"/>
  <c r="O424" i="27" s="1"/>
  <c r="E424" i="27"/>
  <c r="F424" i="27" s="1"/>
  <c r="S424" i="27" s="1"/>
  <c r="M423" i="27"/>
  <c r="O423" i="27" s="1"/>
  <c r="E423" i="27"/>
  <c r="F423" i="27" s="1"/>
  <c r="S423" i="27" s="1"/>
  <c r="M422" i="27"/>
  <c r="O422" i="27" s="1"/>
  <c r="E422" i="27"/>
  <c r="F422" i="27" s="1"/>
  <c r="S422" i="27" s="1"/>
  <c r="M421" i="27"/>
  <c r="O421" i="27" s="1"/>
  <c r="E421" i="27"/>
  <c r="F421" i="27" s="1"/>
  <c r="S421" i="27" s="1"/>
  <c r="M420" i="27"/>
  <c r="O420" i="27" s="1"/>
  <c r="E420" i="27"/>
  <c r="F420" i="27" s="1"/>
  <c r="S420" i="27" s="1"/>
  <c r="M419" i="27"/>
  <c r="O419" i="27" s="1"/>
  <c r="E419" i="27"/>
  <c r="F419" i="27" s="1"/>
  <c r="S419" i="27" s="1"/>
  <c r="M418" i="27"/>
  <c r="O418" i="27" s="1"/>
  <c r="E418" i="27"/>
  <c r="F418" i="27" s="1"/>
  <c r="S418" i="27" s="1"/>
  <c r="M417" i="27"/>
  <c r="O417" i="27" s="1"/>
  <c r="E417" i="27"/>
  <c r="F417" i="27" s="1"/>
  <c r="S417" i="27" s="1"/>
  <c r="M416" i="27"/>
  <c r="O416" i="27" s="1"/>
  <c r="E416" i="27"/>
  <c r="F416" i="27" s="1"/>
  <c r="S416" i="27" s="1"/>
  <c r="M415" i="27"/>
  <c r="O415" i="27" s="1"/>
  <c r="E415" i="27"/>
  <c r="F415" i="27" s="1"/>
  <c r="S415" i="27" s="1"/>
  <c r="M414" i="27"/>
  <c r="O414" i="27" s="1"/>
  <c r="E414" i="27"/>
  <c r="F414" i="27" s="1"/>
  <c r="S414" i="27" s="1"/>
  <c r="M413" i="27"/>
  <c r="O413" i="27" s="1"/>
  <c r="E413" i="27"/>
  <c r="F413" i="27" s="1"/>
  <c r="S413" i="27" s="1"/>
  <c r="M412" i="27"/>
  <c r="O412" i="27" s="1"/>
  <c r="E412" i="27"/>
  <c r="F412" i="27" s="1"/>
  <c r="S412" i="27" s="1"/>
  <c r="M411" i="27"/>
  <c r="O411" i="27" s="1"/>
  <c r="E411" i="27"/>
  <c r="F411" i="27" s="1"/>
  <c r="S411" i="27" s="1"/>
  <c r="M410" i="27"/>
  <c r="O410" i="27" s="1"/>
  <c r="E410" i="27"/>
  <c r="F410" i="27" s="1"/>
  <c r="S410" i="27" s="1"/>
  <c r="M409" i="27"/>
  <c r="O409" i="27" s="1"/>
  <c r="E409" i="27"/>
  <c r="F409" i="27" s="1"/>
  <c r="S409" i="27" s="1"/>
  <c r="M408" i="27"/>
  <c r="O408" i="27" s="1"/>
  <c r="E408" i="27"/>
  <c r="F408" i="27" s="1"/>
  <c r="S408" i="27" s="1"/>
  <c r="M407" i="27"/>
  <c r="O407" i="27" s="1"/>
  <c r="E407" i="27"/>
  <c r="F407" i="27" s="1"/>
  <c r="S407" i="27" s="1"/>
  <c r="M406" i="27"/>
  <c r="O406" i="27" s="1"/>
  <c r="E406" i="27"/>
  <c r="F406" i="27" s="1"/>
  <c r="S406" i="27" s="1"/>
  <c r="M205" i="27"/>
  <c r="O205" i="27" s="1"/>
  <c r="E205" i="27"/>
  <c r="F205" i="27" s="1"/>
  <c r="S205" i="27" s="1"/>
  <c r="M204" i="27"/>
  <c r="O204" i="27" s="1"/>
  <c r="E204" i="27"/>
  <c r="F204" i="27" s="1"/>
  <c r="S204" i="27" s="1"/>
  <c r="M203" i="27"/>
  <c r="O203" i="27" s="1"/>
  <c r="E203" i="27"/>
  <c r="F203" i="27" s="1"/>
  <c r="S203" i="27" s="1"/>
  <c r="M202" i="27"/>
  <c r="O202" i="27" s="1"/>
  <c r="E202" i="27"/>
  <c r="F202" i="27" s="1"/>
  <c r="S202" i="27" s="1"/>
  <c r="M201" i="27"/>
  <c r="O201" i="27" s="1"/>
  <c r="E201" i="27"/>
  <c r="F201" i="27" s="1"/>
  <c r="S201" i="27" s="1"/>
  <c r="M200" i="27"/>
  <c r="O200" i="27" s="1"/>
  <c r="E200" i="27"/>
  <c r="F200" i="27" s="1"/>
  <c r="S200" i="27" s="1"/>
  <c r="M199" i="27"/>
  <c r="O199" i="27" s="1"/>
  <c r="E199" i="27"/>
  <c r="F199" i="27" s="1"/>
  <c r="S199" i="27" s="1"/>
  <c r="M198" i="27"/>
  <c r="O198" i="27" s="1"/>
  <c r="E198" i="27"/>
  <c r="F198" i="27" s="1"/>
  <c r="S198" i="27" s="1"/>
  <c r="M197" i="27"/>
  <c r="O197" i="27" s="1"/>
  <c r="E197" i="27"/>
  <c r="F197" i="27" s="1"/>
  <c r="S197" i="27" s="1"/>
  <c r="M196" i="27"/>
  <c r="O196" i="27" s="1"/>
  <c r="E196" i="27"/>
  <c r="F196" i="27" s="1"/>
  <c r="S196" i="27" s="1"/>
  <c r="M195" i="27"/>
  <c r="O195" i="27" s="1"/>
  <c r="E195" i="27"/>
  <c r="F195" i="27" s="1"/>
  <c r="S195" i="27" s="1"/>
  <c r="M194" i="27"/>
  <c r="O194" i="27" s="1"/>
  <c r="E194" i="27"/>
  <c r="F194" i="27" s="1"/>
  <c r="S194" i="27" s="1"/>
  <c r="M193" i="27"/>
  <c r="O193" i="27" s="1"/>
  <c r="E193" i="27"/>
  <c r="F193" i="27" s="1"/>
  <c r="S193" i="27" s="1"/>
  <c r="M192" i="27"/>
  <c r="O192" i="27" s="1"/>
  <c r="E192" i="27"/>
  <c r="F192" i="27" s="1"/>
  <c r="S192" i="27" s="1"/>
  <c r="M191" i="27"/>
  <c r="O191" i="27" s="1"/>
  <c r="E191" i="27"/>
  <c r="F191" i="27" s="1"/>
  <c r="S191" i="27" s="1"/>
  <c r="M190" i="27"/>
  <c r="O190" i="27" s="1"/>
  <c r="E190" i="27"/>
  <c r="F190" i="27" s="1"/>
  <c r="S190" i="27" s="1"/>
  <c r="M189" i="27"/>
  <c r="O189" i="27" s="1"/>
  <c r="E189" i="27"/>
  <c r="F189" i="27" s="1"/>
  <c r="S189" i="27" s="1"/>
  <c r="M188" i="27"/>
  <c r="O188" i="27" s="1"/>
  <c r="E188" i="27"/>
  <c r="F188" i="27" s="1"/>
  <c r="S188" i="27" s="1"/>
  <c r="M187" i="27"/>
  <c r="O187" i="27" s="1"/>
  <c r="E187" i="27"/>
  <c r="F187" i="27" s="1"/>
  <c r="S187" i="27" s="1"/>
  <c r="M186" i="27"/>
  <c r="O186" i="27" s="1"/>
  <c r="E186" i="27"/>
  <c r="F186" i="27" s="1"/>
  <c r="S186" i="27" s="1"/>
  <c r="M185" i="27"/>
  <c r="O185" i="27" s="1"/>
  <c r="E185" i="27"/>
  <c r="F185" i="27" s="1"/>
  <c r="S185" i="27" s="1"/>
  <c r="M184" i="27"/>
  <c r="O184" i="27" s="1"/>
  <c r="E184" i="27"/>
  <c r="F184" i="27" s="1"/>
  <c r="S184" i="27" s="1"/>
  <c r="M183" i="27"/>
  <c r="O183" i="27" s="1"/>
  <c r="E183" i="27"/>
  <c r="F183" i="27" s="1"/>
  <c r="S183" i="27" s="1"/>
  <c r="M182" i="27"/>
  <c r="O182" i="27" s="1"/>
  <c r="E182" i="27"/>
  <c r="F182" i="27" s="1"/>
  <c r="S182" i="27" s="1"/>
  <c r="M181" i="27"/>
  <c r="O181" i="27" s="1"/>
  <c r="E181" i="27"/>
  <c r="F181" i="27" s="1"/>
  <c r="S181" i="27" s="1"/>
  <c r="M180" i="27"/>
  <c r="O180" i="27" s="1"/>
  <c r="E180" i="27"/>
  <c r="F180" i="27" s="1"/>
  <c r="S180" i="27" s="1"/>
  <c r="M179" i="27"/>
  <c r="O179" i="27" s="1"/>
  <c r="E179" i="27"/>
  <c r="F179" i="27" s="1"/>
  <c r="S179" i="27" s="1"/>
  <c r="M178" i="27"/>
  <c r="O178" i="27" s="1"/>
  <c r="E178" i="27"/>
  <c r="F178" i="27" s="1"/>
  <c r="S178" i="27" s="1"/>
  <c r="S177" i="27"/>
  <c r="M177" i="27"/>
  <c r="O177" i="27" s="1"/>
  <c r="E177" i="27"/>
  <c r="F177" i="27" s="1"/>
  <c r="M176" i="27"/>
  <c r="O176" i="27" s="1"/>
  <c r="E176" i="27"/>
  <c r="F176" i="27" s="1"/>
  <c r="S176" i="27" s="1"/>
  <c r="M175" i="27"/>
  <c r="O175" i="27" s="1"/>
  <c r="E175" i="27"/>
  <c r="F175" i="27" s="1"/>
  <c r="S175" i="27" s="1"/>
  <c r="M174" i="27"/>
  <c r="O174" i="27" s="1"/>
  <c r="E174" i="27"/>
  <c r="F174" i="27" s="1"/>
  <c r="S174" i="27" s="1"/>
  <c r="M173" i="27"/>
  <c r="O173" i="27" s="1"/>
  <c r="E173" i="27"/>
  <c r="F173" i="27" s="1"/>
  <c r="S173" i="27" s="1"/>
  <c r="M172" i="27"/>
  <c r="O172" i="27" s="1"/>
  <c r="E172" i="27"/>
  <c r="F172" i="27" s="1"/>
  <c r="S172" i="27" s="1"/>
  <c r="M171" i="27"/>
  <c r="O171" i="27" s="1"/>
  <c r="E171" i="27"/>
  <c r="F171" i="27" s="1"/>
  <c r="S171" i="27" s="1"/>
  <c r="M170" i="27"/>
  <c r="O170" i="27" s="1"/>
  <c r="E170" i="27"/>
  <c r="F170" i="27" s="1"/>
  <c r="S170" i="27" s="1"/>
  <c r="M169" i="27"/>
  <c r="O169" i="27" s="1"/>
  <c r="E169" i="27"/>
  <c r="F169" i="27" s="1"/>
  <c r="S169" i="27" s="1"/>
  <c r="M168" i="27"/>
  <c r="O168" i="27" s="1"/>
  <c r="E168" i="27"/>
  <c r="F168" i="27" s="1"/>
  <c r="S168" i="27" s="1"/>
  <c r="M167" i="27"/>
  <c r="O167" i="27" s="1"/>
  <c r="E167" i="27"/>
  <c r="F167" i="27" s="1"/>
  <c r="S167" i="27" s="1"/>
  <c r="M166" i="27"/>
  <c r="O166" i="27" s="1"/>
  <c r="E166" i="27"/>
  <c r="F166" i="27" s="1"/>
  <c r="S166" i="27" s="1"/>
  <c r="M165" i="27"/>
  <c r="O165" i="27" s="1"/>
  <c r="E165" i="27"/>
  <c r="F165" i="27" s="1"/>
  <c r="S165" i="27" s="1"/>
  <c r="M164" i="27"/>
  <c r="O164" i="27" s="1"/>
  <c r="E164" i="27"/>
  <c r="F164" i="27" s="1"/>
  <c r="S164" i="27" s="1"/>
  <c r="M163" i="27"/>
  <c r="O163" i="27" s="1"/>
  <c r="E163" i="27"/>
  <c r="F163" i="27" s="1"/>
  <c r="S163" i="27" s="1"/>
  <c r="M162" i="27"/>
  <c r="O162" i="27" s="1"/>
  <c r="E162" i="27"/>
  <c r="F162" i="27" s="1"/>
  <c r="S162" i="27" s="1"/>
  <c r="M161" i="27"/>
  <c r="O161" i="27" s="1"/>
  <c r="E161" i="27"/>
  <c r="F161" i="27" s="1"/>
  <c r="S161" i="27" s="1"/>
  <c r="M160" i="27"/>
  <c r="O160" i="27" s="1"/>
  <c r="E160" i="27"/>
  <c r="F160" i="27" s="1"/>
  <c r="S160" i="27" s="1"/>
  <c r="M159" i="27"/>
  <c r="O159" i="27" s="1"/>
  <c r="E159" i="27"/>
  <c r="F159" i="27" s="1"/>
  <c r="S159" i="27" s="1"/>
  <c r="M158" i="27"/>
  <c r="O158" i="27" s="1"/>
  <c r="E158" i="27"/>
  <c r="F158" i="27" s="1"/>
  <c r="S158" i="27" s="1"/>
  <c r="M157" i="27"/>
  <c r="O157" i="27" s="1"/>
  <c r="E157" i="27"/>
  <c r="F157" i="27" s="1"/>
  <c r="S157" i="27" s="1"/>
  <c r="M156" i="27"/>
  <c r="O156" i="27" s="1"/>
  <c r="E156" i="27"/>
  <c r="F156" i="27" s="1"/>
  <c r="S156" i="27" s="1"/>
  <c r="M155" i="27"/>
  <c r="O155" i="27" s="1"/>
  <c r="E155" i="27"/>
  <c r="F155" i="27" s="1"/>
  <c r="S155" i="27" s="1"/>
  <c r="M154" i="27"/>
  <c r="O154" i="27" s="1"/>
  <c r="E154" i="27"/>
  <c r="F154" i="27" s="1"/>
  <c r="S154" i="27" s="1"/>
  <c r="M153" i="27"/>
  <c r="O153" i="27" s="1"/>
  <c r="E153" i="27"/>
  <c r="F153" i="27" s="1"/>
  <c r="S153" i="27" s="1"/>
  <c r="M152" i="27"/>
  <c r="O152" i="27" s="1"/>
  <c r="E152" i="27"/>
  <c r="F152" i="27" s="1"/>
  <c r="S152" i="27" s="1"/>
  <c r="M151" i="27"/>
  <c r="O151" i="27" s="1"/>
  <c r="E151" i="27"/>
  <c r="F151" i="27" s="1"/>
  <c r="S151" i="27" s="1"/>
  <c r="M150" i="27"/>
  <c r="O150" i="27" s="1"/>
  <c r="E150" i="27"/>
  <c r="F150" i="27" s="1"/>
  <c r="S150" i="27" s="1"/>
  <c r="M149" i="27"/>
  <c r="O149" i="27" s="1"/>
  <c r="E149" i="27"/>
  <c r="F149" i="27" s="1"/>
  <c r="S149" i="27" s="1"/>
  <c r="M148" i="27"/>
  <c r="O148" i="27" s="1"/>
  <c r="E148" i="27"/>
  <c r="F148" i="27" s="1"/>
  <c r="S148" i="27" s="1"/>
  <c r="M147" i="27"/>
  <c r="O147" i="27" s="1"/>
  <c r="E147" i="27"/>
  <c r="F147" i="27" s="1"/>
  <c r="S147" i="27" s="1"/>
  <c r="M146" i="27"/>
  <c r="O146" i="27" s="1"/>
  <c r="E146" i="27"/>
  <c r="F146" i="27" s="1"/>
  <c r="S146" i="27" s="1"/>
  <c r="M145" i="27"/>
  <c r="O145" i="27" s="1"/>
  <c r="E145" i="27"/>
  <c r="F145" i="27" s="1"/>
  <c r="S145" i="27" s="1"/>
  <c r="M144" i="27"/>
  <c r="O144" i="27" s="1"/>
  <c r="E144" i="27"/>
  <c r="F144" i="27" s="1"/>
  <c r="S144" i="27" s="1"/>
  <c r="M143" i="27"/>
  <c r="O143" i="27" s="1"/>
  <c r="E143" i="27"/>
  <c r="F143" i="27" s="1"/>
  <c r="S143" i="27" s="1"/>
  <c r="M142" i="27"/>
  <c r="O142" i="27" s="1"/>
  <c r="E142" i="27"/>
  <c r="F142" i="27" s="1"/>
  <c r="S142" i="27" s="1"/>
  <c r="M141" i="27"/>
  <c r="O141" i="27" s="1"/>
  <c r="E141" i="27"/>
  <c r="F141" i="27" s="1"/>
  <c r="S141" i="27" s="1"/>
  <c r="M140" i="27"/>
  <c r="O140" i="27" s="1"/>
  <c r="E140" i="27"/>
  <c r="F140" i="27" s="1"/>
  <c r="S140" i="27" s="1"/>
  <c r="M139" i="27"/>
  <c r="O139" i="27" s="1"/>
  <c r="E139" i="27"/>
  <c r="F139" i="27" s="1"/>
  <c r="S139" i="27" s="1"/>
  <c r="M138" i="27"/>
  <c r="O138" i="27" s="1"/>
  <c r="E138" i="27"/>
  <c r="F138" i="27" s="1"/>
  <c r="S138" i="27" s="1"/>
  <c r="M137" i="27"/>
  <c r="O137" i="27" s="1"/>
  <c r="E137" i="27"/>
  <c r="F137" i="27" s="1"/>
  <c r="S137" i="27" s="1"/>
  <c r="M136" i="27"/>
  <c r="O136" i="27" s="1"/>
  <c r="E136" i="27"/>
  <c r="F136" i="27" s="1"/>
  <c r="S136" i="27" s="1"/>
  <c r="M135" i="27"/>
  <c r="O135" i="27" s="1"/>
  <c r="E135" i="27"/>
  <c r="F135" i="27" s="1"/>
  <c r="S135" i="27" s="1"/>
  <c r="M134" i="27"/>
  <c r="O134" i="27" s="1"/>
  <c r="E134" i="27"/>
  <c r="F134" i="27" s="1"/>
  <c r="S134" i="27" s="1"/>
  <c r="M133" i="27"/>
  <c r="O133" i="27" s="1"/>
  <c r="E133" i="27"/>
  <c r="F133" i="27" s="1"/>
  <c r="S133" i="27" s="1"/>
  <c r="M132" i="27"/>
  <c r="O132" i="27" s="1"/>
  <c r="E132" i="27"/>
  <c r="F132" i="27" s="1"/>
  <c r="S132" i="27" s="1"/>
  <c r="M131" i="27"/>
  <c r="O131" i="27" s="1"/>
  <c r="E131" i="27"/>
  <c r="F131" i="27" s="1"/>
  <c r="S131" i="27" s="1"/>
  <c r="M130" i="27"/>
  <c r="O130" i="27" s="1"/>
  <c r="E130" i="27"/>
  <c r="F130" i="27" s="1"/>
  <c r="S130" i="27" s="1"/>
  <c r="M129" i="27"/>
  <c r="O129" i="27" s="1"/>
  <c r="E129" i="27"/>
  <c r="F129" i="27" s="1"/>
  <c r="S129" i="27" s="1"/>
  <c r="M128" i="27"/>
  <c r="O128" i="27" s="1"/>
  <c r="E128" i="27"/>
  <c r="F128" i="27" s="1"/>
  <c r="S128" i="27" s="1"/>
  <c r="M127" i="27"/>
  <c r="O127" i="27" s="1"/>
  <c r="E127" i="27"/>
  <c r="F127" i="27" s="1"/>
  <c r="S127" i="27" s="1"/>
  <c r="M126" i="27"/>
  <c r="O126" i="27" s="1"/>
  <c r="E126" i="27"/>
  <c r="F126" i="27" s="1"/>
  <c r="S126" i="27" s="1"/>
  <c r="M125" i="27"/>
  <c r="O125" i="27" s="1"/>
  <c r="E125" i="27"/>
  <c r="F125" i="27" s="1"/>
  <c r="S125" i="27" s="1"/>
  <c r="M124" i="27"/>
  <c r="O124" i="27" s="1"/>
  <c r="E124" i="27"/>
  <c r="F124" i="27" s="1"/>
  <c r="S124" i="27" s="1"/>
  <c r="M123" i="27"/>
  <c r="O123" i="27" s="1"/>
  <c r="E123" i="27"/>
  <c r="F123" i="27" s="1"/>
  <c r="S123" i="27" s="1"/>
  <c r="M122" i="27"/>
  <c r="O122" i="27" s="1"/>
  <c r="E122" i="27"/>
  <c r="F122" i="27" s="1"/>
  <c r="S122" i="27" s="1"/>
  <c r="M121" i="27"/>
  <c r="O121" i="27" s="1"/>
  <c r="E121" i="27"/>
  <c r="F121" i="27" s="1"/>
  <c r="S121" i="27" s="1"/>
  <c r="M120" i="27"/>
  <c r="O120" i="27" s="1"/>
  <c r="E120" i="27"/>
  <c r="F120" i="27" s="1"/>
  <c r="S120" i="27" s="1"/>
  <c r="M119" i="27"/>
  <c r="O119" i="27" s="1"/>
  <c r="E119" i="27"/>
  <c r="F119" i="27" s="1"/>
  <c r="S119" i="27" s="1"/>
  <c r="M118" i="27"/>
  <c r="O118" i="27" s="1"/>
  <c r="E118" i="27"/>
  <c r="F118" i="27" s="1"/>
  <c r="S118" i="27" s="1"/>
  <c r="M117" i="27"/>
  <c r="O117" i="27" s="1"/>
  <c r="E117" i="27"/>
  <c r="F117" i="27" s="1"/>
  <c r="S117" i="27" s="1"/>
  <c r="M116" i="27"/>
  <c r="O116" i="27" s="1"/>
  <c r="E116" i="27"/>
  <c r="F116" i="27" s="1"/>
  <c r="S116" i="27" s="1"/>
  <c r="M115" i="27"/>
  <c r="O115" i="27" s="1"/>
  <c r="E115" i="27"/>
  <c r="F115" i="27" s="1"/>
  <c r="S115" i="27" s="1"/>
  <c r="M114" i="27"/>
  <c r="O114" i="27" s="1"/>
  <c r="E114" i="27"/>
  <c r="F114" i="27" s="1"/>
  <c r="S114" i="27" s="1"/>
  <c r="M113" i="27"/>
  <c r="O113" i="27" s="1"/>
  <c r="E113" i="27"/>
  <c r="F113" i="27" s="1"/>
  <c r="S113" i="27" s="1"/>
  <c r="M112" i="27"/>
  <c r="O112" i="27" s="1"/>
  <c r="E112" i="27"/>
  <c r="F112" i="27" s="1"/>
  <c r="S112" i="27" s="1"/>
  <c r="M111" i="27"/>
  <c r="O111" i="27" s="1"/>
  <c r="E111" i="27"/>
  <c r="F111" i="27" s="1"/>
  <c r="S111" i="27" s="1"/>
  <c r="M110" i="27"/>
  <c r="O110" i="27" s="1"/>
  <c r="E110" i="27"/>
  <c r="F110" i="27" s="1"/>
  <c r="S110" i="27" s="1"/>
  <c r="M109" i="27"/>
  <c r="O109" i="27" s="1"/>
  <c r="E109" i="27"/>
  <c r="F109" i="27" s="1"/>
  <c r="S109" i="27" s="1"/>
  <c r="M108" i="27"/>
  <c r="O108" i="27" s="1"/>
  <c r="E108" i="27"/>
  <c r="F108" i="27" s="1"/>
  <c r="S108" i="27" s="1"/>
  <c r="M107" i="27"/>
  <c r="O107" i="27" s="1"/>
  <c r="E107" i="27"/>
  <c r="F107" i="27" s="1"/>
  <c r="S107" i="27" s="1"/>
  <c r="M106" i="27"/>
  <c r="O106" i="27" s="1"/>
  <c r="E106" i="27"/>
  <c r="F106" i="27" s="1"/>
  <c r="S106" i="27" s="1"/>
  <c r="M105" i="27"/>
  <c r="O105" i="27" s="1"/>
  <c r="E105" i="27"/>
  <c r="F105" i="27" s="1"/>
  <c r="S105" i="27" s="1"/>
  <c r="M104" i="27"/>
  <c r="O104" i="27" s="1"/>
  <c r="E104" i="27"/>
  <c r="F104" i="27" s="1"/>
  <c r="S104" i="27" s="1"/>
  <c r="M103" i="27"/>
  <c r="O103" i="27" s="1"/>
  <c r="E103" i="27"/>
  <c r="F103" i="27" s="1"/>
  <c r="S103" i="27" s="1"/>
  <c r="M102" i="27"/>
  <c r="O102" i="27" s="1"/>
  <c r="E102" i="27"/>
  <c r="F102" i="27" s="1"/>
  <c r="S102" i="27" s="1"/>
  <c r="M101" i="27"/>
  <c r="O101" i="27" s="1"/>
  <c r="E101" i="27"/>
  <c r="F101" i="27" s="1"/>
  <c r="S101" i="27" s="1"/>
  <c r="M100" i="27"/>
  <c r="O100" i="27" s="1"/>
  <c r="E100" i="27"/>
  <c r="F100" i="27" s="1"/>
  <c r="S100" i="27" s="1"/>
  <c r="M99" i="27"/>
  <c r="O99" i="27" s="1"/>
  <c r="E99" i="27"/>
  <c r="F99" i="27" s="1"/>
  <c r="S99" i="27" s="1"/>
  <c r="M98" i="27"/>
  <c r="O98" i="27" s="1"/>
  <c r="E98" i="27"/>
  <c r="F98" i="27" s="1"/>
  <c r="S98" i="27" s="1"/>
  <c r="M97" i="27"/>
  <c r="O97" i="27" s="1"/>
  <c r="E97" i="27"/>
  <c r="F97" i="27" s="1"/>
  <c r="S97" i="27" s="1"/>
  <c r="M96" i="27"/>
  <c r="O96" i="27" s="1"/>
  <c r="E96" i="27"/>
  <c r="F96" i="27" s="1"/>
  <c r="S96" i="27" s="1"/>
  <c r="M95" i="27"/>
  <c r="O95" i="27" s="1"/>
  <c r="E95" i="27"/>
  <c r="F95" i="27" s="1"/>
  <c r="S95" i="27" s="1"/>
  <c r="M94" i="27"/>
  <c r="O94" i="27" s="1"/>
  <c r="E94" i="27"/>
  <c r="F94" i="27" s="1"/>
  <c r="S94" i="27" s="1"/>
  <c r="M93" i="27"/>
  <c r="O93" i="27" s="1"/>
  <c r="E93" i="27"/>
  <c r="F93" i="27" s="1"/>
  <c r="S93" i="27" s="1"/>
  <c r="M92" i="27"/>
  <c r="O92" i="27" s="1"/>
  <c r="E92" i="27"/>
  <c r="F92" i="27" s="1"/>
  <c r="S92" i="27" s="1"/>
  <c r="M91" i="27"/>
  <c r="O91" i="27" s="1"/>
  <c r="E91" i="27"/>
  <c r="F91" i="27" s="1"/>
  <c r="S91" i="27" s="1"/>
  <c r="M90" i="27"/>
  <c r="O90" i="27" s="1"/>
  <c r="E90" i="27"/>
  <c r="F90" i="27" s="1"/>
  <c r="S90" i="27" s="1"/>
  <c r="M89" i="27"/>
  <c r="O89" i="27" s="1"/>
  <c r="E89" i="27"/>
  <c r="F89" i="27" s="1"/>
  <c r="S89" i="27" s="1"/>
  <c r="M88" i="27"/>
  <c r="O88" i="27" s="1"/>
  <c r="E88" i="27"/>
  <c r="F88" i="27" s="1"/>
  <c r="S88" i="27" s="1"/>
  <c r="M87" i="27"/>
  <c r="O87" i="27" s="1"/>
  <c r="E87" i="27"/>
  <c r="F87" i="27" s="1"/>
  <c r="S87" i="27" s="1"/>
  <c r="M86" i="27"/>
  <c r="O86" i="27" s="1"/>
  <c r="E86" i="27"/>
  <c r="F86" i="27" s="1"/>
  <c r="S86" i="27" s="1"/>
  <c r="M85" i="27"/>
  <c r="O85" i="27" s="1"/>
  <c r="E85" i="27"/>
  <c r="F85" i="27" s="1"/>
  <c r="S85" i="27" s="1"/>
  <c r="M84" i="27"/>
  <c r="O84" i="27" s="1"/>
  <c r="E84" i="27"/>
  <c r="F84" i="27" s="1"/>
  <c r="S84" i="27" s="1"/>
  <c r="M83" i="27"/>
  <c r="O83" i="27" s="1"/>
  <c r="E83" i="27"/>
  <c r="F83" i="27" s="1"/>
  <c r="S83" i="27" s="1"/>
  <c r="M82" i="27"/>
  <c r="O82" i="27" s="1"/>
  <c r="E82" i="27"/>
  <c r="F82" i="27" s="1"/>
  <c r="S82" i="27" s="1"/>
  <c r="C10" i="29"/>
  <c r="B14" i="29"/>
  <c r="C14" i="29"/>
  <c r="B6" i="29"/>
  <c r="C12" i="29"/>
  <c r="C9" i="29"/>
  <c r="C18" i="29"/>
  <c r="B16" i="29"/>
  <c r="C5" i="29"/>
  <c r="C7" i="29"/>
  <c r="B10" i="29"/>
  <c r="C15" i="29"/>
  <c r="B5" i="29"/>
  <c r="C13" i="29"/>
  <c r="B11" i="29"/>
  <c r="B18" i="29"/>
  <c r="C16" i="29"/>
  <c r="B19" i="29"/>
  <c r="B12" i="29"/>
  <c r="C17" i="29"/>
  <c r="B13" i="29"/>
  <c r="B9" i="29"/>
  <c r="B7" i="29"/>
  <c r="B15" i="29"/>
  <c r="C19" i="29"/>
  <c r="B8" i="29"/>
  <c r="C8" i="29"/>
  <c r="C11" i="29"/>
  <c r="B17" i="29"/>
  <c r="C6" i="29"/>
  <c r="E18" i="27" l="1"/>
  <c r="D6" i="29"/>
  <c r="D5" i="29"/>
  <c r="A59" i="21" l="1"/>
  <c r="A57" i="21"/>
  <c r="A56" i="21"/>
  <c r="H11" i="29"/>
  <c r="H17" i="29"/>
  <c r="H14" i="29"/>
  <c r="I13" i="29"/>
  <c r="H9" i="29"/>
  <c r="I16" i="29"/>
  <c r="I17" i="29"/>
  <c r="I12" i="29"/>
  <c r="H7" i="29"/>
  <c r="H8" i="29"/>
  <c r="I18" i="29"/>
  <c r="I8" i="29"/>
  <c r="H12" i="29"/>
  <c r="I14" i="29"/>
  <c r="I7" i="29"/>
  <c r="I9" i="29"/>
  <c r="H19" i="29"/>
  <c r="I11" i="29"/>
  <c r="H16" i="29"/>
  <c r="H18" i="29"/>
  <c r="I15" i="29"/>
  <c r="I19" i="29"/>
  <c r="H13" i="29"/>
  <c r="H15" i="29"/>
  <c r="H10" i="29"/>
  <c r="I10" i="29"/>
  <c r="J7" i="29" l="1"/>
  <c r="E7" i="27"/>
  <c r="E8" i="27"/>
  <c r="E9" i="27"/>
  <c r="E10" i="27"/>
  <c r="E11" i="27"/>
  <c r="E12" i="27"/>
  <c r="E13" i="27"/>
  <c r="E14" i="27"/>
  <c r="E15" i="27"/>
  <c r="E16" i="27"/>
  <c r="E17" i="27"/>
  <c r="E19" i="27"/>
  <c r="F19" i="27" s="1"/>
  <c r="S19" i="27" s="1"/>
  <c r="E20" i="27"/>
  <c r="F20" i="27" s="1"/>
  <c r="S20" i="27" s="1"/>
  <c r="E21" i="27"/>
  <c r="F21" i="27" s="1"/>
  <c r="S21" i="27" s="1"/>
  <c r="E22" i="27"/>
  <c r="F22" i="27" s="1"/>
  <c r="S22" i="27" s="1"/>
  <c r="E23" i="27"/>
  <c r="F23" i="27" s="1"/>
  <c r="S23" i="27" s="1"/>
  <c r="E24" i="27"/>
  <c r="F24" i="27" s="1"/>
  <c r="S24" i="27" s="1"/>
  <c r="E25" i="27"/>
  <c r="F25" i="27" s="1"/>
  <c r="S25" i="27" s="1"/>
  <c r="E26" i="27"/>
  <c r="F26" i="27" s="1"/>
  <c r="S26" i="27" s="1"/>
  <c r="E27" i="27"/>
  <c r="F27" i="27" s="1"/>
  <c r="S27" i="27" s="1"/>
  <c r="E28" i="27"/>
  <c r="F28" i="27" s="1"/>
  <c r="S28" i="27" s="1"/>
  <c r="E29" i="27"/>
  <c r="F29" i="27" s="1"/>
  <c r="S29" i="27" s="1"/>
  <c r="E30" i="27"/>
  <c r="F30" i="27" s="1"/>
  <c r="S30" i="27" s="1"/>
  <c r="E31" i="27"/>
  <c r="F31" i="27" s="1"/>
  <c r="S31" i="27" s="1"/>
  <c r="E32" i="27"/>
  <c r="F32" i="27" s="1"/>
  <c r="S32" i="27" s="1"/>
  <c r="E33" i="27"/>
  <c r="F33" i="27" s="1"/>
  <c r="S33" i="27" s="1"/>
  <c r="E34" i="27"/>
  <c r="F34" i="27" s="1"/>
  <c r="S34" i="27" s="1"/>
  <c r="E35" i="27"/>
  <c r="F35" i="27" s="1"/>
  <c r="S35" i="27" s="1"/>
  <c r="E36" i="27"/>
  <c r="F36" i="27" s="1"/>
  <c r="S36" i="27" s="1"/>
  <c r="E37" i="27"/>
  <c r="F37" i="27" s="1"/>
  <c r="S37" i="27" s="1"/>
  <c r="E38" i="27"/>
  <c r="F38" i="27" s="1"/>
  <c r="S38" i="27" s="1"/>
  <c r="E39" i="27"/>
  <c r="F39" i="27" s="1"/>
  <c r="S39" i="27" s="1"/>
  <c r="E40" i="27"/>
  <c r="F40" i="27" s="1"/>
  <c r="S40" i="27" s="1"/>
  <c r="E41" i="27"/>
  <c r="F41" i="27" s="1"/>
  <c r="S41" i="27" s="1"/>
  <c r="E42" i="27"/>
  <c r="F42" i="27" s="1"/>
  <c r="S42" i="27" s="1"/>
  <c r="E43" i="27"/>
  <c r="F43" i="27" s="1"/>
  <c r="S43" i="27" s="1"/>
  <c r="E44" i="27"/>
  <c r="F44" i="27" s="1"/>
  <c r="S44" i="27" s="1"/>
  <c r="E45" i="27"/>
  <c r="F45" i="27" s="1"/>
  <c r="S45" i="27" s="1"/>
  <c r="E46" i="27"/>
  <c r="F46" i="27" s="1"/>
  <c r="S46" i="27" s="1"/>
  <c r="E47" i="27"/>
  <c r="F47" i="27" s="1"/>
  <c r="S47" i="27" s="1"/>
  <c r="E48" i="27"/>
  <c r="F48" i="27" s="1"/>
  <c r="S48" i="27" s="1"/>
  <c r="E49" i="27"/>
  <c r="F49" i="27" s="1"/>
  <c r="S49" i="27" s="1"/>
  <c r="E50" i="27"/>
  <c r="F50" i="27" s="1"/>
  <c r="S50" i="27" s="1"/>
  <c r="E51" i="27"/>
  <c r="F51" i="27" s="1"/>
  <c r="S51" i="27" s="1"/>
  <c r="E52" i="27"/>
  <c r="F52" i="27" s="1"/>
  <c r="S52" i="27" s="1"/>
  <c r="E53" i="27"/>
  <c r="F53" i="27" s="1"/>
  <c r="S53" i="27" s="1"/>
  <c r="E54" i="27"/>
  <c r="F54" i="27" s="1"/>
  <c r="S54" i="27" s="1"/>
  <c r="E55" i="27"/>
  <c r="F55" i="27" s="1"/>
  <c r="S55" i="27" s="1"/>
  <c r="E56" i="27"/>
  <c r="F56" i="27" s="1"/>
  <c r="S56" i="27" s="1"/>
  <c r="E57" i="27"/>
  <c r="F57" i="27" s="1"/>
  <c r="S57" i="27" s="1"/>
  <c r="E58" i="27"/>
  <c r="F58" i="27" s="1"/>
  <c r="S58" i="27" s="1"/>
  <c r="E59" i="27"/>
  <c r="F59" i="27" s="1"/>
  <c r="S59" i="27" s="1"/>
  <c r="E60" i="27"/>
  <c r="F60" i="27" s="1"/>
  <c r="S60" i="27" s="1"/>
  <c r="E61" i="27"/>
  <c r="F61" i="27" s="1"/>
  <c r="S61" i="27" s="1"/>
  <c r="E62" i="27"/>
  <c r="F62" i="27" s="1"/>
  <c r="S62" i="27" s="1"/>
  <c r="E63" i="27"/>
  <c r="F63" i="27" s="1"/>
  <c r="S63" i="27" s="1"/>
  <c r="E64" i="27"/>
  <c r="F64" i="27" s="1"/>
  <c r="S64" i="27" s="1"/>
  <c r="E65" i="27"/>
  <c r="F65" i="27" s="1"/>
  <c r="S65" i="27" s="1"/>
  <c r="E66" i="27"/>
  <c r="F66" i="27" s="1"/>
  <c r="S66" i="27" s="1"/>
  <c r="E67" i="27"/>
  <c r="F67" i="27" s="1"/>
  <c r="S67" i="27" s="1"/>
  <c r="E68" i="27"/>
  <c r="F68" i="27" s="1"/>
  <c r="S68" i="27" s="1"/>
  <c r="E69" i="27"/>
  <c r="F69" i="27" s="1"/>
  <c r="S69" i="27" s="1"/>
  <c r="E70" i="27"/>
  <c r="F70" i="27" s="1"/>
  <c r="S70" i="27" s="1"/>
  <c r="E71" i="27"/>
  <c r="F71" i="27" s="1"/>
  <c r="S71" i="27" s="1"/>
  <c r="E72" i="27"/>
  <c r="F72" i="27" s="1"/>
  <c r="S72" i="27" s="1"/>
  <c r="E73" i="27"/>
  <c r="F73" i="27" s="1"/>
  <c r="S73" i="27" s="1"/>
  <c r="E74" i="27"/>
  <c r="F74" i="27" s="1"/>
  <c r="S74" i="27" s="1"/>
  <c r="E75" i="27"/>
  <c r="F75" i="27" s="1"/>
  <c r="S75" i="27" s="1"/>
  <c r="E76" i="27"/>
  <c r="F76" i="27" s="1"/>
  <c r="S76" i="27" s="1"/>
  <c r="E77" i="27"/>
  <c r="F77" i="27" s="1"/>
  <c r="S77" i="27" s="1"/>
  <c r="E78" i="27"/>
  <c r="F78" i="27" s="1"/>
  <c r="S78" i="27" s="1"/>
  <c r="E79" i="27"/>
  <c r="F79" i="27" s="1"/>
  <c r="S79" i="27" s="1"/>
  <c r="E80" i="27"/>
  <c r="F80" i="27" s="1"/>
  <c r="S80" i="27" s="1"/>
  <c r="E81" i="27"/>
  <c r="F81" i="27" s="1"/>
  <c r="S81" i="27" s="1"/>
  <c r="E471" i="27"/>
  <c r="F471" i="27" s="1"/>
  <c r="S471" i="27" s="1"/>
  <c r="E472" i="27"/>
  <c r="F472" i="27" s="1"/>
  <c r="S472" i="27" s="1"/>
  <c r="E495" i="27"/>
  <c r="F495" i="27" s="1"/>
  <c r="S495" i="27" s="1"/>
  <c r="E6" i="27"/>
  <c r="L7" i="29" l="1"/>
  <c r="P7" i="29"/>
  <c r="M7" i="29"/>
  <c r="Q7" i="29"/>
  <c r="O7" i="29"/>
  <c r="S7" i="29"/>
  <c r="N7" i="29"/>
  <c r="R7" i="29"/>
  <c r="G7" i="29"/>
  <c r="F16" i="27"/>
  <c r="S16" i="27" s="1"/>
  <c r="F10" i="27"/>
  <c r="S10" i="27" s="1"/>
  <c r="F18" i="27"/>
  <c r="S18" i="27" s="1"/>
  <c r="F12" i="27"/>
  <c r="S12" i="27" s="1"/>
  <c r="F15" i="27"/>
  <c r="S15" i="27" s="1"/>
  <c r="F9" i="27"/>
  <c r="S9" i="27" s="1"/>
  <c r="F17" i="27"/>
  <c r="S17" i="27" s="1"/>
  <c r="F14" i="27"/>
  <c r="S14" i="27" s="1"/>
  <c r="F11" i="27"/>
  <c r="S11" i="27" s="1"/>
  <c r="F6" i="27"/>
  <c r="S6" i="27" s="1"/>
  <c r="F13" i="27"/>
  <c r="S13" i="27" s="1"/>
  <c r="F8" i="27"/>
  <c r="S8" i="27" s="1"/>
  <c r="F7" i="27"/>
  <c r="S7" i="27" s="1"/>
  <c r="AX24" i="19"/>
  <c r="J9" i="29" l="1"/>
  <c r="J13" i="29"/>
  <c r="J12" i="29"/>
  <c r="J8" i="29"/>
  <c r="J18" i="29"/>
  <c r="J14" i="29"/>
  <c r="J10" i="29"/>
  <c r="J19" i="29"/>
  <c r="J15" i="29"/>
  <c r="J16" i="29"/>
  <c r="J11" i="29"/>
  <c r="J17" i="29"/>
  <c r="G16" i="29" l="1"/>
  <c r="L16" i="29"/>
  <c r="P16" i="29"/>
  <c r="S16" i="29"/>
  <c r="M16" i="29"/>
  <c r="Q16" i="29"/>
  <c r="N16" i="29"/>
  <c r="R16" i="29"/>
  <c r="O16" i="29"/>
  <c r="G13" i="29"/>
  <c r="L13" i="29"/>
  <c r="P13" i="29"/>
  <c r="S13" i="29"/>
  <c r="M13" i="29"/>
  <c r="Q13" i="29"/>
  <c r="N13" i="29"/>
  <c r="R13" i="29"/>
  <c r="O13" i="29"/>
  <c r="G18" i="29"/>
  <c r="L18" i="29"/>
  <c r="P18" i="29"/>
  <c r="M18" i="29"/>
  <c r="Q18" i="29"/>
  <c r="S18" i="29"/>
  <c r="N18" i="29"/>
  <c r="R18" i="29"/>
  <c r="O18" i="29"/>
  <c r="G17" i="29"/>
  <c r="L17" i="29"/>
  <c r="P17" i="29"/>
  <c r="S17" i="29"/>
  <c r="M17" i="29"/>
  <c r="Q17" i="29"/>
  <c r="O17" i="29"/>
  <c r="N17" i="29"/>
  <c r="R17" i="29"/>
  <c r="G19" i="29"/>
  <c r="L19" i="29"/>
  <c r="P19" i="29"/>
  <c r="O19" i="29"/>
  <c r="M19" i="29"/>
  <c r="Q19" i="29"/>
  <c r="S19" i="29"/>
  <c r="N19" i="29"/>
  <c r="R19" i="29"/>
  <c r="G8" i="29"/>
  <c r="L8" i="29"/>
  <c r="P8" i="29"/>
  <c r="S8" i="29"/>
  <c r="M8" i="29"/>
  <c r="Q8" i="29"/>
  <c r="N8" i="29"/>
  <c r="R8" i="29"/>
  <c r="O8" i="29"/>
  <c r="G14" i="29"/>
  <c r="L14" i="29"/>
  <c r="P14" i="29"/>
  <c r="M14" i="29"/>
  <c r="Q14" i="29"/>
  <c r="O14" i="29"/>
  <c r="N14" i="29"/>
  <c r="R14" i="29"/>
  <c r="S14" i="29"/>
  <c r="G15" i="29"/>
  <c r="L15" i="29"/>
  <c r="P15" i="29"/>
  <c r="S15" i="29"/>
  <c r="M15" i="29"/>
  <c r="Q15" i="29"/>
  <c r="O15" i="29"/>
  <c r="N15" i="29"/>
  <c r="R15" i="29"/>
  <c r="G9" i="29"/>
  <c r="L9" i="29"/>
  <c r="P9" i="29"/>
  <c r="S9" i="29"/>
  <c r="M9" i="29"/>
  <c r="Q9" i="29"/>
  <c r="O9" i="29"/>
  <c r="N9" i="29"/>
  <c r="R9" i="29"/>
  <c r="G11" i="29"/>
  <c r="L11" i="29"/>
  <c r="P11" i="29"/>
  <c r="O11" i="29"/>
  <c r="M11" i="29"/>
  <c r="Q11" i="29"/>
  <c r="N11" i="29"/>
  <c r="R11" i="29"/>
  <c r="S11" i="29"/>
  <c r="G10" i="29"/>
  <c r="L10" i="29"/>
  <c r="P10" i="29"/>
  <c r="M10" i="29"/>
  <c r="Q10" i="29"/>
  <c r="S10" i="29"/>
  <c r="N10" i="29"/>
  <c r="R10" i="29"/>
  <c r="O10" i="29"/>
  <c r="G12" i="29"/>
  <c r="L12" i="29"/>
  <c r="P12" i="29"/>
  <c r="O12" i="29"/>
  <c r="M12" i="29"/>
  <c r="Q12" i="29"/>
  <c r="S12" i="29"/>
  <c r="N12" i="29"/>
  <c r="R12" i="29"/>
  <c r="M8" i="27"/>
  <c r="O8" i="27" s="1"/>
  <c r="M9" i="27"/>
  <c r="O9" i="27" s="1"/>
  <c r="M10" i="27"/>
  <c r="O10" i="27" s="1"/>
  <c r="M11" i="27"/>
  <c r="O11" i="27" s="1"/>
  <c r="M12" i="27"/>
  <c r="O12" i="27" s="1"/>
  <c r="M13" i="27"/>
  <c r="O13" i="27" s="1"/>
  <c r="M14" i="27"/>
  <c r="O14" i="27" s="1"/>
  <c r="M15" i="27"/>
  <c r="O15" i="27" s="1"/>
  <c r="M16" i="27"/>
  <c r="O16" i="27" s="1"/>
  <c r="M17" i="27"/>
  <c r="O17" i="27" s="1"/>
  <c r="M18" i="27"/>
  <c r="O18" i="27" s="1"/>
  <c r="M19" i="27"/>
  <c r="O19" i="27" s="1"/>
  <c r="M20" i="27"/>
  <c r="O20" i="27" s="1"/>
  <c r="M21" i="27"/>
  <c r="O21" i="27" s="1"/>
  <c r="M22" i="27"/>
  <c r="O22" i="27" s="1"/>
  <c r="M23" i="27"/>
  <c r="O23" i="27" s="1"/>
  <c r="M24" i="27"/>
  <c r="O24" i="27" s="1"/>
  <c r="M25" i="27"/>
  <c r="O25" i="27" s="1"/>
  <c r="M26" i="27"/>
  <c r="O26" i="27" s="1"/>
  <c r="M27" i="27"/>
  <c r="O27" i="27" s="1"/>
  <c r="M28" i="27"/>
  <c r="O28" i="27" s="1"/>
  <c r="M29" i="27"/>
  <c r="O29" i="27" s="1"/>
  <c r="M30" i="27"/>
  <c r="O30" i="27" s="1"/>
  <c r="M31" i="27"/>
  <c r="O31" i="27" s="1"/>
  <c r="M32" i="27"/>
  <c r="O32" i="27" s="1"/>
  <c r="M33" i="27"/>
  <c r="O33" i="27" s="1"/>
  <c r="M34" i="27"/>
  <c r="O34" i="27" s="1"/>
  <c r="M35" i="27"/>
  <c r="O35" i="27" s="1"/>
  <c r="M36" i="27"/>
  <c r="O36" i="27" s="1"/>
  <c r="M37" i="27"/>
  <c r="O37" i="27" s="1"/>
  <c r="M38" i="27"/>
  <c r="O38" i="27" s="1"/>
  <c r="M39" i="27"/>
  <c r="O39" i="27" s="1"/>
  <c r="M40" i="27"/>
  <c r="O40" i="27" s="1"/>
  <c r="M41" i="27"/>
  <c r="O41" i="27" s="1"/>
  <c r="M42" i="27"/>
  <c r="O42" i="27" s="1"/>
  <c r="M43" i="27"/>
  <c r="O43" i="27" s="1"/>
  <c r="M44" i="27"/>
  <c r="O44" i="27" s="1"/>
  <c r="M45" i="27"/>
  <c r="O45" i="27" s="1"/>
  <c r="M46" i="27"/>
  <c r="O46" i="27" s="1"/>
  <c r="M47" i="27"/>
  <c r="O47" i="27" s="1"/>
  <c r="M48" i="27"/>
  <c r="O48" i="27" s="1"/>
  <c r="M49" i="27"/>
  <c r="O49" i="27" s="1"/>
  <c r="M50" i="27"/>
  <c r="O50" i="27" s="1"/>
  <c r="M51" i="27"/>
  <c r="O51" i="27" s="1"/>
  <c r="M52" i="27"/>
  <c r="O52" i="27" s="1"/>
  <c r="M53" i="27"/>
  <c r="O53" i="27" s="1"/>
  <c r="M54" i="27"/>
  <c r="O54" i="27" s="1"/>
  <c r="M55" i="27"/>
  <c r="O55" i="27" s="1"/>
  <c r="M56" i="27"/>
  <c r="O56" i="27" s="1"/>
  <c r="M57" i="27"/>
  <c r="O57" i="27" s="1"/>
  <c r="M58" i="27"/>
  <c r="O58" i="27" s="1"/>
  <c r="M59" i="27"/>
  <c r="O59" i="27" s="1"/>
  <c r="M60" i="27"/>
  <c r="O60" i="27" s="1"/>
  <c r="M61" i="27"/>
  <c r="O61" i="27" s="1"/>
  <c r="M62" i="27"/>
  <c r="O62" i="27" s="1"/>
  <c r="M63" i="27"/>
  <c r="O63" i="27" s="1"/>
  <c r="M64" i="27"/>
  <c r="O64" i="27" s="1"/>
  <c r="M65" i="27"/>
  <c r="O65" i="27" s="1"/>
  <c r="M66" i="27"/>
  <c r="O66" i="27" s="1"/>
  <c r="M67" i="27"/>
  <c r="O67" i="27" s="1"/>
  <c r="M68" i="27"/>
  <c r="O68" i="27" s="1"/>
  <c r="M69" i="27"/>
  <c r="O69" i="27" s="1"/>
  <c r="M70" i="27"/>
  <c r="O70" i="27" s="1"/>
  <c r="M71" i="27"/>
  <c r="O71" i="27" s="1"/>
  <c r="M72" i="27"/>
  <c r="O72" i="27" s="1"/>
  <c r="M73" i="27"/>
  <c r="O73" i="27" s="1"/>
  <c r="M74" i="27"/>
  <c r="O74" i="27" s="1"/>
  <c r="M75" i="27"/>
  <c r="O75" i="27" s="1"/>
  <c r="M76" i="27"/>
  <c r="O76" i="27" s="1"/>
  <c r="M77" i="27"/>
  <c r="O77" i="27" s="1"/>
  <c r="M78" i="27"/>
  <c r="O78" i="27" s="1"/>
  <c r="M79" i="27"/>
  <c r="O79" i="27" s="1"/>
  <c r="M80" i="27"/>
  <c r="O80" i="27" s="1"/>
  <c r="M81" i="27"/>
  <c r="O81" i="27" s="1"/>
  <c r="M471" i="27"/>
  <c r="O471" i="27" s="1"/>
  <c r="M472" i="27"/>
  <c r="O472" i="27" s="1"/>
  <c r="M495" i="27"/>
  <c r="O495" i="27" s="1"/>
  <c r="M7" i="27"/>
  <c r="O7" i="27" s="1"/>
  <c r="M6" i="27"/>
  <c r="O6" i="27" s="1"/>
  <c r="F18" i="29"/>
  <c r="F13" i="29"/>
  <c r="F6" i="29"/>
  <c r="F11" i="29"/>
  <c r="F12" i="29"/>
  <c r="F17" i="29"/>
  <c r="F10" i="29"/>
  <c r="F15" i="29"/>
  <c r="F5" i="29"/>
  <c r="F19" i="29"/>
  <c r="F16" i="29"/>
  <c r="F9" i="29"/>
  <c r="F14" i="29"/>
  <c r="F7" i="29"/>
  <c r="F8" i="29"/>
  <c r="M24" i="19" l="1"/>
  <c r="A6" i="30"/>
  <c r="A7" i="30" s="1"/>
  <c r="A8" i="30" s="1"/>
  <c r="A9" i="30" s="1"/>
  <c r="A10" i="30" s="1"/>
  <c r="A11" i="30" s="1"/>
  <c r="A12" i="30" s="1"/>
  <c r="A13" i="30" s="1"/>
  <c r="A14" i="30" s="1"/>
  <c r="AI23" i="19" l="1"/>
  <c r="AO24" i="19"/>
  <c r="I6" i="29"/>
  <c r="I5" i="29"/>
  <c r="H6" i="29"/>
  <c r="J6" i="29" l="1"/>
  <c r="H5" i="29"/>
  <c r="L6" i="29" l="1"/>
  <c r="P6" i="29"/>
  <c r="S6" i="29"/>
  <c r="M6" i="29"/>
  <c r="Q6" i="29"/>
  <c r="N6" i="29"/>
  <c r="R6" i="29"/>
  <c r="O6" i="29"/>
  <c r="G6" i="29"/>
  <c r="J5" i="29"/>
  <c r="D12" i="29"/>
  <c r="D11" i="29"/>
  <c r="E14" i="29"/>
  <c r="D15" i="29"/>
  <c r="E11" i="29"/>
  <c r="E19" i="29"/>
  <c r="E17" i="29"/>
  <c r="D16" i="29"/>
  <c r="E13" i="29"/>
  <c r="E12" i="29"/>
  <c r="D7" i="29"/>
  <c r="E8" i="29"/>
  <c r="E10" i="29"/>
  <c r="D17" i="29"/>
  <c r="E16" i="29"/>
  <c r="D9" i="29"/>
  <c r="E9" i="29"/>
  <c r="E15" i="29"/>
  <c r="D8" i="29"/>
  <c r="E6" i="29"/>
  <c r="D19" i="29"/>
  <c r="E5" i="29"/>
  <c r="D10" i="29"/>
  <c r="D14" i="29"/>
  <c r="D13" i="29"/>
  <c r="E18" i="29"/>
  <c r="D18" i="29"/>
  <c r="E7" i="29"/>
  <c r="R5" i="29" l="1"/>
  <c r="S5" i="29"/>
  <c r="P5" i="29"/>
  <c r="Q5" i="29"/>
  <c r="N5" i="29"/>
  <c r="O5" i="29"/>
  <c r="M5" i="29"/>
  <c r="G5" i="29"/>
  <c r="L5" i="29"/>
  <c r="A7" i="27"/>
  <c r="A8" i="27" s="1"/>
  <c r="A9" i="27" s="1"/>
  <c r="A10" i="27" s="1"/>
  <c r="A11" i="27" s="1"/>
  <c r="A12" i="27" s="1"/>
  <c r="A13" i="27" s="1"/>
  <c r="A14" i="27" s="1"/>
  <c r="A15" i="27" s="1"/>
  <c r="A16" i="27" s="1"/>
  <c r="A17" i="27" s="1"/>
  <c r="A18" i="27" s="1"/>
  <c r="A19" i="27" s="1"/>
  <c r="A20" i="27" s="1"/>
  <c r="A21" i="27" s="1"/>
  <c r="A22" i="27" s="1"/>
  <c r="A23" i="27" s="1"/>
  <c r="A24" i="27" s="1"/>
  <c r="A25" i="27" s="1"/>
  <c r="A26" i="27" s="1"/>
  <c r="A27" i="27" s="1"/>
  <c r="A28" i="27" s="1"/>
  <c r="A29" i="27" s="1"/>
  <c r="A30" i="27" s="1"/>
  <c r="A31" i="27" s="1"/>
  <c r="A32" i="27" s="1"/>
  <c r="A33" i="27" s="1"/>
  <c r="A34" i="27" s="1"/>
  <c r="A35" i="27" s="1"/>
  <c r="A36" i="27" s="1"/>
  <c r="A37" i="27" s="1"/>
  <c r="A38" i="27" s="1"/>
  <c r="A39" i="27" s="1"/>
  <c r="A40" i="27" s="1"/>
  <c r="A41" i="27" s="1"/>
  <c r="A42" i="27" s="1"/>
  <c r="A43" i="27" s="1"/>
  <c r="A44" i="27" s="1"/>
  <c r="A45" i="27" s="1"/>
  <c r="A46" i="27" s="1"/>
  <c r="A47" i="27" s="1"/>
  <c r="A48" i="27" s="1"/>
  <c r="A49" i="27" s="1"/>
  <c r="A50" i="27" s="1"/>
  <c r="A51" i="27" s="1"/>
  <c r="A52" i="27" s="1"/>
  <c r="A53" i="27" s="1"/>
  <c r="A54" i="27" s="1"/>
  <c r="A55" i="27" s="1"/>
  <c r="A56" i="27" s="1"/>
  <c r="A57" i="27" s="1"/>
  <c r="A58" i="27" s="1"/>
  <c r="A59" i="27" s="1"/>
  <c r="A60" i="27" s="1"/>
  <c r="A61" i="27" s="1"/>
  <c r="A62" i="27" s="1"/>
  <c r="A63" i="27" s="1"/>
  <c r="A64" i="27" s="1"/>
  <c r="A65" i="27" s="1"/>
  <c r="A66" i="27" s="1"/>
  <c r="A67" i="27" s="1"/>
  <c r="A68" i="27" s="1"/>
  <c r="A69" i="27" s="1"/>
  <c r="A70" i="27" s="1"/>
  <c r="A71" i="27" s="1"/>
  <c r="A72" i="27" s="1"/>
  <c r="A73" i="27" s="1"/>
  <c r="A74" i="27" s="1"/>
  <c r="A75" i="27" s="1"/>
  <c r="A76" i="27" s="1"/>
  <c r="A77" i="27" s="1"/>
  <c r="A78" i="27" s="1"/>
  <c r="A79" i="27" s="1"/>
  <c r="A80" i="27" s="1"/>
  <c r="A81" i="27" s="1"/>
  <c r="A82" i="27" s="1"/>
  <c r="A83" i="27" s="1"/>
  <c r="A84" i="27" s="1"/>
  <c r="A85" i="27" s="1"/>
  <c r="A86" i="27" s="1"/>
  <c r="A87" i="27" s="1"/>
  <c r="A88" i="27" s="1"/>
  <c r="A89" i="27" s="1"/>
  <c r="A90" i="27" s="1"/>
  <c r="A91" i="27" s="1"/>
  <c r="A92" i="27" s="1"/>
  <c r="A93" i="27" s="1"/>
  <c r="A94" i="27" s="1"/>
  <c r="A95" i="27" s="1"/>
  <c r="A96" i="27" s="1"/>
  <c r="A97" i="27" s="1"/>
  <c r="A98" i="27" s="1"/>
  <c r="A99" i="27" s="1"/>
  <c r="A100" i="27" s="1"/>
  <c r="A101" i="27" s="1"/>
  <c r="A102" i="27" s="1"/>
  <c r="A103" i="27" s="1"/>
  <c r="A104" i="27" s="1"/>
  <c r="A105" i="27" s="1"/>
  <c r="A106" i="27" s="1"/>
  <c r="A107" i="27" s="1"/>
  <c r="A108" i="27" s="1"/>
  <c r="A109" i="27" s="1"/>
  <c r="A110" i="27" s="1"/>
  <c r="A111" i="27" s="1"/>
  <c r="A112" i="27" s="1"/>
  <c r="A113" i="27" s="1"/>
  <c r="A114" i="27" s="1"/>
  <c r="A115" i="27" s="1"/>
  <c r="A116" i="27" s="1"/>
  <c r="A117" i="27" s="1"/>
  <c r="A118" i="27" s="1"/>
  <c r="A119" i="27" s="1"/>
  <c r="A120" i="27" s="1"/>
  <c r="A121" i="27" s="1"/>
  <c r="A122" i="27" s="1"/>
  <c r="A123" i="27" s="1"/>
  <c r="A124" i="27" s="1"/>
  <c r="A125" i="27" s="1"/>
  <c r="A126" i="27" s="1"/>
  <c r="A127" i="27" s="1"/>
  <c r="A128" i="27" s="1"/>
  <c r="A129" i="27" s="1"/>
  <c r="A130" i="27" s="1"/>
  <c r="A131" i="27" s="1"/>
  <c r="A132" i="27" s="1"/>
  <c r="A133" i="27" s="1"/>
  <c r="A134" i="27" s="1"/>
  <c r="A135" i="27" s="1"/>
  <c r="A136" i="27" s="1"/>
  <c r="A137" i="27" s="1"/>
  <c r="A138" i="27" s="1"/>
  <c r="A139" i="27" s="1"/>
  <c r="A140" i="27" s="1"/>
  <c r="A141" i="27" s="1"/>
  <c r="A142" i="27" s="1"/>
  <c r="A143" i="27" s="1"/>
  <c r="A144" i="27" s="1"/>
  <c r="A145" i="27" s="1"/>
  <c r="A146" i="27" s="1"/>
  <c r="A147" i="27" s="1"/>
  <c r="A148" i="27" s="1"/>
  <c r="A149" i="27" s="1"/>
  <c r="A150" i="27" s="1"/>
  <c r="A151" i="27" s="1"/>
  <c r="A152" i="27" s="1"/>
  <c r="A153" i="27" s="1"/>
  <c r="A154" i="27" s="1"/>
  <c r="A155" i="27" s="1"/>
  <c r="A156" i="27" s="1"/>
  <c r="A157" i="27" s="1"/>
  <c r="A158" i="27" s="1"/>
  <c r="A159" i="27" s="1"/>
  <c r="A160" i="27" s="1"/>
  <c r="A161" i="27" s="1"/>
  <c r="A162" i="27" s="1"/>
  <c r="A163" i="27" s="1"/>
  <c r="A164" i="27" s="1"/>
  <c r="A165" i="27" s="1"/>
  <c r="A166" i="27" s="1"/>
  <c r="A167" i="27" s="1"/>
  <c r="A168" i="27" s="1"/>
  <c r="A169" i="27" s="1"/>
  <c r="A170" i="27" s="1"/>
  <c r="A171" i="27" s="1"/>
  <c r="A172" i="27" s="1"/>
  <c r="A173" i="27" s="1"/>
  <c r="A174" i="27" s="1"/>
  <c r="A175" i="27" s="1"/>
  <c r="A176" i="27" s="1"/>
  <c r="A177" i="27" s="1"/>
  <c r="A178" i="27" s="1"/>
  <c r="A179" i="27" s="1"/>
  <c r="A180" i="27" s="1"/>
  <c r="A181" i="27" s="1"/>
  <c r="A182" i="27" s="1"/>
  <c r="A183" i="27" s="1"/>
  <c r="A184" i="27" s="1"/>
  <c r="A185" i="27" s="1"/>
  <c r="A186" i="27" s="1"/>
  <c r="A187" i="27" s="1"/>
  <c r="A188" i="27" s="1"/>
  <c r="A189" i="27" s="1"/>
  <c r="A190" i="27" s="1"/>
  <c r="A191" i="27" s="1"/>
  <c r="A192" i="27" s="1"/>
  <c r="A193" i="27" s="1"/>
  <c r="A194" i="27" s="1"/>
  <c r="A195" i="27" s="1"/>
  <c r="A196" i="27" s="1"/>
  <c r="A197" i="27" s="1"/>
  <c r="A198" i="27" s="1"/>
  <c r="A199" i="27" s="1"/>
  <c r="A200" i="27" s="1"/>
  <c r="A201" i="27" s="1"/>
  <c r="A202" i="27" s="1"/>
  <c r="A203" i="27" s="1"/>
  <c r="A204" i="27" s="1"/>
  <c r="A205" i="27" s="1"/>
  <c r="A206" i="27" l="1"/>
  <c r="A207" i="27" s="1"/>
  <c r="A208" i="27" s="1"/>
  <c r="A209" i="27" s="1"/>
  <c r="A210" i="27" s="1"/>
  <c r="A211" i="27" s="1"/>
  <c r="A212" i="27" s="1"/>
  <c r="A213" i="27" s="1"/>
  <c r="A214" i="27" s="1"/>
  <c r="A215" i="27" s="1"/>
  <c r="A216" i="27" s="1"/>
  <c r="A217" i="27" s="1"/>
  <c r="A218" i="27" s="1"/>
  <c r="A219" i="27" s="1"/>
  <c r="A220" i="27" s="1"/>
  <c r="A221" i="27" s="1"/>
  <c r="A222" i="27" s="1"/>
  <c r="A223" i="27" s="1"/>
  <c r="A224" i="27" s="1"/>
  <c r="A225" i="27" s="1"/>
  <c r="A226" i="27" s="1"/>
  <c r="A227" i="27" s="1"/>
  <c r="A228" i="27" s="1"/>
  <c r="A229" i="27" s="1"/>
  <c r="A230" i="27" s="1"/>
  <c r="A231" i="27" s="1"/>
  <c r="A232" i="27" s="1"/>
  <c r="A233" i="27" s="1"/>
  <c r="A234" i="27" s="1"/>
  <c r="A235" i="27" s="1"/>
  <c r="A236" i="27" s="1"/>
  <c r="A237" i="27" s="1"/>
  <c r="A238" i="27" s="1"/>
  <c r="A239" i="27" s="1"/>
  <c r="A240" i="27" s="1"/>
  <c r="A241" i="27" s="1"/>
  <c r="A242" i="27" s="1"/>
  <c r="A243" i="27" s="1"/>
  <c r="A244" i="27" s="1"/>
  <c r="A245" i="27" s="1"/>
  <c r="A246" i="27" s="1"/>
  <c r="A247" i="27" s="1"/>
  <c r="A248" i="27" s="1"/>
  <c r="A249" i="27" s="1"/>
  <c r="A250" i="27" s="1"/>
  <c r="A251" i="27" s="1"/>
  <c r="A252" i="27" s="1"/>
  <c r="A253" i="27" s="1"/>
  <c r="A254" i="27" s="1"/>
  <c r="A255" i="27" s="1"/>
  <c r="A256" i="27" s="1"/>
  <c r="A257" i="27" s="1"/>
  <c r="A258" i="27" s="1"/>
  <c r="A259" i="27" s="1"/>
  <c r="A260" i="27" s="1"/>
  <c r="A261" i="27" s="1"/>
  <c r="A262" i="27" s="1"/>
  <c r="A263" i="27" s="1"/>
  <c r="A264" i="27" s="1"/>
  <c r="A265" i="27" s="1"/>
  <c r="A266" i="27" s="1"/>
  <c r="A267" i="27" s="1"/>
  <c r="A268" i="27" s="1"/>
  <c r="A269" i="27" s="1"/>
  <c r="A270" i="27" s="1"/>
  <c r="A271" i="27" s="1"/>
  <c r="A272" i="27" s="1"/>
  <c r="A273" i="27" s="1"/>
  <c r="A274" i="27" s="1"/>
  <c r="A275" i="27" s="1"/>
  <c r="A276" i="27" s="1"/>
  <c r="A277" i="27" s="1"/>
  <c r="A278" i="27" s="1"/>
  <c r="A279" i="27" s="1"/>
  <c r="A280" i="27" s="1"/>
  <c r="A281" i="27" s="1"/>
  <c r="A282" i="27" s="1"/>
  <c r="A283" i="27" s="1"/>
  <c r="A284" i="27" s="1"/>
  <c r="A285" i="27" s="1"/>
  <c r="A286" i="27" s="1"/>
  <c r="A287" i="27" s="1"/>
  <c r="A288" i="27" s="1"/>
  <c r="A289" i="27" s="1"/>
  <c r="A290" i="27" s="1"/>
  <c r="A291" i="27" s="1"/>
  <c r="A292" i="27" s="1"/>
  <c r="A293" i="27" s="1"/>
  <c r="A294" i="27" s="1"/>
  <c r="A295" i="27" s="1"/>
  <c r="A296" i="27" s="1"/>
  <c r="A297" i="27" s="1"/>
  <c r="A298" i="27" s="1"/>
  <c r="A299" i="27" s="1"/>
  <c r="A300" i="27" s="1"/>
  <c r="A301" i="27" s="1"/>
  <c r="A302" i="27" s="1"/>
  <c r="A303" i="27" s="1"/>
  <c r="A304" i="27" s="1"/>
  <c r="A305" i="27" s="1"/>
  <c r="A306" i="27" s="1"/>
  <c r="A307" i="27" s="1"/>
  <c r="A308" i="27" s="1"/>
  <c r="A309" i="27" s="1"/>
  <c r="A310" i="27" s="1"/>
  <c r="A311" i="27" s="1"/>
  <c r="A312" i="27" s="1"/>
  <c r="A313" i="27" s="1"/>
  <c r="A314" i="27" s="1"/>
  <c r="A315" i="27" s="1"/>
  <c r="A316" i="27" s="1"/>
  <c r="A317" i="27" s="1"/>
  <c r="A318" i="27" s="1"/>
  <c r="A319" i="27" s="1"/>
  <c r="A320" i="27" s="1"/>
  <c r="A321" i="27" s="1"/>
  <c r="A322" i="27" s="1"/>
  <c r="A323" i="27" s="1"/>
  <c r="A324" i="27" s="1"/>
  <c r="A325" i="27" s="1"/>
  <c r="A326" i="27" s="1"/>
  <c r="A327" i="27" s="1"/>
  <c r="A328" i="27" s="1"/>
  <c r="A329" i="27" s="1"/>
  <c r="A330" i="27" s="1"/>
  <c r="A331" i="27" s="1"/>
  <c r="A332" i="27" s="1"/>
  <c r="A333" i="27" s="1"/>
  <c r="A334" i="27" s="1"/>
  <c r="A335" i="27" s="1"/>
  <c r="A336" i="27" s="1"/>
  <c r="A337" i="27" s="1"/>
  <c r="A338" i="27" s="1"/>
  <c r="A339" i="27" s="1"/>
  <c r="A340" i="27" s="1"/>
  <c r="A341" i="27" s="1"/>
  <c r="A342" i="27" s="1"/>
  <c r="A343" i="27" s="1"/>
  <c r="A344" i="27" s="1"/>
  <c r="A345" i="27" s="1"/>
  <c r="A346" i="27" s="1"/>
  <c r="A347" i="27" s="1"/>
  <c r="A348" i="27" s="1"/>
  <c r="A349" i="27" s="1"/>
  <c r="A350" i="27" s="1"/>
  <c r="A351" i="27" s="1"/>
  <c r="A352" i="27" s="1"/>
  <c r="A353" i="27" s="1"/>
  <c r="A354" i="27" s="1"/>
  <c r="A355" i="27" s="1"/>
  <c r="A356" i="27" s="1"/>
  <c r="A357" i="27" s="1"/>
  <c r="A358" i="27" s="1"/>
  <c r="A359" i="27" s="1"/>
  <c r="A360" i="27" s="1"/>
  <c r="A361" i="27" s="1"/>
  <c r="A362" i="27" s="1"/>
  <c r="A363" i="27" s="1"/>
  <c r="A364" i="27" s="1"/>
  <c r="A365" i="27" s="1"/>
  <c r="A366" i="27" s="1"/>
  <c r="A367" i="27" s="1"/>
  <c r="A368" i="27" s="1"/>
  <c r="A369" i="27" s="1"/>
  <c r="A370" i="27" s="1"/>
  <c r="A371" i="27" s="1"/>
  <c r="A372" i="27" s="1"/>
  <c r="A373" i="27" s="1"/>
  <c r="A374" i="27" s="1"/>
  <c r="A375" i="27" s="1"/>
  <c r="A376" i="27" s="1"/>
  <c r="A377" i="27" s="1"/>
  <c r="A378" i="27" s="1"/>
  <c r="A379" i="27" s="1"/>
  <c r="A380" i="27" s="1"/>
  <c r="A381" i="27" s="1"/>
  <c r="A382" i="27" s="1"/>
  <c r="A383" i="27" s="1"/>
  <c r="A384" i="27" s="1"/>
  <c r="A385" i="27" s="1"/>
  <c r="A386" i="27" s="1"/>
  <c r="A387" i="27" s="1"/>
  <c r="A388" i="27" s="1"/>
  <c r="A389" i="27" s="1"/>
  <c r="A390" i="27" s="1"/>
  <c r="A391" i="27" s="1"/>
  <c r="A392" i="27" s="1"/>
  <c r="A393" i="27" s="1"/>
  <c r="A394" i="27" s="1"/>
  <c r="A395" i="27" s="1"/>
  <c r="A396" i="27" s="1"/>
  <c r="A397" i="27" s="1"/>
  <c r="A398" i="27" s="1"/>
  <c r="A399" i="27" s="1"/>
  <c r="A400" i="27" s="1"/>
  <c r="A401" i="27" s="1"/>
  <c r="A402" i="27" s="1"/>
  <c r="A403" i="27" s="1"/>
  <c r="A404" i="27" s="1"/>
  <c r="A405" i="27" s="1"/>
  <c r="AH16" i="20"/>
  <c r="K13" i="20" s="1"/>
  <c r="F22" i="29" l="1"/>
</calcChain>
</file>

<file path=xl/comments1.xml><?xml version="1.0" encoding="utf-8"?>
<comments xmlns="http://schemas.openxmlformats.org/spreadsheetml/2006/main">
  <authors>
    <author>渡部　学</author>
  </authors>
  <commentList>
    <comment ref="AG6" authorId="0" shapeId="0">
      <text>
        <r>
          <rPr>
            <b/>
            <sz val="9"/>
            <color indexed="81"/>
            <rFont val="MS P ゴシック"/>
            <family val="3"/>
            <charset val="128"/>
          </rPr>
          <t>初期状態で入力されている（法人名）（役職・代表者名）は消した上で入力してください。</t>
        </r>
        <r>
          <rPr>
            <sz val="9"/>
            <color indexed="81"/>
            <rFont val="MS P ゴシック"/>
            <family val="3"/>
            <charset val="128"/>
          </rPr>
          <t xml:space="preserve">
</t>
        </r>
      </text>
    </comment>
  </commentList>
</comments>
</file>

<file path=xl/comments2.xml><?xml version="1.0" encoding="utf-8"?>
<comments xmlns="http://schemas.openxmlformats.org/spreadsheetml/2006/main">
  <authors>
    <author>kiku</author>
    <author>厚生労働省ネットワークシステム</author>
  </authors>
  <commentList>
    <comment ref="B2" authorId="0" shapeId="0">
      <text>
        <r>
          <rPr>
            <b/>
            <sz val="9"/>
            <color indexed="81"/>
            <rFont val="MS P ゴシック"/>
            <family val="3"/>
            <charset val="128"/>
          </rPr>
          <t>事業所・施設別申請額一覧(全般):
この様式の記載内容は、全て他の様式の記載事項から反映されるため、各事業所において直接記入する必要はありません。正しく反映されているか確認して下さい。</t>
        </r>
      </text>
    </comment>
    <comment ref="K3" authorId="1" shapeId="0">
      <text>
        <r>
          <rPr>
            <b/>
            <sz val="9"/>
            <color indexed="81"/>
            <rFont val="MS P ゴシック"/>
            <family val="3"/>
            <charset val="128"/>
          </rPr>
          <t>「都道府県使用欄」：</t>
        </r>
        <r>
          <rPr>
            <sz val="9"/>
            <color indexed="81"/>
            <rFont val="MS P ゴシック"/>
            <family val="3"/>
            <charset val="128"/>
          </rPr>
          <t>各事業所における記入は不要です</t>
        </r>
      </text>
    </comment>
  </commentList>
</comments>
</file>

<file path=xl/comments3.xml><?xml version="1.0" encoding="utf-8"?>
<comments xmlns="http://schemas.openxmlformats.org/spreadsheetml/2006/main">
  <authors>
    <author>kemuwata</author>
    <author>kiku</author>
    <author>厚生労働省ネットワークシステム</author>
  </authors>
  <commentList>
    <comment ref="T7" authorId="0" shapeId="0">
      <text>
        <r>
          <rPr>
            <b/>
            <sz val="9"/>
            <color indexed="81"/>
            <rFont val="MS P ゴシック"/>
            <family val="3"/>
            <charset val="128"/>
          </rPr>
          <t xml:space="preserve">「事業所名称」と「提供サービス」を入力することにより、（様式３）障害福祉慰労金受給職員から両者が一致する職員に係る「慰労金の区分・人数」が自動集計されます。
</t>
        </r>
        <r>
          <rPr>
            <sz val="9"/>
            <color indexed="81"/>
            <rFont val="MS P ゴシック"/>
            <family val="3"/>
            <charset val="128"/>
          </rPr>
          <t>（様式３）職員表の記載と一致するよう正確に記入してください。</t>
        </r>
      </text>
    </comment>
    <comment ref="AV7" authorId="1" shapeId="0">
      <text>
        <r>
          <rPr>
            <b/>
            <sz val="9"/>
            <color indexed="81"/>
            <rFont val="MS P ゴシック"/>
            <family val="3"/>
            <charset val="128"/>
          </rPr>
          <t xml:space="preserve">「事業所番号」：
</t>
        </r>
        <r>
          <rPr>
            <sz val="9"/>
            <color indexed="81"/>
            <rFont val="MS P ゴシック"/>
            <family val="3"/>
            <charset val="128"/>
          </rPr>
          <t>地域生活支援事業所の場合、9999999999として下さい。</t>
        </r>
      </text>
    </comment>
    <comment ref="L10" authorId="0" shapeId="0">
      <text>
        <r>
          <rPr>
            <b/>
            <sz val="9"/>
            <color indexed="81"/>
            <rFont val="MS P ゴシック"/>
            <family val="3"/>
            <charset val="128"/>
          </rPr>
          <t xml:space="preserve">「提供サービス」
</t>
        </r>
        <r>
          <rPr>
            <sz val="9"/>
            <color indexed="81"/>
            <rFont val="MS P ゴシック"/>
            <family val="3"/>
            <charset val="128"/>
          </rPr>
          <t>職員表の記載と一致するよう正確に記入してください。基本的にプルダウンで選択できますが、直接入力する場合は次の点に注意してください。
・サービス名称を短縮しないこと
・スペースを使わないこと</t>
        </r>
      </text>
    </comment>
    <comment ref="AV10" authorId="2" shapeId="0">
      <text>
        <r>
          <rPr>
            <b/>
            <sz val="9"/>
            <color indexed="81"/>
            <rFont val="MS P ゴシック"/>
            <family val="3"/>
            <charset val="128"/>
          </rPr>
          <t xml:space="preserve">「定員」：
</t>
        </r>
        <r>
          <rPr>
            <sz val="9"/>
            <color indexed="81"/>
            <rFont val="MS P ゴシック"/>
            <family val="3"/>
            <charset val="128"/>
          </rPr>
          <t>訪問系サービスは記入不要です。</t>
        </r>
      </text>
    </comment>
    <comment ref="AV11" authorId="2" shapeId="0">
      <text>
        <r>
          <rPr>
            <b/>
            <sz val="9"/>
            <color indexed="81"/>
            <rFont val="MS P ゴシック"/>
            <family val="3"/>
            <charset val="128"/>
          </rPr>
          <t xml:space="preserve">「職員数」：
</t>
        </r>
        <r>
          <rPr>
            <sz val="9"/>
            <color indexed="81"/>
            <rFont val="MS P ゴシック"/>
            <family val="3"/>
            <charset val="128"/>
          </rPr>
          <t>当該事業所における職員数を記入して下さい。（派遣職員を含む。）</t>
        </r>
      </text>
    </comment>
    <comment ref="AV22" authorId="2" shapeId="0">
      <text>
        <r>
          <rPr>
            <b/>
            <sz val="9"/>
            <color indexed="81"/>
            <rFont val="MS P ゴシック"/>
            <family val="3"/>
            <charset val="128"/>
          </rPr>
          <t xml:space="preserve">「振込手数料」：
</t>
        </r>
        <r>
          <rPr>
            <sz val="9"/>
            <color indexed="81"/>
            <rFont val="MS P ゴシック"/>
            <family val="3"/>
            <charset val="128"/>
          </rPr>
          <t>事業者が職員に慰労金を銀行振込等により支給する際の振込手数料がある場合には記入して下さい。</t>
        </r>
      </text>
    </comment>
  </commentList>
</comments>
</file>

<file path=xl/comments4.xml><?xml version="1.0" encoding="utf-8"?>
<comments xmlns="http://schemas.openxmlformats.org/spreadsheetml/2006/main">
  <authors>
    <author>kiku</author>
    <author>kemuwata</author>
    <author>厚生労働省ネットワークシステム</author>
  </authors>
  <commentList>
    <comment ref="B4" authorId="0" shapeId="0">
      <text>
        <r>
          <rPr>
            <b/>
            <sz val="9"/>
            <color indexed="81"/>
            <rFont val="MS P ゴシック"/>
            <family val="3"/>
            <charset val="128"/>
          </rPr>
          <t>「氏名（漢字、カナ）」：
姓と名の間はスペースを空けないで下さい。</t>
        </r>
      </text>
    </comment>
    <comment ref="C4" authorId="1" shapeId="0">
      <text>
        <r>
          <rPr>
            <b/>
            <sz val="9"/>
            <color indexed="81"/>
            <rFont val="MS P ゴシック"/>
            <family val="3"/>
            <charset val="128"/>
          </rPr>
          <t xml:space="preserve">「氏名（全角カナ）」
・全角カタカナ
・姓と名の間はスペースを空けないで下さい。
</t>
        </r>
      </text>
    </comment>
    <comment ref="D4" authorId="0" shapeId="0">
      <text>
        <r>
          <rPr>
            <b/>
            <sz val="9"/>
            <color indexed="81"/>
            <rFont val="MS P ゴシック"/>
            <family val="3"/>
            <charset val="128"/>
          </rPr>
          <t xml:space="preserve">「生年月日（西暦）」：
「西暦/月/日」（yyyy/mm/dd）と入力してください。
（例）
1985/10/19
（正しくない例）
19851019
1985.10.19
</t>
        </r>
      </text>
    </comment>
    <comment ref="K4" authorId="0" shapeId="0">
      <text>
        <r>
          <rPr>
            <b/>
            <sz val="9"/>
            <color indexed="81"/>
            <rFont val="MS P ゴシック"/>
            <family val="3"/>
            <charset val="128"/>
          </rPr>
          <t>「分類（施設区分、対応区分）」を各事業所において入力（プルダウンから選択）すると、選択結果に応じて、当該職員の慰労金の額が自動算出されます。</t>
        </r>
      </text>
    </comment>
    <comment ref="P4" authorId="0" shapeId="0">
      <text>
        <r>
          <rPr>
            <b/>
            <sz val="9"/>
            <color indexed="81"/>
            <rFont val="MS P ゴシック"/>
            <family val="3"/>
            <charset val="128"/>
          </rPr>
          <t>「確認事項」：
慰労金の受給は、医療機関や介護施設等に勤務する者への慰労金を含めて、１人につき１回限り受給できます。二重申請を防ぐため、法人本部において本欄の確認をお願いします。
「委任状の有無」：
事業所を通じて慰労金を受給する場合には、当該職員は、当該法人に対して代理受領委任状の提出が必要です。委任状を取得した上で「あり」を選択して下さい。「なし」の場合は給付されません。
「他法人での慰労金の申請の有無」：
職員への聞き取りや委任状の内容を踏まえ、他の法人で慰労金の申請がなことを確認した上で、「なし」を選択して下さい。「あり」の場合は給付されません。
「重複申請者確認用」：
氏名(漢字､カナ)及び生年月日が同一の職員が複数いる場合には、本欄に「可」と表示されません。氏名(漢字、カナ)及び生年月日が同一である職員について、別人であることが確認出来た場合には、法人本部において、「可」と入力選択してください。</t>
        </r>
      </text>
    </comment>
    <comment ref="T4" authorId="0" shapeId="0">
      <text>
        <r>
          <rPr>
            <b/>
            <sz val="9"/>
            <color indexed="81"/>
            <rFont val="MS P ゴシック"/>
            <family val="3"/>
            <charset val="128"/>
          </rPr>
          <t>「支払い実績」：
事業所が職員に対して、実際に慰労金を支給した日付及び支払金額を記入してください。
なお、各事業所が職員に支給したことを証明する資料（入金記録等）は、都道府県から求めがあった場合に速やかに提出できるよう、各事業所に適切に保管してください。</t>
        </r>
      </text>
    </comment>
    <comment ref="I5" authorId="1" shapeId="0">
      <text>
        <r>
          <rPr>
            <b/>
            <sz val="9"/>
            <color indexed="81"/>
            <rFont val="MS P ゴシック"/>
            <family val="3"/>
            <charset val="128"/>
          </rPr>
          <t>「主たる勤務先」：
慰労金は、個票1に記入された口座に振り込まれ、当該事業所から支給されます。
「提供サービス」は個票●の記載と一致するよう正確に記入してください。直接入力する場合は次の点に注意してください。
・サービス名称を短縮しないこと
・スペースを使わないこと</t>
        </r>
      </text>
    </comment>
    <comment ref="J5" authorId="2" shapeId="0">
      <text>
        <r>
          <rPr>
            <b/>
            <sz val="9"/>
            <color indexed="81"/>
            <rFont val="MS P ゴシック"/>
            <family val="3"/>
            <charset val="128"/>
          </rPr>
          <t>本欄の名称をもとに、（様式２）新型コロナウイルス感染症対応従事者慰労金に関する事業実施計画書における「慰労金の区分・人数」が自動計算されますので、同一事業所・施設の場合は完全に統一した名称で入力してください。</t>
        </r>
      </text>
    </comment>
  </commentList>
</comments>
</file>

<file path=xl/sharedStrings.xml><?xml version="1.0" encoding="utf-8"?>
<sst xmlns="http://schemas.openxmlformats.org/spreadsheetml/2006/main" count="797" uniqueCount="231">
  <si>
    <t>殿</t>
    <rPh sb="0" eb="1">
      <t>トノ</t>
    </rPh>
    <phoneticPr fontId="4"/>
  </si>
  <si>
    <t>日</t>
    <rPh sb="0" eb="1">
      <t>ニチ</t>
    </rPh>
    <phoneticPr fontId="4"/>
  </si>
  <si>
    <t>月</t>
    <rPh sb="0" eb="1">
      <t>ゲツ</t>
    </rPh>
    <phoneticPr fontId="4"/>
  </si>
  <si>
    <t>年</t>
    <rPh sb="0" eb="1">
      <t>ネン</t>
    </rPh>
    <phoneticPr fontId="4"/>
  </si>
  <si>
    <t>電話番号</t>
    <rPh sb="0" eb="2">
      <t>デンワ</t>
    </rPh>
    <rPh sb="2" eb="4">
      <t>バンゴウ</t>
    </rPh>
    <phoneticPr fontId="4"/>
  </si>
  <si>
    <t>事業所・施設の名称</t>
    <rPh sb="0" eb="3">
      <t>ジギョウショ</t>
    </rPh>
    <rPh sb="4" eb="6">
      <t>シセツ</t>
    </rPh>
    <rPh sb="7" eb="9">
      <t>メイショウ</t>
    </rPh>
    <phoneticPr fontId="4"/>
  </si>
  <si>
    <t>事業区分</t>
    <rPh sb="0" eb="2">
      <t>ジギョウ</t>
    </rPh>
    <rPh sb="2" eb="4">
      <t>クブン</t>
    </rPh>
    <phoneticPr fontId="4"/>
  </si>
  <si>
    <t>①</t>
    <phoneticPr fontId="4"/>
  </si>
  <si>
    <t>②</t>
    <phoneticPr fontId="4"/>
  </si>
  <si>
    <t>③</t>
    <phoneticPr fontId="4"/>
  </si>
  <si>
    <t>④</t>
    <phoneticPr fontId="4"/>
  </si>
  <si>
    <t>千円</t>
    <rPh sb="0" eb="2">
      <t>センエン</t>
    </rPh>
    <phoneticPr fontId="4"/>
  </si>
  <si>
    <t>人</t>
    <rPh sb="0" eb="1">
      <t>ニン</t>
    </rPh>
    <phoneticPr fontId="4"/>
  </si>
  <si>
    <t>サービス種別</t>
    <rPh sb="4" eb="6">
      <t>シュベツ</t>
    </rPh>
    <phoneticPr fontId="4"/>
  </si>
  <si>
    <t>合計</t>
    <rPh sb="0" eb="2">
      <t>ゴウケイ</t>
    </rPh>
    <phoneticPr fontId="4"/>
  </si>
  <si>
    <t>　　令和</t>
    <rPh sb="2" eb="4">
      <t>レイワ</t>
    </rPh>
    <phoneticPr fontId="4"/>
  </si>
  <si>
    <t>※本シートは絶対に編集しないこと。</t>
    <rPh sb="1" eb="2">
      <t>ホン</t>
    </rPh>
    <rPh sb="6" eb="8">
      <t>ゼッタイ</t>
    </rPh>
    <rPh sb="9" eb="11">
      <t>ヘンシュウ</t>
    </rPh>
    <phoneticPr fontId="4"/>
  </si>
  <si>
    <t>氏名（漢字）</t>
    <rPh sb="0" eb="2">
      <t>シメイ</t>
    </rPh>
    <rPh sb="3" eb="5">
      <t>カンジ</t>
    </rPh>
    <phoneticPr fontId="4"/>
  </si>
  <si>
    <t>生年月日（西暦）</t>
    <rPh sb="0" eb="2">
      <t>セイネン</t>
    </rPh>
    <rPh sb="2" eb="4">
      <t>ガッピ</t>
    </rPh>
    <rPh sb="5" eb="7">
      <t>セイレキ</t>
    </rPh>
    <phoneticPr fontId="4"/>
  </si>
  <si>
    <t>氏名（全角カナ）</t>
    <rPh sb="0" eb="2">
      <t>シメイ</t>
    </rPh>
    <rPh sb="3" eb="5">
      <t>ゼンカク</t>
    </rPh>
    <phoneticPr fontId="4"/>
  </si>
  <si>
    <t>本人の住所</t>
    <rPh sb="0" eb="2">
      <t>ホンニン</t>
    </rPh>
    <rPh sb="3" eb="5">
      <t>ジュウショ</t>
    </rPh>
    <phoneticPr fontId="4"/>
  </si>
  <si>
    <t>施設区分</t>
    <rPh sb="0" eb="2">
      <t>シセツ</t>
    </rPh>
    <rPh sb="2" eb="4">
      <t>クブン</t>
    </rPh>
    <phoneticPr fontId="4"/>
  </si>
  <si>
    <t>対応区分</t>
    <rPh sb="0" eb="2">
      <t>タイオウ</t>
    </rPh>
    <rPh sb="2" eb="4">
      <t>クブン</t>
    </rPh>
    <phoneticPr fontId="4"/>
  </si>
  <si>
    <t>分類</t>
    <rPh sb="0" eb="2">
      <t>ブンルイ</t>
    </rPh>
    <phoneticPr fontId="4"/>
  </si>
  <si>
    <t>その他の施設</t>
    <rPh sb="2" eb="3">
      <t>タ</t>
    </rPh>
    <rPh sb="4" eb="6">
      <t>シセツ</t>
    </rPh>
    <phoneticPr fontId="4"/>
  </si>
  <si>
    <t>慰労金単価</t>
    <rPh sb="0" eb="3">
      <t>イロウキン</t>
    </rPh>
    <rPh sb="3" eb="5">
      <t>タンカ</t>
    </rPh>
    <phoneticPr fontId="4"/>
  </si>
  <si>
    <t>慰労金
(万円)</t>
    <rPh sb="0" eb="3">
      <t>イロウキン</t>
    </rPh>
    <rPh sb="5" eb="7">
      <t>マンエン</t>
    </rPh>
    <phoneticPr fontId="4"/>
  </si>
  <si>
    <t>(計算用)</t>
    <rPh sb="1" eb="3">
      <t>ケイサン</t>
    </rPh>
    <rPh sb="3" eb="4">
      <t>ヨウ</t>
    </rPh>
    <phoneticPr fontId="4"/>
  </si>
  <si>
    <t>なし</t>
    <phoneticPr fontId="4"/>
  </si>
  <si>
    <t>あり</t>
    <phoneticPr fontId="4"/>
  </si>
  <si>
    <t>慰労金の区分・人数</t>
    <rPh sb="0" eb="3">
      <t>イロウキン</t>
    </rPh>
    <rPh sb="4" eb="6">
      <t>クブン</t>
    </rPh>
    <rPh sb="7" eb="9">
      <t>ニンズウ</t>
    </rPh>
    <phoneticPr fontId="4"/>
  </si>
  <si>
    <t>20万円対象</t>
    <rPh sb="2" eb="4">
      <t>マンエン</t>
    </rPh>
    <rPh sb="4" eb="6">
      <t>タイショウ</t>
    </rPh>
    <phoneticPr fontId="4"/>
  </si>
  <si>
    <t>人</t>
    <rPh sb="0" eb="1">
      <t>ニン</t>
    </rPh>
    <phoneticPr fontId="4"/>
  </si>
  <si>
    <t>5万円対象</t>
    <rPh sb="1" eb="3">
      <t>マンエン</t>
    </rPh>
    <rPh sb="3" eb="5">
      <t>タイショウ</t>
    </rPh>
    <phoneticPr fontId="4"/>
  </si>
  <si>
    <t>定員</t>
    <rPh sb="0" eb="2">
      <t>テイイン</t>
    </rPh>
    <phoneticPr fontId="4"/>
  </si>
  <si>
    <t>（確認用）</t>
    <rPh sb="1" eb="3">
      <t>カクニン</t>
    </rPh>
    <rPh sb="3" eb="4">
      <t>ヨウ</t>
    </rPh>
    <phoneticPr fontId="4"/>
  </si>
  <si>
    <t>/事業所</t>
    <rPh sb="1" eb="4">
      <t>ジギョウショ</t>
    </rPh>
    <phoneticPr fontId="2"/>
  </si>
  <si>
    <t>（１）①　</t>
  </si>
  <si>
    <t>共通</t>
    <rPh sb="0" eb="2">
      <t>キョウツウ</t>
    </rPh>
    <phoneticPr fontId="4"/>
  </si>
  <si>
    <t>（２）②</t>
    <phoneticPr fontId="4"/>
  </si>
  <si>
    <t>単価</t>
    <rPh sb="0" eb="2">
      <t>タンカ</t>
    </rPh>
    <phoneticPr fontId="4"/>
  </si>
  <si>
    <t>　標記について、次により交付金を交付されるよう関係書類を添えて申請する。</t>
    <rPh sb="1" eb="3">
      <t>ヒョウキ</t>
    </rPh>
    <rPh sb="8" eb="9">
      <t>ツギ</t>
    </rPh>
    <rPh sb="12" eb="15">
      <t>コウフキン</t>
    </rPh>
    <rPh sb="16" eb="18">
      <t>コウフ</t>
    </rPh>
    <rPh sb="23" eb="25">
      <t>カンケイ</t>
    </rPh>
    <rPh sb="25" eb="27">
      <t>ショルイ</t>
    </rPh>
    <rPh sb="28" eb="29">
      <t>ソ</t>
    </rPh>
    <rPh sb="31" eb="33">
      <t>シンセイ</t>
    </rPh>
    <phoneticPr fontId="4"/>
  </si>
  <si>
    <t>施設概要</t>
    <rPh sb="0" eb="2">
      <t>シセツ</t>
    </rPh>
    <rPh sb="2" eb="4">
      <t>ガイヨウ</t>
    </rPh>
    <phoneticPr fontId="4"/>
  </si>
  <si>
    <t>事業所名称</t>
    <rPh sb="0" eb="3">
      <t>ジギョウショ</t>
    </rPh>
    <rPh sb="3" eb="5">
      <t>メイショウ</t>
    </rPh>
    <phoneticPr fontId="4"/>
  </si>
  <si>
    <t>所在地</t>
    <rPh sb="0" eb="3">
      <t>ショザイチ</t>
    </rPh>
    <phoneticPr fontId="4"/>
  </si>
  <si>
    <t>都道府県名</t>
    <rPh sb="0" eb="4">
      <t>トドウフケン</t>
    </rPh>
    <rPh sb="4" eb="5">
      <t>メイ</t>
    </rPh>
    <phoneticPr fontId="4"/>
  </si>
  <si>
    <t>住所</t>
    <rPh sb="0" eb="2">
      <t>ジュウショ</t>
    </rPh>
    <phoneticPr fontId="4"/>
  </si>
  <si>
    <t>連絡先</t>
    <rPh sb="0" eb="3">
      <t>レンラクサキ</t>
    </rPh>
    <phoneticPr fontId="4"/>
  </si>
  <si>
    <t>電話番号</t>
    <rPh sb="0" eb="2">
      <t>デンワ</t>
    </rPh>
    <rPh sb="2" eb="4">
      <t>バンゴウ</t>
    </rPh>
    <phoneticPr fontId="4"/>
  </si>
  <si>
    <t>担当部署名</t>
    <rPh sb="0" eb="2">
      <t>タントウ</t>
    </rPh>
    <rPh sb="2" eb="5">
      <t>ブショメイ</t>
    </rPh>
    <phoneticPr fontId="4"/>
  </si>
  <si>
    <t xml:space="preserve">北海道 </t>
  </si>
  <si>
    <t xml:space="preserve">青森県 </t>
  </si>
  <si>
    <t xml:space="preserve">岩手県 </t>
  </si>
  <si>
    <t xml:space="preserve">宮城県 </t>
  </si>
  <si>
    <t xml:space="preserve">秋田県 </t>
  </si>
  <si>
    <t xml:space="preserve">山形県 </t>
  </si>
  <si>
    <t xml:space="preserve">福島県 </t>
  </si>
  <si>
    <t xml:space="preserve">茨城県 </t>
  </si>
  <si>
    <t xml:space="preserve">栃木県 </t>
  </si>
  <si>
    <t xml:space="preserve">群馬県 </t>
  </si>
  <si>
    <t xml:space="preserve">埼玉県 </t>
  </si>
  <si>
    <t xml:space="preserve">千葉県 </t>
  </si>
  <si>
    <t xml:space="preserve">東京都 </t>
  </si>
  <si>
    <t xml:space="preserve">神奈川県 </t>
  </si>
  <si>
    <t xml:space="preserve">新潟県 </t>
  </si>
  <si>
    <t xml:space="preserve">富山県 </t>
  </si>
  <si>
    <t xml:space="preserve">石川県 </t>
  </si>
  <si>
    <t xml:space="preserve">福井県 </t>
  </si>
  <si>
    <t xml:space="preserve">山梨県 </t>
  </si>
  <si>
    <t xml:space="preserve">長野県 </t>
  </si>
  <si>
    <t>岐阜県</t>
    <rPh sb="0" eb="3">
      <t>ギフケン</t>
    </rPh>
    <phoneticPr fontId="5"/>
  </si>
  <si>
    <t>静岡県</t>
    <rPh sb="0" eb="3">
      <t>シズオカケン</t>
    </rPh>
    <phoneticPr fontId="5"/>
  </si>
  <si>
    <t>愛知県</t>
    <rPh sb="0" eb="3">
      <t>アイチケン</t>
    </rPh>
    <phoneticPr fontId="5"/>
  </si>
  <si>
    <t>三重県</t>
    <rPh sb="0" eb="3">
      <t>ミエケン</t>
    </rPh>
    <phoneticPr fontId="5"/>
  </si>
  <si>
    <t>滋賀県</t>
    <rPh sb="0" eb="3">
      <t>シガケン</t>
    </rPh>
    <phoneticPr fontId="5"/>
  </si>
  <si>
    <t>京都府</t>
    <rPh sb="0" eb="3">
      <t>キョウトフ</t>
    </rPh>
    <phoneticPr fontId="5"/>
  </si>
  <si>
    <t>大阪府</t>
    <rPh sb="0" eb="3">
      <t>オオサカフ</t>
    </rPh>
    <phoneticPr fontId="5"/>
  </si>
  <si>
    <t>兵庫県</t>
    <rPh sb="0" eb="3">
      <t>ヒョウゴケン</t>
    </rPh>
    <phoneticPr fontId="5"/>
  </si>
  <si>
    <t>奈良県</t>
    <rPh sb="0" eb="3">
      <t>ナラケン</t>
    </rPh>
    <phoneticPr fontId="5"/>
  </si>
  <si>
    <t>和歌山県</t>
    <rPh sb="0" eb="4">
      <t>ワカヤマケン</t>
    </rPh>
    <phoneticPr fontId="5"/>
  </si>
  <si>
    <t>鳥取県</t>
    <rPh sb="0" eb="3">
      <t>トットリケン</t>
    </rPh>
    <phoneticPr fontId="5"/>
  </si>
  <si>
    <t>島根県</t>
    <rPh sb="0" eb="3">
      <t>シマネケン</t>
    </rPh>
    <phoneticPr fontId="5"/>
  </si>
  <si>
    <t>岡山県</t>
    <rPh sb="0" eb="3">
      <t>オカヤマケン</t>
    </rPh>
    <phoneticPr fontId="5"/>
  </si>
  <si>
    <t>広島県</t>
    <rPh sb="0" eb="3">
      <t>ヒロシマケン</t>
    </rPh>
    <phoneticPr fontId="5"/>
  </si>
  <si>
    <t>山口県</t>
    <rPh sb="0" eb="3">
      <t>ヤマグチケン</t>
    </rPh>
    <phoneticPr fontId="5"/>
  </si>
  <si>
    <t>徳島県</t>
    <rPh sb="0" eb="3">
      <t>トクシマケン</t>
    </rPh>
    <phoneticPr fontId="5"/>
  </si>
  <si>
    <t>香川県</t>
    <rPh sb="0" eb="3">
      <t>カガワケン</t>
    </rPh>
    <phoneticPr fontId="5"/>
  </si>
  <si>
    <t>愛媛県</t>
    <rPh sb="0" eb="3">
      <t>エヒメケン</t>
    </rPh>
    <phoneticPr fontId="5"/>
  </si>
  <si>
    <t>高知県</t>
    <rPh sb="0" eb="3">
      <t>コウチケン</t>
    </rPh>
    <phoneticPr fontId="5"/>
  </si>
  <si>
    <t>福岡県</t>
    <rPh sb="0" eb="3">
      <t>フクオカケン</t>
    </rPh>
    <phoneticPr fontId="5"/>
  </si>
  <si>
    <t>佐賀県</t>
    <rPh sb="0" eb="3">
      <t>サガケン</t>
    </rPh>
    <phoneticPr fontId="5"/>
  </si>
  <si>
    <t>長崎県</t>
    <rPh sb="0" eb="3">
      <t>ナガサキケン</t>
    </rPh>
    <phoneticPr fontId="5"/>
  </si>
  <si>
    <t>熊本県</t>
    <rPh sb="0" eb="3">
      <t>クマモトケン</t>
    </rPh>
    <phoneticPr fontId="5"/>
  </si>
  <si>
    <t>大分県</t>
    <rPh sb="0" eb="3">
      <t>オオイタケン</t>
    </rPh>
    <phoneticPr fontId="5"/>
  </si>
  <si>
    <t>宮崎県</t>
    <rPh sb="0" eb="3">
      <t>ミヤザキケン</t>
    </rPh>
    <phoneticPr fontId="5"/>
  </si>
  <si>
    <t>鹿児島県</t>
    <rPh sb="0" eb="4">
      <t>カゴシマケン</t>
    </rPh>
    <phoneticPr fontId="5"/>
  </si>
  <si>
    <t>沖縄県</t>
    <rPh sb="0" eb="3">
      <t>オキナワケン</t>
    </rPh>
    <phoneticPr fontId="5"/>
  </si>
  <si>
    <t>支出予定額</t>
    <rPh sb="0" eb="2">
      <t>シシュツ</t>
    </rPh>
    <rPh sb="2" eb="5">
      <t>ヨテイガク</t>
    </rPh>
    <phoneticPr fontId="4"/>
  </si>
  <si>
    <r>
      <t>提供サービス</t>
    </r>
    <r>
      <rPr>
        <sz val="6"/>
        <rFont val="ＭＳ Ｐ明朝"/>
        <family val="1"/>
        <charset val="128"/>
      </rPr>
      <t>（プルダウンから選択）</t>
    </r>
    <rPh sb="0" eb="2">
      <t>テイキョウ</t>
    </rPh>
    <rPh sb="14" eb="16">
      <t>センタク</t>
    </rPh>
    <phoneticPr fontId="4"/>
  </si>
  <si>
    <t>申請額①</t>
    <rPh sb="0" eb="3">
      <t>シンセイガク</t>
    </rPh>
    <phoneticPr fontId="4"/>
  </si>
  <si>
    <t>補助予定額（千円）</t>
    <rPh sb="0" eb="2">
      <t>ホジョ</t>
    </rPh>
    <rPh sb="2" eb="5">
      <t>ヨテイガク</t>
    </rPh>
    <rPh sb="6" eb="8">
      <t>センエン</t>
    </rPh>
    <phoneticPr fontId="4"/>
  </si>
  <si>
    <r>
      <rPr>
        <sz val="9"/>
        <rFont val="ＭＳ Ｐ明朝"/>
        <family val="1"/>
        <charset val="128"/>
      </rPr>
      <t>職員数</t>
    </r>
    <r>
      <rPr>
        <sz val="10"/>
        <rFont val="ＭＳ Ｐ明朝"/>
        <family val="1"/>
        <charset val="128"/>
      </rPr>
      <t xml:space="preserve">
</t>
    </r>
    <r>
      <rPr>
        <sz val="6"/>
        <rFont val="ＭＳ Ｐ明朝"/>
        <family val="1"/>
        <charset val="128"/>
      </rPr>
      <t>(派遣含む)</t>
    </r>
    <rPh sb="0" eb="3">
      <t>ショクインスウ</t>
    </rPh>
    <rPh sb="5" eb="7">
      <t>ハケン</t>
    </rPh>
    <rPh sb="7" eb="8">
      <t>フク</t>
    </rPh>
    <phoneticPr fontId="4"/>
  </si>
  <si>
    <t>20万円
対象者の
有無</t>
    <rPh sb="2" eb="4">
      <t>マンエン</t>
    </rPh>
    <rPh sb="5" eb="7">
      <t>タイショウ</t>
    </rPh>
    <rPh sb="7" eb="8">
      <t>シャ</t>
    </rPh>
    <rPh sb="10" eb="12">
      <t>ウム</t>
    </rPh>
    <phoneticPr fontId="4"/>
  </si>
  <si>
    <t>No.</t>
    <phoneticPr fontId="4"/>
  </si>
  <si>
    <t>（様式１）事業所・施設別申請額一覧</t>
    <rPh sb="1" eb="3">
      <t>ヨウシキ</t>
    </rPh>
    <rPh sb="5" eb="8">
      <t>ジギョウショ</t>
    </rPh>
    <rPh sb="9" eb="11">
      <t>シセツ</t>
    </rPh>
    <rPh sb="11" eb="12">
      <t>ベツ</t>
    </rPh>
    <rPh sb="12" eb="15">
      <t>シンセイガク</t>
    </rPh>
    <rPh sb="15" eb="17">
      <t>イチラン</t>
    </rPh>
    <phoneticPr fontId="4"/>
  </si>
  <si>
    <t>審査
結果</t>
    <rPh sb="0" eb="2">
      <t>シンサ</t>
    </rPh>
    <rPh sb="3" eb="5">
      <t>ケッカ</t>
    </rPh>
    <phoneticPr fontId="4"/>
  </si>
  <si>
    <t>手順</t>
    <rPh sb="0" eb="2">
      <t>テジュン</t>
    </rPh>
    <phoneticPr fontId="4"/>
  </si>
  <si>
    <t>事業者（法人本部）の作業</t>
    <rPh sb="0" eb="3">
      <t>ジギョウシャ</t>
    </rPh>
    <rPh sb="4" eb="6">
      <t>ホウジン</t>
    </rPh>
    <rPh sb="6" eb="8">
      <t>ホンブ</t>
    </rPh>
    <rPh sb="10" eb="12">
      <t>サギョウ</t>
    </rPh>
    <phoneticPr fontId="4"/>
  </si>
  <si>
    <t>各事業所の作業</t>
    <rPh sb="0" eb="1">
      <t>カク</t>
    </rPh>
    <rPh sb="1" eb="4">
      <t>ジギョウショ</t>
    </rPh>
    <rPh sb="5" eb="7">
      <t>サギョウ</t>
    </rPh>
    <phoneticPr fontId="4"/>
  </si>
  <si>
    <t>【申請内容に関する問い合わせ先】</t>
    <rPh sb="1" eb="3">
      <t>シンセイ</t>
    </rPh>
    <rPh sb="3" eb="5">
      <t>ナイヨウ</t>
    </rPh>
    <rPh sb="6" eb="7">
      <t>カン</t>
    </rPh>
    <rPh sb="9" eb="10">
      <t>ト</t>
    </rPh>
    <rPh sb="11" eb="12">
      <t>ア</t>
    </rPh>
    <rPh sb="14" eb="15">
      <t>サキ</t>
    </rPh>
    <phoneticPr fontId="4"/>
  </si>
  <si>
    <t>電話番号</t>
    <rPh sb="0" eb="2">
      <t>デンワ</t>
    </rPh>
    <rPh sb="2" eb="4">
      <t>バンゴウ</t>
    </rPh>
    <phoneticPr fontId="4"/>
  </si>
  <si>
    <t xml:space="preserve"> 部署名</t>
    <rPh sb="1" eb="4">
      <t>ブショメイ</t>
    </rPh>
    <phoneticPr fontId="4"/>
  </si>
  <si>
    <t xml:space="preserve"> 担当者氏名</t>
    <rPh sb="1" eb="4">
      <t>タントウシャ</t>
    </rPh>
    <rPh sb="4" eb="6">
      <t>シメイ</t>
    </rPh>
    <phoneticPr fontId="4"/>
  </si>
  <si>
    <t xml:space="preserve"> 連絡先</t>
    <rPh sb="1" eb="4">
      <t>レンラクサキ</t>
    </rPh>
    <phoneticPr fontId="4"/>
  </si>
  <si>
    <t>e-mail</t>
    <phoneticPr fontId="4"/>
  </si>
  <si>
    <t xml:space="preserve"> ※対象職員の氏名等について、様式３を作成すること。</t>
    <phoneticPr fontId="4"/>
  </si>
  <si>
    <t>振込手数料</t>
    <rPh sb="0" eb="5">
      <t>フリコミテスウリョウ</t>
    </rPh>
    <phoneticPr fontId="4"/>
  </si>
  <si>
    <t>（千円未満切捨）</t>
    <rPh sb="1" eb="2">
      <t>セン</t>
    </rPh>
    <rPh sb="2" eb="5">
      <t>エンミマン</t>
    </rPh>
    <rPh sb="5" eb="6">
      <t>キ</t>
    </rPh>
    <rPh sb="6" eb="7">
      <t>ス</t>
    </rPh>
    <phoneticPr fontId="4"/>
  </si>
  <si>
    <t>（様式２）</t>
    <rPh sb="1" eb="3">
      <t>ヨウシキ</t>
    </rPh>
    <phoneticPr fontId="4"/>
  </si>
  <si>
    <t>都道府県の作業</t>
    <rPh sb="0" eb="4">
      <t>トドウフケン</t>
    </rPh>
    <rPh sb="5" eb="7">
      <t>サギョウ</t>
    </rPh>
    <phoneticPr fontId="4"/>
  </si>
  <si>
    <t>本申請書の使い方、申請の手順</t>
    <rPh sb="0" eb="1">
      <t>ホン</t>
    </rPh>
    <rPh sb="1" eb="4">
      <t>シンセイショ</t>
    </rPh>
    <rPh sb="5" eb="6">
      <t>ツカ</t>
    </rPh>
    <rPh sb="7" eb="8">
      <t>カタ</t>
    </rPh>
    <rPh sb="9" eb="11">
      <t>シンセイ</t>
    </rPh>
    <rPh sb="12" eb="14">
      <t>テジュン</t>
    </rPh>
    <phoneticPr fontId="4"/>
  </si>
  <si>
    <t>療養介護</t>
    <rPh sb="0" eb="2">
      <t>リョウヨウ</t>
    </rPh>
    <rPh sb="2" eb="4">
      <t>カイゴ</t>
    </rPh>
    <phoneticPr fontId="2"/>
  </si>
  <si>
    <t>生活介護</t>
    <rPh sb="0" eb="2">
      <t>セイカツ</t>
    </rPh>
    <rPh sb="2" eb="4">
      <t>カイゴ</t>
    </rPh>
    <phoneticPr fontId="2"/>
  </si>
  <si>
    <t>自立訓練（機能訓練）</t>
    <rPh sb="0" eb="2">
      <t>ジリツ</t>
    </rPh>
    <rPh sb="2" eb="4">
      <t>クンレン</t>
    </rPh>
    <rPh sb="5" eb="7">
      <t>キノウ</t>
    </rPh>
    <rPh sb="7" eb="9">
      <t>クンレン</t>
    </rPh>
    <phoneticPr fontId="2"/>
  </si>
  <si>
    <t>自立訓練（生活訓練）</t>
    <rPh sb="0" eb="4">
      <t>ジリツクンレン</t>
    </rPh>
    <rPh sb="5" eb="7">
      <t>セイカツ</t>
    </rPh>
    <rPh sb="7" eb="9">
      <t>クンレン</t>
    </rPh>
    <phoneticPr fontId="2"/>
  </si>
  <si>
    <t>就労移行支援</t>
    <rPh sb="0" eb="2">
      <t>シュウロウ</t>
    </rPh>
    <rPh sb="2" eb="4">
      <t>イコウ</t>
    </rPh>
    <rPh sb="4" eb="6">
      <t>シエン</t>
    </rPh>
    <phoneticPr fontId="2"/>
  </si>
  <si>
    <t>就労継続支援Ａ型</t>
    <rPh sb="0" eb="2">
      <t>シュウロウ</t>
    </rPh>
    <rPh sb="2" eb="4">
      <t>ケイゾク</t>
    </rPh>
    <rPh sb="4" eb="6">
      <t>シエン</t>
    </rPh>
    <rPh sb="7" eb="8">
      <t>カタ</t>
    </rPh>
    <phoneticPr fontId="2"/>
  </si>
  <si>
    <t>就労継続支援Ｂ型</t>
    <rPh sb="0" eb="2">
      <t>シュウロウ</t>
    </rPh>
    <rPh sb="2" eb="4">
      <t>ケイゾク</t>
    </rPh>
    <rPh sb="4" eb="6">
      <t>シエン</t>
    </rPh>
    <rPh sb="7" eb="8">
      <t>カタ</t>
    </rPh>
    <phoneticPr fontId="2"/>
  </si>
  <si>
    <t>就労定着支援</t>
    <rPh sb="0" eb="2">
      <t>シュウロウ</t>
    </rPh>
    <rPh sb="2" eb="4">
      <t>テイチャク</t>
    </rPh>
    <rPh sb="4" eb="6">
      <t>シエン</t>
    </rPh>
    <phoneticPr fontId="2"/>
  </si>
  <si>
    <t>自立生活援助</t>
    <rPh sb="0" eb="2">
      <t>ジリツ</t>
    </rPh>
    <rPh sb="2" eb="4">
      <t>セイカツ</t>
    </rPh>
    <rPh sb="4" eb="6">
      <t>エンジョ</t>
    </rPh>
    <phoneticPr fontId="2"/>
  </si>
  <si>
    <t>児童発達支援</t>
    <rPh sb="0" eb="2">
      <t>ジドウ</t>
    </rPh>
    <rPh sb="2" eb="4">
      <t>ハッタツ</t>
    </rPh>
    <rPh sb="4" eb="6">
      <t>シエン</t>
    </rPh>
    <phoneticPr fontId="2"/>
  </si>
  <si>
    <t>医療型児童発達支援</t>
    <rPh sb="0" eb="2">
      <t>イリョウ</t>
    </rPh>
    <rPh sb="2" eb="3">
      <t>ガタ</t>
    </rPh>
    <rPh sb="3" eb="5">
      <t>ジドウ</t>
    </rPh>
    <rPh sb="5" eb="7">
      <t>ハッタツ</t>
    </rPh>
    <rPh sb="7" eb="9">
      <t>シエン</t>
    </rPh>
    <phoneticPr fontId="2"/>
  </si>
  <si>
    <t>放課後等デイサービス</t>
    <rPh sb="0" eb="3">
      <t>ホウカゴ</t>
    </rPh>
    <rPh sb="3" eb="4">
      <t>トウ</t>
    </rPh>
    <phoneticPr fontId="2"/>
  </si>
  <si>
    <t>短期入所</t>
    <rPh sb="0" eb="2">
      <t>タンキ</t>
    </rPh>
    <rPh sb="2" eb="4">
      <t>ニュウショ</t>
    </rPh>
    <phoneticPr fontId="2"/>
  </si>
  <si>
    <t>施設入所支援</t>
    <rPh sb="0" eb="2">
      <t>シセツ</t>
    </rPh>
    <rPh sb="2" eb="4">
      <t>ニュウショ</t>
    </rPh>
    <rPh sb="4" eb="6">
      <t>シエン</t>
    </rPh>
    <phoneticPr fontId="2"/>
  </si>
  <si>
    <t>共同生活援助（介護サービス包括型）</t>
    <rPh sb="0" eb="2">
      <t>キョウドウ</t>
    </rPh>
    <rPh sb="2" eb="4">
      <t>セイカツ</t>
    </rPh>
    <rPh sb="4" eb="6">
      <t>エンジョ</t>
    </rPh>
    <rPh sb="7" eb="9">
      <t>カイゴ</t>
    </rPh>
    <rPh sb="13" eb="15">
      <t>ホウカツ</t>
    </rPh>
    <rPh sb="15" eb="16">
      <t>ガタ</t>
    </rPh>
    <phoneticPr fontId="2"/>
  </si>
  <si>
    <t>共同生活援助（日中サービス支援型）</t>
    <rPh sb="0" eb="2">
      <t>キョウドウ</t>
    </rPh>
    <rPh sb="2" eb="4">
      <t>セイカツ</t>
    </rPh>
    <rPh sb="4" eb="6">
      <t>エンジョ</t>
    </rPh>
    <rPh sb="7" eb="9">
      <t>ニッチュウ</t>
    </rPh>
    <rPh sb="13" eb="15">
      <t>シエン</t>
    </rPh>
    <rPh sb="15" eb="16">
      <t>ガタ</t>
    </rPh>
    <phoneticPr fontId="2"/>
  </si>
  <si>
    <t>共同生活援助（外部サービス利用型）</t>
    <rPh sb="0" eb="2">
      <t>キョウドウ</t>
    </rPh>
    <rPh sb="2" eb="4">
      <t>セイカツ</t>
    </rPh>
    <rPh sb="4" eb="6">
      <t>エンジョ</t>
    </rPh>
    <rPh sb="7" eb="9">
      <t>ガイブ</t>
    </rPh>
    <rPh sb="13" eb="15">
      <t>リヨウ</t>
    </rPh>
    <rPh sb="15" eb="16">
      <t>ガタ</t>
    </rPh>
    <phoneticPr fontId="2"/>
  </si>
  <si>
    <t>福祉型障害児入所施設</t>
    <rPh sb="0" eb="3">
      <t>フクシガタ</t>
    </rPh>
    <rPh sb="3" eb="6">
      <t>ショウガイジ</t>
    </rPh>
    <rPh sb="6" eb="8">
      <t>ニュウショ</t>
    </rPh>
    <rPh sb="8" eb="10">
      <t>シセツ</t>
    </rPh>
    <phoneticPr fontId="2"/>
  </si>
  <si>
    <t>医療型障害児入所施設</t>
    <rPh sb="0" eb="2">
      <t>イリョウ</t>
    </rPh>
    <rPh sb="2" eb="3">
      <t>ガタ</t>
    </rPh>
    <rPh sb="3" eb="6">
      <t>ショウガイジ</t>
    </rPh>
    <rPh sb="6" eb="8">
      <t>ニュウショ</t>
    </rPh>
    <rPh sb="8" eb="10">
      <t>シセツ</t>
    </rPh>
    <phoneticPr fontId="2"/>
  </si>
  <si>
    <t>居宅介護</t>
    <rPh sb="0" eb="2">
      <t>キョタク</t>
    </rPh>
    <rPh sb="2" eb="4">
      <t>カイゴ</t>
    </rPh>
    <phoneticPr fontId="2"/>
  </si>
  <si>
    <t>重度訪問介護</t>
    <rPh sb="0" eb="2">
      <t>ジュウド</t>
    </rPh>
    <rPh sb="2" eb="4">
      <t>ホウモン</t>
    </rPh>
    <rPh sb="4" eb="6">
      <t>カイゴ</t>
    </rPh>
    <phoneticPr fontId="2"/>
  </si>
  <si>
    <t>同行援護</t>
    <rPh sb="0" eb="2">
      <t>ドウコウ</t>
    </rPh>
    <rPh sb="2" eb="4">
      <t>エンゴ</t>
    </rPh>
    <phoneticPr fontId="2"/>
  </si>
  <si>
    <t>行動援護</t>
    <rPh sb="0" eb="2">
      <t>コウドウ</t>
    </rPh>
    <rPh sb="2" eb="4">
      <t>エンゴ</t>
    </rPh>
    <phoneticPr fontId="2"/>
  </si>
  <si>
    <t>居宅訪問型児童発達支援</t>
    <rPh sb="0" eb="2">
      <t>キョタク</t>
    </rPh>
    <rPh sb="2" eb="5">
      <t>ホウモンガタ</t>
    </rPh>
    <rPh sb="5" eb="7">
      <t>ジドウ</t>
    </rPh>
    <rPh sb="7" eb="9">
      <t>ハッタツ</t>
    </rPh>
    <rPh sb="9" eb="11">
      <t>シエン</t>
    </rPh>
    <phoneticPr fontId="2"/>
  </si>
  <si>
    <t>保育所等訪問支援</t>
    <rPh sb="0" eb="2">
      <t>ホイク</t>
    </rPh>
    <rPh sb="2" eb="3">
      <t>ジョ</t>
    </rPh>
    <rPh sb="3" eb="4">
      <t>トウ</t>
    </rPh>
    <rPh sb="4" eb="6">
      <t>ホウモン</t>
    </rPh>
    <rPh sb="6" eb="8">
      <t>シエン</t>
    </rPh>
    <phoneticPr fontId="2"/>
  </si>
  <si>
    <t>計画相談支援</t>
    <rPh sb="0" eb="2">
      <t>ケイカク</t>
    </rPh>
    <rPh sb="2" eb="4">
      <t>ソウダン</t>
    </rPh>
    <rPh sb="4" eb="6">
      <t>シエン</t>
    </rPh>
    <phoneticPr fontId="2"/>
  </si>
  <si>
    <t>地域移行支援</t>
    <rPh sb="0" eb="2">
      <t>チイキ</t>
    </rPh>
    <rPh sb="2" eb="4">
      <t>イコウ</t>
    </rPh>
    <rPh sb="4" eb="6">
      <t>シエン</t>
    </rPh>
    <phoneticPr fontId="2"/>
  </si>
  <si>
    <t>地域定着支援</t>
    <rPh sb="0" eb="2">
      <t>チイキ</t>
    </rPh>
    <rPh sb="2" eb="4">
      <t>テイチャク</t>
    </rPh>
    <rPh sb="4" eb="6">
      <t>シエン</t>
    </rPh>
    <phoneticPr fontId="2"/>
  </si>
  <si>
    <t>障害児相談支援</t>
    <rPh sb="0" eb="3">
      <t>ショウガイジ</t>
    </rPh>
    <rPh sb="3" eb="5">
      <t>ソウダン</t>
    </rPh>
    <rPh sb="5" eb="7">
      <t>シエン</t>
    </rPh>
    <phoneticPr fontId="2"/>
  </si>
  <si>
    <t>多機能型居室</t>
    <rPh sb="0" eb="4">
      <t>タキノウガタ</t>
    </rPh>
    <rPh sb="4" eb="6">
      <t>キョシツ</t>
    </rPh>
    <phoneticPr fontId="4"/>
  </si>
  <si>
    <t>（様式３）障害福祉慰労金受給職員表（法人単位）</t>
    <rPh sb="1" eb="3">
      <t>ヨウシキ</t>
    </rPh>
    <rPh sb="5" eb="7">
      <t>ショウガイ</t>
    </rPh>
    <rPh sb="7" eb="9">
      <t>フクシ</t>
    </rPh>
    <rPh sb="9" eb="12">
      <t>イロウキン</t>
    </rPh>
    <rPh sb="12" eb="14">
      <t>ジュキュウ</t>
    </rPh>
    <rPh sb="14" eb="16">
      <t>ショクイン</t>
    </rPh>
    <rPh sb="16" eb="17">
      <t>ヒョウ</t>
    </rPh>
    <rPh sb="18" eb="20">
      <t>ホウジン</t>
    </rPh>
    <rPh sb="20" eb="22">
      <t>タンイ</t>
    </rPh>
    <phoneticPr fontId="4"/>
  </si>
  <si>
    <t>障害福祉慰労金</t>
    <rPh sb="0" eb="2">
      <t>ショウガイ</t>
    </rPh>
    <rPh sb="2" eb="4">
      <t>フクシ</t>
    </rPh>
    <rPh sb="4" eb="7">
      <t>イロウキン</t>
    </rPh>
    <phoneticPr fontId="4"/>
  </si>
  <si>
    <t>本Excelを各事業所に配布し、以下の様式への記入を依頼
・様式２（個票）
・様式３（職員表）</t>
    <rPh sb="16" eb="18">
      <t>イカ</t>
    </rPh>
    <rPh sb="19" eb="21">
      <t>ヨウシキ</t>
    </rPh>
    <rPh sb="23" eb="25">
      <t>キニュウ</t>
    </rPh>
    <rPh sb="26" eb="28">
      <t>イライ</t>
    </rPh>
    <rPh sb="39" eb="41">
      <t>ヨウシキ</t>
    </rPh>
    <rPh sb="43" eb="45">
      <t>ショクイン</t>
    </rPh>
    <rPh sb="45" eb="46">
      <t>ヒョウ</t>
    </rPh>
    <phoneticPr fontId="4"/>
  </si>
  <si>
    <t>３　障害福祉慰労金受給職員表（法人単位）（様式３）</t>
    <rPh sb="2" eb="4">
      <t>ショウガイ</t>
    </rPh>
    <rPh sb="4" eb="6">
      <t>フクシ</t>
    </rPh>
    <rPh sb="6" eb="9">
      <t>イロウキン</t>
    </rPh>
    <rPh sb="9" eb="11">
      <t>ジュキュウ</t>
    </rPh>
    <rPh sb="11" eb="13">
      <t>ショクイン</t>
    </rPh>
    <rPh sb="13" eb="14">
      <t>ヒョウ</t>
    </rPh>
    <rPh sb="15" eb="17">
      <t>ホウジン</t>
    </rPh>
    <rPh sb="17" eb="19">
      <t>タンイ</t>
    </rPh>
    <phoneticPr fontId="4"/>
  </si>
  <si>
    <t>支払い実績</t>
    <rPh sb="0" eb="2">
      <t>シハラ</t>
    </rPh>
    <rPh sb="3" eb="5">
      <t>ジッセキ</t>
    </rPh>
    <phoneticPr fontId="4"/>
  </si>
  <si>
    <t>支払年月日
（西暦）</t>
    <rPh sb="0" eb="2">
      <t>シハラ</t>
    </rPh>
    <rPh sb="2" eb="5">
      <t>ネンガッピ</t>
    </rPh>
    <rPh sb="7" eb="9">
      <t>セイレキ</t>
    </rPh>
    <phoneticPr fontId="4"/>
  </si>
  <si>
    <t>支払金額</t>
    <rPh sb="0" eb="2">
      <t>シハラ</t>
    </rPh>
    <rPh sb="2" eb="4">
      <t>キンガク</t>
    </rPh>
    <phoneticPr fontId="4"/>
  </si>
  <si>
    <t>重複
申請者
確認用</t>
    <phoneticPr fontId="4"/>
  </si>
  <si>
    <t>確認事項</t>
    <rPh sb="0" eb="2">
      <t>カクニン</t>
    </rPh>
    <rPh sb="2" eb="4">
      <t>ジコウ</t>
    </rPh>
    <phoneticPr fontId="4"/>
  </si>
  <si>
    <t>委任状の有無</t>
    <rPh sb="0" eb="3">
      <t>イニンジョウ</t>
    </rPh>
    <rPh sb="4" eb="6">
      <t>ウム</t>
    </rPh>
    <phoneticPr fontId="4"/>
  </si>
  <si>
    <t>業務委託による
従事者</t>
    <rPh sb="0" eb="2">
      <t>ギョウム</t>
    </rPh>
    <rPh sb="2" eb="4">
      <t>イタク</t>
    </rPh>
    <rPh sb="8" eb="11">
      <t>ジュウジシャ</t>
    </rPh>
    <phoneticPr fontId="4"/>
  </si>
  <si>
    <t>/施設</t>
    <rPh sb="1" eb="3">
      <t>シセツ</t>
    </rPh>
    <phoneticPr fontId="2"/>
  </si>
  <si>
    <t>※この欄に「○」が表示されない場合、本表の事業所数と個票の枚数が一致していません。</t>
    <rPh sb="3" eb="4">
      <t>ラン</t>
    </rPh>
    <rPh sb="9" eb="11">
      <t>ヒョウジ</t>
    </rPh>
    <rPh sb="15" eb="17">
      <t>バアイ</t>
    </rPh>
    <phoneticPr fontId="4"/>
  </si>
  <si>
    <t>　個票のシート名に誤りがないか確認して下さい。</t>
    <rPh sb="1" eb="3">
      <t>コヒョウ</t>
    </rPh>
    <rPh sb="7" eb="8">
      <t>メイ</t>
    </rPh>
    <rPh sb="9" eb="10">
      <t>アヤマ</t>
    </rPh>
    <rPh sb="15" eb="17">
      <t>カクニン</t>
    </rPh>
    <rPh sb="19" eb="20">
      <t>クダ</t>
    </rPh>
    <phoneticPr fontId="4"/>
  </si>
  <si>
    <t>　　申　請　額　：　</t>
    <rPh sb="2" eb="3">
      <t>サル</t>
    </rPh>
    <rPh sb="4" eb="5">
      <t>ショウ</t>
    </rPh>
    <rPh sb="6" eb="7">
      <t>ガク</t>
    </rPh>
    <phoneticPr fontId="4"/>
  </si>
  <si>
    <t>（内訳）</t>
    <rPh sb="1" eb="3">
      <t>ウチワケ</t>
    </rPh>
    <phoneticPr fontId="4"/>
  </si>
  <si>
    <t>1．障害福祉慰労金事業</t>
    <rPh sb="2" eb="4">
      <t>ショウガイ</t>
    </rPh>
    <rPh sb="4" eb="6">
      <t>フクシ</t>
    </rPh>
    <rPh sb="6" eb="9">
      <t>イロウキン</t>
    </rPh>
    <rPh sb="9" eb="11">
      <t>ジギョウ</t>
    </rPh>
    <phoneticPr fontId="4"/>
  </si>
  <si>
    <t>（添付書類）</t>
    <rPh sb="1" eb="3">
      <t>テンプ</t>
    </rPh>
    <rPh sb="3" eb="5">
      <t>ショルイ</t>
    </rPh>
    <phoneticPr fontId="4"/>
  </si>
  <si>
    <t>１　事業所・施設別申請額一覧（様式１）</t>
    <phoneticPr fontId="4"/>
  </si>
  <si>
    <t>　　（事業所単位）（様式２）</t>
    <phoneticPr fontId="4"/>
  </si>
  <si>
    <t>他の施設等との期間通算がある場合その施設名</t>
    <rPh sb="0" eb="1">
      <t>タ</t>
    </rPh>
    <rPh sb="2" eb="4">
      <t>シセツ</t>
    </rPh>
    <rPh sb="4" eb="5">
      <t>トウ</t>
    </rPh>
    <rPh sb="7" eb="9">
      <t>キカン</t>
    </rPh>
    <rPh sb="9" eb="11">
      <t>ツウサン</t>
    </rPh>
    <rPh sb="14" eb="16">
      <t>バアイ</t>
    </rPh>
    <rPh sb="18" eb="20">
      <t>シセツ</t>
    </rPh>
    <rPh sb="20" eb="21">
      <t>メイ</t>
    </rPh>
    <phoneticPr fontId="4"/>
  </si>
  <si>
    <t>他法人での慰労金の申請の有無</t>
    <phoneticPr fontId="4"/>
  </si>
  <si>
    <t>重度障害者包括支援</t>
    <rPh sb="0" eb="2">
      <t>ジュウド</t>
    </rPh>
    <rPh sb="2" eb="5">
      <t>ショウガイシャ</t>
    </rPh>
    <rPh sb="5" eb="7">
      <t>ホウカツ</t>
    </rPh>
    <rPh sb="7" eb="9">
      <t>シエン</t>
    </rPh>
    <phoneticPr fontId="4"/>
  </si>
  <si>
    <t>地域活動支援センター</t>
    <phoneticPr fontId="4"/>
  </si>
  <si>
    <t>日中一時支援</t>
    <phoneticPr fontId="4"/>
  </si>
  <si>
    <t>盲人ホーム</t>
    <phoneticPr fontId="4"/>
  </si>
  <si>
    <t>福祉ホーム</t>
    <phoneticPr fontId="4"/>
  </si>
  <si>
    <t>移動支援事業</t>
    <phoneticPr fontId="4"/>
  </si>
  <si>
    <t>訪問入浴サービス</t>
    <phoneticPr fontId="4"/>
  </si>
  <si>
    <t>障害者相談支援事業</t>
    <phoneticPr fontId="4"/>
  </si>
  <si>
    <t>支店名</t>
    <rPh sb="0" eb="3">
      <t>シテンメイ</t>
    </rPh>
    <phoneticPr fontId="4"/>
  </si>
  <si>
    <t>分類</t>
    <rPh sb="0" eb="2">
      <t>ブンルイ</t>
    </rPh>
    <phoneticPr fontId="4"/>
  </si>
  <si>
    <t>口座番号</t>
    <rPh sb="0" eb="2">
      <t>コウザ</t>
    </rPh>
    <rPh sb="2" eb="4">
      <t>バンゴウ</t>
    </rPh>
    <phoneticPr fontId="4"/>
  </si>
  <si>
    <t>口座名義</t>
    <rPh sb="0" eb="2">
      <t>コウザ</t>
    </rPh>
    <rPh sb="2" eb="4">
      <t>メイギ</t>
    </rPh>
    <phoneticPr fontId="4"/>
  </si>
  <si>
    <t>（フリガナ）
口座名義</t>
    <rPh sb="7" eb="9">
      <t>コウザ</t>
    </rPh>
    <rPh sb="9" eb="11">
      <t>メイギ</t>
    </rPh>
    <phoneticPr fontId="4"/>
  </si>
  <si>
    <t>支店コード</t>
    <rPh sb="0" eb="2">
      <t>シテン</t>
    </rPh>
    <phoneticPr fontId="4"/>
  </si>
  <si>
    <t>受取口座情報</t>
    <rPh sb="0" eb="1">
      <t>ウ</t>
    </rPh>
    <rPh sb="1" eb="2">
      <t>ト</t>
    </rPh>
    <rPh sb="2" eb="4">
      <t>コウザ</t>
    </rPh>
    <rPh sb="4" eb="6">
      <t>ジョウホウ</t>
    </rPh>
    <phoneticPr fontId="4"/>
  </si>
  <si>
    <t>振込先口座</t>
    <rPh sb="0" eb="3">
      <t>フリコミサキ</t>
    </rPh>
    <rPh sb="3" eb="5">
      <t>コウザ</t>
    </rPh>
    <phoneticPr fontId="4"/>
  </si>
  <si>
    <t>金融機関名</t>
    <rPh sb="0" eb="2">
      <t>キンユウ</t>
    </rPh>
    <rPh sb="2" eb="5">
      <t>キカンメイ</t>
    </rPh>
    <phoneticPr fontId="4"/>
  </si>
  <si>
    <t>口座名義（フリガナ）</t>
    <rPh sb="0" eb="2">
      <t>コウザ</t>
    </rPh>
    <rPh sb="2" eb="4">
      <t>メイギ</t>
    </rPh>
    <phoneticPr fontId="4"/>
  </si>
  <si>
    <t>代表となる
法人名</t>
    <rPh sb="0" eb="2">
      <t>ダイヒョウ</t>
    </rPh>
    <rPh sb="6" eb="8">
      <t>ホウジン</t>
    </rPh>
    <rPh sb="8" eb="9">
      <t>メイ</t>
    </rPh>
    <phoneticPr fontId="4"/>
  </si>
  <si>
    <t>（注）行が不足する場合には適宜行を追加して差し支えないが、列の挿入は絶対に行わないこと。</t>
    <rPh sb="1" eb="2">
      <t>チュウ</t>
    </rPh>
    <phoneticPr fontId="4"/>
  </si>
  <si>
    <t>※　本表は法人単位でまとめて記載すること。法人一括申請を行わずに事業所ごとに申請する場合も同様の取扱いとします。（本表の記載内容は、同一法人であれば同一となります。）</t>
    <rPh sb="2" eb="4">
      <t>ホンピョウ</t>
    </rPh>
    <rPh sb="5" eb="7">
      <t>ホウジン</t>
    </rPh>
    <rPh sb="7" eb="9">
      <t>タンイ</t>
    </rPh>
    <rPh sb="14" eb="16">
      <t>キサイ</t>
    </rPh>
    <phoneticPr fontId="4"/>
  </si>
  <si>
    <t>基幹相談支援</t>
    <phoneticPr fontId="4"/>
  </si>
  <si>
    <t>盲ろう者向け通訳・介助員派遣事業</t>
    <phoneticPr fontId="4"/>
  </si>
  <si>
    <t>都道府県等内で必要な作業を行い、事業者に助成金を交付</t>
    <phoneticPr fontId="4"/>
  </si>
  <si>
    <t>事業者からExcelファイルを受領し、内容を審査</t>
    <rPh sb="0" eb="3">
      <t>ジギョウシャ</t>
    </rPh>
    <rPh sb="15" eb="17">
      <t>ジュリョウ</t>
    </rPh>
    <rPh sb="19" eb="21">
      <t>ナイヨウ</t>
    </rPh>
    <rPh sb="22" eb="24">
      <t>シンサ</t>
    </rPh>
    <phoneticPr fontId="4"/>
  </si>
  <si>
    <t>宿泊型自立訓練</t>
    <rPh sb="0" eb="3">
      <t>シュクハクガタ</t>
    </rPh>
    <rPh sb="3" eb="5">
      <t>ジリツ</t>
    </rPh>
    <rPh sb="5" eb="7">
      <t>クンレン</t>
    </rPh>
    <phoneticPr fontId="4"/>
  </si>
  <si>
    <t>/事業所</t>
    <rPh sb="1" eb="4">
      <t>ジギョウショ</t>
    </rPh>
    <phoneticPr fontId="1"/>
  </si>
  <si>
    <t>就労移行支援（養成施設）</t>
    <rPh sb="0" eb="2">
      <t>シュウロウ</t>
    </rPh>
    <rPh sb="2" eb="4">
      <t>イコウ</t>
    </rPh>
    <rPh sb="4" eb="6">
      <t>シエン</t>
    </rPh>
    <rPh sb="7" eb="9">
      <t>ヨウセイ</t>
    </rPh>
    <rPh sb="9" eb="11">
      <t>シセツ</t>
    </rPh>
    <phoneticPr fontId="1"/>
  </si>
  <si>
    <t>提供サービス</t>
    <phoneticPr fontId="4"/>
  </si>
  <si>
    <t>対象期間に10日以上勤務</t>
  </si>
  <si>
    <t>陽性者(濃厚接触者)発生施設</t>
    <phoneticPr fontId="4"/>
  </si>
  <si>
    <t>訪問系で陽性者等に1日以上対応又は訪問系以外で1日以上勤務</t>
    <rPh sb="0" eb="2">
      <t>ホウモン</t>
    </rPh>
    <rPh sb="2" eb="3">
      <t>ケイ</t>
    </rPh>
    <rPh sb="4" eb="6">
      <t>ヨウセイ</t>
    </rPh>
    <rPh sb="6" eb="8">
      <t>シャナド</t>
    </rPh>
    <rPh sb="10" eb="13">
      <t>ニチイジョウ</t>
    </rPh>
    <rPh sb="13" eb="15">
      <t>タイオウ</t>
    </rPh>
    <rPh sb="15" eb="16">
      <t>マタ</t>
    </rPh>
    <rPh sb="17" eb="19">
      <t>ホウモン</t>
    </rPh>
    <rPh sb="19" eb="20">
      <t>ケイ</t>
    </rPh>
    <rPh sb="20" eb="22">
      <t>イガイ</t>
    </rPh>
    <phoneticPr fontId="4"/>
  </si>
  <si>
    <t>訪問系で陽性者等への対応はないが対象期間に10日以上勤務</t>
    <rPh sb="0" eb="2">
      <t>ホウモン</t>
    </rPh>
    <rPh sb="2" eb="3">
      <t>ケイ</t>
    </rPh>
    <rPh sb="4" eb="6">
      <t>ヨウセイ</t>
    </rPh>
    <rPh sb="6" eb="8">
      <t>シャナド</t>
    </rPh>
    <rPh sb="10" eb="12">
      <t>タイオウ</t>
    </rPh>
    <rPh sb="16" eb="18">
      <t>タイショウ</t>
    </rPh>
    <rPh sb="18" eb="20">
      <t>キカン</t>
    </rPh>
    <rPh sb="23" eb="26">
      <t>ニチイジョウ</t>
    </rPh>
    <rPh sb="26" eb="28">
      <t>キンム</t>
    </rPh>
    <phoneticPr fontId="4"/>
  </si>
  <si>
    <t>以下の作業を行った上で、事業者（法人本部）へ返送
【様式２（個票）】
・水色セル：必要情報を入力
・緑色セル：プルダウンから選択
【様式３（職員表）】
・当該事業所の従事者から、慰労金代理受領委任状を受領
・当該委任状の提出のあった職員について、様式３（職員表）に取りまとめ(青色及び緑色のセルに入力)</t>
    <rPh sb="0" eb="2">
      <t>イカ</t>
    </rPh>
    <rPh sb="3" eb="5">
      <t>サギョウ</t>
    </rPh>
    <rPh sb="6" eb="7">
      <t>オコナ</t>
    </rPh>
    <rPh sb="9" eb="10">
      <t>ウエ</t>
    </rPh>
    <rPh sb="12" eb="15">
      <t>ジギョウシャ</t>
    </rPh>
    <rPh sb="16" eb="18">
      <t>ホウジン</t>
    </rPh>
    <rPh sb="18" eb="20">
      <t>ホンブ</t>
    </rPh>
    <rPh sb="22" eb="24">
      <t>ヘンソウ</t>
    </rPh>
    <rPh sb="26" eb="28">
      <t>ヨウシキ</t>
    </rPh>
    <rPh sb="30" eb="32">
      <t>コヒョウ</t>
    </rPh>
    <rPh sb="36" eb="38">
      <t>ミズイロ</t>
    </rPh>
    <rPh sb="41" eb="43">
      <t>ヒツヨウ</t>
    </rPh>
    <rPh sb="43" eb="45">
      <t>ジョウホウ</t>
    </rPh>
    <rPh sb="46" eb="48">
      <t>ニュウリョク</t>
    </rPh>
    <rPh sb="50" eb="52">
      <t>ミドリイロ</t>
    </rPh>
    <rPh sb="62" eb="64">
      <t>センタク</t>
    </rPh>
    <rPh sb="66" eb="68">
      <t>ヨウシキ</t>
    </rPh>
    <rPh sb="70" eb="72">
      <t>ショクイン</t>
    </rPh>
    <rPh sb="72" eb="73">
      <t>ヒョウ</t>
    </rPh>
    <rPh sb="77" eb="79">
      <t>トウガイ</t>
    </rPh>
    <rPh sb="79" eb="82">
      <t>ジギョウショ</t>
    </rPh>
    <rPh sb="83" eb="86">
      <t>ジュウジシャ</t>
    </rPh>
    <rPh sb="89" eb="92">
      <t>イロウキン</t>
    </rPh>
    <rPh sb="92" eb="94">
      <t>ダイリ</t>
    </rPh>
    <rPh sb="94" eb="96">
      <t>ジュリョウ</t>
    </rPh>
    <rPh sb="96" eb="99">
      <t>イニンジョウ</t>
    </rPh>
    <rPh sb="100" eb="102">
      <t>ジュリョウ</t>
    </rPh>
    <rPh sb="104" eb="106">
      <t>トウガイ</t>
    </rPh>
    <rPh sb="106" eb="109">
      <t>イニンジョウ</t>
    </rPh>
    <rPh sb="110" eb="112">
      <t>テイシュツ</t>
    </rPh>
    <rPh sb="116" eb="118">
      <t>ショクイン</t>
    </rPh>
    <rPh sb="123" eb="125">
      <t>ヨウシキ</t>
    </rPh>
    <rPh sb="127" eb="130">
      <t>ショクインヒョウ</t>
    </rPh>
    <rPh sb="132" eb="133">
      <t>ト</t>
    </rPh>
    <rPh sb="138" eb="140">
      <t>アオイロ</t>
    </rPh>
    <rPh sb="140" eb="141">
      <t>オヨ</t>
    </rPh>
    <rPh sb="142" eb="144">
      <t>ミドリイロ</t>
    </rPh>
    <rPh sb="148" eb="150">
      <t>ニュウリョク</t>
    </rPh>
    <phoneticPr fontId="4"/>
  </si>
  <si>
    <t>本Excelを管内の地域生活支援事業者に配布</t>
    <rPh sb="0" eb="1">
      <t>ホン</t>
    </rPh>
    <rPh sb="7" eb="9">
      <t>カンナイ</t>
    </rPh>
    <rPh sb="10" eb="12">
      <t>チイキ</t>
    </rPh>
    <rPh sb="12" eb="14">
      <t>セイカツ</t>
    </rPh>
    <rPh sb="14" eb="16">
      <t>シエン</t>
    </rPh>
    <rPh sb="16" eb="18">
      <t>ジギョウ</t>
    </rPh>
    <rPh sb="18" eb="19">
      <t>シャ</t>
    </rPh>
    <rPh sb="20" eb="22">
      <t>ハイフ</t>
    </rPh>
    <phoneticPr fontId="4"/>
  </si>
  <si>
    <t>新型コロナウイルス感染症対応従事者慰労金に係る交付申請書</t>
    <rPh sb="0" eb="2">
      <t>シンガタ</t>
    </rPh>
    <rPh sb="9" eb="12">
      <t>カンセンショウ</t>
    </rPh>
    <rPh sb="12" eb="14">
      <t>タイオウ</t>
    </rPh>
    <rPh sb="14" eb="17">
      <t>ジュウジシャ</t>
    </rPh>
    <rPh sb="17" eb="20">
      <t>イロウキン</t>
    </rPh>
    <rPh sb="21" eb="22">
      <t>カカ</t>
    </rPh>
    <rPh sb="23" eb="25">
      <t>コウフ</t>
    </rPh>
    <rPh sb="25" eb="28">
      <t>シンセイショ</t>
    </rPh>
    <phoneticPr fontId="4"/>
  </si>
  <si>
    <t>２　新型コロナウイルス感染症対応従事者慰労金に関する事業実施計画書</t>
    <rPh sb="2" eb="4">
      <t>シンガタ</t>
    </rPh>
    <rPh sb="11" eb="14">
      <t>カンセンショウ</t>
    </rPh>
    <rPh sb="14" eb="16">
      <t>タイオウ</t>
    </rPh>
    <rPh sb="16" eb="19">
      <t>ジュウジシャ</t>
    </rPh>
    <rPh sb="19" eb="22">
      <t>イロウキン</t>
    </rPh>
    <phoneticPr fontId="4"/>
  </si>
  <si>
    <t>新型コロナウイルス感染症対応従事者慰労金に関する事業実施計画書</t>
    <rPh sb="0" eb="2">
      <t>シンガタ</t>
    </rPh>
    <rPh sb="9" eb="12">
      <t>カンセンショウ</t>
    </rPh>
    <rPh sb="12" eb="14">
      <t>タイオウ</t>
    </rPh>
    <rPh sb="14" eb="17">
      <t>ジュウジシャ</t>
    </rPh>
    <rPh sb="17" eb="20">
      <t>イロウキン</t>
    </rPh>
    <phoneticPr fontId="4"/>
  </si>
  <si>
    <t xml:space="preserve"> 障害福祉慰労金事業　</t>
    <rPh sb="1" eb="3">
      <t>ショウガイ</t>
    </rPh>
    <rPh sb="3" eb="5">
      <t>フクシ</t>
    </rPh>
    <rPh sb="5" eb="8">
      <t>イロウキン</t>
    </rPh>
    <rPh sb="8" eb="10">
      <t>ジギョウ</t>
    </rPh>
    <phoneticPr fontId="4"/>
  </si>
  <si>
    <r>
      <t xml:space="preserve">口座番号
</t>
    </r>
    <r>
      <rPr>
        <sz val="7"/>
        <rFont val="ＭＳ Ｐ明朝"/>
        <family val="1"/>
        <charset val="128"/>
      </rPr>
      <t>（右詰めでお書きください）</t>
    </r>
    <rPh sb="0" eb="2">
      <t>コウザ</t>
    </rPh>
    <rPh sb="2" eb="4">
      <t>バンゴウ</t>
    </rPh>
    <rPh sb="6" eb="8">
      <t>ミギヅメ</t>
    </rPh>
    <rPh sb="11" eb="12">
      <t>カ</t>
    </rPh>
    <phoneticPr fontId="4"/>
  </si>
  <si>
    <t>障害福祉慰労金事業</t>
    <rPh sb="0" eb="2">
      <t>ショウガイ</t>
    </rPh>
    <rPh sb="2" eb="4">
      <t>フクシ</t>
    </rPh>
    <rPh sb="4" eb="7">
      <t>イロウキン</t>
    </rPh>
    <rPh sb="7" eb="9">
      <t>ジギョウ</t>
    </rPh>
    <phoneticPr fontId="4"/>
  </si>
  <si>
    <t xml:space="preserve"> 申請法人住所</t>
    <rPh sb="1" eb="3">
      <t>シンセイ</t>
    </rPh>
    <rPh sb="3" eb="5">
      <t>ホウジン</t>
    </rPh>
    <rPh sb="5" eb="7">
      <t>ジュウショ</t>
    </rPh>
    <phoneticPr fontId="4"/>
  </si>
  <si>
    <t>〒</t>
    <phoneticPr fontId="4"/>
  </si>
  <si>
    <t>金融機関名</t>
    <rPh sb="0" eb="2">
      <t>キンユウ</t>
    </rPh>
    <rPh sb="2" eb="4">
      <t>キカン</t>
    </rPh>
    <rPh sb="4" eb="5">
      <t>メイ</t>
    </rPh>
    <phoneticPr fontId="4"/>
  </si>
  <si>
    <t>岡山県知事</t>
    <rPh sb="0" eb="3">
      <t>オカヤマケン</t>
    </rPh>
    <rPh sb="3" eb="5">
      <t>チジ</t>
    </rPh>
    <phoneticPr fontId="4"/>
  </si>
  <si>
    <t>金融機関
コード</t>
    <rPh sb="0" eb="2">
      <t>キンユウ</t>
    </rPh>
    <rPh sb="2" eb="4">
      <t>キカン</t>
    </rPh>
    <phoneticPr fontId="4"/>
  </si>
  <si>
    <t>各事業所の個票のシートを１つのExcelファイルに集約し、個票シート名を「個票●」（●は半角数字で1からの通し番号）に修正</t>
    <rPh sb="0" eb="1">
      <t>カク</t>
    </rPh>
    <rPh sb="1" eb="4">
      <t>ジギョウショ</t>
    </rPh>
    <rPh sb="5" eb="7">
      <t>コヒョウ</t>
    </rPh>
    <rPh sb="25" eb="27">
      <t>シュウヤク</t>
    </rPh>
    <rPh sb="29" eb="31">
      <t>コヒョウ</t>
    </rPh>
    <rPh sb="34" eb="35">
      <t>メイ</t>
    </rPh>
    <rPh sb="37" eb="39">
      <t>コヒョウ</t>
    </rPh>
    <rPh sb="44" eb="46">
      <t>ハンカク</t>
    </rPh>
    <rPh sb="46" eb="48">
      <t>スウジ</t>
    </rPh>
    <rPh sb="53" eb="54">
      <t>トオ</t>
    </rPh>
    <rPh sb="55" eb="57">
      <t>バンゴウ</t>
    </rPh>
    <rPh sb="59" eb="61">
      <t>シュウセイ</t>
    </rPh>
    <phoneticPr fontId="4"/>
  </si>
  <si>
    <t>申請書に、申請者の法人名、代表者名、日付、申請内容に関する問い合わせ先（申請書右下部分）を入力</t>
    <rPh sb="0" eb="3">
      <t>シンセイショ</t>
    </rPh>
    <rPh sb="5" eb="8">
      <t>シンセイシャ</t>
    </rPh>
    <rPh sb="9" eb="11">
      <t>ホウジン</t>
    </rPh>
    <rPh sb="11" eb="12">
      <t>メイ</t>
    </rPh>
    <rPh sb="13" eb="16">
      <t>ダイヒョウシャ</t>
    </rPh>
    <rPh sb="16" eb="17">
      <t>メイ</t>
    </rPh>
    <rPh sb="18" eb="20">
      <t>ヒヅケ</t>
    </rPh>
    <rPh sb="21" eb="23">
      <t>シンセイ</t>
    </rPh>
    <rPh sb="23" eb="25">
      <t>ナイヨウ</t>
    </rPh>
    <rPh sb="26" eb="27">
      <t>カン</t>
    </rPh>
    <rPh sb="29" eb="30">
      <t>ト</t>
    </rPh>
    <rPh sb="31" eb="32">
      <t>ア</t>
    </rPh>
    <rPh sb="34" eb="35">
      <t>サキ</t>
    </rPh>
    <rPh sb="36" eb="39">
      <t>シンセイショ</t>
    </rPh>
    <rPh sb="39" eb="41">
      <t>ミギシタ</t>
    </rPh>
    <rPh sb="41" eb="43">
      <t>ブブン</t>
    </rPh>
    <rPh sb="45" eb="47">
      <t>ニュウリョク</t>
    </rPh>
    <phoneticPr fontId="4"/>
  </si>
  <si>
    <t>事業所番号</t>
    <rPh sb="0" eb="3">
      <t>ジギョウショ</t>
    </rPh>
    <rPh sb="3" eb="5">
      <t>バンゴウ</t>
    </rPh>
    <phoneticPr fontId="4"/>
  </si>
  <si>
    <t>9999999999</t>
    <phoneticPr fontId="4"/>
  </si>
  <si>
    <t>事業所番号
※変更しないで
ください</t>
    <rPh sb="0" eb="3">
      <t>ジギョウショ</t>
    </rPh>
    <rPh sb="3" eb="5">
      <t>バンゴウ</t>
    </rPh>
    <rPh sb="8" eb="10">
      <t>ヘンコウ</t>
    </rPh>
    <phoneticPr fontId="4"/>
  </si>
  <si>
    <t>9999999999</t>
    <phoneticPr fontId="4"/>
  </si>
  <si>
    <t>主たる勤務先</t>
    <rPh sb="0" eb="1">
      <t>シュ</t>
    </rPh>
    <rPh sb="3" eb="6">
      <t>キンムサキ</t>
    </rPh>
    <phoneticPr fontId="4"/>
  </si>
  <si>
    <r>
      <t xml:space="preserve">各事業所の様式３（職員表）を法人単位で一覧表として取りまとめ
兼務する複数の障害福祉サービス施設・事業所等から重複して申請している者がいないかを確認
</t>
    </r>
    <r>
      <rPr>
        <sz val="10"/>
        <color rgb="FF0070C0"/>
        <rFont val="ＭＳ ゴシック"/>
        <family val="3"/>
        <charset val="128"/>
      </rPr>
      <t>※氏名（漢字、カナ）、生年月日が一致する者がいる場合、「重複申請者確認用」欄に「可」と表示されません。
※記入欄が不足する場合は、6行目～504行目を行ごとコピーし、505行目に右クリック→「コピーしたセルの挿入」で挿入。（最終行の連番は修正してください。）</t>
    </r>
    <rPh sb="0" eb="1">
      <t>カク</t>
    </rPh>
    <rPh sb="1" eb="4">
      <t>ジギョウショ</t>
    </rPh>
    <rPh sb="5" eb="7">
      <t>ヨウシキ</t>
    </rPh>
    <rPh sb="9" eb="11">
      <t>ショクイン</t>
    </rPh>
    <rPh sb="11" eb="12">
      <t>ヒョウ</t>
    </rPh>
    <rPh sb="14" eb="16">
      <t>ホウジン</t>
    </rPh>
    <rPh sb="16" eb="18">
      <t>タンイ</t>
    </rPh>
    <rPh sb="19" eb="22">
      <t>イチランヒョウ</t>
    </rPh>
    <rPh sb="25" eb="26">
      <t>ト</t>
    </rPh>
    <rPh sb="31" eb="33">
      <t>ケンム</t>
    </rPh>
    <rPh sb="35" eb="37">
      <t>フクスウ</t>
    </rPh>
    <rPh sb="38" eb="40">
      <t>ショウガイ</t>
    </rPh>
    <rPh sb="40" eb="42">
      <t>フクシ</t>
    </rPh>
    <rPh sb="46" eb="48">
      <t>シセツ</t>
    </rPh>
    <rPh sb="49" eb="53">
      <t>ジギョウショトウ</t>
    </rPh>
    <rPh sb="55" eb="57">
      <t>チョウフク</t>
    </rPh>
    <rPh sb="59" eb="61">
      <t>シンセイ</t>
    </rPh>
    <rPh sb="65" eb="66">
      <t>モノ</t>
    </rPh>
    <rPh sb="72" eb="74">
      <t>カクニン</t>
    </rPh>
    <rPh sb="76" eb="78">
      <t>シメイ</t>
    </rPh>
    <rPh sb="79" eb="81">
      <t>カンジ</t>
    </rPh>
    <rPh sb="86" eb="88">
      <t>セイネン</t>
    </rPh>
    <rPh sb="88" eb="90">
      <t>ガッピ</t>
    </rPh>
    <rPh sb="91" eb="93">
      <t>イッチ</t>
    </rPh>
    <rPh sb="95" eb="96">
      <t>モノ</t>
    </rPh>
    <rPh sb="99" eb="101">
      <t>バアイ</t>
    </rPh>
    <rPh sb="112" eb="113">
      <t>ラン</t>
    </rPh>
    <rPh sb="115" eb="116">
      <t>カ</t>
    </rPh>
    <rPh sb="118" eb="120">
      <t>ヒョウジ</t>
    </rPh>
    <rPh sb="187" eb="190">
      <t>サイシュウギョウ</t>
    </rPh>
    <rPh sb="191" eb="193">
      <t>レンバン</t>
    </rPh>
    <rPh sb="194" eb="196">
      <t>シュウセイ</t>
    </rPh>
    <phoneticPr fontId="4"/>
  </si>
  <si>
    <t>（法人名）</t>
    <rPh sb="1" eb="3">
      <t>ホウジン</t>
    </rPh>
    <rPh sb="3" eb="4">
      <t>メイ</t>
    </rPh>
    <phoneticPr fontId="4"/>
  </si>
  <si>
    <t>（役職・代表者名）</t>
    <rPh sb="1" eb="3">
      <t>ヤクショク</t>
    </rPh>
    <rPh sb="4" eb="7">
      <t>ダイヒョウシャ</t>
    </rPh>
    <rPh sb="7" eb="8">
      <t>メイ</t>
    </rPh>
    <phoneticPr fontId="4"/>
  </si>
  <si>
    <r>
      <t xml:space="preserve">様式２（個票●）の内容が、様式１（申請額一覧）に正しく反映されていることを確認
</t>
    </r>
    <r>
      <rPr>
        <sz val="10"/>
        <color rgb="FF0070C0"/>
        <rFont val="ＭＳ ゴシック"/>
        <family val="3"/>
        <charset val="128"/>
      </rPr>
      <t>※15事業所以上ある場合には6行目～15行目を行ごとコピーし、16行目に右クリック→「コピーしたセルの挿入」で挿入すること。（左端のNo.は上から連番になるよう修正してください。）</t>
    </r>
    <rPh sb="0" eb="2">
      <t>ヨウシキ</t>
    </rPh>
    <rPh sb="4" eb="6">
      <t>コヒョウ</t>
    </rPh>
    <rPh sb="9" eb="11">
      <t>ナイヨウ</t>
    </rPh>
    <rPh sb="13" eb="15">
      <t>ヨウシキ</t>
    </rPh>
    <rPh sb="17" eb="20">
      <t>シンセイガク</t>
    </rPh>
    <rPh sb="20" eb="22">
      <t>イチラン</t>
    </rPh>
    <rPh sb="24" eb="25">
      <t>タダ</t>
    </rPh>
    <rPh sb="25" eb="26">
      <t>テキセイ</t>
    </rPh>
    <rPh sb="27" eb="29">
      <t>ハンエイ</t>
    </rPh>
    <rPh sb="37" eb="39">
      <t>カクニン</t>
    </rPh>
    <rPh sb="63" eb="64">
      <t>ギョウ</t>
    </rPh>
    <rPh sb="76" eb="77">
      <t>ミギ</t>
    </rPh>
    <phoneticPr fontId="4"/>
  </si>
  <si>
    <r>
      <t xml:space="preserve">Excelファイル名を「9999999999_法人名_申請日」に変更し、県に提出
（例）9999999999_NPO後楽園_0915
</t>
    </r>
    <r>
      <rPr>
        <sz val="10"/>
        <color rgb="FF0070C0"/>
        <rFont val="ＭＳ 明朝"/>
        <family val="1"/>
        <charset val="128"/>
      </rPr>
      <t>※ファイル名には長さの制限（最大45文字）があるため、必要に応じて事業所名を短縮してください。</t>
    </r>
    <rPh sb="23" eb="25">
      <t>ホウジン</t>
    </rPh>
    <rPh sb="25" eb="26">
      <t>メイ</t>
    </rPh>
    <rPh sb="27" eb="29">
      <t>シンセイ</t>
    </rPh>
    <rPh sb="29" eb="30">
      <t>ビ</t>
    </rPh>
    <rPh sb="36" eb="37">
      <t>ケン</t>
    </rPh>
    <rPh sb="38" eb="40">
      <t>テイシュツ</t>
    </rPh>
    <rPh sb="42" eb="43">
      <t>レイ</t>
    </rPh>
    <rPh sb="73" eb="74">
      <t>メイ</t>
    </rPh>
    <rPh sb="76" eb="77">
      <t>ナガ</t>
    </rPh>
    <rPh sb="79" eb="81">
      <t>セイゲン</t>
    </rPh>
    <rPh sb="82" eb="84">
      <t>サイダイ</t>
    </rPh>
    <rPh sb="86" eb="88">
      <t>モジ</t>
    </rPh>
    <rPh sb="95" eb="97">
      <t>ヒツヨウ</t>
    </rPh>
    <rPh sb="98" eb="99">
      <t>オウ</t>
    </rPh>
    <rPh sb="101" eb="104">
      <t>ジギョウショ</t>
    </rPh>
    <rPh sb="104" eb="105">
      <t>メイ</t>
    </rPh>
    <rPh sb="106" eb="108">
      <t>タンシュク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</si>
</sst>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_ "/>
    <numFmt numFmtId="177" formatCode="#,##0_ ;[Red]\-#,##0\ "/>
    <numFmt numFmtId="178" formatCode="#,##0;\-#,##0;&quot;&quot;"/>
    <numFmt numFmtId="179" formatCode="[$-F800]dddd\,\ mmmm\ dd\,\ yyyy"/>
    <numFmt numFmtId="180" formatCode="yyyy&quot;年&quot;m&quot;月&quot;d&quot;日&quot;;@"/>
    <numFmt numFmtId="181" formatCode="[&lt;=999]000;[&lt;=9999]000\-00;000\-0000"/>
  </numFmts>
  <fonts count="3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10"/>
      <name val="ＭＳ 明朝"/>
      <family val="1"/>
      <charset val="128"/>
    </font>
    <font>
      <b/>
      <sz val="10"/>
      <name val="ＭＳ Ｐ明朝"/>
      <family val="1"/>
      <charset val="128"/>
    </font>
    <font>
      <sz val="11"/>
      <name val="ＭＳ Ｐ明朝"/>
      <family val="1"/>
      <charset val="128"/>
    </font>
    <font>
      <sz val="10"/>
      <name val="ＭＳ Ｐ明朝"/>
      <family val="1"/>
      <charset val="128"/>
    </font>
    <font>
      <sz val="8"/>
      <name val="ＭＳ Ｐ明朝"/>
      <family val="1"/>
      <charset val="128"/>
    </font>
    <font>
      <sz val="9"/>
      <name val="ＭＳ Ｐ明朝"/>
      <family val="1"/>
      <charset val="128"/>
    </font>
    <font>
      <sz val="6"/>
      <name val="ＭＳ Ｐ明朝"/>
      <family val="1"/>
      <charset val="128"/>
    </font>
    <font>
      <sz val="11"/>
      <name val="ＭＳ 明朝"/>
      <family val="1"/>
      <charset val="128"/>
    </font>
    <font>
      <b/>
      <sz val="11"/>
      <color rgb="FFFF0000"/>
      <name val="ＭＳ Ｐゴシック"/>
      <family val="3"/>
      <charset val="128"/>
    </font>
    <font>
      <b/>
      <sz val="14"/>
      <color theme="1"/>
      <name val="ＭＳ 明朝"/>
      <family val="1"/>
      <charset val="128"/>
    </font>
    <font>
      <sz val="12"/>
      <color theme="1"/>
      <name val="ＭＳ 明朝"/>
      <family val="1"/>
      <charset val="128"/>
    </font>
    <font>
      <sz val="10"/>
      <color rgb="FF0070C0"/>
      <name val="ＭＳ ゴシック"/>
      <family val="3"/>
      <charset val="128"/>
    </font>
    <font>
      <b/>
      <sz val="9"/>
      <color indexed="81"/>
      <name val="MS P ゴシック"/>
      <family val="3"/>
      <charset val="128"/>
    </font>
    <font>
      <sz val="9"/>
      <color indexed="81"/>
      <name val="MS P ゴシック"/>
      <family val="3"/>
      <charset val="128"/>
    </font>
    <font>
      <b/>
      <sz val="12"/>
      <name val="ＭＳ Ｐ明朝"/>
      <family val="1"/>
      <charset val="128"/>
    </font>
    <font>
      <sz val="9"/>
      <name val="ＭＳ 明朝"/>
      <family val="1"/>
      <charset val="128"/>
    </font>
    <font>
      <b/>
      <sz val="14"/>
      <name val="ＭＳ Ｐ明朝"/>
      <family val="1"/>
      <charset val="128"/>
    </font>
    <font>
      <sz val="11"/>
      <color theme="0"/>
      <name val="ＭＳ 明朝"/>
      <family val="1"/>
      <charset val="128"/>
    </font>
    <font>
      <sz val="9"/>
      <color theme="0"/>
      <name val="ＭＳ 明朝"/>
      <family val="1"/>
      <charset val="128"/>
    </font>
    <font>
      <sz val="10"/>
      <color theme="0"/>
      <name val="ＭＳ 明朝"/>
      <family val="1"/>
      <charset val="128"/>
    </font>
    <font>
      <sz val="7"/>
      <name val="ＭＳ Ｐ明朝"/>
      <family val="1"/>
      <charset val="128"/>
    </font>
    <font>
      <b/>
      <sz val="11"/>
      <name val="ＭＳ 明朝"/>
      <family val="1"/>
      <charset val="128"/>
    </font>
    <font>
      <u/>
      <sz val="11"/>
      <color theme="10"/>
      <name val="ＭＳ Ｐゴシック"/>
      <family val="3"/>
      <charset val="128"/>
    </font>
    <font>
      <sz val="10"/>
      <name val="ＭＳ Ｐゴシック"/>
      <family val="3"/>
      <charset val="128"/>
    </font>
    <font>
      <sz val="10"/>
      <color rgb="FF0070C0"/>
      <name val="ＭＳ 明朝"/>
      <family val="1"/>
      <charset val="128"/>
    </font>
  </fonts>
  <fills count="10">
    <fill>
      <patternFill patternType="none"/>
    </fill>
    <fill>
      <patternFill patternType="gray125"/>
    </fill>
    <fill>
      <patternFill patternType="solid">
        <fgColor theme="0" tint="-4.9989318521683403E-2"/>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rgb="FFFFFFCC"/>
        <bgColor indexed="64"/>
      </patternFill>
    </fill>
    <fill>
      <patternFill patternType="solid">
        <fgColor rgb="FFFFFF00"/>
        <bgColor indexed="64"/>
      </patternFill>
    </fill>
    <fill>
      <patternFill patternType="solid">
        <fgColor rgb="FFCCFFCC"/>
        <bgColor indexed="64"/>
      </patternFill>
    </fill>
  </fills>
  <borders count="3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s>
  <cellStyleXfs count="8">
    <xf numFmtId="0" fontId="0"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0" fontId="3" fillId="0" borderId="0">
      <alignment vertical="center"/>
    </xf>
    <xf numFmtId="38" fontId="5"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0" fontId="28" fillId="0" borderId="0" applyNumberFormat="0" applyFill="0" applyBorder="0" applyAlignment="0" applyProtection="0">
      <alignment vertical="center"/>
    </xf>
  </cellStyleXfs>
  <cellXfs count="319">
    <xf numFmtId="0" fontId="0" fillId="0" borderId="0" xfId="0">
      <alignment vertical="center"/>
    </xf>
    <xf numFmtId="0" fontId="6" fillId="0" borderId="0" xfId="0" applyFont="1">
      <alignment vertical="center"/>
    </xf>
    <xf numFmtId="0" fontId="8" fillId="0" borderId="0" xfId="0" applyFont="1" applyFill="1">
      <alignment vertical="center"/>
    </xf>
    <xf numFmtId="0" fontId="9" fillId="0" borderId="0" xfId="0" applyFont="1" applyFill="1">
      <alignment vertical="center"/>
    </xf>
    <xf numFmtId="176" fontId="0" fillId="0" borderId="0" xfId="0" applyNumberFormat="1">
      <alignment vertical="center"/>
    </xf>
    <xf numFmtId="0" fontId="10" fillId="0" borderId="0" xfId="0" applyFont="1" applyFill="1" applyAlignment="1"/>
    <xf numFmtId="0" fontId="8" fillId="0" borderId="0" xfId="0" applyFont="1">
      <alignment vertical="center"/>
    </xf>
    <xf numFmtId="0" fontId="10" fillId="0" borderId="0" xfId="0" applyFont="1" applyFill="1" applyAlignment="1">
      <alignment vertical="center" shrinkToFit="1"/>
    </xf>
    <xf numFmtId="0" fontId="9" fillId="3" borderId="5" xfId="0" applyFont="1" applyFill="1" applyBorder="1">
      <alignment vertical="center"/>
    </xf>
    <xf numFmtId="0" fontId="9" fillId="0" borderId="0" xfId="0" applyFont="1">
      <alignment vertical="center"/>
    </xf>
    <xf numFmtId="0" fontId="9" fillId="0" borderId="0" xfId="0" applyFont="1" applyAlignment="1">
      <alignment horizontal="center" vertical="center"/>
    </xf>
    <xf numFmtId="0" fontId="14" fillId="0" borderId="0" xfId="0" applyFont="1">
      <alignment vertical="center"/>
    </xf>
    <xf numFmtId="0" fontId="9" fillId="0" borderId="0" xfId="0" applyFont="1" applyAlignment="1">
      <alignment horizontal="right" vertical="center"/>
    </xf>
    <xf numFmtId="0" fontId="9" fillId="3" borderId="7" xfId="0" applyFont="1" applyFill="1" applyBorder="1">
      <alignment vertical="center"/>
    </xf>
    <xf numFmtId="0" fontId="0" fillId="4" borderId="0" xfId="0" applyFill="1">
      <alignment vertical="center"/>
    </xf>
    <xf numFmtId="0" fontId="4" fillId="0" borderId="0" xfId="0" applyFont="1">
      <alignment vertical="center"/>
    </xf>
    <xf numFmtId="0" fontId="0" fillId="4" borderId="0" xfId="0" applyFill="1" applyAlignment="1">
      <alignment horizontal="center" vertical="center"/>
    </xf>
    <xf numFmtId="0" fontId="9" fillId="0" borderId="3" xfId="0" applyFont="1" applyFill="1" applyBorder="1" applyAlignment="1">
      <alignment vertical="center"/>
    </xf>
    <xf numFmtId="0" fontId="11" fillId="2" borderId="2" xfId="0" applyFont="1" applyFill="1" applyBorder="1">
      <alignment vertical="center"/>
    </xf>
    <xf numFmtId="0" fontId="11" fillId="2" borderId="3" xfId="0" applyFont="1" applyFill="1" applyBorder="1">
      <alignment vertical="center"/>
    </xf>
    <xf numFmtId="0" fontId="9" fillId="2" borderId="0" xfId="0" applyFont="1" applyFill="1">
      <alignment vertical="center"/>
    </xf>
    <xf numFmtId="0" fontId="9" fillId="2" borderId="0" xfId="0" applyFont="1" applyFill="1" applyBorder="1">
      <alignment vertical="center"/>
    </xf>
    <xf numFmtId="0" fontId="11" fillId="2" borderId="8" xfId="0" applyFont="1" applyFill="1" applyBorder="1">
      <alignment vertical="center"/>
    </xf>
    <xf numFmtId="0" fontId="9" fillId="2" borderId="0" xfId="0" applyFont="1" applyFill="1" applyBorder="1" applyAlignment="1">
      <alignment horizontal="center" vertical="center"/>
    </xf>
    <xf numFmtId="0" fontId="9" fillId="2" borderId="9" xfId="0" applyFont="1" applyFill="1" applyBorder="1">
      <alignment vertical="center"/>
    </xf>
    <xf numFmtId="0" fontId="11" fillId="2" borderId="1" xfId="0" applyFont="1" applyFill="1" applyBorder="1" applyAlignment="1">
      <alignment horizontal="left" vertical="center"/>
    </xf>
    <xf numFmtId="0" fontId="9" fillId="2" borderId="2" xfId="0" applyFont="1" applyFill="1" applyBorder="1" applyAlignment="1">
      <alignment horizontal="center" vertical="center"/>
    </xf>
    <xf numFmtId="0" fontId="9" fillId="2" borderId="2" xfId="0" applyFont="1" applyFill="1" applyBorder="1" applyAlignment="1">
      <alignment vertical="center"/>
    </xf>
    <xf numFmtId="0" fontId="9" fillId="2" borderId="3" xfId="0" applyFont="1" applyFill="1" applyBorder="1" applyAlignment="1">
      <alignment vertical="center"/>
    </xf>
    <xf numFmtId="0" fontId="13" fillId="5" borderId="0" xfId="0" applyFont="1" applyFill="1" applyAlignment="1">
      <alignment horizontal="center" vertical="center"/>
    </xf>
    <xf numFmtId="0" fontId="13" fillId="5" borderId="0" xfId="0" applyFont="1" applyFill="1">
      <alignment vertical="center"/>
    </xf>
    <xf numFmtId="0" fontId="13" fillId="5" borderId="0" xfId="0" applyFont="1" applyFill="1" applyBorder="1">
      <alignment vertical="center"/>
    </xf>
    <xf numFmtId="0" fontId="13" fillId="5" borderId="0" xfId="0" applyFont="1" applyFill="1" applyBorder="1" applyAlignment="1">
      <alignment horizontal="center" vertical="center"/>
    </xf>
    <xf numFmtId="0" fontId="13" fillId="5" borderId="0" xfId="0" applyFont="1" applyFill="1" applyAlignment="1">
      <alignment vertical="center"/>
    </xf>
    <xf numFmtId="0" fontId="13" fillId="5" borderId="0" xfId="0" applyFont="1" applyFill="1" applyAlignment="1">
      <alignment horizontal="right" vertical="center"/>
    </xf>
    <xf numFmtId="0" fontId="6" fillId="5" borderId="0" xfId="0" applyFont="1" applyFill="1">
      <alignment vertical="center"/>
    </xf>
    <xf numFmtId="0" fontId="11" fillId="5" borderId="0" xfId="0" applyFont="1" applyFill="1">
      <alignment vertical="center"/>
    </xf>
    <xf numFmtId="0" fontId="8" fillId="5" borderId="0" xfId="0" applyFont="1" applyFill="1" applyBorder="1" applyAlignment="1">
      <alignment horizontal="center" vertical="center"/>
    </xf>
    <xf numFmtId="0" fontId="9" fillId="5" borderId="1" xfId="0" applyFont="1" applyFill="1" applyBorder="1" applyAlignment="1">
      <alignment horizontal="center" vertical="center"/>
    </xf>
    <xf numFmtId="0" fontId="9" fillId="5" borderId="2" xfId="0" applyFont="1" applyFill="1" applyBorder="1" applyAlignment="1">
      <alignment horizontal="center" vertical="center"/>
    </xf>
    <xf numFmtId="0" fontId="9" fillId="5" borderId="3" xfId="0" applyFont="1" applyFill="1" applyBorder="1" applyAlignment="1">
      <alignment horizontal="center" vertical="center"/>
    </xf>
    <xf numFmtId="0" fontId="9" fillId="5" borderId="5" xfId="0" applyFont="1" applyFill="1" applyBorder="1" applyAlignment="1">
      <alignment horizontal="left" vertical="center"/>
    </xf>
    <xf numFmtId="0" fontId="9" fillId="5" borderId="5" xfId="0" applyFont="1" applyFill="1" applyBorder="1">
      <alignment vertical="center"/>
    </xf>
    <xf numFmtId="0" fontId="9" fillId="5" borderId="5" xfId="0" applyFont="1" applyFill="1" applyBorder="1" applyAlignment="1">
      <alignment horizontal="center" vertical="center"/>
    </xf>
    <xf numFmtId="0" fontId="9" fillId="5" borderId="7" xfId="0" applyFont="1" applyFill="1" applyBorder="1" applyAlignment="1">
      <alignment horizontal="left" vertical="center"/>
    </xf>
    <xf numFmtId="0" fontId="9" fillId="5" borderId="7" xfId="0" applyFont="1" applyFill="1" applyBorder="1">
      <alignment vertical="center"/>
    </xf>
    <xf numFmtId="0" fontId="9" fillId="5" borderId="7" xfId="0" applyFont="1" applyFill="1" applyBorder="1" applyAlignment="1">
      <alignment horizontal="center" vertical="center"/>
    </xf>
    <xf numFmtId="0" fontId="9" fillId="5" borderId="6" xfId="0" applyFont="1" applyFill="1" applyBorder="1" applyAlignment="1">
      <alignment horizontal="center" vertical="center"/>
    </xf>
    <xf numFmtId="0" fontId="9" fillId="5" borderId="7" xfId="0" applyFont="1" applyFill="1" applyBorder="1" applyAlignment="1" applyProtection="1">
      <alignment vertical="center"/>
      <protection locked="0"/>
    </xf>
    <xf numFmtId="0" fontId="9" fillId="5" borderId="11" xfId="0" applyFont="1" applyFill="1" applyBorder="1" applyAlignment="1">
      <alignment horizontal="center" vertical="center"/>
    </xf>
    <xf numFmtId="0" fontId="11" fillId="5" borderId="8" xfId="0" applyFont="1" applyFill="1" applyBorder="1" applyAlignment="1">
      <alignment vertical="center"/>
    </xf>
    <xf numFmtId="0" fontId="11" fillId="5" borderId="0" xfId="0" applyFont="1" applyFill="1" applyBorder="1" applyAlignment="1">
      <alignment vertical="center"/>
    </xf>
    <xf numFmtId="0" fontId="9" fillId="5" borderId="0" xfId="0" applyFont="1" applyFill="1" applyBorder="1">
      <alignment vertical="center"/>
    </xf>
    <xf numFmtId="0" fontId="9" fillId="5" borderId="0" xfId="0" applyFont="1" applyFill="1" applyBorder="1" applyAlignment="1">
      <alignment horizontal="left" vertical="center"/>
    </xf>
    <xf numFmtId="0" fontId="9" fillId="5" borderId="0" xfId="0" applyFont="1" applyFill="1" applyBorder="1" applyAlignment="1">
      <alignment horizontal="center" vertical="center"/>
    </xf>
    <xf numFmtId="0" fontId="9" fillId="5" borderId="0" xfId="0" applyFont="1" applyFill="1">
      <alignment vertical="center"/>
    </xf>
    <xf numFmtId="0" fontId="9" fillId="5" borderId="9" xfId="0" applyFont="1" applyFill="1" applyBorder="1" applyAlignment="1">
      <alignment horizontal="center" vertical="center"/>
    </xf>
    <xf numFmtId="0" fontId="9" fillId="5" borderId="0" xfId="0" applyFont="1" applyFill="1" applyBorder="1" applyAlignment="1">
      <alignment vertical="center"/>
    </xf>
    <xf numFmtId="0" fontId="9" fillId="5" borderId="0" xfId="0" applyFont="1" applyFill="1" applyBorder="1" applyAlignment="1" applyProtection="1">
      <alignment vertical="center"/>
      <protection locked="0"/>
    </xf>
    <xf numFmtId="0" fontId="7" fillId="5" borderId="0" xfId="0" applyFont="1" applyFill="1" applyBorder="1" applyAlignment="1">
      <alignment horizontal="left" vertical="center"/>
    </xf>
    <xf numFmtId="0" fontId="8" fillId="5" borderId="0" xfId="0" applyFont="1" applyFill="1" applyBorder="1">
      <alignment vertical="center"/>
    </xf>
    <xf numFmtId="0" fontId="9" fillId="5" borderId="3" xfId="0" applyFont="1" applyFill="1" applyBorder="1" applyAlignment="1">
      <alignment vertical="center"/>
    </xf>
    <xf numFmtId="49" fontId="11" fillId="5" borderId="0" xfId="0" applyNumberFormat="1" applyFont="1" applyFill="1" applyBorder="1" applyAlignment="1">
      <alignment horizontal="center" vertical="center" wrapText="1"/>
    </xf>
    <xf numFmtId="0" fontId="10" fillId="5" borderId="0" xfId="0" applyFont="1" applyFill="1" applyBorder="1" applyAlignment="1">
      <alignment vertical="center" shrinkToFit="1"/>
    </xf>
    <xf numFmtId="0" fontId="8" fillId="5" borderId="0" xfId="0" applyFont="1" applyFill="1">
      <alignment vertical="center"/>
    </xf>
    <xf numFmtId="177" fontId="10" fillId="5" borderId="0" xfId="4" applyNumberFormat="1" applyFont="1" applyFill="1" applyBorder="1" applyAlignment="1">
      <alignment vertical="center" shrinkToFit="1"/>
    </xf>
    <xf numFmtId="0" fontId="13" fillId="5" borderId="0" xfId="0" applyFont="1" applyFill="1" applyAlignment="1">
      <alignment horizontal="right" vertical="center"/>
    </xf>
    <xf numFmtId="0" fontId="11" fillId="2" borderId="16" xfId="0" applyFont="1" applyFill="1" applyBorder="1" applyAlignment="1">
      <alignment horizontal="center" vertical="center" wrapText="1"/>
    </xf>
    <xf numFmtId="0" fontId="7" fillId="0" borderId="0" xfId="0" applyFont="1" applyFill="1" applyBorder="1" applyAlignment="1">
      <alignment horizontal="left" vertical="center"/>
    </xf>
    <xf numFmtId="178" fontId="8" fillId="0" borderId="16" xfId="0" applyNumberFormat="1" applyFont="1" applyBorder="1" applyAlignment="1">
      <alignment horizontal="center" vertical="center" shrinkToFit="1"/>
    </xf>
    <xf numFmtId="0" fontId="9" fillId="0" borderId="0" xfId="0" applyFont="1" applyAlignment="1">
      <alignment horizontal="center" vertical="center" shrinkToFit="1"/>
    </xf>
    <xf numFmtId="0" fontId="6" fillId="0" borderId="0" xfId="0" applyFont="1" applyAlignment="1">
      <alignment horizontal="right" vertical="center"/>
    </xf>
    <xf numFmtId="178" fontId="8" fillId="0" borderId="16" xfId="4" applyNumberFormat="1" applyFont="1" applyBorder="1" applyAlignment="1">
      <alignment horizontal="right" vertical="center" shrinkToFit="1"/>
    </xf>
    <xf numFmtId="178" fontId="8" fillId="0" borderId="16" xfId="4" applyNumberFormat="1" applyFont="1" applyBorder="1" applyAlignment="1">
      <alignment horizontal="center" vertical="center" shrinkToFit="1"/>
    </xf>
    <xf numFmtId="178" fontId="11" fillId="3" borderId="3" xfId="4" applyNumberFormat="1" applyFont="1" applyFill="1" applyBorder="1" applyAlignment="1">
      <alignment horizontal="center" vertical="center" shrinkToFit="1"/>
    </xf>
    <xf numFmtId="0" fontId="13" fillId="0" borderId="0" xfId="0" applyFont="1" applyAlignment="1">
      <alignment horizontal="left" vertical="top"/>
    </xf>
    <xf numFmtId="0" fontId="16" fillId="0" borderId="0" xfId="0" applyFont="1" applyAlignment="1">
      <alignment horizontal="left" vertical="top"/>
    </xf>
    <xf numFmtId="0" fontId="13" fillId="0" borderId="0" xfId="0" applyFont="1">
      <alignment vertical="center"/>
    </xf>
    <xf numFmtId="0" fontId="13" fillId="0" borderId="16" xfId="0" applyFont="1" applyBorder="1" applyAlignment="1">
      <alignment horizontal="center" vertical="center"/>
    </xf>
    <xf numFmtId="49" fontId="16" fillId="0" borderId="16" xfId="0" applyNumberFormat="1" applyFont="1" applyBorder="1" applyAlignment="1">
      <alignment horizontal="left" vertical="center" wrapText="1"/>
    </xf>
    <xf numFmtId="0" fontId="16" fillId="0" borderId="16" xfId="0" applyFont="1" applyBorder="1" applyAlignment="1">
      <alignment horizontal="left" vertical="center" wrapText="1"/>
    </xf>
    <xf numFmtId="49" fontId="16" fillId="0" borderId="13" xfId="0" applyNumberFormat="1" applyFont="1" applyBorder="1" applyAlignment="1">
      <alignment vertical="center" wrapText="1"/>
    </xf>
    <xf numFmtId="0" fontId="16" fillId="0" borderId="13" xfId="0" applyFont="1" applyBorder="1" applyAlignment="1">
      <alignment horizontal="left" vertical="center" wrapText="1"/>
    </xf>
    <xf numFmtId="0" fontId="16" fillId="0" borderId="13" xfId="0" applyFont="1" applyBorder="1" applyAlignment="1">
      <alignment vertical="center" wrapText="1"/>
    </xf>
    <xf numFmtId="0" fontId="6" fillId="2" borderId="0" xfId="0" applyFont="1" applyFill="1">
      <alignment vertical="center"/>
    </xf>
    <xf numFmtId="0" fontId="6" fillId="2" borderId="3" xfId="0" applyFont="1" applyFill="1" applyBorder="1">
      <alignment vertical="center"/>
    </xf>
    <xf numFmtId="0" fontId="6" fillId="2" borderId="11" xfId="0" applyFont="1" applyFill="1" applyBorder="1">
      <alignment vertical="center"/>
    </xf>
    <xf numFmtId="0" fontId="11" fillId="2" borderId="1" xfId="0" applyFont="1" applyFill="1" applyBorder="1" applyAlignment="1">
      <alignment vertical="center"/>
    </xf>
    <xf numFmtId="0" fontId="11" fillId="2" borderId="2" xfId="0" applyFont="1" applyFill="1" applyBorder="1" applyAlignment="1">
      <alignment vertical="center"/>
    </xf>
    <xf numFmtId="0" fontId="11" fillId="2" borderId="3" xfId="0" applyFont="1" applyFill="1" applyBorder="1" applyAlignment="1">
      <alignment vertical="center"/>
    </xf>
    <xf numFmtId="0" fontId="11" fillId="0" borderId="0" xfId="0" applyFont="1" applyFill="1" applyBorder="1" applyAlignment="1">
      <alignment horizontal="center" vertical="center" wrapText="1"/>
    </xf>
    <xf numFmtId="0" fontId="11" fillId="0" borderId="0" xfId="0" applyFont="1" applyFill="1" applyBorder="1" applyAlignment="1">
      <alignment horizontal="center" vertical="center"/>
    </xf>
    <xf numFmtId="0" fontId="9" fillId="0" borderId="0" xfId="0" applyFont="1" applyFill="1" applyBorder="1">
      <alignment vertical="center"/>
    </xf>
    <xf numFmtId="0" fontId="11" fillId="2" borderId="16" xfId="0" applyFont="1" applyFill="1" applyBorder="1" applyAlignment="1">
      <alignment horizontal="center" vertical="center"/>
    </xf>
    <xf numFmtId="0" fontId="12" fillId="5" borderId="7" xfId="0" applyFont="1" applyFill="1" applyBorder="1" applyAlignment="1">
      <alignment vertical="center"/>
    </xf>
    <xf numFmtId="0" fontId="13" fillId="6" borderId="16" xfId="0" applyFont="1" applyFill="1" applyBorder="1" applyAlignment="1">
      <alignment horizontal="center" vertical="center"/>
    </xf>
    <xf numFmtId="49" fontId="16" fillId="6" borderId="16" xfId="0" applyNumberFormat="1" applyFont="1" applyFill="1" applyBorder="1" applyAlignment="1">
      <alignment horizontal="center" vertical="top"/>
    </xf>
    <xf numFmtId="0" fontId="16" fillId="6" borderId="16" xfId="0" applyFont="1" applyFill="1" applyBorder="1" applyAlignment="1">
      <alignment horizontal="center" vertical="top"/>
    </xf>
    <xf numFmtId="0" fontId="13" fillId="0" borderId="9" xfId="0" applyFont="1" applyBorder="1">
      <alignment vertical="center"/>
    </xf>
    <xf numFmtId="176" fontId="0" fillId="0" borderId="0" xfId="0" applyNumberFormat="1" applyAlignment="1">
      <alignment horizontal="right" vertical="center"/>
    </xf>
    <xf numFmtId="0" fontId="13" fillId="5" borderId="0" xfId="0" applyFont="1" applyFill="1" applyAlignment="1">
      <alignment horizontal="center" vertical="center"/>
    </xf>
    <xf numFmtId="0" fontId="13" fillId="5" borderId="0" xfId="0" applyFont="1" applyFill="1" applyAlignment="1">
      <alignment horizontal="right" vertical="center"/>
    </xf>
    <xf numFmtId="0" fontId="20" fillId="0" borderId="0" xfId="0" applyFont="1">
      <alignment vertical="center"/>
    </xf>
    <xf numFmtId="49" fontId="8" fillId="0" borderId="16" xfId="0" applyNumberFormat="1" applyFont="1" applyBorder="1" applyAlignment="1">
      <alignment vertical="center" shrinkToFit="1"/>
    </xf>
    <xf numFmtId="0" fontId="13" fillId="5" borderId="0" xfId="0" applyFont="1" applyFill="1">
      <alignment vertical="center"/>
    </xf>
    <xf numFmtId="0" fontId="13" fillId="5" borderId="0" xfId="0" applyFont="1" applyFill="1" applyAlignment="1">
      <alignment vertical="center"/>
    </xf>
    <xf numFmtId="0" fontId="21" fillId="5" borderId="0" xfId="0" applyFont="1" applyFill="1" applyBorder="1" applyAlignment="1">
      <alignment vertical="center"/>
    </xf>
    <xf numFmtId="176" fontId="21" fillId="5" borderId="0" xfId="0" applyNumberFormat="1" applyFont="1" applyFill="1" applyAlignment="1">
      <alignment vertical="center"/>
    </xf>
    <xf numFmtId="0" fontId="0" fillId="0" borderId="0" xfId="0" applyFont="1">
      <alignment vertical="center"/>
    </xf>
    <xf numFmtId="0" fontId="13" fillId="0" borderId="15" xfId="0" applyFont="1" applyBorder="1">
      <alignment vertical="center"/>
    </xf>
    <xf numFmtId="0" fontId="0" fillId="0" borderId="0" xfId="0" applyFont="1" applyFill="1">
      <alignment vertical="center"/>
    </xf>
    <xf numFmtId="0" fontId="13" fillId="5" borderId="0" xfId="0" applyFont="1" applyFill="1" applyAlignment="1">
      <alignment vertical="center" shrinkToFit="1"/>
    </xf>
    <xf numFmtId="0" fontId="22" fillId="0" borderId="0" xfId="0" applyFont="1" applyFill="1" applyBorder="1" applyAlignment="1">
      <alignment vertical="center"/>
    </xf>
    <xf numFmtId="0" fontId="22" fillId="8" borderId="1" xfId="0" applyFont="1" applyFill="1" applyBorder="1" applyAlignment="1">
      <alignment vertical="center"/>
    </xf>
    <xf numFmtId="0" fontId="22" fillId="8" borderId="2" xfId="0" applyFont="1" applyFill="1" applyBorder="1" applyAlignment="1">
      <alignment vertical="center"/>
    </xf>
    <xf numFmtId="0" fontId="8" fillId="0" borderId="16" xfId="0" applyFont="1" applyBorder="1">
      <alignment vertical="center"/>
    </xf>
    <xf numFmtId="0" fontId="11" fillId="2" borderId="16" xfId="0" applyFont="1" applyFill="1" applyBorder="1" applyAlignment="1">
      <alignment horizontal="center" vertical="center" wrapText="1"/>
    </xf>
    <xf numFmtId="0" fontId="13" fillId="5" borderId="0" xfId="0" applyFont="1" applyFill="1" applyAlignment="1">
      <alignment horizontal="center" vertical="center"/>
    </xf>
    <xf numFmtId="0" fontId="21" fillId="5" borderId="0" xfId="0" applyFont="1" applyFill="1" applyBorder="1" applyAlignment="1">
      <alignment vertical="center"/>
    </xf>
    <xf numFmtId="0" fontId="13" fillId="5" borderId="0" xfId="0" applyFont="1" applyFill="1">
      <alignment vertical="center"/>
    </xf>
    <xf numFmtId="0" fontId="13" fillId="5" borderId="0" xfId="0" applyFont="1" applyFill="1" applyAlignment="1">
      <alignment vertical="center"/>
    </xf>
    <xf numFmtId="0" fontId="11" fillId="5" borderId="0" xfId="0" applyFont="1" applyFill="1" applyBorder="1" applyAlignment="1">
      <alignment horizontal="left" vertical="center"/>
    </xf>
    <xf numFmtId="0" fontId="13" fillId="0" borderId="0" xfId="0" applyFont="1" applyBorder="1">
      <alignment vertical="center"/>
    </xf>
    <xf numFmtId="0" fontId="9" fillId="0" borderId="0" xfId="0" applyFont="1" applyProtection="1">
      <alignment vertical="center"/>
      <protection locked="0"/>
    </xf>
    <xf numFmtId="0" fontId="11" fillId="6" borderId="13" xfId="0" applyFont="1" applyFill="1" applyBorder="1" applyAlignment="1" applyProtection="1">
      <alignment horizontal="center" vertical="center"/>
      <protection locked="0"/>
    </xf>
    <xf numFmtId="0" fontId="11" fillId="6" borderId="14" xfId="0" applyFont="1" applyFill="1" applyBorder="1" applyAlignment="1" applyProtection="1">
      <alignment horizontal="center" vertical="center"/>
      <protection locked="0"/>
    </xf>
    <xf numFmtId="0" fontId="11" fillId="2" borderId="14" xfId="0" applyFont="1" applyFill="1" applyBorder="1" applyAlignment="1" applyProtection="1">
      <alignment horizontal="center" vertical="center"/>
      <protection locked="0"/>
    </xf>
    <xf numFmtId="0" fontId="11" fillId="2" borderId="14" xfId="0" applyFont="1" applyFill="1" applyBorder="1" applyAlignment="1" applyProtection="1">
      <alignment horizontal="center" vertical="center" wrapText="1"/>
      <protection locked="0"/>
    </xf>
    <xf numFmtId="0" fontId="9" fillId="6" borderId="16" xfId="0" applyFont="1" applyFill="1" applyBorder="1" applyAlignment="1" applyProtection="1">
      <alignment vertical="center" shrinkToFit="1"/>
      <protection locked="0"/>
    </xf>
    <xf numFmtId="179" fontId="9" fillId="3" borderId="16" xfId="0" applyNumberFormat="1" applyFont="1" applyFill="1" applyBorder="1" applyAlignment="1" applyProtection="1">
      <alignment vertical="center" shrinkToFit="1"/>
      <protection locked="0"/>
    </xf>
    <xf numFmtId="0" fontId="9" fillId="3" borderId="16" xfId="0" applyNumberFormat="1" applyFont="1" applyFill="1" applyBorder="1" applyAlignment="1" applyProtection="1">
      <alignment vertical="center" shrinkToFit="1"/>
      <protection locked="0"/>
    </xf>
    <xf numFmtId="0" fontId="9" fillId="3" borderId="16" xfId="0" applyFont="1" applyFill="1" applyBorder="1" applyAlignment="1" applyProtection="1">
      <alignment horizontal="center" vertical="center" shrinkToFit="1"/>
      <protection locked="0"/>
    </xf>
    <xf numFmtId="0" fontId="9" fillId="0" borderId="0" xfId="0" applyFont="1" applyAlignment="1" applyProtection="1">
      <alignment horizontal="right" vertical="center"/>
      <protection locked="0"/>
    </xf>
    <xf numFmtId="0" fontId="11" fillId="2" borderId="16" xfId="0" applyFont="1" applyFill="1" applyBorder="1" applyAlignment="1" applyProtection="1">
      <alignment horizontal="center" vertical="center" wrapText="1"/>
      <protection locked="0"/>
    </xf>
    <xf numFmtId="0" fontId="11" fillId="2" borderId="16" xfId="0" applyFont="1" applyFill="1" applyBorder="1" applyAlignment="1" applyProtection="1">
      <alignment horizontal="center" vertical="center"/>
      <protection locked="0"/>
    </xf>
    <xf numFmtId="0" fontId="11" fillId="2" borderId="3" xfId="0" applyFont="1" applyFill="1" applyBorder="1" applyAlignment="1">
      <alignment vertical="center" wrapText="1"/>
    </xf>
    <xf numFmtId="0" fontId="9" fillId="5" borderId="5" xfId="0" applyFont="1" applyFill="1" applyBorder="1" applyAlignment="1">
      <alignment horizontal="center" vertical="center"/>
    </xf>
    <xf numFmtId="0" fontId="23" fillId="5" borderId="0" xfId="0" applyFont="1" applyFill="1">
      <alignment vertical="center"/>
    </xf>
    <xf numFmtId="0" fontId="24" fillId="5" borderId="0" xfId="0" applyFont="1" applyFill="1" applyAlignment="1">
      <alignment vertical="center"/>
    </xf>
    <xf numFmtId="0" fontId="25" fillId="0" borderId="0" xfId="0" applyFont="1">
      <alignment vertical="center"/>
    </xf>
    <xf numFmtId="0" fontId="23" fillId="5" borderId="0" xfId="0" applyFont="1" applyFill="1" applyAlignment="1">
      <alignment vertical="center"/>
    </xf>
    <xf numFmtId="0" fontId="27" fillId="0" borderId="0" xfId="0" applyFont="1" applyAlignment="1">
      <alignment horizontal="right" vertical="top"/>
    </xf>
    <xf numFmtId="0" fontId="6" fillId="5" borderId="1" xfId="0" applyFont="1" applyFill="1" applyBorder="1" applyAlignment="1" applyProtection="1">
      <alignment vertical="center"/>
      <protection locked="0"/>
    </xf>
    <xf numFmtId="0" fontId="6" fillId="5" borderId="2" xfId="0" applyFont="1" applyFill="1" applyBorder="1" applyAlignment="1" applyProtection="1">
      <alignment vertical="center"/>
      <protection locked="0"/>
    </xf>
    <xf numFmtId="0" fontId="6" fillId="5" borderId="3" xfId="0" applyFont="1" applyFill="1" applyBorder="1" applyAlignment="1" applyProtection="1">
      <alignment vertical="center"/>
      <protection locked="0"/>
    </xf>
    <xf numFmtId="0" fontId="8" fillId="0" borderId="16" xfId="0" applyFont="1" applyBorder="1" applyAlignment="1">
      <alignment vertical="center" wrapText="1"/>
    </xf>
    <xf numFmtId="0" fontId="8" fillId="0" borderId="16" xfId="0" applyNumberFormat="1" applyFont="1" applyBorder="1" applyAlignment="1" applyProtection="1">
      <alignment vertical="center" shrinkToFit="1"/>
      <protection hidden="1"/>
    </xf>
    <xf numFmtId="0" fontId="9" fillId="0" borderId="16" xfId="0" applyFont="1" applyBorder="1" applyAlignment="1">
      <alignment vertical="center" shrinkToFit="1"/>
    </xf>
    <xf numFmtId="0" fontId="8" fillId="0" borderId="16" xfId="0" applyFont="1" applyBorder="1" applyAlignment="1">
      <alignment vertical="center" shrinkToFit="1"/>
    </xf>
    <xf numFmtId="0" fontId="11" fillId="2" borderId="14" xfId="0" applyFont="1" applyFill="1" applyBorder="1" applyAlignment="1" applyProtection="1">
      <alignment horizontal="center" vertical="center"/>
      <protection locked="0"/>
    </xf>
    <xf numFmtId="0" fontId="9" fillId="3" borderId="16" xfId="0" applyFont="1" applyFill="1" applyBorder="1" applyAlignment="1" applyProtection="1">
      <alignment vertical="center" shrinkToFit="1"/>
      <protection locked="0"/>
    </xf>
    <xf numFmtId="49" fontId="11" fillId="0" borderId="16" xfId="0" applyNumberFormat="1" applyFont="1" applyFill="1" applyBorder="1" applyAlignment="1" applyProtection="1">
      <alignment horizontal="center" vertical="center" shrinkToFit="1"/>
      <protection locked="0"/>
    </xf>
    <xf numFmtId="49" fontId="11" fillId="9" borderId="16" xfId="0" applyNumberFormat="1" applyFont="1" applyFill="1" applyBorder="1" applyAlignment="1" applyProtection="1">
      <alignment horizontal="center" vertical="center" shrinkToFit="1"/>
      <protection locked="0"/>
    </xf>
    <xf numFmtId="179" fontId="12" fillId="9" borderId="16" xfId="0" applyNumberFormat="1" applyFont="1" applyFill="1" applyBorder="1" applyAlignment="1" applyProtection="1">
      <alignment vertical="center" shrinkToFit="1"/>
      <protection locked="0"/>
    </xf>
    <xf numFmtId="179" fontId="12" fillId="3" borderId="16" xfId="0" applyNumberFormat="1" applyFont="1" applyFill="1" applyBorder="1" applyAlignment="1" applyProtection="1">
      <alignment vertical="center" shrinkToFit="1"/>
      <protection locked="0"/>
    </xf>
    <xf numFmtId="0" fontId="9" fillId="5" borderId="16" xfId="0" applyFont="1" applyFill="1" applyBorder="1" applyAlignment="1">
      <alignment vertical="center" shrinkToFit="1"/>
    </xf>
    <xf numFmtId="0" fontId="9" fillId="9" borderId="16" xfId="0" applyFont="1" applyFill="1" applyBorder="1" applyAlignment="1" applyProtection="1">
      <alignment horizontal="center" vertical="center" shrinkToFit="1"/>
      <protection locked="0"/>
    </xf>
    <xf numFmtId="0" fontId="9" fillId="0" borderId="16" xfId="0" applyFont="1" applyBorder="1" applyAlignment="1">
      <alignment horizontal="center" vertical="center" shrinkToFit="1"/>
    </xf>
    <xf numFmtId="180" fontId="9" fillId="3" borderId="16" xfId="0" applyNumberFormat="1" applyFont="1" applyFill="1" applyBorder="1" applyAlignment="1" applyProtection="1">
      <alignment vertical="center" shrinkToFit="1"/>
      <protection locked="0"/>
    </xf>
    <xf numFmtId="38" fontId="9" fillId="3" borderId="16" xfId="4" applyFont="1" applyFill="1" applyBorder="1" applyAlignment="1" applyProtection="1">
      <alignment vertical="center" shrinkToFit="1"/>
      <protection locked="0"/>
    </xf>
    <xf numFmtId="0" fontId="9" fillId="3" borderId="28" xfId="0" applyFont="1" applyFill="1" applyBorder="1" applyAlignment="1" applyProtection="1">
      <alignment vertical="center"/>
      <protection locked="0"/>
    </xf>
    <xf numFmtId="0" fontId="9" fillId="3" borderId="29" xfId="0" applyFont="1" applyFill="1" applyBorder="1" applyAlignment="1" applyProtection="1">
      <alignment vertical="center"/>
      <protection locked="0"/>
    </xf>
    <xf numFmtId="0" fontId="9" fillId="3" borderId="29" xfId="0" applyFont="1" applyFill="1" applyBorder="1" applyAlignment="1" applyProtection="1">
      <alignment horizontal="center" vertical="center"/>
      <protection locked="0"/>
    </xf>
    <xf numFmtId="0" fontId="9" fillId="3" borderId="30" xfId="0" applyFont="1" applyFill="1" applyBorder="1" applyAlignment="1" applyProtection="1">
      <alignment horizontal="center" vertical="center"/>
      <protection locked="0"/>
    </xf>
    <xf numFmtId="0" fontId="9" fillId="3" borderId="7" xfId="0" applyFont="1" applyFill="1" applyBorder="1" applyAlignment="1" applyProtection="1">
      <alignment horizontal="left" vertical="center"/>
      <protection locked="0"/>
    </xf>
    <xf numFmtId="0" fontId="9" fillId="3" borderId="24" xfId="0" applyFont="1" applyFill="1" applyBorder="1" applyAlignment="1" applyProtection="1">
      <alignment horizontal="left" vertical="center"/>
      <protection locked="0"/>
    </xf>
    <xf numFmtId="0" fontId="9" fillId="3" borderId="25" xfId="0" applyFont="1" applyFill="1" applyBorder="1" applyAlignment="1" applyProtection="1">
      <alignment horizontal="left" vertical="center"/>
      <protection locked="0"/>
    </xf>
    <xf numFmtId="0" fontId="15" fillId="0" borderId="0" xfId="0" applyFont="1" applyAlignment="1">
      <alignment horizontal="center" vertical="center"/>
    </xf>
    <xf numFmtId="0" fontId="6" fillId="2" borderId="4" xfId="0" applyFont="1" applyFill="1" applyBorder="1" applyAlignment="1">
      <alignment vertical="center"/>
    </xf>
    <xf numFmtId="0" fontId="6" fillId="2" borderId="5" xfId="0" applyFont="1" applyFill="1" applyBorder="1" applyAlignment="1">
      <alignment vertical="center"/>
    </xf>
    <xf numFmtId="0" fontId="0" fillId="2" borderId="10" xfId="0" applyFill="1" applyBorder="1" applyAlignment="1">
      <alignment vertical="center"/>
    </xf>
    <xf numFmtId="0" fontId="0" fillId="2" borderId="7" xfId="0" applyFill="1" applyBorder="1" applyAlignment="1">
      <alignment vertical="center"/>
    </xf>
    <xf numFmtId="0" fontId="6" fillId="2" borderId="6" xfId="0" applyFont="1" applyFill="1" applyBorder="1" applyAlignment="1">
      <alignment vertical="center"/>
    </xf>
    <xf numFmtId="0" fontId="0" fillId="2" borderId="11" xfId="0" applyFill="1" applyBorder="1" applyAlignment="1">
      <alignment vertical="center"/>
    </xf>
    <xf numFmtId="0" fontId="6" fillId="3" borderId="2" xfId="0" applyFont="1" applyFill="1" applyBorder="1" applyAlignment="1" applyProtection="1">
      <alignment vertical="center" shrinkToFit="1"/>
      <protection locked="0"/>
    </xf>
    <xf numFmtId="0" fontId="0" fillId="3" borderId="2" xfId="0" applyFont="1" applyFill="1" applyBorder="1" applyAlignment="1" applyProtection="1">
      <alignment vertical="center" shrinkToFit="1"/>
      <protection locked="0"/>
    </xf>
    <xf numFmtId="0" fontId="6" fillId="3" borderId="16" xfId="0" applyFont="1" applyFill="1" applyBorder="1" applyAlignment="1" applyProtection="1">
      <alignment vertical="center" shrinkToFit="1"/>
      <protection locked="0"/>
    </xf>
    <xf numFmtId="0" fontId="13" fillId="3" borderId="0" xfId="0" applyFont="1" applyFill="1" applyAlignment="1" applyProtection="1">
      <alignment horizontal="center" vertical="center"/>
      <protection locked="0"/>
    </xf>
    <xf numFmtId="0" fontId="13" fillId="5" borderId="0" xfId="0" applyFont="1" applyFill="1" applyAlignment="1">
      <alignment horizontal="center" vertical="center" shrinkToFit="1"/>
    </xf>
    <xf numFmtId="0" fontId="21" fillId="5" borderId="0" xfId="0" applyFont="1" applyFill="1" applyBorder="1" applyAlignment="1">
      <alignment vertical="center"/>
    </xf>
    <xf numFmtId="176" fontId="21" fillId="5" borderId="0" xfId="0" applyNumberFormat="1" applyFont="1" applyFill="1" applyAlignment="1">
      <alignment vertical="center"/>
    </xf>
    <xf numFmtId="0" fontId="13" fillId="5" borderId="0" xfId="0" applyFont="1" applyFill="1" applyAlignment="1">
      <alignment horizontal="right" vertical="center"/>
    </xf>
    <xf numFmtId="0" fontId="13" fillId="3" borderId="0" xfId="0" applyFont="1" applyFill="1" applyProtection="1">
      <alignment vertical="center"/>
      <protection locked="0"/>
    </xf>
    <xf numFmtId="181" fontId="5" fillId="3" borderId="16" xfId="7" applyNumberFormat="1" applyFont="1" applyFill="1" applyBorder="1" applyAlignment="1" applyProtection="1">
      <alignment vertical="center"/>
      <protection locked="0"/>
    </xf>
    <xf numFmtId="181" fontId="29" fillId="3" borderId="16" xfId="0" applyNumberFormat="1" applyFont="1" applyFill="1" applyBorder="1" applyAlignment="1" applyProtection="1">
      <alignment vertical="center"/>
      <protection locked="0"/>
    </xf>
    <xf numFmtId="0" fontId="6" fillId="2" borderId="10" xfId="0" applyFont="1" applyFill="1" applyBorder="1" applyAlignment="1">
      <alignment vertical="center"/>
    </xf>
    <xf numFmtId="0" fontId="6" fillId="2" borderId="7" xfId="0" applyFont="1" applyFill="1" applyBorder="1" applyAlignment="1">
      <alignment vertical="center"/>
    </xf>
    <xf numFmtId="0" fontId="6" fillId="2" borderId="1"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3" xfId="0" applyFont="1" applyFill="1" applyBorder="1" applyAlignment="1">
      <alignment horizontal="center" vertical="center"/>
    </xf>
    <xf numFmtId="0" fontId="6" fillId="2" borderId="1" xfId="0" applyFont="1" applyFill="1" applyBorder="1" applyAlignment="1">
      <alignment vertical="center"/>
    </xf>
    <xf numFmtId="0" fontId="6" fillId="2" borderId="2" xfId="0" applyFont="1" applyFill="1" applyBorder="1" applyAlignment="1">
      <alignment vertical="center"/>
    </xf>
    <xf numFmtId="0" fontId="6" fillId="3" borderId="16" xfId="0" applyFont="1" applyFill="1" applyBorder="1" applyAlignment="1" applyProtection="1">
      <alignment vertical="center"/>
      <protection locked="0"/>
    </xf>
    <xf numFmtId="0" fontId="13" fillId="5" borderId="0" xfId="0" applyFont="1" applyFill="1" applyAlignment="1">
      <alignment vertical="center"/>
    </xf>
    <xf numFmtId="0" fontId="24" fillId="5" borderId="0" xfId="0" applyFont="1" applyFill="1" applyBorder="1" applyAlignment="1">
      <alignment vertical="center"/>
    </xf>
    <xf numFmtId="176" fontId="24" fillId="5" borderId="0" xfId="0" applyNumberFormat="1" applyFont="1" applyFill="1" applyAlignment="1">
      <alignment vertical="center"/>
    </xf>
    <xf numFmtId="0" fontId="8" fillId="0" borderId="1" xfId="0" applyFont="1"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11" fillId="2" borderId="13" xfId="0" applyFont="1" applyFill="1" applyBorder="1" applyAlignment="1">
      <alignment horizontal="center" vertical="center" wrapText="1"/>
    </xf>
    <xf numFmtId="0" fontId="11" fillId="2" borderId="14" xfId="0" applyFont="1" applyFill="1" applyBorder="1" applyAlignment="1">
      <alignment horizontal="center" vertical="center" wrapText="1"/>
    </xf>
    <xf numFmtId="0" fontId="9" fillId="2" borderId="16" xfId="0" applyFont="1" applyFill="1" applyBorder="1" applyAlignment="1">
      <alignment horizontal="center" vertical="center"/>
    </xf>
    <xf numFmtId="0" fontId="11" fillId="2" borderId="16" xfId="0" applyFont="1" applyFill="1" applyBorder="1" applyAlignment="1">
      <alignment horizontal="center" vertical="center" shrinkToFit="1"/>
    </xf>
    <xf numFmtId="0" fontId="11" fillId="2" borderId="13" xfId="0" applyFont="1" applyFill="1" applyBorder="1" applyAlignment="1">
      <alignment horizontal="center" vertical="center" shrinkToFit="1"/>
    </xf>
    <xf numFmtId="0" fontId="8" fillId="2" borderId="16" xfId="0" applyFont="1" applyFill="1" applyBorder="1" applyAlignment="1">
      <alignment horizontal="center" vertical="center" shrinkToFit="1"/>
    </xf>
    <xf numFmtId="0" fontId="9" fillId="2" borderId="16" xfId="0" applyFont="1" applyFill="1" applyBorder="1" applyAlignment="1">
      <alignment horizontal="center" vertical="center" wrapText="1"/>
    </xf>
    <xf numFmtId="0" fontId="9" fillId="2" borderId="6" xfId="0" applyFont="1" applyFill="1" applyBorder="1" applyAlignment="1">
      <alignment horizontal="center" vertical="center"/>
    </xf>
    <xf numFmtId="0" fontId="9" fillId="2" borderId="11" xfId="0" applyFont="1" applyFill="1" applyBorder="1" applyAlignment="1">
      <alignment horizontal="center" vertical="center"/>
    </xf>
    <xf numFmtId="0" fontId="9" fillId="2" borderId="13" xfId="0" applyFont="1" applyFill="1" applyBorder="1" applyAlignment="1">
      <alignment horizontal="center" vertical="center" wrapText="1"/>
    </xf>
    <xf numFmtId="0" fontId="9" fillId="2" borderId="14" xfId="0" applyFont="1" applyFill="1" applyBorder="1" applyAlignment="1">
      <alignment horizontal="center" vertical="center" wrapText="1"/>
    </xf>
    <xf numFmtId="178" fontId="11" fillId="3" borderId="10" xfId="0" applyNumberFormat="1" applyFont="1" applyFill="1" applyBorder="1" applyAlignment="1" applyProtection="1">
      <alignment vertical="center" shrinkToFit="1"/>
      <protection locked="0"/>
    </xf>
    <xf numFmtId="178" fontId="11" fillId="3" borderId="7" xfId="0" applyNumberFormat="1" applyFont="1" applyFill="1" applyBorder="1" applyAlignment="1" applyProtection="1">
      <alignment vertical="center" shrinkToFit="1"/>
      <protection locked="0"/>
    </xf>
    <xf numFmtId="0" fontId="11" fillId="5" borderId="22" xfId="0" applyFont="1" applyFill="1" applyBorder="1" applyAlignment="1">
      <alignment horizontal="center" vertical="center"/>
    </xf>
    <xf numFmtId="0" fontId="9" fillId="5" borderId="16" xfId="0" applyFont="1" applyFill="1" applyBorder="1" applyAlignment="1">
      <alignment horizontal="center" vertical="center" wrapText="1"/>
    </xf>
    <xf numFmtId="0" fontId="9" fillId="5" borderId="16" xfId="0" applyFont="1" applyFill="1" applyBorder="1" applyAlignment="1">
      <alignment horizontal="center" vertical="center"/>
    </xf>
    <xf numFmtId="0" fontId="9" fillId="9" borderId="4" xfId="0" applyFont="1" applyFill="1" applyBorder="1" applyAlignment="1" applyProtection="1">
      <alignment horizontal="center" vertical="center"/>
      <protection locked="0"/>
    </xf>
    <xf numFmtId="0" fontId="9" fillId="9" borderId="6" xfId="0" applyFont="1" applyFill="1" applyBorder="1" applyAlignment="1" applyProtection="1">
      <alignment horizontal="center" vertical="center"/>
      <protection locked="0"/>
    </xf>
    <xf numFmtId="0" fontId="9" fillId="9" borderId="10" xfId="0" applyFont="1" applyFill="1" applyBorder="1" applyAlignment="1" applyProtection="1">
      <alignment horizontal="center" vertical="center"/>
      <protection locked="0"/>
    </xf>
    <xf numFmtId="0" fontId="9" fillId="9" borderId="11" xfId="0" applyFont="1" applyFill="1" applyBorder="1" applyAlignment="1" applyProtection="1">
      <alignment horizontal="center" vertical="center"/>
      <protection locked="0"/>
    </xf>
    <xf numFmtId="0" fontId="9" fillId="3" borderId="4" xfId="0" applyFont="1" applyFill="1" applyBorder="1" applyAlignment="1" applyProtection="1">
      <alignment horizontal="center" vertical="center"/>
      <protection locked="0"/>
    </xf>
    <xf numFmtId="0" fontId="9" fillId="3" borderId="10" xfId="0" applyFont="1" applyFill="1" applyBorder="1" applyAlignment="1" applyProtection="1">
      <alignment horizontal="center" vertical="center"/>
      <protection locked="0"/>
    </xf>
    <xf numFmtId="0" fontId="9" fillId="3" borderId="23" xfId="0" applyFont="1" applyFill="1" applyBorder="1" applyAlignment="1" applyProtection="1">
      <alignment horizontal="center" vertical="center"/>
      <protection locked="0"/>
    </xf>
    <xf numFmtId="0" fontId="9" fillId="3" borderId="24" xfId="0" applyFont="1" applyFill="1" applyBorder="1" applyAlignment="1" applyProtection="1">
      <alignment horizontal="center" vertical="center"/>
      <protection locked="0"/>
    </xf>
    <xf numFmtId="0" fontId="9" fillId="3" borderId="5" xfId="0" applyFont="1" applyFill="1" applyBorder="1" applyAlignment="1" applyProtection="1">
      <alignment horizontal="center" vertical="center"/>
      <protection locked="0"/>
    </xf>
    <xf numFmtId="0" fontId="9" fillId="3" borderId="7" xfId="0" applyFont="1" applyFill="1" applyBorder="1" applyAlignment="1" applyProtection="1">
      <alignment horizontal="center" vertical="center"/>
      <protection locked="0"/>
    </xf>
    <xf numFmtId="0" fontId="10" fillId="0" borderId="0" xfId="0" applyFont="1" applyFill="1" applyBorder="1" applyAlignment="1">
      <alignment horizontal="center" vertical="center"/>
    </xf>
    <xf numFmtId="0" fontId="9" fillId="2" borderId="1" xfId="0" applyFont="1" applyFill="1" applyBorder="1" applyAlignment="1" applyProtection="1">
      <alignment horizontal="center" vertical="center"/>
      <protection locked="0"/>
    </xf>
    <xf numFmtId="0" fontId="9" fillId="2" borderId="2" xfId="0" applyFont="1" applyFill="1" applyBorder="1" applyAlignment="1" applyProtection="1">
      <alignment horizontal="center" vertical="center"/>
      <protection locked="0"/>
    </xf>
    <xf numFmtId="0" fontId="9" fillId="2" borderId="3" xfId="0" applyFont="1" applyFill="1" applyBorder="1" applyAlignment="1" applyProtection="1">
      <alignment horizontal="center" vertical="center"/>
      <protection locked="0"/>
    </xf>
    <xf numFmtId="0" fontId="9" fillId="5" borderId="2" xfId="0" applyFont="1" applyFill="1" applyBorder="1" applyAlignment="1" applyProtection="1">
      <alignment vertical="center"/>
      <protection locked="0"/>
    </xf>
    <xf numFmtId="0" fontId="11" fillId="2" borderId="1" xfId="0" applyFont="1" applyFill="1" applyBorder="1" applyAlignment="1">
      <alignment horizontal="center" vertical="center"/>
    </xf>
    <xf numFmtId="0" fontId="11" fillId="2" borderId="2" xfId="0" applyFont="1" applyFill="1" applyBorder="1" applyAlignment="1">
      <alignment horizontal="center" vertical="center"/>
    </xf>
    <xf numFmtId="0" fontId="11" fillId="2" borderId="3" xfId="0" applyFont="1" applyFill="1" applyBorder="1" applyAlignment="1">
      <alignment horizontal="center" vertical="center"/>
    </xf>
    <xf numFmtId="0" fontId="9" fillId="3" borderId="2" xfId="0" applyFont="1" applyFill="1" applyBorder="1" applyAlignment="1" applyProtection="1">
      <alignment vertical="center" shrinkToFit="1"/>
      <protection locked="0"/>
    </xf>
    <xf numFmtId="0" fontId="9" fillId="2" borderId="1" xfId="0" applyFont="1" applyFill="1" applyBorder="1" applyAlignment="1">
      <alignment vertical="center" wrapText="1" shrinkToFit="1"/>
    </xf>
    <xf numFmtId="0" fontId="9" fillId="2" borderId="2" xfId="0" applyFont="1" applyFill="1" applyBorder="1" applyAlignment="1">
      <alignment vertical="center" shrinkToFit="1"/>
    </xf>
    <xf numFmtId="0" fontId="9" fillId="2" borderId="3" xfId="0" applyFont="1" applyFill="1" applyBorder="1" applyAlignment="1">
      <alignment vertical="center" shrinkToFit="1"/>
    </xf>
    <xf numFmtId="0" fontId="11" fillId="2" borderId="1" xfId="0" applyFont="1" applyFill="1" applyBorder="1" applyAlignment="1">
      <alignment vertical="center" wrapText="1" shrinkToFit="1"/>
    </xf>
    <xf numFmtId="0" fontId="11" fillId="2" borderId="2" xfId="0" applyFont="1" applyFill="1" applyBorder="1" applyAlignment="1">
      <alignment vertical="center" shrinkToFit="1"/>
    </xf>
    <xf numFmtId="0" fontId="11" fillId="2" borderId="3" xfId="0" applyFont="1" applyFill="1" applyBorder="1" applyAlignment="1">
      <alignment vertical="center" shrinkToFit="1"/>
    </xf>
    <xf numFmtId="0" fontId="9" fillId="0" borderId="2" xfId="0" applyFont="1" applyFill="1" applyBorder="1" applyAlignment="1">
      <alignment horizontal="center" vertical="center"/>
    </xf>
    <xf numFmtId="0" fontId="9" fillId="0" borderId="3" xfId="0" applyFont="1" applyFill="1" applyBorder="1" applyAlignment="1">
      <alignment horizontal="center" vertical="center"/>
    </xf>
    <xf numFmtId="0" fontId="11" fillId="9" borderId="1" xfId="0" applyFont="1" applyFill="1" applyBorder="1" applyAlignment="1" applyProtection="1">
      <alignment vertical="center" shrinkToFit="1"/>
      <protection locked="0"/>
    </xf>
    <xf numFmtId="0" fontId="11" fillId="9" borderId="2" xfId="0" applyFont="1" applyFill="1" applyBorder="1" applyAlignment="1" applyProtection="1">
      <alignment vertical="center" shrinkToFit="1"/>
      <protection locked="0"/>
    </xf>
    <xf numFmtId="0" fontId="11" fillId="9" borderId="3" xfId="0" applyFont="1" applyFill="1" applyBorder="1" applyAlignment="1" applyProtection="1">
      <alignment vertical="center" shrinkToFit="1"/>
      <protection locked="0"/>
    </xf>
    <xf numFmtId="0" fontId="11" fillId="2" borderId="4" xfId="0" applyFont="1" applyFill="1" applyBorder="1" applyAlignment="1">
      <alignment vertical="center"/>
    </xf>
    <xf numFmtId="0" fontId="11" fillId="2" borderId="5" xfId="0" applyFont="1" applyFill="1" applyBorder="1" applyAlignment="1">
      <alignment vertical="center"/>
    </xf>
    <xf numFmtId="0" fontId="11" fillId="2" borderId="6" xfId="0" applyFont="1" applyFill="1" applyBorder="1" applyAlignment="1">
      <alignment vertical="center"/>
    </xf>
    <xf numFmtId="0" fontId="11" fillId="2" borderId="10" xfId="0" applyFont="1" applyFill="1" applyBorder="1" applyAlignment="1">
      <alignment vertical="center"/>
    </xf>
    <xf numFmtId="0" fontId="11" fillId="2" borderId="7" xfId="0" applyFont="1" applyFill="1" applyBorder="1" applyAlignment="1">
      <alignment vertical="center"/>
    </xf>
    <xf numFmtId="0" fontId="11" fillId="2" borderId="11" xfId="0" applyFont="1" applyFill="1" applyBorder="1" applyAlignment="1">
      <alignment vertical="center"/>
    </xf>
    <xf numFmtId="0" fontId="9" fillId="3" borderId="6" xfId="0" applyFont="1" applyFill="1" applyBorder="1" applyAlignment="1" applyProtection="1">
      <alignment horizontal="center" vertical="center"/>
      <protection locked="0"/>
    </xf>
    <xf numFmtId="0" fontId="9" fillId="3" borderId="11" xfId="0" applyFont="1" applyFill="1" applyBorder="1" applyAlignment="1" applyProtection="1">
      <alignment horizontal="center" vertical="center"/>
      <protection locked="0"/>
    </xf>
    <xf numFmtId="0" fontId="9" fillId="7" borderId="1" xfId="0" applyFont="1" applyFill="1" applyBorder="1" applyAlignment="1">
      <alignment horizontal="center" vertical="center"/>
    </xf>
    <xf numFmtId="0" fontId="9" fillId="7" borderId="2" xfId="0" applyFont="1" applyFill="1" applyBorder="1" applyAlignment="1">
      <alignment horizontal="center" vertical="center"/>
    </xf>
    <xf numFmtId="0" fontId="9" fillId="7" borderId="3" xfId="0" applyFont="1" applyFill="1" applyBorder="1" applyAlignment="1">
      <alignment horizontal="center" vertical="center"/>
    </xf>
    <xf numFmtId="0" fontId="11" fillId="2" borderId="17" xfId="0" applyFont="1" applyFill="1" applyBorder="1" applyAlignment="1">
      <alignment horizontal="center" vertical="center"/>
    </xf>
    <xf numFmtId="0" fontId="11" fillId="2" borderId="18" xfId="0" applyFont="1" applyFill="1" applyBorder="1" applyAlignment="1">
      <alignment horizontal="center" vertical="center"/>
    </xf>
    <xf numFmtId="0" fontId="11" fillId="2" borderId="19" xfId="0" applyFont="1" applyFill="1" applyBorder="1" applyAlignment="1">
      <alignment horizontal="center" vertical="center"/>
    </xf>
    <xf numFmtId="0" fontId="8" fillId="7" borderId="1" xfId="0" applyFont="1" applyFill="1" applyBorder="1" applyAlignment="1">
      <alignment horizontal="center" vertical="center"/>
    </xf>
    <xf numFmtId="0" fontId="8" fillId="7" borderId="2" xfId="0" applyFont="1" applyFill="1" applyBorder="1" applyAlignment="1">
      <alignment horizontal="center" vertical="center"/>
    </xf>
    <xf numFmtId="0" fontId="8" fillId="7" borderId="3" xfId="0" applyFont="1" applyFill="1" applyBorder="1" applyAlignment="1">
      <alignment horizontal="center" vertical="center"/>
    </xf>
    <xf numFmtId="0" fontId="11" fillId="2" borderId="4" xfId="0" applyFont="1" applyFill="1" applyBorder="1" applyAlignment="1">
      <alignment horizontal="center" vertical="center"/>
    </xf>
    <xf numFmtId="0" fontId="11" fillId="2" borderId="5" xfId="0" applyFont="1" applyFill="1" applyBorder="1" applyAlignment="1">
      <alignment horizontal="center" vertical="center"/>
    </xf>
    <xf numFmtId="0" fontId="11" fillId="2" borderId="6" xfId="0" applyFont="1" applyFill="1" applyBorder="1" applyAlignment="1">
      <alignment horizontal="center" vertical="center"/>
    </xf>
    <xf numFmtId="0" fontId="11" fillId="2" borderId="10" xfId="0" applyFont="1" applyFill="1" applyBorder="1" applyAlignment="1">
      <alignment horizontal="center" vertical="center"/>
    </xf>
    <xf numFmtId="0" fontId="11" fillId="2" borderId="7" xfId="0" applyFont="1" applyFill="1" applyBorder="1" applyAlignment="1">
      <alignment horizontal="center" vertical="center"/>
    </xf>
    <xf numFmtId="0" fontId="11" fillId="2" borderId="11" xfId="0" applyFont="1" applyFill="1" applyBorder="1" applyAlignment="1">
      <alignment horizontal="center" vertical="center"/>
    </xf>
    <xf numFmtId="0" fontId="11" fillId="9" borderId="10" xfId="0" applyFont="1" applyFill="1" applyBorder="1" applyAlignment="1" applyProtection="1">
      <alignment horizontal="center" vertical="center"/>
      <protection locked="0"/>
    </xf>
    <xf numFmtId="0" fontId="11" fillId="9" borderId="7" xfId="0" applyFont="1" applyFill="1" applyBorder="1" applyAlignment="1" applyProtection="1">
      <alignment horizontal="center" vertical="center"/>
      <protection locked="0"/>
    </xf>
    <xf numFmtId="0" fontId="11" fillId="9" borderId="11" xfId="0" applyFont="1" applyFill="1" applyBorder="1" applyAlignment="1" applyProtection="1">
      <alignment horizontal="center" vertical="center"/>
      <protection locked="0"/>
    </xf>
    <xf numFmtId="0" fontId="11" fillId="2" borderId="1" xfId="0" applyFont="1" applyFill="1" applyBorder="1" applyAlignment="1">
      <alignment horizontal="center" vertical="center" shrinkToFit="1"/>
    </xf>
    <xf numFmtId="0" fontId="11" fillId="2" borderId="2" xfId="0" applyFont="1" applyFill="1" applyBorder="1" applyAlignment="1">
      <alignment horizontal="center" vertical="center" shrinkToFit="1"/>
    </xf>
    <xf numFmtId="0" fontId="11" fillId="2" borderId="3" xfId="0" applyFont="1" applyFill="1" applyBorder="1" applyAlignment="1">
      <alignment horizontal="center" vertical="center" shrinkToFit="1"/>
    </xf>
    <xf numFmtId="0" fontId="11" fillId="3" borderId="1" xfId="0" applyFont="1" applyFill="1" applyBorder="1" applyAlignment="1" applyProtection="1">
      <alignment horizontal="left" vertical="center"/>
      <protection locked="0"/>
    </xf>
    <xf numFmtId="0" fontId="11" fillId="3" borderId="2" xfId="0" applyFont="1" applyFill="1" applyBorder="1" applyAlignment="1" applyProtection="1">
      <alignment horizontal="left" vertical="center"/>
      <protection locked="0"/>
    </xf>
    <xf numFmtId="0" fontId="11" fillId="3" borderId="3" xfId="0" applyFont="1" applyFill="1" applyBorder="1" applyAlignment="1" applyProtection="1">
      <alignment horizontal="left" vertical="center"/>
      <protection locked="0"/>
    </xf>
    <xf numFmtId="49" fontId="11" fillId="3" borderId="10" xfId="0" applyNumberFormat="1" applyFont="1" applyFill="1" applyBorder="1" applyAlignment="1" applyProtection="1">
      <alignment vertical="center"/>
      <protection locked="0"/>
    </xf>
    <xf numFmtId="49" fontId="11" fillId="3" borderId="7" xfId="0" applyNumberFormat="1" applyFont="1" applyFill="1" applyBorder="1" applyAlignment="1" applyProtection="1">
      <alignment vertical="center"/>
      <protection locked="0"/>
    </xf>
    <xf numFmtId="49" fontId="11" fillId="3" borderId="11" xfId="0" applyNumberFormat="1" applyFont="1" applyFill="1" applyBorder="1" applyAlignment="1" applyProtection="1">
      <alignment vertical="center"/>
      <protection locked="0"/>
    </xf>
    <xf numFmtId="0" fontId="11" fillId="3" borderId="10" xfId="0" applyFont="1" applyFill="1" applyBorder="1" applyAlignment="1" applyProtection="1">
      <alignment vertical="center" shrinkToFit="1"/>
      <protection locked="0"/>
    </xf>
    <xf numFmtId="0" fontId="11" fillId="3" borderId="7" xfId="0" applyFont="1" applyFill="1" applyBorder="1" applyAlignment="1" applyProtection="1">
      <alignment vertical="center" shrinkToFit="1"/>
      <protection locked="0"/>
    </xf>
    <xf numFmtId="0" fontId="11" fillId="3" borderId="11" xfId="0" applyFont="1" applyFill="1" applyBorder="1" applyAlignment="1" applyProtection="1">
      <alignment vertical="center" shrinkToFit="1"/>
      <protection locked="0"/>
    </xf>
    <xf numFmtId="49" fontId="6" fillId="5" borderId="10" xfId="0" applyNumberFormat="1" applyFont="1" applyFill="1" applyBorder="1" applyAlignment="1">
      <alignment horizontal="center" vertical="center" shrinkToFit="1"/>
    </xf>
    <xf numFmtId="49" fontId="6" fillId="5" borderId="7" xfId="0" applyNumberFormat="1" applyFont="1" applyFill="1" applyBorder="1" applyAlignment="1">
      <alignment horizontal="center" vertical="center" shrinkToFit="1"/>
    </xf>
    <xf numFmtId="49" fontId="6" fillId="5" borderId="11" xfId="0" applyNumberFormat="1" applyFont="1" applyFill="1" applyBorder="1" applyAlignment="1">
      <alignment horizontal="center" vertical="center" shrinkToFit="1"/>
    </xf>
    <xf numFmtId="0" fontId="9" fillId="3" borderId="1" xfId="0" applyFont="1" applyFill="1" applyBorder="1" applyAlignment="1" applyProtection="1">
      <alignment vertical="center" shrinkToFit="1"/>
      <protection locked="0"/>
    </xf>
    <xf numFmtId="0" fontId="9" fillId="3" borderId="3" xfId="0" applyFont="1" applyFill="1" applyBorder="1" applyAlignment="1" applyProtection="1">
      <alignment vertical="center" shrinkToFit="1"/>
      <protection locked="0"/>
    </xf>
    <xf numFmtId="178" fontId="11" fillId="0" borderId="20" xfId="0" applyNumberFormat="1" applyFont="1" applyFill="1" applyBorder="1" applyAlignment="1">
      <alignment vertical="center" shrinkToFit="1"/>
    </xf>
    <xf numFmtId="178" fontId="11" fillId="0" borderId="18" xfId="0" applyNumberFormat="1" applyFont="1" applyFill="1" applyBorder="1" applyAlignment="1">
      <alignment vertical="center" shrinkToFit="1"/>
    </xf>
    <xf numFmtId="0" fontId="11" fillId="5" borderId="18" xfId="0" applyFont="1" applyFill="1" applyBorder="1" applyAlignment="1">
      <alignment horizontal="center" vertical="center"/>
    </xf>
    <xf numFmtId="0" fontId="11" fillId="5" borderId="21" xfId="0" applyFont="1" applyFill="1" applyBorder="1" applyAlignment="1">
      <alignment horizontal="center" vertical="center"/>
    </xf>
    <xf numFmtId="0" fontId="9" fillId="5" borderId="1" xfId="0" applyFont="1" applyFill="1" applyBorder="1" applyAlignment="1">
      <alignment horizontal="center" vertical="center"/>
    </xf>
    <xf numFmtId="0" fontId="9" fillId="5" borderId="2" xfId="0" applyFont="1" applyFill="1" applyBorder="1" applyAlignment="1">
      <alignment horizontal="center" vertical="center"/>
    </xf>
    <xf numFmtId="0" fontId="9" fillId="5" borderId="3" xfId="0" applyFont="1" applyFill="1" applyBorder="1" applyAlignment="1">
      <alignment horizontal="center" vertical="center"/>
    </xf>
    <xf numFmtId="0" fontId="9" fillId="3" borderId="1" xfId="0" applyFont="1" applyFill="1" applyBorder="1" applyAlignment="1" applyProtection="1">
      <alignment horizontal="left" vertical="center"/>
      <protection locked="0"/>
    </xf>
    <xf numFmtId="0" fontId="9" fillId="3" borderId="2" xfId="0" applyFont="1" applyFill="1" applyBorder="1" applyAlignment="1" applyProtection="1">
      <alignment horizontal="left" vertical="center"/>
      <protection locked="0"/>
    </xf>
    <xf numFmtId="0" fontId="9" fillId="3" borderId="3" xfId="0" applyFont="1" applyFill="1" applyBorder="1" applyAlignment="1" applyProtection="1">
      <alignment horizontal="left" vertical="center"/>
      <protection locked="0"/>
    </xf>
    <xf numFmtId="0" fontId="9" fillId="3" borderId="26" xfId="0" applyFont="1" applyFill="1" applyBorder="1" applyAlignment="1" applyProtection="1">
      <alignment horizontal="center" vertical="center"/>
      <protection locked="0"/>
    </xf>
    <xf numFmtId="0" fontId="9" fillId="3" borderId="12" xfId="0" applyFont="1" applyFill="1" applyBorder="1" applyAlignment="1" applyProtection="1">
      <alignment horizontal="center" vertical="center"/>
      <protection locked="0"/>
    </xf>
    <xf numFmtId="0" fontId="9" fillId="3" borderId="27" xfId="0" applyFont="1" applyFill="1" applyBorder="1" applyAlignment="1" applyProtection="1">
      <alignment horizontal="center" vertical="center"/>
      <protection locked="0"/>
    </xf>
    <xf numFmtId="0" fontId="9" fillId="3" borderId="4" xfId="0" applyFont="1" applyFill="1" applyBorder="1" applyAlignment="1" applyProtection="1">
      <alignment vertical="center"/>
      <protection locked="0"/>
    </xf>
    <xf numFmtId="0" fontId="0" fillId="3" borderId="5" xfId="0" applyFill="1" applyBorder="1" applyAlignment="1" applyProtection="1">
      <alignment vertical="center"/>
      <protection locked="0"/>
    </xf>
    <xf numFmtId="0" fontId="9" fillId="9" borderId="5" xfId="0" applyFont="1" applyFill="1" applyBorder="1" applyAlignment="1" applyProtection="1">
      <alignment horizontal="center" vertical="center" shrinkToFit="1"/>
      <protection locked="0"/>
    </xf>
    <xf numFmtId="0" fontId="0" fillId="9" borderId="6" xfId="0" applyFill="1" applyBorder="1" applyAlignment="1" applyProtection="1">
      <alignment horizontal="center" vertical="center" shrinkToFit="1"/>
      <protection locked="0"/>
    </xf>
    <xf numFmtId="0" fontId="9" fillId="5" borderId="1" xfId="0" applyFont="1" applyFill="1" applyBorder="1" applyAlignment="1">
      <alignment horizontal="center" vertical="center" wrapText="1"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11" fillId="2" borderId="1" xfId="0" applyFont="1" applyFill="1" applyBorder="1" applyAlignment="1" applyProtection="1">
      <alignment horizontal="center" vertical="center" wrapText="1"/>
      <protection locked="0"/>
    </xf>
    <xf numFmtId="0" fontId="11" fillId="2" borderId="3" xfId="0" applyFont="1" applyFill="1" applyBorder="1" applyAlignment="1" applyProtection="1">
      <alignment horizontal="center" vertical="center" wrapText="1"/>
      <protection locked="0"/>
    </xf>
    <xf numFmtId="0" fontId="11" fillId="2" borderId="13" xfId="0" applyFont="1" applyFill="1" applyBorder="1" applyAlignment="1" applyProtection="1">
      <alignment horizontal="center" vertical="center"/>
      <protection locked="0"/>
    </xf>
    <xf numFmtId="0" fontId="11" fillId="2" borderId="14" xfId="0" applyFont="1" applyFill="1" applyBorder="1" applyAlignment="1" applyProtection="1">
      <alignment horizontal="center" vertical="center"/>
      <protection locked="0"/>
    </xf>
    <xf numFmtId="0" fontId="11" fillId="2" borderId="2" xfId="0" applyFont="1" applyFill="1" applyBorder="1" applyAlignment="1" applyProtection="1">
      <alignment horizontal="center" vertical="center"/>
      <protection locked="0"/>
    </xf>
    <xf numFmtId="0" fontId="11" fillId="2" borderId="3" xfId="0" applyFont="1" applyFill="1" applyBorder="1" applyAlignment="1" applyProtection="1">
      <alignment horizontal="center" vertical="center"/>
      <protection locked="0"/>
    </xf>
    <xf numFmtId="0" fontId="11" fillId="2" borderId="16" xfId="0" applyFont="1" applyFill="1" applyBorder="1" applyAlignment="1">
      <alignment horizontal="center" vertical="center" wrapText="1"/>
    </xf>
    <xf numFmtId="0" fontId="11" fillId="2" borderId="16" xfId="0" applyFont="1" applyFill="1" applyBorder="1" applyAlignment="1">
      <alignment horizontal="center" vertical="center"/>
    </xf>
    <xf numFmtId="0" fontId="11" fillId="2" borderId="16" xfId="0" applyFont="1" applyFill="1" applyBorder="1" applyAlignment="1" applyProtection="1">
      <alignment horizontal="center" vertical="center"/>
      <protection locked="0"/>
    </xf>
    <xf numFmtId="0" fontId="11" fillId="2" borderId="1" xfId="0" applyFont="1" applyFill="1" applyBorder="1" applyAlignment="1" applyProtection="1">
      <alignment horizontal="center" vertical="center"/>
      <protection locked="0"/>
    </xf>
    <xf numFmtId="0" fontId="11" fillId="2" borderId="2" xfId="0" applyFont="1" applyFill="1" applyBorder="1" applyAlignment="1" applyProtection="1">
      <alignment horizontal="center" vertical="center" wrapText="1"/>
      <protection locked="0"/>
    </xf>
  </cellXfs>
  <cellStyles count="8">
    <cellStyle name="パーセント 2" xfId="2"/>
    <cellStyle name="ハイパーリンク" xfId="7" builtinId="8"/>
    <cellStyle name="桁区切り" xfId="4" builtinId="6"/>
    <cellStyle name="桁区切り 2" xfId="1"/>
    <cellStyle name="桁区切り 3" xfId="6"/>
    <cellStyle name="標準" xfId="0" builtinId="0"/>
    <cellStyle name="標準 2" xfId="3"/>
    <cellStyle name="標準 3" xfId="5"/>
  </cellStyles>
  <dxfs count="0"/>
  <tableStyles count="0" defaultTableStyle="TableStyleMedium2" defaultPivotStyle="PivotStyleLight16"/>
  <colors>
    <mruColors>
      <color rgb="FFCCFFCC"/>
      <color rgb="FFCDFFFF"/>
      <color rgb="FFFF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190500</xdr:colOff>
          <xdr:row>10</xdr:row>
          <xdr:rowOff>0</xdr:rowOff>
        </xdr:from>
        <xdr:to>
          <xdr:col>9</xdr:col>
          <xdr:colOff>38100</xdr:colOff>
          <xdr:row>11</xdr:row>
          <xdr:rowOff>28575</xdr:rowOff>
        </xdr:to>
        <xdr:sp macro="" textlink="">
          <xdr:nvSpPr>
            <xdr:cNvPr id="24634" name="Check Box 58" hidden="1">
              <a:extLst>
                <a:ext uri="{63B3BB69-23CF-44E3-9099-C40C66FF867C}">
                  <a14:compatExt spid="_x0000_s24634"/>
                </a:ext>
                <a:ext uri="{FF2B5EF4-FFF2-40B4-BE49-F238E27FC236}">
                  <a16:creationId xmlns:a16="http://schemas.microsoft.com/office/drawing/2014/main" id="{00000000-0008-0000-0300-00003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14</xdr:col>
      <xdr:colOff>124238</xdr:colOff>
      <xdr:row>19</xdr:row>
      <xdr:rowOff>57978</xdr:rowOff>
    </xdr:from>
    <xdr:to>
      <xdr:col>16</xdr:col>
      <xdr:colOff>177578</xdr:colOff>
      <xdr:row>20</xdr:row>
      <xdr:rowOff>117671</xdr:rowOff>
    </xdr:to>
    <xdr:sp macro="" textlink="">
      <xdr:nvSpPr>
        <xdr:cNvPr id="7" name="テキスト ボックス 6">
          <a:extLst>
            <a:ext uri="{FF2B5EF4-FFF2-40B4-BE49-F238E27FC236}">
              <a16:creationId xmlns:a16="http://schemas.microsoft.com/office/drawing/2014/main" id="{00000000-0008-0000-0300-000007000000}"/>
            </a:ext>
          </a:extLst>
        </xdr:cNvPr>
        <xdr:cNvSpPr txBox="1"/>
      </xdr:nvSpPr>
      <xdr:spPr>
        <a:xfrm>
          <a:off x="2666999" y="3511826"/>
          <a:ext cx="434340" cy="159084"/>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overflow" horzOverflow="overflow" wrap="square" rtlCol="0" anchor="t"/>
        <a:lstStyle/>
        <a:p>
          <a:r>
            <a:rPr kumimoji="1" lang="en-US" altLang="ja-JP" sz="800"/>
            <a:t>※</a:t>
          </a:r>
          <a:endParaRPr kumimoji="1" lang="ja-JP" altLang="en-US" sz="800" b="1"/>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962025</xdr:colOff>
      <xdr:row>0</xdr:row>
      <xdr:rowOff>0</xdr:rowOff>
    </xdr:from>
    <xdr:to>
      <xdr:col>10</xdr:col>
      <xdr:colOff>485775</xdr:colOff>
      <xdr:row>1</xdr:row>
      <xdr:rowOff>238125</xdr:rowOff>
    </xdr:to>
    <xdr:sp macro="" textlink="">
      <xdr:nvSpPr>
        <xdr:cNvPr id="3" name="テキスト ボックス 2">
          <a:extLst>
            <a:ext uri="{FF2B5EF4-FFF2-40B4-BE49-F238E27FC236}">
              <a16:creationId xmlns:a16="http://schemas.microsoft.com/office/drawing/2014/main" id="{00000000-0008-0000-0500-000003000000}"/>
            </a:ext>
          </a:extLst>
        </xdr:cNvPr>
        <xdr:cNvSpPr txBox="1"/>
      </xdr:nvSpPr>
      <xdr:spPr>
        <a:xfrm>
          <a:off x="4219575" y="0"/>
          <a:ext cx="4095750" cy="48577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C00000"/>
              </a:solidFill>
            </a:rPr>
            <a:t>シート上のコメント表示又は非表示はメニュー「校閲」→「すべてのコメントの表示」をクリックすると切り替えられます。</a:t>
          </a:r>
        </a:p>
      </xdr:txBody>
    </xdr:sp>
    <xdr:clientData/>
  </xdr:twoCellAnchor>
  <xdr:twoCellAnchor>
    <xdr:from>
      <xdr:col>19</xdr:col>
      <xdr:colOff>0</xdr:colOff>
      <xdr:row>0</xdr:row>
      <xdr:rowOff>0</xdr:rowOff>
    </xdr:from>
    <xdr:to>
      <xdr:col>20</xdr:col>
      <xdr:colOff>561975</xdr:colOff>
      <xdr:row>1</xdr:row>
      <xdr:rowOff>238125</xdr:rowOff>
    </xdr:to>
    <xdr:sp macro="" textlink="">
      <xdr:nvSpPr>
        <xdr:cNvPr id="6" name="テキスト ボックス 5">
          <a:extLst>
            <a:ext uri="{FF2B5EF4-FFF2-40B4-BE49-F238E27FC236}">
              <a16:creationId xmlns:a16="http://schemas.microsoft.com/office/drawing/2014/main" id="{2A84B851-CB23-4EBA-ACCC-EB04515C02A9}"/>
            </a:ext>
          </a:extLst>
        </xdr:cNvPr>
        <xdr:cNvSpPr txBox="1"/>
      </xdr:nvSpPr>
      <xdr:spPr>
        <a:xfrm>
          <a:off x="14563725" y="0"/>
          <a:ext cx="1543050" cy="48577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C00000"/>
              </a:solidFill>
            </a:rPr>
            <a:t>「支払実績」</a:t>
          </a:r>
          <a:endParaRPr kumimoji="1" lang="en-US" altLang="ja-JP" sz="1100">
            <a:solidFill>
              <a:srgbClr val="C00000"/>
            </a:solidFill>
          </a:endParaRPr>
        </a:p>
        <a:p>
          <a:r>
            <a:rPr kumimoji="1" lang="ja-JP" altLang="en-US" sz="1100">
              <a:solidFill>
                <a:srgbClr val="C00000"/>
              </a:solidFill>
            </a:rPr>
            <a:t>申請時は記入不要</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xml"/><Relationship Id="rId1" Type="http://schemas.openxmlformats.org/officeDocument/2006/relationships/printerSettings" Target="../printerSettings/printerSettings4.bin"/><Relationship Id="rId5" Type="http://schemas.openxmlformats.org/officeDocument/2006/relationships/comments" Target="../comments3.xml"/><Relationship Id="rId4" Type="http://schemas.openxmlformats.org/officeDocument/2006/relationships/ctrlProp" Target="../ctrlProps/ctrlProp1.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2.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tabSelected="1" view="pageBreakPreview" zoomScaleNormal="100" zoomScaleSheetLayoutView="100" workbookViewId="0"/>
  </sheetViews>
  <sheetFormatPr defaultColWidth="9" defaultRowHeight="13.5"/>
  <cols>
    <col min="1" max="1" width="5.5" style="77" bestFit="1" customWidth="1"/>
    <col min="2" max="4" width="32.875" style="75" customWidth="1"/>
    <col min="5" max="5" width="4.125" style="77" customWidth="1"/>
    <col min="6" max="16384" width="9" style="77"/>
  </cols>
  <sheetData>
    <row r="1" spans="1:4" ht="20.100000000000001" customHeight="1">
      <c r="D1" s="141"/>
    </row>
    <row r="2" spans="1:4" ht="17.25">
      <c r="A2" s="167" t="s">
        <v>120</v>
      </c>
      <c r="B2" s="167"/>
      <c r="C2" s="167"/>
      <c r="D2" s="167"/>
    </row>
    <row r="3" spans="1:4" ht="14.25">
      <c r="B3" s="76"/>
      <c r="C3" s="76"/>
    </row>
    <row r="4" spans="1:4" ht="14.25">
      <c r="A4" s="95" t="s">
        <v>106</v>
      </c>
      <c r="B4" s="96" t="s">
        <v>119</v>
      </c>
      <c r="C4" s="97" t="s">
        <v>107</v>
      </c>
      <c r="D4" s="97" t="s">
        <v>108</v>
      </c>
    </row>
    <row r="5" spans="1:4" ht="36" customHeight="1">
      <c r="A5" s="78">
        <v>1</v>
      </c>
      <c r="B5" s="79" t="s">
        <v>207</v>
      </c>
      <c r="C5" s="80"/>
      <c r="D5" s="80"/>
    </row>
    <row r="6" spans="1:4" ht="65.25" customHeight="1">
      <c r="A6" s="78">
        <f>A5+1</f>
        <v>2</v>
      </c>
      <c r="B6" s="79"/>
      <c r="C6" s="80" t="s">
        <v>153</v>
      </c>
      <c r="D6" s="80"/>
    </row>
    <row r="7" spans="1:4" ht="201" customHeight="1">
      <c r="A7" s="78">
        <f t="shared" ref="A7:A14" si="0">A6+1</f>
        <v>3</v>
      </c>
      <c r="B7" s="79"/>
      <c r="C7" s="80"/>
      <c r="D7" s="80" t="s">
        <v>206</v>
      </c>
    </row>
    <row r="8" spans="1:4" ht="65.25" customHeight="1">
      <c r="A8" s="78">
        <f t="shared" si="0"/>
        <v>4</v>
      </c>
      <c r="B8" s="79"/>
      <c r="C8" s="80" t="s">
        <v>219</v>
      </c>
      <c r="D8" s="80"/>
    </row>
    <row r="9" spans="1:4" ht="206.45" customHeight="1">
      <c r="A9" s="78">
        <f t="shared" si="0"/>
        <v>5</v>
      </c>
      <c r="B9" s="79"/>
      <c r="C9" s="80" t="s">
        <v>226</v>
      </c>
      <c r="D9" s="98"/>
    </row>
    <row r="10" spans="1:4" ht="120" customHeight="1">
      <c r="A10" s="78">
        <f t="shared" si="0"/>
        <v>6</v>
      </c>
      <c r="B10" s="81"/>
      <c r="C10" s="82" t="s">
        <v>229</v>
      </c>
      <c r="D10" s="83"/>
    </row>
    <row r="11" spans="1:4" ht="69.95" customHeight="1">
      <c r="A11" s="78">
        <f t="shared" si="0"/>
        <v>7</v>
      </c>
      <c r="B11" s="79"/>
      <c r="C11" s="80" t="s">
        <v>220</v>
      </c>
      <c r="D11" s="80"/>
    </row>
    <row r="12" spans="1:4" ht="129.94999999999999" customHeight="1">
      <c r="A12" s="78">
        <f t="shared" si="0"/>
        <v>8</v>
      </c>
      <c r="B12" s="79"/>
      <c r="C12" s="80" t="s">
        <v>230</v>
      </c>
      <c r="D12" s="80"/>
    </row>
    <row r="13" spans="1:4" ht="45" customHeight="1">
      <c r="A13" s="78">
        <f t="shared" si="0"/>
        <v>9</v>
      </c>
      <c r="B13" s="79" t="s">
        <v>197</v>
      </c>
      <c r="C13" s="80"/>
      <c r="D13" s="80"/>
    </row>
    <row r="14" spans="1:4" ht="45" customHeight="1">
      <c r="A14" s="78">
        <f t="shared" si="0"/>
        <v>10</v>
      </c>
      <c r="B14" s="79" t="s">
        <v>196</v>
      </c>
      <c r="C14" s="80"/>
      <c r="D14" s="80"/>
    </row>
    <row r="15" spans="1:4" ht="54" customHeight="1"/>
  </sheetData>
  <mergeCells count="1">
    <mergeCell ref="A2:D2"/>
  </mergeCells>
  <phoneticPr fontId="4"/>
  <printOptions horizontalCentered="1"/>
  <pageMargins left="0.70866141732283472" right="0.70866141732283472" top="0.74803149606299213" bottom="0.35433070866141736" header="0.31496062992125984" footer="0.31496062992125984"/>
  <pageSetup paperSize="9" scale="7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W51"/>
  <sheetViews>
    <sheetView showZeros="0" view="pageBreakPreview" zoomScaleNormal="70" zoomScaleSheetLayoutView="100" workbookViewId="0">
      <selection activeCell="AL2" sqref="AL2:AM2"/>
    </sheetView>
  </sheetViews>
  <sheetFormatPr defaultColWidth="2.125" defaultRowHeight="12"/>
  <cols>
    <col min="1" max="1" width="2.625" style="1" customWidth="1"/>
    <col min="2" max="16384" width="2.125" style="1"/>
  </cols>
  <sheetData>
    <row r="1" spans="1:49" ht="12" customHeight="1">
      <c r="A1" s="29"/>
      <c r="B1" s="29"/>
      <c r="C1" s="29"/>
      <c r="D1" s="29"/>
      <c r="E1" s="29"/>
      <c r="F1" s="29"/>
      <c r="G1" s="29"/>
      <c r="H1" s="29"/>
      <c r="I1" s="29"/>
      <c r="J1" s="29"/>
      <c r="K1" s="29"/>
      <c r="L1" s="29"/>
      <c r="M1" s="29"/>
      <c r="N1" s="29"/>
      <c r="O1" s="29"/>
      <c r="P1" s="100"/>
      <c r="Q1" s="100"/>
      <c r="R1" s="100"/>
      <c r="S1" s="29"/>
      <c r="T1" s="29"/>
      <c r="U1" s="29"/>
      <c r="V1" s="29"/>
      <c r="W1" s="100"/>
      <c r="X1" s="100"/>
      <c r="Y1" s="117"/>
      <c r="Z1" s="117"/>
      <c r="AA1" s="100"/>
      <c r="AB1" s="100"/>
      <c r="AC1" s="100"/>
      <c r="AD1" s="29"/>
      <c r="AE1" s="29"/>
      <c r="AF1" s="29"/>
      <c r="AG1" s="29"/>
      <c r="AH1" s="29"/>
      <c r="AI1" s="29"/>
      <c r="AJ1" s="29"/>
      <c r="AK1" s="29"/>
      <c r="AL1" s="29"/>
      <c r="AM1" s="29"/>
      <c r="AN1" s="29"/>
      <c r="AO1" s="29"/>
      <c r="AP1" s="29"/>
      <c r="AQ1" s="29"/>
      <c r="AR1" s="29"/>
      <c r="AS1" s="29"/>
      <c r="AT1" s="29"/>
      <c r="AU1" s="29"/>
      <c r="AV1" s="29"/>
      <c r="AW1" s="29"/>
    </row>
    <row r="2" spans="1:49" ht="13.5">
      <c r="A2" s="30"/>
      <c r="B2" s="31"/>
      <c r="C2" s="32"/>
      <c r="D2" s="32"/>
      <c r="E2" s="30"/>
      <c r="F2" s="30"/>
      <c r="G2" s="30"/>
      <c r="H2" s="30"/>
      <c r="I2" s="30"/>
      <c r="J2" s="30"/>
      <c r="K2" s="30"/>
      <c r="L2" s="30"/>
      <c r="M2" s="30"/>
      <c r="N2" s="30"/>
      <c r="O2" s="30"/>
      <c r="P2" s="104"/>
      <c r="Q2" s="104"/>
      <c r="R2" s="104"/>
      <c r="S2" s="30"/>
      <c r="T2" s="30"/>
      <c r="U2" s="30"/>
      <c r="V2" s="30"/>
      <c r="W2" s="104"/>
      <c r="X2" s="104"/>
      <c r="Y2" s="119"/>
      <c r="Z2" s="119"/>
      <c r="AA2" s="104"/>
      <c r="AB2" s="104"/>
      <c r="AC2" s="104"/>
      <c r="AD2" s="30"/>
      <c r="AE2" s="30"/>
      <c r="AF2" s="30"/>
      <c r="AG2" s="30"/>
      <c r="AH2" s="30"/>
      <c r="AI2" s="30"/>
      <c r="AJ2" s="30"/>
      <c r="AK2" s="101" t="s">
        <v>15</v>
      </c>
      <c r="AL2" s="177"/>
      <c r="AM2" s="177"/>
      <c r="AN2" s="100" t="s">
        <v>3</v>
      </c>
      <c r="AO2" s="177"/>
      <c r="AP2" s="177"/>
      <c r="AQ2" s="100" t="s">
        <v>2</v>
      </c>
      <c r="AR2" s="177"/>
      <c r="AS2" s="177"/>
      <c r="AT2" s="29" t="s">
        <v>1</v>
      </c>
      <c r="AW2" s="29"/>
    </row>
    <row r="3" spans="1:49" ht="45" customHeight="1">
      <c r="A3" s="30"/>
      <c r="B3" s="31"/>
      <c r="C3" s="32"/>
      <c r="D3" s="32"/>
      <c r="E3" s="30"/>
      <c r="F3" s="30"/>
      <c r="G3" s="30"/>
      <c r="H3" s="30"/>
      <c r="I3" s="30"/>
      <c r="J3" s="30"/>
      <c r="K3" s="30"/>
      <c r="L3" s="30"/>
      <c r="M3" s="30"/>
      <c r="N3" s="30"/>
      <c r="O3" s="30"/>
      <c r="P3" s="104"/>
      <c r="Q3" s="104"/>
      <c r="R3" s="104"/>
      <c r="S3" s="30"/>
      <c r="T3" s="30"/>
      <c r="U3" s="30"/>
      <c r="V3" s="30"/>
      <c r="W3" s="104"/>
      <c r="X3" s="104"/>
      <c r="Y3" s="119"/>
      <c r="Z3" s="119"/>
      <c r="AA3" s="104"/>
      <c r="AB3" s="104"/>
      <c r="AC3" s="104"/>
      <c r="AD3" s="30"/>
      <c r="AE3" s="30"/>
      <c r="AF3" s="30"/>
      <c r="AG3" s="30"/>
      <c r="AH3" s="30"/>
      <c r="AI3" s="30"/>
      <c r="AJ3" s="30"/>
      <c r="AK3" s="30"/>
      <c r="AL3" s="30"/>
      <c r="AM3" s="30"/>
      <c r="AN3" s="30"/>
      <c r="AO3" s="30"/>
      <c r="AP3" s="30"/>
      <c r="AQ3" s="30"/>
      <c r="AR3" s="30"/>
      <c r="AS3" s="30"/>
      <c r="AT3" s="30"/>
      <c r="AU3" s="30"/>
      <c r="AV3" s="30"/>
      <c r="AW3" s="30"/>
    </row>
    <row r="4" spans="1:49" ht="18" customHeight="1">
      <c r="A4" s="181" t="s">
        <v>217</v>
      </c>
      <c r="B4" s="181"/>
      <c r="C4" s="181"/>
      <c r="D4" s="181"/>
      <c r="E4" s="181"/>
      <c r="F4" s="181"/>
      <c r="G4" s="181"/>
      <c r="H4" s="30"/>
      <c r="I4" s="30" t="s">
        <v>0</v>
      </c>
      <c r="J4" s="30"/>
      <c r="K4" s="30"/>
      <c r="L4" s="30"/>
      <c r="M4" s="30"/>
      <c r="N4" s="30"/>
      <c r="O4" s="30"/>
      <c r="P4" s="104"/>
      <c r="Q4" s="104"/>
      <c r="R4" s="104"/>
      <c r="S4" s="30"/>
      <c r="T4" s="30"/>
      <c r="U4" s="30"/>
      <c r="V4" s="30"/>
      <c r="W4" s="104"/>
      <c r="X4" s="104"/>
      <c r="Y4" s="119"/>
      <c r="Z4" s="119"/>
      <c r="AA4" s="104"/>
      <c r="AB4" s="104"/>
      <c r="AC4" s="104"/>
      <c r="AD4" s="30"/>
      <c r="AE4" s="30"/>
      <c r="AF4" s="30"/>
      <c r="AG4" s="30"/>
      <c r="AH4" s="30"/>
      <c r="AI4" s="30"/>
      <c r="AJ4" s="30"/>
      <c r="AK4" s="30"/>
      <c r="AL4" s="30"/>
      <c r="AM4" s="30"/>
      <c r="AN4" s="30"/>
      <c r="AO4" s="30"/>
      <c r="AP4" s="30"/>
      <c r="AQ4" s="30"/>
      <c r="AR4" s="30"/>
      <c r="AS4" s="30"/>
      <c r="AT4" s="30"/>
      <c r="AU4" s="30"/>
      <c r="AV4" s="30"/>
      <c r="AW4" s="30"/>
    </row>
    <row r="5" spans="1:49" ht="45" customHeight="1">
      <c r="A5" s="34"/>
      <c r="B5" s="34"/>
      <c r="C5" s="34"/>
      <c r="D5" s="34"/>
      <c r="E5" s="34"/>
      <c r="F5" s="34"/>
      <c r="G5" s="34"/>
      <c r="H5" s="30"/>
      <c r="I5" s="30"/>
      <c r="J5" s="30"/>
      <c r="K5" s="30"/>
      <c r="L5" s="30"/>
      <c r="M5" s="30"/>
      <c r="N5" s="30"/>
      <c r="O5" s="30"/>
      <c r="P5" s="104"/>
      <c r="Q5" s="104"/>
      <c r="R5" s="104"/>
      <c r="S5" s="30"/>
      <c r="T5" s="30"/>
      <c r="U5" s="30"/>
      <c r="V5" s="30"/>
      <c r="W5" s="104"/>
      <c r="X5" s="104"/>
      <c r="Y5" s="119"/>
      <c r="Z5" s="119"/>
      <c r="AA5" s="104"/>
      <c r="AB5" s="104"/>
      <c r="AC5" s="104"/>
      <c r="AD5" s="30"/>
      <c r="AE5" s="30"/>
      <c r="AF5" s="30"/>
      <c r="AG5" s="30"/>
      <c r="AH5" s="30"/>
      <c r="AI5" s="30"/>
      <c r="AJ5" s="30"/>
      <c r="AK5" s="30"/>
      <c r="AL5" s="30"/>
      <c r="AM5" s="30"/>
      <c r="AN5" s="30"/>
      <c r="AO5" s="30"/>
      <c r="AP5" s="30"/>
      <c r="AQ5" s="30"/>
      <c r="AR5" s="30"/>
      <c r="AS5" s="30"/>
      <c r="AT5" s="30"/>
      <c r="AU5" s="30"/>
      <c r="AV5" s="30"/>
      <c r="AW5" s="30"/>
    </row>
    <row r="6" spans="1:49" ht="13.5">
      <c r="A6" s="66"/>
      <c r="B6" s="66"/>
      <c r="C6" s="66"/>
      <c r="D6" s="66"/>
      <c r="E6" s="66"/>
      <c r="F6" s="66"/>
      <c r="G6" s="66"/>
      <c r="H6" s="30"/>
      <c r="I6" s="30"/>
      <c r="J6" s="30"/>
      <c r="K6" s="30"/>
      <c r="L6" s="30"/>
      <c r="M6" s="30"/>
      <c r="N6" s="30"/>
      <c r="O6" s="30"/>
      <c r="P6" s="104"/>
      <c r="Q6" s="104"/>
      <c r="R6" s="104"/>
      <c r="S6" s="30"/>
      <c r="T6" s="30"/>
      <c r="U6" s="30"/>
      <c r="V6" s="30"/>
      <c r="W6" s="104"/>
      <c r="X6" s="104"/>
      <c r="Y6" s="119"/>
      <c r="Z6" s="119"/>
      <c r="AA6" s="104"/>
      <c r="AB6" s="104"/>
      <c r="AC6" s="104"/>
      <c r="AD6" s="30"/>
      <c r="AE6" s="30"/>
      <c r="AF6" s="30"/>
      <c r="AG6" s="182" t="s">
        <v>227</v>
      </c>
      <c r="AH6" s="182"/>
      <c r="AI6" s="182"/>
      <c r="AJ6" s="182"/>
      <c r="AK6" s="182"/>
      <c r="AL6" s="182"/>
      <c r="AM6" s="182"/>
      <c r="AN6" s="182"/>
      <c r="AO6" s="182"/>
      <c r="AP6" s="182"/>
      <c r="AQ6" s="182"/>
      <c r="AR6" s="182"/>
      <c r="AS6" s="182"/>
      <c r="AT6" s="182"/>
      <c r="AU6" s="182"/>
      <c r="AV6" s="34"/>
      <c r="AW6" s="30"/>
    </row>
    <row r="7" spans="1:49" ht="18" customHeight="1">
      <c r="A7" s="34"/>
      <c r="B7" s="34"/>
      <c r="C7" s="34"/>
      <c r="D7" s="34"/>
      <c r="E7" s="34"/>
      <c r="F7" s="34"/>
      <c r="G7" s="34"/>
      <c r="H7" s="30"/>
      <c r="I7" s="30"/>
      <c r="J7" s="30"/>
      <c r="K7" s="30"/>
      <c r="L7" s="30"/>
      <c r="M7" s="30"/>
      <c r="N7" s="30"/>
      <c r="O7" s="30"/>
      <c r="P7" s="104"/>
      <c r="Q7" s="104"/>
      <c r="R7" s="104"/>
      <c r="S7" s="30"/>
      <c r="T7" s="30"/>
      <c r="U7" s="30"/>
      <c r="V7" s="30"/>
      <c r="W7" s="104"/>
      <c r="X7" s="104"/>
      <c r="Y7" s="119"/>
      <c r="Z7" s="119"/>
      <c r="AA7" s="104"/>
      <c r="AB7" s="104"/>
      <c r="AC7" s="104"/>
      <c r="AD7" s="30"/>
      <c r="AE7" s="30"/>
      <c r="AF7" s="30"/>
      <c r="AG7" s="182" t="s">
        <v>228</v>
      </c>
      <c r="AH7" s="182"/>
      <c r="AI7" s="182"/>
      <c r="AJ7" s="182"/>
      <c r="AK7" s="182"/>
      <c r="AL7" s="182"/>
      <c r="AM7" s="182"/>
      <c r="AN7" s="182"/>
      <c r="AO7" s="182"/>
      <c r="AP7" s="182"/>
      <c r="AQ7" s="182"/>
      <c r="AR7" s="182"/>
      <c r="AS7" s="182"/>
      <c r="AT7" s="182"/>
      <c r="AU7" s="182"/>
      <c r="AV7" s="71"/>
      <c r="AW7" s="30"/>
    </row>
    <row r="8" spans="1:49" ht="60" customHeight="1">
      <c r="A8" s="34"/>
      <c r="B8" s="34"/>
      <c r="C8" s="34"/>
      <c r="D8" s="34"/>
      <c r="E8" s="34"/>
      <c r="F8" s="34"/>
      <c r="G8" s="34"/>
      <c r="H8" s="30"/>
      <c r="I8" s="30"/>
      <c r="J8" s="30"/>
      <c r="K8" s="30"/>
      <c r="L8" s="30"/>
      <c r="M8" s="30"/>
      <c r="N8" s="30"/>
      <c r="O8" s="30"/>
      <c r="P8" s="104"/>
      <c r="Q8" s="104"/>
      <c r="R8" s="104"/>
      <c r="S8" s="30"/>
      <c r="T8" s="30"/>
      <c r="U8" s="30"/>
      <c r="V8" s="30"/>
      <c r="W8" s="104"/>
      <c r="X8" s="104"/>
      <c r="Y8" s="119"/>
      <c r="Z8" s="119"/>
      <c r="AA8" s="104"/>
      <c r="AB8" s="104"/>
      <c r="AC8" s="104"/>
      <c r="AD8" s="30"/>
      <c r="AE8" s="30"/>
      <c r="AF8" s="30"/>
      <c r="AG8" s="30"/>
      <c r="AH8" s="30"/>
      <c r="AI8" s="30"/>
      <c r="AJ8" s="30"/>
      <c r="AK8" s="30"/>
      <c r="AL8" s="30"/>
      <c r="AM8" s="30"/>
      <c r="AN8" s="30"/>
      <c r="AO8" s="30"/>
      <c r="AP8" s="30"/>
      <c r="AQ8" s="30"/>
      <c r="AR8" s="30"/>
      <c r="AS8" s="30"/>
      <c r="AT8" s="30"/>
      <c r="AU8" s="30"/>
      <c r="AV8" s="30"/>
      <c r="AW8" s="30"/>
    </row>
    <row r="9" spans="1:49" ht="18" customHeight="1">
      <c r="A9" s="178" t="s">
        <v>208</v>
      </c>
      <c r="B9" s="178"/>
      <c r="C9" s="178"/>
      <c r="D9" s="178"/>
      <c r="E9" s="178"/>
      <c r="F9" s="178"/>
      <c r="G9" s="178"/>
      <c r="H9" s="178"/>
      <c r="I9" s="178"/>
      <c r="J9" s="178"/>
      <c r="K9" s="178"/>
      <c r="L9" s="178"/>
      <c r="M9" s="178"/>
      <c r="N9" s="178"/>
      <c r="O9" s="178"/>
      <c r="P9" s="178"/>
      <c r="Q9" s="178"/>
      <c r="R9" s="178"/>
      <c r="S9" s="178"/>
      <c r="T9" s="178"/>
      <c r="U9" s="178"/>
      <c r="V9" s="178"/>
      <c r="W9" s="178"/>
      <c r="X9" s="178"/>
      <c r="Y9" s="178"/>
      <c r="Z9" s="178"/>
      <c r="AA9" s="178"/>
      <c r="AB9" s="178"/>
      <c r="AC9" s="178"/>
      <c r="AD9" s="178"/>
      <c r="AE9" s="178"/>
      <c r="AF9" s="178"/>
      <c r="AG9" s="178"/>
      <c r="AH9" s="178"/>
      <c r="AI9" s="178"/>
      <c r="AJ9" s="178"/>
      <c r="AK9" s="178"/>
      <c r="AL9" s="178"/>
      <c r="AM9" s="178"/>
      <c r="AN9" s="178"/>
      <c r="AO9" s="178"/>
      <c r="AP9" s="178"/>
      <c r="AQ9" s="178"/>
      <c r="AR9" s="178"/>
      <c r="AS9" s="178"/>
      <c r="AT9" s="178"/>
      <c r="AU9" s="178"/>
      <c r="AV9" s="111"/>
      <c r="AW9" s="111"/>
    </row>
    <row r="10" spans="1:49" ht="60" customHeight="1">
      <c r="A10" s="30"/>
      <c r="B10" s="31"/>
      <c r="C10" s="32"/>
      <c r="D10" s="32"/>
      <c r="E10" s="30"/>
      <c r="F10" s="30"/>
      <c r="G10" s="30"/>
      <c r="H10" s="30"/>
      <c r="I10" s="30"/>
      <c r="J10" s="30"/>
      <c r="K10" s="30"/>
      <c r="L10" s="30"/>
      <c r="M10" s="30"/>
      <c r="N10" s="30"/>
      <c r="O10" s="30"/>
      <c r="P10" s="104"/>
      <c r="Q10" s="104"/>
      <c r="R10" s="104"/>
      <c r="S10" s="30"/>
      <c r="T10" s="30"/>
      <c r="U10" s="30"/>
      <c r="V10" s="30"/>
      <c r="W10" s="104"/>
      <c r="X10" s="104"/>
      <c r="Y10" s="119"/>
      <c r="Z10" s="119"/>
      <c r="AA10" s="104"/>
      <c r="AB10" s="104"/>
      <c r="AC10" s="104"/>
      <c r="AD10" s="30"/>
      <c r="AE10" s="30"/>
      <c r="AF10" s="30"/>
      <c r="AG10" s="30"/>
      <c r="AH10" s="30"/>
      <c r="AI10" s="30"/>
      <c r="AJ10" s="30"/>
      <c r="AK10" s="30"/>
      <c r="AL10" s="30"/>
      <c r="AM10" s="30"/>
      <c r="AN10" s="30"/>
      <c r="AO10" s="30"/>
      <c r="AP10" s="30"/>
      <c r="AQ10" s="30"/>
      <c r="AR10" s="30"/>
      <c r="AS10" s="30"/>
      <c r="AT10" s="30"/>
      <c r="AU10" s="30"/>
      <c r="AV10" s="30"/>
      <c r="AW10" s="30"/>
    </row>
    <row r="11" spans="1:49" ht="13.5">
      <c r="A11" s="30" t="s">
        <v>41</v>
      </c>
      <c r="B11" s="31"/>
      <c r="C11" s="32"/>
      <c r="D11" s="32"/>
      <c r="E11" s="30"/>
      <c r="F11" s="30"/>
      <c r="G11" s="30"/>
      <c r="H11" s="30"/>
      <c r="I11" s="30"/>
      <c r="J11" s="30"/>
      <c r="K11" s="30"/>
      <c r="L11" s="30"/>
      <c r="M11" s="30"/>
      <c r="N11" s="30"/>
      <c r="O11" s="30"/>
      <c r="P11" s="104"/>
      <c r="Q11" s="104"/>
      <c r="R11" s="104"/>
      <c r="S11" s="30"/>
      <c r="T11" s="30"/>
      <c r="U11" s="30"/>
      <c r="V11" s="30"/>
      <c r="W11" s="104"/>
      <c r="X11" s="104"/>
      <c r="Y11" s="119"/>
      <c r="Z11" s="119"/>
      <c r="AA11" s="104"/>
      <c r="AB11" s="104"/>
      <c r="AC11" s="104"/>
      <c r="AD11" s="30"/>
      <c r="AE11" s="30"/>
      <c r="AF11" s="30"/>
      <c r="AG11" s="30"/>
      <c r="AH11" s="30"/>
      <c r="AI11" s="30"/>
      <c r="AJ11" s="30"/>
      <c r="AK11" s="30"/>
      <c r="AL11" s="30"/>
      <c r="AM11" s="30"/>
      <c r="AN11" s="30"/>
      <c r="AO11" s="30"/>
      <c r="AP11" s="30"/>
      <c r="AQ11" s="30"/>
      <c r="AR11" s="30"/>
      <c r="AS11" s="30"/>
      <c r="AT11" s="30"/>
      <c r="AU11" s="30"/>
      <c r="AV11" s="30"/>
      <c r="AW11" s="30"/>
    </row>
    <row r="12" spans="1:49" ht="57" customHeight="1">
      <c r="A12" s="30"/>
      <c r="B12" s="30"/>
      <c r="C12" s="30"/>
      <c r="D12" s="30"/>
      <c r="E12" s="30"/>
      <c r="F12" s="30"/>
      <c r="G12" s="30"/>
      <c r="H12" s="30"/>
      <c r="I12" s="30"/>
      <c r="J12" s="30"/>
      <c r="K12" s="30"/>
      <c r="L12" s="30"/>
      <c r="M12" s="30"/>
      <c r="N12" s="30"/>
      <c r="O12" s="30"/>
      <c r="P12" s="104"/>
      <c r="Q12" s="104"/>
      <c r="R12" s="104"/>
      <c r="S12" s="30"/>
      <c r="T12" s="30"/>
      <c r="U12" s="30"/>
      <c r="V12" s="30"/>
      <c r="W12" s="104"/>
      <c r="X12" s="104"/>
      <c r="Y12" s="119"/>
      <c r="Z12" s="119"/>
      <c r="AA12" s="104"/>
      <c r="AB12" s="104"/>
      <c r="AC12" s="104"/>
      <c r="AD12" s="30"/>
      <c r="AE12" s="30"/>
      <c r="AF12" s="30"/>
      <c r="AG12" s="30"/>
      <c r="AH12" s="30"/>
      <c r="AI12" s="30"/>
      <c r="AJ12" s="30"/>
      <c r="AK12" s="30"/>
      <c r="AL12" s="30"/>
      <c r="AM12" s="30"/>
      <c r="AN12" s="30"/>
      <c r="AO12" s="30"/>
      <c r="AP12" s="30"/>
      <c r="AQ12" s="30"/>
      <c r="AR12" s="30"/>
      <c r="AS12" s="30"/>
      <c r="AT12" s="30"/>
      <c r="AU12" s="30"/>
      <c r="AV12" s="30"/>
      <c r="AW12" s="30"/>
    </row>
    <row r="13" spans="1:49" ht="13.5">
      <c r="A13" s="30"/>
      <c r="B13" s="193" t="s">
        <v>165</v>
      </c>
      <c r="C13" s="193"/>
      <c r="D13" s="193"/>
      <c r="E13" s="193"/>
      <c r="F13" s="193"/>
      <c r="G13" s="193"/>
      <c r="H13" s="193"/>
      <c r="I13" s="193"/>
      <c r="J13" s="193"/>
      <c r="K13" s="193">
        <f ca="1">SUM(AH16:AL21)</f>
        <v>0</v>
      </c>
      <c r="L13" s="193"/>
      <c r="M13" s="193"/>
      <c r="N13" s="193"/>
      <c r="O13" s="193"/>
      <c r="P13" s="193"/>
      <c r="Q13" s="193"/>
      <c r="R13" s="193"/>
      <c r="S13" s="193"/>
      <c r="T13" s="193"/>
      <c r="U13" s="193"/>
      <c r="V13" s="33" t="s">
        <v>11</v>
      </c>
      <c r="W13" s="105"/>
      <c r="X13" s="105"/>
      <c r="Y13" s="120"/>
      <c r="Z13" s="120"/>
      <c r="AA13" s="105"/>
      <c r="AB13" s="105"/>
      <c r="AC13" s="105"/>
      <c r="AD13" s="33"/>
      <c r="AE13" s="30"/>
      <c r="AF13" s="30"/>
      <c r="AG13" s="30"/>
      <c r="AH13" s="30"/>
      <c r="AI13" s="30"/>
      <c r="AJ13" s="30"/>
      <c r="AK13" s="30"/>
      <c r="AL13" s="30"/>
      <c r="AM13" s="30"/>
      <c r="AN13" s="30"/>
      <c r="AO13" s="30"/>
      <c r="AP13" s="30"/>
      <c r="AQ13" s="30"/>
      <c r="AR13" s="30"/>
      <c r="AS13" s="30"/>
      <c r="AT13" s="30"/>
      <c r="AU13" s="30"/>
      <c r="AV13" s="30"/>
      <c r="AW13" s="30"/>
    </row>
    <row r="14" spans="1:49" ht="7.5" customHeight="1">
      <c r="A14" s="30"/>
      <c r="B14" s="33"/>
      <c r="C14" s="33"/>
      <c r="D14" s="33"/>
      <c r="E14" s="33"/>
      <c r="F14" s="33"/>
      <c r="G14" s="33"/>
      <c r="H14" s="33"/>
      <c r="I14" s="33"/>
      <c r="J14" s="33"/>
      <c r="K14" s="33"/>
      <c r="L14" s="33"/>
      <c r="M14" s="33"/>
      <c r="N14" s="33"/>
      <c r="O14" s="33"/>
      <c r="P14" s="105"/>
      <c r="Q14" s="105"/>
      <c r="R14" s="105"/>
      <c r="S14" s="33"/>
      <c r="T14" s="33"/>
      <c r="U14" s="33"/>
      <c r="V14" s="33"/>
      <c r="W14" s="105"/>
      <c r="X14" s="105"/>
      <c r="Y14" s="120"/>
      <c r="Z14" s="120"/>
      <c r="AA14" s="105"/>
      <c r="AB14" s="105"/>
      <c r="AC14" s="105"/>
      <c r="AD14" s="33"/>
      <c r="AE14" s="30"/>
      <c r="AF14" s="30"/>
      <c r="AG14" s="30"/>
      <c r="AH14" s="30"/>
      <c r="AI14" s="30"/>
      <c r="AJ14" s="30"/>
      <c r="AK14" s="30"/>
      <c r="AL14" s="30"/>
      <c r="AM14" s="30"/>
      <c r="AN14" s="30"/>
      <c r="AO14" s="30"/>
      <c r="AP14" s="30"/>
      <c r="AQ14" s="30"/>
      <c r="AR14" s="30"/>
      <c r="AS14" s="30"/>
      <c r="AT14" s="30"/>
      <c r="AU14" s="30"/>
      <c r="AV14" s="30"/>
      <c r="AW14" s="30"/>
    </row>
    <row r="15" spans="1:49" ht="13.5">
      <c r="A15" s="137"/>
      <c r="B15" s="138" t="s">
        <v>166</v>
      </c>
      <c r="C15" s="139"/>
      <c r="D15" s="140"/>
      <c r="E15" s="140"/>
      <c r="F15" s="140"/>
      <c r="G15" s="140"/>
      <c r="H15" s="140"/>
      <c r="I15" s="140"/>
      <c r="J15" s="139"/>
      <c r="K15" s="139"/>
      <c r="L15" s="140"/>
      <c r="M15" s="140"/>
      <c r="N15" s="140"/>
      <c r="O15" s="140"/>
      <c r="P15" s="140"/>
      <c r="Q15" s="140"/>
      <c r="R15" s="140"/>
      <c r="S15" s="140"/>
      <c r="T15" s="140"/>
      <c r="U15" s="140"/>
      <c r="V15" s="140"/>
      <c r="W15" s="140"/>
      <c r="X15" s="140"/>
      <c r="Y15" s="140"/>
      <c r="Z15" s="140"/>
      <c r="AA15" s="140"/>
      <c r="AB15" s="140"/>
      <c r="AC15" s="140"/>
      <c r="AD15" s="140"/>
      <c r="AE15" s="137"/>
      <c r="AF15" s="137"/>
      <c r="AG15" s="137"/>
      <c r="AH15" s="137"/>
      <c r="AI15" s="137"/>
      <c r="AJ15" s="137"/>
      <c r="AK15" s="137"/>
      <c r="AL15" s="137"/>
      <c r="AM15" s="137"/>
      <c r="AN15" s="137"/>
      <c r="AO15" s="137"/>
      <c r="AP15" s="137"/>
      <c r="AQ15" s="137"/>
      <c r="AR15" s="137"/>
      <c r="AS15" s="137"/>
      <c r="AT15" s="137"/>
      <c r="AU15" s="137"/>
      <c r="AV15" s="30"/>
      <c r="AW15" s="30"/>
    </row>
    <row r="16" spans="1:49" ht="13.5">
      <c r="A16" s="137"/>
      <c r="B16" s="140"/>
      <c r="C16" s="194" t="s">
        <v>167</v>
      </c>
      <c r="D16" s="194"/>
      <c r="E16" s="194"/>
      <c r="F16" s="194"/>
      <c r="G16" s="194"/>
      <c r="H16" s="194"/>
      <c r="I16" s="194"/>
      <c r="J16" s="194"/>
      <c r="K16" s="194"/>
      <c r="L16" s="194"/>
      <c r="M16" s="194"/>
      <c r="N16" s="194"/>
      <c r="O16" s="194"/>
      <c r="P16" s="194"/>
      <c r="Q16" s="194"/>
      <c r="R16" s="194"/>
      <c r="S16" s="194"/>
      <c r="T16" s="194"/>
      <c r="U16" s="194"/>
      <c r="V16" s="194"/>
      <c r="W16" s="194"/>
      <c r="X16" s="194"/>
      <c r="Y16" s="194"/>
      <c r="Z16" s="194"/>
      <c r="AA16" s="194"/>
      <c r="AB16" s="194"/>
      <c r="AC16" s="194"/>
      <c r="AD16" s="194"/>
      <c r="AE16" s="194"/>
      <c r="AF16" s="194"/>
      <c r="AG16" s="194"/>
      <c r="AH16" s="195">
        <f ca="1">SUM(申請額一覧!H5:H19)</f>
        <v>0</v>
      </c>
      <c r="AI16" s="195"/>
      <c r="AJ16" s="195"/>
      <c r="AK16" s="195"/>
      <c r="AL16" s="195"/>
      <c r="AM16" s="137" t="s">
        <v>11</v>
      </c>
      <c r="AN16" s="137"/>
      <c r="AO16" s="137"/>
      <c r="AP16" s="137"/>
      <c r="AQ16" s="137"/>
      <c r="AR16" s="137"/>
      <c r="AS16" s="137"/>
      <c r="AT16" s="137"/>
      <c r="AU16" s="137"/>
      <c r="AV16" s="30"/>
      <c r="AW16" s="30"/>
    </row>
    <row r="17" spans="1:49" ht="13.5">
      <c r="A17" s="137"/>
      <c r="B17" s="140"/>
      <c r="C17" s="194"/>
      <c r="D17" s="194"/>
      <c r="E17" s="194"/>
      <c r="F17" s="194"/>
      <c r="G17" s="194"/>
      <c r="H17" s="194"/>
      <c r="I17" s="194"/>
      <c r="J17" s="194"/>
      <c r="K17" s="194"/>
      <c r="L17" s="194"/>
      <c r="M17" s="194"/>
      <c r="N17" s="194"/>
      <c r="O17" s="194"/>
      <c r="P17" s="194"/>
      <c r="Q17" s="194"/>
      <c r="R17" s="194"/>
      <c r="S17" s="194"/>
      <c r="T17" s="194"/>
      <c r="U17" s="194"/>
      <c r="V17" s="194"/>
      <c r="W17" s="194"/>
      <c r="X17" s="194"/>
      <c r="Y17" s="194"/>
      <c r="Z17" s="194"/>
      <c r="AA17" s="194"/>
      <c r="AB17" s="194"/>
      <c r="AC17" s="194"/>
      <c r="AD17" s="194"/>
      <c r="AE17" s="194"/>
      <c r="AF17" s="194"/>
      <c r="AG17" s="194"/>
      <c r="AH17" s="195"/>
      <c r="AI17" s="195"/>
      <c r="AJ17" s="195"/>
      <c r="AK17" s="195"/>
      <c r="AL17" s="195"/>
      <c r="AM17" s="137"/>
      <c r="AN17" s="137"/>
      <c r="AO17" s="137"/>
      <c r="AP17" s="137"/>
      <c r="AQ17" s="137"/>
      <c r="AR17" s="137"/>
      <c r="AS17" s="137"/>
      <c r="AT17" s="137"/>
      <c r="AU17" s="137"/>
      <c r="AV17" s="30"/>
      <c r="AW17" s="30"/>
    </row>
    <row r="18" spans="1:49" ht="13.5">
      <c r="A18" s="104"/>
      <c r="B18" s="105"/>
      <c r="C18" s="179"/>
      <c r="D18" s="179"/>
      <c r="E18" s="179"/>
      <c r="F18" s="179"/>
      <c r="G18" s="179"/>
      <c r="H18" s="179"/>
      <c r="I18" s="179"/>
      <c r="J18" s="179"/>
      <c r="K18" s="179"/>
      <c r="L18" s="179"/>
      <c r="M18" s="179"/>
      <c r="N18" s="179"/>
      <c r="O18" s="179"/>
      <c r="P18" s="179"/>
      <c r="Q18" s="179"/>
      <c r="R18" s="179"/>
      <c r="S18" s="179"/>
      <c r="T18" s="179"/>
      <c r="U18" s="179"/>
      <c r="V18" s="179"/>
      <c r="W18" s="179"/>
      <c r="X18" s="179"/>
      <c r="Y18" s="179"/>
      <c r="Z18" s="179"/>
      <c r="AA18" s="179"/>
      <c r="AB18" s="179"/>
      <c r="AC18" s="179"/>
      <c r="AD18" s="179"/>
      <c r="AE18" s="179"/>
      <c r="AF18" s="179"/>
      <c r="AG18" s="179"/>
      <c r="AH18" s="180"/>
      <c r="AI18" s="180"/>
      <c r="AJ18" s="180"/>
      <c r="AK18" s="180"/>
      <c r="AL18" s="180"/>
      <c r="AM18" s="104"/>
      <c r="AN18" s="104"/>
      <c r="AO18" s="104"/>
      <c r="AP18" s="104"/>
      <c r="AQ18" s="104"/>
      <c r="AR18" s="104"/>
      <c r="AS18" s="104"/>
      <c r="AT18" s="104"/>
      <c r="AU18" s="104"/>
      <c r="AV18" s="104"/>
      <c r="AW18" s="104"/>
    </row>
    <row r="19" spans="1:49" ht="13.5">
      <c r="A19" s="30"/>
      <c r="B19" s="33"/>
      <c r="C19" s="179"/>
      <c r="D19" s="179"/>
      <c r="E19" s="179"/>
      <c r="F19" s="179"/>
      <c r="G19" s="179"/>
      <c r="H19" s="179"/>
      <c r="I19" s="179"/>
      <c r="J19" s="179"/>
      <c r="K19" s="179"/>
      <c r="L19" s="179"/>
      <c r="M19" s="179"/>
      <c r="N19" s="179"/>
      <c r="O19" s="179"/>
      <c r="P19" s="179"/>
      <c r="Q19" s="179"/>
      <c r="R19" s="179"/>
      <c r="S19" s="179"/>
      <c r="T19" s="179"/>
      <c r="U19" s="179"/>
      <c r="V19" s="179"/>
      <c r="W19" s="179"/>
      <c r="X19" s="179"/>
      <c r="Y19" s="179"/>
      <c r="Z19" s="179"/>
      <c r="AA19" s="179"/>
      <c r="AB19" s="179"/>
      <c r="AC19" s="179"/>
      <c r="AD19" s="179"/>
      <c r="AE19" s="179"/>
      <c r="AF19" s="179"/>
      <c r="AG19" s="179"/>
      <c r="AH19" s="180"/>
      <c r="AI19" s="180"/>
      <c r="AJ19" s="180"/>
      <c r="AK19" s="180"/>
      <c r="AL19" s="180"/>
      <c r="AM19" s="30"/>
      <c r="AN19" s="30"/>
      <c r="AO19" s="30"/>
      <c r="AP19" s="30"/>
      <c r="AQ19" s="30"/>
      <c r="AR19" s="30"/>
      <c r="AS19" s="30"/>
      <c r="AT19" s="30"/>
      <c r="AU19" s="30"/>
      <c r="AV19" s="30"/>
      <c r="AW19" s="30"/>
    </row>
    <row r="20" spans="1:49" ht="13.5">
      <c r="A20" s="104"/>
      <c r="B20" s="105"/>
      <c r="C20" s="106"/>
      <c r="D20" s="106"/>
      <c r="E20" s="106"/>
      <c r="F20" s="106"/>
      <c r="G20" s="106"/>
      <c r="H20" s="106"/>
      <c r="I20" s="106"/>
      <c r="J20" s="106"/>
      <c r="K20" s="106"/>
      <c r="L20" s="106"/>
      <c r="M20" s="106"/>
      <c r="N20" s="106"/>
      <c r="O20" s="106"/>
      <c r="P20" s="106"/>
      <c r="Q20" s="106"/>
      <c r="R20" s="106"/>
      <c r="S20" s="106"/>
      <c r="T20" s="106"/>
      <c r="U20" s="106"/>
      <c r="V20" s="106"/>
      <c r="W20" s="106"/>
      <c r="X20" s="106"/>
      <c r="Y20" s="118"/>
      <c r="Z20" s="118"/>
      <c r="AA20" s="106"/>
      <c r="AB20" s="106"/>
      <c r="AC20" s="106"/>
      <c r="AD20" s="106"/>
      <c r="AE20" s="106"/>
      <c r="AF20" s="106"/>
      <c r="AG20" s="106"/>
      <c r="AH20" s="107"/>
      <c r="AI20" s="107"/>
      <c r="AJ20" s="107"/>
      <c r="AK20" s="107"/>
      <c r="AL20" s="107"/>
      <c r="AM20" s="104"/>
      <c r="AN20" s="104"/>
      <c r="AO20" s="104"/>
      <c r="AP20" s="104"/>
      <c r="AQ20" s="104"/>
      <c r="AR20" s="104"/>
      <c r="AS20" s="104"/>
      <c r="AT20" s="104"/>
      <c r="AU20" s="104"/>
      <c r="AV20" s="104"/>
      <c r="AW20" s="104"/>
    </row>
    <row r="21" spans="1:49" ht="13.5">
      <c r="A21" s="30"/>
      <c r="B21" s="33"/>
      <c r="C21" s="179"/>
      <c r="D21" s="179"/>
      <c r="E21" s="179"/>
      <c r="F21" s="179"/>
      <c r="G21" s="179"/>
      <c r="H21" s="179"/>
      <c r="I21" s="179"/>
      <c r="J21" s="179"/>
      <c r="K21" s="179"/>
      <c r="L21" s="179"/>
      <c r="M21" s="179"/>
      <c r="N21" s="179"/>
      <c r="O21" s="179"/>
      <c r="P21" s="179"/>
      <c r="Q21" s="179"/>
      <c r="R21" s="179"/>
      <c r="S21" s="179"/>
      <c r="T21" s="179"/>
      <c r="U21" s="179"/>
      <c r="V21" s="179"/>
      <c r="W21" s="179"/>
      <c r="X21" s="179"/>
      <c r="Y21" s="179"/>
      <c r="Z21" s="179"/>
      <c r="AA21" s="179"/>
      <c r="AB21" s="179"/>
      <c r="AC21" s="179"/>
      <c r="AD21" s="179"/>
      <c r="AE21" s="179"/>
      <c r="AF21" s="179"/>
      <c r="AG21" s="179"/>
      <c r="AH21" s="180"/>
      <c r="AI21" s="180"/>
      <c r="AJ21" s="180"/>
      <c r="AK21" s="180"/>
      <c r="AL21" s="180"/>
      <c r="AM21" s="30"/>
      <c r="AN21" s="30"/>
      <c r="AO21" s="30"/>
      <c r="AP21" s="30"/>
      <c r="AQ21" s="30"/>
      <c r="AR21" s="30"/>
      <c r="AS21" s="30"/>
      <c r="AT21" s="30"/>
      <c r="AU21" s="30"/>
      <c r="AV21" s="30"/>
      <c r="AW21" s="30"/>
    </row>
    <row r="22" spans="1:49" ht="13.5">
      <c r="A22" s="30"/>
      <c r="B22" s="30"/>
      <c r="C22" s="30"/>
      <c r="D22" s="30"/>
      <c r="E22" s="30"/>
      <c r="F22" s="30"/>
      <c r="G22" s="30"/>
      <c r="H22" s="30"/>
      <c r="I22" s="30"/>
      <c r="J22" s="30"/>
      <c r="K22" s="30"/>
      <c r="L22" s="30"/>
      <c r="M22" s="33"/>
      <c r="N22" s="33"/>
      <c r="O22" s="33"/>
      <c r="P22" s="105"/>
      <c r="Q22" s="105"/>
      <c r="R22" s="105"/>
      <c r="S22" s="33"/>
      <c r="T22" s="33"/>
      <c r="U22" s="33"/>
      <c r="V22" s="33"/>
      <c r="W22" s="105"/>
      <c r="X22" s="105"/>
      <c r="Y22" s="120"/>
      <c r="Z22" s="120"/>
      <c r="AA22" s="105"/>
      <c r="AB22" s="105"/>
      <c r="AC22" s="105"/>
      <c r="AD22" s="33"/>
      <c r="AE22" s="30"/>
      <c r="AF22" s="30"/>
      <c r="AG22" s="30"/>
      <c r="AH22" s="30"/>
      <c r="AI22" s="30"/>
      <c r="AJ22" s="30"/>
      <c r="AK22" s="30"/>
      <c r="AL22" s="30"/>
      <c r="AM22" s="30"/>
      <c r="AN22" s="30"/>
      <c r="AO22" s="30"/>
      <c r="AP22" s="30"/>
      <c r="AQ22" s="30"/>
      <c r="AR22" s="30"/>
      <c r="AS22" s="30"/>
      <c r="AT22" s="30"/>
      <c r="AU22" s="30"/>
      <c r="AV22" s="30"/>
      <c r="AW22" s="30"/>
    </row>
    <row r="23" spans="1:49" ht="13.5">
      <c r="A23" s="30"/>
      <c r="B23" s="30"/>
      <c r="C23" s="30"/>
      <c r="D23" s="30"/>
      <c r="E23" s="30"/>
      <c r="F23" s="30"/>
      <c r="G23" s="30"/>
      <c r="H23" s="30"/>
      <c r="I23" s="30"/>
      <c r="J23" s="30"/>
      <c r="K23" s="30"/>
      <c r="L23" s="30"/>
      <c r="M23" s="33"/>
      <c r="N23" s="33"/>
      <c r="O23" s="33"/>
      <c r="P23" s="105"/>
      <c r="Q23" s="105"/>
      <c r="R23" s="105"/>
      <c r="S23" s="33"/>
      <c r="T23" s="33"/>
      <c r="U23" s="33"/>
      <c r="V23" s="33"/>
      <c r="W23" s="105"/>
      <c r="X23" s="105"/>
      <c r="Y23" s="120"/>
      <c r="Z23" s="120"/>
      <c r="AA23" s="105"/>
      <c r="AB23" s="105"/>
      <c r="AC23" s="105"/>
      <c r="AD23" s="33"/>
      <c r="AE23" s="30"/>
      <c r="AF23" s="30"/>
      <c r="AG23" s="30"/>
      <c r="AH23" s="30"/>
      <c r="AI23" s="30"/>
      <c r="AJ23" s="30"/>
      <c r="AK23" s="30"/>
      <c r="AL23" s="30"/>
      <c r="AM23" s="30"/>
      <c r="AN23" s="30"/>
      <c r="AO23" s="30"/>
      <c r="AP23" s="30"/>
      <c r="AQ23" s="30"/>
      <c r="AR23" s="30"/>
      <c r="AS23" s="30"/>
      <c r="AT23" s="30"/>
      <c r="AU23" s="30"/>
      <c r="AV23" s="30"/>
      <c r="AW23" s="30"/>
    </row>
    <row r="24" spans="1:49" ht="13.5">
      <c r="A24" s="30"/>
      <c r="B24" s="30" t="s">
        <v>168</v>
      </c>
      <c r="C24" s="30"/>
      <c r="D24" s="30"/>
      <c r="E24" s="30"/>
      <c r="F24" s="30"/>
      <c r="G24" s="30"/>
      <c r="H24" s="30"/>
      <c r="I24" s="30"/>
      <c r="J24" s="30"/>
      <c r="K24" s="30"/>
      <c r="L24" s="30"/>
      <c r="M24" s="33"/>
      <c r="N24" s="33"/>
      <c r="O24" s="33"/>
      <c r="P24" s="105"/>
      <c r="Q24" s="105"/>
      <c r="R24" s="105"/>
      <c r="S24" s="33"/>
      <c r="T24" s="33"/>
      <c r="U24" s="33"/>
      <c r="V24" s="33"/>
      <c r="W24" s="105"/>
      <c r="X24" s="105"/>
      <c r="Y24" s="120"/>
      <c r="Z24" s="120"/>
      <c r="AA24" s="105"/>
      <c r="AB24" s="105"/>
      <c r="AC24" s="105"/>
      <c r="AD24" s="33"/>
      <c r="AE24" s="30"/>
      <c r="AF24" s="30"/>
      <c r="AG24" s="30"/>
      <c r="AH24" s="30"/>
      <c r="AI24" s="30"/>
      <c r="AJ24" s="30"/>
      <c r="AK24" s="30"/>
      <c r="AL24" s="30"/>
      <c r="AM24" s="30"/>
      <c r="AN24" s="30"/>
      <c r="AO24" s="30"/>
      <c r="AP24" s="30"/>
      <c r="AQ24" s="30"/>
      <c r="AR24" s="30"/>
      <c r="AS24" s="30"/>
      <c r="AT24" s="30"/>
      <c r="AU24" s="30"/>
      <c r="AV24" s="30"/>
      <c r="AW24" s="30"/>
    </row>
    <row r="25" spans="1:49" ht="13.5">
      <c r="A25" s="35"/>
      <c r="B25" s="30" t="s">
        <v>169</v>
      </c>
      <c r="C25" s="35"/>
      <c r="D25" s="35"/>
      <c r="E25" s="35"/>
      <c r="F25" s="35"/>
      <c r="G25" s="35"/>
      <c r="H25" s="35"/>
      <c r="I25" s="35"/>
      <c r="J25" s="35"/>
      <c r="K25" s="35"/>
      <c r="L25" s="35"/>
      <c r="M25" s="35"/>
      <c r="N25" s="35"/>
      <c r="O25" s="35"/>
      <c r="P25" s="35"/>
      <c r="Q25" s="35"/>
      <c r="R25" s="35"/>
      <c r="S25" s="35"/>
      <c r="T25" s="35"/>
      <c r="U25" s="35"/>
      <c r="V25" s="35"/>
      <c r="W25" s="35"/>
      <c r="X25" s="35"/>
      <c r="Y25" s="35"/>
      <c r="Z25" s="35"/>
      <c r="AA25" s="35"/>
      <c r="AB25" s="35"/>
      <c r="AC25" s="35"/>
      <c r="AD25" s="35"/>
      <c r="AE25" s="35"/>
      <c r="AF25" s="35"/>
      <c r="AG25" s="35"/>
      <c r="AH25" s="35"/>
      <c r="AI25" s="35"/>
      <c r="AJ25" s="35"/>
      <c r="AK25" s="35"/>
      <c r="AL25" s="35"/>
      <c r="AM25" s="35"/>
      <c r="AN25" s="35"/>
      <c r="AO25" s="35"/>
      <c r="AP25" s="35"/>
      <c r="AQ25" s="35"/>
      <c r="AR25" s="35"/>
      <c r="AS25" s="35"/>
      <c r="AT25" s="35"/>
      <c r="AU25" s="35"/>
      <c r="AV25" s="35"/>
      <c r="AW25" s="35"/>
    </row>
    <row r="26" spans="1:49" ht="15.75" customHeight="1">
      <c r="A26" s="35"/>
      <c r="B26" s="30" t="s">
        <v>209</v>
      </c>
      <c r="C26" s="35"/>
      <c r="D26" s="35"/>
      <c r="E26" s="35"/>
      <c r="F26" s="35"/>
      <c r="G26" s="35"/>
      <c r="H26" s="35"/>
      <c r="I26" s="35"/>
      <c r="J26" s="35"/>
      <c r="K26" s="35"/>
      <c r="L26" s="35"/>
      <c r="M26" s="35"/>
      <c r="N26" s="35"/>
      <c r="O26" s="35"/>
      <c r="P26" s="35"/>
      <c r="Q26" s="35"/>
      <c r="R26" s="35"/>
      <c r="S26" s="35"/>
      <c r="T26" s="35"/>
      <c r="U26" s="35"/>
      <c r="V26" s="35"/>
      <c r="W26" s="35"/>
      <c r="X26" s="35"/>
      <c r="Y26" s="35"/>
      <c r="Z26" s="35"/>
      <c r="AA26" s="35"/>
      <c r="AB26" s="35"/>
      <c r="AC26" s="35"/>
      <c r="AD26" s="35"/>
      <c r="AE26" s="35"/>
      <c r="AF26" s="35"/>
      <c r="AG26" s="35"/>
      <c r="AH26" s="35"/>
      <c r="AI26" s="35"/>
      <c r="AJ26" s="35"/>
      <c r="AK26" s="35"/>
      <c r="AL26" s="35"/>
      <c r="AM26" s="35"/>
      <c r="AN26" s="35"/>
      <c r="AO26" s="35"/>
      <c r="AP26" s="35"/>
      <c r="AQ26" s="35"/>
      <c r="AR26" s="35"/>
      <c r="AS26" s="35"/>
      <c r="AT26" s="35"/>
      <c r="AU26" s="35"/>
      <c r="AV26" s="35"/>
      <c r="AW26" s="35"/>
    </row>
    <row r="27" spans="1:49" ht="15.75" customHeight="1">
      <c r="A27" s="35"/>
      <c r="B27" s="30" t="s">
        <v>170</v>
      </c>
      <c r="C27" s="35"/>
      <c r="D27" s="30"/>
      <c r="E27" s="35"/>
      <c r="F27" s="35"/>
      <c r="G27" s="35"/>
      <c r="H27" s="35"/>
      <c r="I27" s="35"/>
      <c r="J27" s="35"/>
      <c r="K27" s="35"/>
      <c r="L27" s="35"/>
      <c r="M27" s="35"/>
      <c r="N27" s="35"/>
      <c r="O27" s="35"/>
      <c r="P27" s="35"/>
      <c r="Q27" s="35"/>
      <c r="R27" s="35"/>
      <c r="S27" s="35"/>
      <c r="T27" s="35"/>
      <c r="U27" s="35"/>
      <c r="V27" s="35"/>
      <c r="W27" s="35"/>
      <c r="X27" s="35"/>
      <c r="Y27" s="35"/>
      <c r="Z27" s="35"/>
      <c r="AA27" s="35"/>
      <c r="AB27" s="35"/>
      <c r="AC27" s="35"/>
      <c r="AD27" s="35"/>
      <c r="AE27" s="35"/>
      <c r="AF27" s="35"/>
      <c r="AG27" s="35"/>
      <c r="AH27" s="35"/>
      <c r="AI27" s="35"/>
      <c r="AJ27" s="35"/>
      <c r="AK27" s="35"/>
      <c r="AL27" s="35"/>
      <c r="AM27" s="35"/>
      <c r="AN27" s="35"/>
      <c r="AO27" s="35"/>
      <c r="AP27" s="35"/>
      <c r="AQ27" s="35"/>
      <c r="AR27" s="35"/>
      <c r="AS27" s="35"/>
      <c r="AT27" s="35"/>
      <c r="AU27" s="35"/>
      <c r="AV27" s="35"/>
      <c r="AW27" s="35"/>
    </row>
    <row r="28" spans="1:49" ht="13.5">
      <c r="A28" s="35"/>
      <c r="B28" s="30" t="s">
        <v>154</v>
      </c>
      <c r="C28" s="35"/>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35"/>
      <c r="AT28" s="35"/>
      <c r="AU28" s="35"/>
      <c r="AV28" s="35"/>
      <c r="AW28" s="35"/>
    </row>
    <row r="29" spans="1:49">
      <c r="A29" s="35"/>
      <c r="B29" s="35"/>
      <c r="C29" s="35"/>
      <c r="D29" s="35"/>
      <c r="E29" s="35"/>
      <c r="F29" s="35"/>
      <c r="G29" s="35"/>
      <c r="H29" s="35"/>
      <c r="I29" s="35"/>
      <c r="J29" s="35"/>
      <c r="K29" s="35"/>
      <c r="L29" s="35"/>
      <c r="M29" s="35"/>
      <c r="N29" s="35"/>
      <c r="O29" s="35"/>
      <c r="P29" s="35"/>
      <c r="Q29" s="35"/>
      <c r="R29" s="35"/>
      <c r="S29" s="35"/>
      <c r="T29" s="35"/>
      <c r="U29" s="35"/>
      <c r="V29" s="35"/>
      <c r="W29" s="35"/>
      <c r="X29" s="35"/>
      <c r="Y29" s="35"/>
      <c r="Z29" s="35"/>
      <c r="AA29" s="35"/>
      <c r="AB29" s="35"/>
      <c r="AC29" s="35"/>
      <c r="AD29" s="35"/>
      <c r="AE29" s="35"/>
      <c r="AF29" s="35"/>
      <c r="AG29" s="35"/>
      <c r="AH29" s="35"/>
      <c r="AI29" s="35"/>
      <c r="AJ29" s="35"/>
      <c r="AK29" s="35"/>
      <c r="AL29" s="35"/>
      <c r="AM29" s="35"/>
      <c r="AN29" s="35"/>
      <c r="AO29" s="35"/>
      <c r="AP29" s="35"/>
      <c r="AQ29" s="35"/>
      <c r="AR29" s="35"/>
      <c r="AS29" s="35"/>
      <c r="AT29" s="35"/>
      <c r="AU29" s="35"/>
      <c r="AV29" s="35"/>
      <c r="AW29" s="35"/>
    </row>
    <row r="30" spans="1:49">
      <c r="A30" s="35"/>
      <c r="B30" s="35"/>
      <c r="C30" s="35"/>
      <c r="D30" s="35"/>
      <c r="E30" s="35"/>
      <c r="F30" s="35"/>
      <c r="G30" s="35"/>
      <c r="H30" s="35"/>
      <c r="I30" s="35"/>
      <c r="J30" s="35"/>
      <c r="K30" s="35"/>
      <c r="L30" s="35"/>
      <c r="M30" s="35"/>
      <c r="N30" s="35"/>
      <c r="O30" s="35"/>
      <c r="P30" s="35"/>
      <c r="Q30" s="35"/>
      <c r="R30" s="35"/>
      <c r="S30" s="35"/>
      <c r="T30" s="35"/>
      <c r="U30" s="35"/>
      <c r="V30" s="35"/>
      <c r="W30" s="35"/>
      <c r="X30" s="35"/>
      <c r="Y30" s="35"/>
      <c r="Z30" s="35"/>
      <c r="AA30" s="35"/>
      <c r="AB30" s="35"/>
      <c r="AC30" s="35"/>
      <c r="AD30" s="35"/>
      <c r="AE30" s="35"/>
      <c r="AF30" s="35"/>
      <c r="AG30" s="35"/>
      <c r="AH30" s="35"/>
      <c r="AI30" s="35"/>
      <c r="AJ30" s="35"/>
      <c r="AK30" s="35"/>
      <c r="AL30" s="35"/>
      <c r="AM30" s="35"/>
      <c r="AN30" s="35"/>
      <c r="AO30" s="35"/>
      <c r="AP30" s="35"/>
      <c r="AQ30" s="35"/>
      <c r="AR30" s="35"/>
      <c r="AS30" s="35"/>
      <c r="AT30" s="35"/>
      <c r="AU30" s="35"/>
      <c r="AV30" s="35"/>
      <c r="AW30" s="35"/>
    </row>
    <row r="31" spans="1:49">
      <c r="A31" s="35"/>
      <c r="B31" s="35"/>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row>
    <row r="32" spans="1:49">
      <c r="A32" s="35"/>
      <c r="B32" s="35"/>
      <c r="C32" s="35"/>
      <c r="D32" s="35"/>
      <c r="E32" s="35"/>
      <c r="F32" s="35"/>
      <c r="G32" s="35"/>
      <c r="H32" s="35"/>
      <c r="I32" s="35"/>
      <c r="J32" s="35"/>
      <c r="K32" s="35"/>
      <c r="L32" s="35"/>
      <c r="M32" s="35"/>
      <c r="N32" s="35"/>
      <c r="O32" s="35"/>
      <c r="P32" s="35"/>
      <c r="Q32" s="35"/>
      <c r="R32" s="35"/>
      <c r="S32" s="35"/>
      <c r="T32" s="35"/>
      <c r="U32" s="35"/>
      <c r="V32" s="35"/>
      <c r="W32" s="35"/>
      <c r="X32" s="35"/>
      <c r="Y32" s="35"/>
      <c r="Z32" s="35"/>
      <c r="AA32" s="35"/>
      <c r="AB32" s="35"/>
      <c r="AC32" s="35"/>
      <c r="AD32" s="35"/>
      <c r="AE32" s="35"/>
      <c r="AF32" s="35"/>
      <c r="AG32" s="35"/>
      <c r="AH32" s="35"/>
      <c r="AI32" s="35"/>
      <c r="AJ32" s="35"/>
      <c r="AK32" s="35"/>
      <c r="AL32" s="35"/>
      <c r="AM32" s="35"/>
      <c r="AN32" s="35"/>
      <c r="AO32" s="35"/>
      <c r="AP32" s="35"/>
      <c r="AQ32" s="35"/>
      <c r="AR32" s="35"/>
      <c r="AS32" s="35"/>
      <c r="AT32" s="35"/>
      <c r="AU32" s="35"/>
      <c r="AV32" s="35"/>
      <c r="AW32" s="35"/>
    </row>
    <row r="33" spans="1:49">
      <c r="A33" s="35"/>
      <c r="B33" s="35"/>
      <c r="C33" s="35"/>
      <c r="D33" s="35"/>
      <c r="E33" s="35"/>
      <c r="F33" s="35"/>
      <c r="G33" s="35"/>
      <c r="H33" s="35"/>
      <c r="I33" s="35"/>
      <c r="J33" s="35"/>
      <c r="K33" s="35"/>
      <c r="L33" s="35"/>
      <c r="M33" s="35"/>
      <c r="N33" s="35"/>
      <c r="O33" s="35"/>
      <c r="P33" s="35"/>
      <c r="Q33" s="35"/>
      <c r="R33" s="35"/>
      <c r="S33" s="35"/>
      <c r="T33" s="35"/>
      <c r="U33" s="35"/>
      <c r="V33" s="35"/>
      <c r="W33" s="35"/>
      <c r="X33" s="35"/>
      <c r="Y33" s="35"/>
      <c r="Z33" s="35"/>
      <c r="AA33" s="35"/>
      <c r="AB33" s="35"/>
      <c r="AC33" s="35"/>
      <c r="AD33" s="35"/>
      <c r="AE33" s="35"/>
      <c r="AF33" s="35"/>
      <c r="AG33" s="35"/>
      <c r="AH33" s="35"/>
      <c r="AI33" s="35"/>
      <c r="AJ33" s="35"/>
      <c r="AK33" s="35"/>
      <c r="AL33" s="35"/>
      <c r="AM33" s="35"/>
      <c r="AN33" s="35"/>
      <c r="AO33" s="35"/>
      <c r="AP33" s="35"/>
      <c r="AQ33" s="35"/>
      <c r="AR33" s="35"/>
      <c r="AS33" s="35"/>
      <c r="AT33" s="35"/>
      <c r="AU33" s="35"/>
      <c r="AV33" s="35"/>
      <c r="AW33" s="35"/>
    </row>
    <row r="34" spans="1:49">
      <c r="A34" s="35"/>
      <c r="B34" s="35"/>
      <c r="C34" s="35"/>
      <c r="D34" s="35"/>
      <c r="E34" s="35"/>
      <c r="F34" s="35"/>
      <c r="G34" s="35"/>
      <c r="H34" s="35"/>
      <c r="I34" s="35"/>
      <c r="J34" s="35"/>
      <c r="K34" s="35"/>
      <c r="L34" s="35"/>
      <c r="M34" s="35"/>
      <c r="N34" s="35"/>
      <c r="O34" s="35"/>
      <c r="P34" s="35"/>
      <c r="Q34" s="35"/>
      <c r="R34" s="35"/>
      <c r="S34" s="35"/>
      <c r="T34" s="35"/>
      <c r="U34" s="35"/>
      <c r="V34" s="35"/>
      <c r="W34" s="35"/>
      <c r="X34" s="35"/>
      <c r="Y34" s="35"/>
      <c r="Z34" s="35"/>
      <c r="AA34" s="35"/>
      <c r="AB34" s="35"/>
      <c r="AC34" s="35"/>
      <c r="AD34" s="35"/>
      <c r="AE34" s="35"/>
      <c r="AF34" s="35"/>
      <c r="AG34" s="35"/>
      <c r="AH34" s="35"/>
      <c r="AI34" s="35"/>
      <c r="AJ34" s="35"/>
      <c r="AK34" s="35"/>
      <c r="AL34" s="35"/>
      <c r="AM34" s="35"/>
      <c r="AN34" s="35"/>
      <c r="AO34" s="35"/>
      <c r="AP34" s="35"/>
      <c r="AQ34" s="35"/>
      <c r="AR34" s="35"/>
      <c r="AS34" s="35"/>
      <c r="AT34" s="35"/>
      <c r="AU34" s="35"/>
      <c r="AV34" s="35"/>
      <c r="AW34" s="35"/>
    </row>
    <row r="35" spans="1:49">
      <c r="A35" s="35"/>
      <c r="B35" s="35"/>
      <c r="C35" s="35"/>
      <c r="D35" s="35"/>
      <c r="E35" s="35"/>
      <c r="F35" s="35"/>
      <c r="G35" s="35"/>
      <c r="H35" s="35"/>
      <c r="I35" s="35"/>
      <c r="J35" s="35"/>
      <c r="K35" s="35"/>
      <c r="L35" s="35"/>
      <c r="M35" s="35"/>
      <c r="N35" s="35"/>
      <c r="O35" s="35"/>
      <c r="P35" s="35"/>
      <c r="Q35" s="35"/>
      <c r="R35" s="35"/>
      <c r="S35" s="35"/>
      <c r="T35" s="35"/>
      <c r="U35" s="35"/>
      <c r="V35" s="35"/>
      <c r="W35" s="35"/>
      <c r="X35" s="35"/>
      <c r="Y35" s="35"/>
      <c r="Z35" s="35"/>
      <c r="AA35" s="35"/>
      <c r="AB35" s="35"/>
      <c r="AC35" s="35"/>
      <c r="AD35" s="35"/>
      <c r="AE35" s="35"/>
      <c r="AF35" s="35"/>
      <c r="AG35" s="35"/>
      <c r="AH35" s="35"/>
      <c r="AI35" s="35"/>
      <c r="AJ35" s="35"/>
      <c r="AK35" s="35"/>
      <c r="AL35" s="35"/>
      <c r="AM35" s="35"/>
      <c r="AN35" s="35"/>
      <c r="AO35" s="35"/>
      <c r="AP35" s="35"/>
      <c r="AQ35" s="35"/>
      <c r="AR35" s="35"/>
      <c r="AS35" s="35"/>
      <c r="AT35" s="35"/>
      <c r="AU35" s="35"/>
      <c r="AV35" s="35"/>
      <c r="AW35" s="35"/>
    </row>
    <row r="36" spans="1:49">
      <c r="A36" s="35"/>
      <c r="B36" s="35"/>
      <c r="C36" s="35"/>
      <c r="D36" s="35"/>
      <c r="E36" s="35"/>
      <c r="F36" s="35"/>
      <c r="G36" s="35"/>
      <c r="H36" s="35"/>
      <c r="I36" s="35"/>
      <c r="J36" s="35"/>
      <c r="K36" s="35"/>
      <c r="L36" s="35"/>
      <c r="M36" s="35"/>
      <c r="N36" s="35"/>
      <c r="O36" s="35"/>
      <c r="P36" s="35"/>
      <c r="Q36" s="35"/>
      <c r="R36" s="35"/>
      <c r="S36" s="35"/>
      <c r="T36" s="35"/>
      <c r="U36" s="35"/>
      <c r="V36" s="35"/>
      <c r="W36" s="35"/>
      <c r="X36" s="35"/>
      <c r="Y36" s="35"/>
      <c r="Z36" s="35"/>
      <c r="AA36" s="35"/>
      <c r="AB36" s="35"/>
      <c r="AC36" s="35"/>
      <c r="AD36" s="35"/>
      <c r="AE36" s="35"/>
      <c r="AF36" s="35"/>
      <c r="AG36" s="35"/>
      <c r="AH36" s="35"/>
      <c r="AI36" s="35"/>
      <c r="AJ36" s="35"/>
      <c r="AK36" s="35"/>
      <c r="AL36" s="35"/>
      <c r="AM36" s="35"/>
      <c r="AN36" s="35"/>
      <c r="AO36" s="35"/>
      <c r="AP36" s="35"/>
      <c r="AQ36" s="35"/>
      <c r="AR36" s="35"/>
      <c r="AS36" s="35"/>
      <c r="AT36" s="35"/>
      <c r="AU36" s="35"/>
      <c r="AV36" s="35"/>
      <c r="AW36" s="35"/>
    </row>
    <row r="37" spans="1:49">
      <c r="A37" s="35"/>
      <c r="B37" s="35"/>
      <c r="C37" s="35"/>
      <c r="D37" s="35"/>
      <c r="E37" s="35"/>
      <c r="F37" s="35"/>
      <c r="G37" s="35"/>
      <c r="H37" s="35"/>
      <c r="I37" s="35"/>
      <c r="J37" s="35"/>
      <c r="K37" s="35"/>
      <c r="L37" s="35"/>
      <c r="M37" s="35"/>
      <c r="N37" s="35"/>
      <c r="O37" s="35"/>
      <c r="P37" s="35"/>
      <c r="Q37" s="35"/>
      <c r="R37" s="35"/>
      <c r="S37" s="35"/>
      <c r="T37" s="35"/>
      <c r="U37" s="35"/>
      <c r="V37" s="35"/>
      <c r="W37" s="35"/>
      <c r="X37" s="35"/>
      <c r="Y37" s="35"/>
      <c r="Z37" s="35"/>
      <c r="AA37" s="35"/>
      <c r="AB37" s="35"/>
      <c r="AC37" s="35"/>
      <c r="AD37" s="35"/>
      <c r="AE37" s="35"/>
      <c r="AF37" s="35"/>
      <c r="AG37" s="35"/>
      <c r="AH37" s="35"/>
      <c r="AI37" s="35"/>
      <c r="AJ37" s="35"/>
      <c r="AK37" s="35"/>
      <c r="AL37" s="35"/>
      <c r="AM37" s="35"/>
      <c r="AN37" s="35"/>
      <c r="AO37" s="35"/>
      <c r="AP37" s="35"/>
      <c r="AQ37" s="35"/>
      <c r="AR37" s="35"/>
      <c r="AS37" s="35"/>
      <c r="AT37" s="35"/>
      <c r="AU37" s="35"/>
      <c r="AV37" s="35"/>
      <c r="AW37" s="35"/>
    </row>
    <row r="38" spans="1:49">
      <c r="A38" s="35"/>
      <c r="B38" s="35"/>
      <c r="C38" s="35"/>
      <c r="D38" s="35"/>
      <c r="E38" s="35"/>
      <c r="F38" s="35"/>
      <c r="G38" s="35"/>
      <c r="H38" s="35"/>
      <c r="I38" s="35"/>
      <c r="J38" s="35"/>
      <c r="K38" s="35"/>
      <c r="L38" s="35"/>
      <c r="M38" s="35"/>
      <c r="N38" s="35"/>
      <c r="O38" s="35"/>
      <c r="P38" s="35"/>
      <c r="Q38" s="35"/>
      <c r="R38" s="35"/>
      <c r="S38" s="35"/>
      <c r="T38" s="35"/>
      <c r="U38" s="35"/>
      <c r="V38" s="35"/>
      <c r="W38" s="35"/>
      <c r="X38" s="35"/>
      <c r="Y38" s="35"/>
      <c r="Z38" s="35"/>
      <c r="AA38" s="35"/>
      <c r="AB38" s="35"/>
      <c r="AC38" s="35"/>
      <c r="AD38" s="35" t="s">
        <v>109</v>
      </c>
      <c r="AE38" s="35"/>
      <c r="AF38" s="35"/>
      <c r="AG38" s="35"/>
      <c r="AH38" s="35"/>
      <c r="AI38" s="35"/>
      <c r="AJ38" s="35"/>
      <c r="AK38" s="35"/>
      <c r="AL38" s="35"/>
      <c r="AM38" s="35"/>
      <c r="AN38" s="35"/>
      <c r="AO38" s="35"/>
      <c r="AP38" s="35"/>
      <c r="AQ38" s="35"/>
      <c r="AR38" s="35"/>
      <c r="AS38" s="35"/>
      <c r="AT38" s="35"/>
      <c r="AU38" s="35"/>
      <c r="AV38" s="35"/>
      <c r="AW38" s="35"/>
    </row>
    <row r="39" spans="1:49">
      <c r="A39" s="35"/>
      <c r="B39" s="35"/>
      <c r="C39" s="35"/>
      <c r="D39" s="35"/>
      <c r="E39" s="35"/>
      <c r="F39" s="35"/>
      <c r="G39" s="35"/>
      <c r="H39" s="35"/>
      <c r="I39" s="35"/>
      <c r="J39" s="35"/>
      <c r="K39" s="35"/>
      <c r="L39" s="35"/>
      <c r="M39" s="35"/>
      <c r="N39" s="35"/>
      <c r="O39" s="35"/>
      <c r="P39" s="35"/>
      <c r="Q39" s="35"/>
      <c r="R39" s="35"/>
      <c r="S39" s="35"/>
      <c r="T39" s="35"/>
      <c r="U39" s="35"/>
      <c r="V39" s="35"/>
      <c r="W39" s="35"/>
      <c r="X39" s="35"/>
      <c r="Y39" s="35"/>
      <c r="Z39" s="35"/>
      <c r="AA39" s="35"/>
      <c r="AB39" s="35"/>
      <c r="AC39" s="35"/>
      <c r="AD39" s="35"/>
      <c r="AE39" s="35"/>
      <c r="AF39" s="35"/>
      <c r="AG39" s="35"/>
      <c r="AH39" s="35"/>
      <c r="AI39" s="35"/>
      <c r="AJ39" s="35"/>
      <c r="AK39" s="35"/>
      <c r="AL39" s="35"/>
      <c r="AM39" s="35"/>
      <c r="AN39" s="35"/>
      <c r="AO39" s="35"/>
      <c r="AP39" s="35"/>
      <c r="AQ39" s="35"/>
      <c r="AR39" s="35"/>
      <c r="AS39" s="35"/>
      <c r="AT39" s="35"/>
      <c r="AU39" s="35"/>
      <c r="AV39" s="35"/>
      <c r="AW39" s="35"/>
    </row>
    <row r="40" spans="1:49" ht="18.75" customHeight="1">
      <c r="A40" s="35"/>
      <c r="B40" s="35"/>
      <c r="C40" s="35"/>
      <c r="D40" s="35"/>
      <c r="E40" s="35"/>
      <c r="F40" s="35"/>
      <c r="G40" s="35"/>
      <c r="H40" s="35"/>
      <c r="I40" s="35"/>
      <c r="J40" s="35"/>
      <c r="K40" s="35"/>
      <c r="L40" s="35"/>
      <c r="M40" s="35"/>
      <c r="N40" s="35"/>
      <c r="O40" s="35"/>
      <c r="P40" s="35"/>
      <c r="Q40" s="35"/>
      <c r="R40" s="35"/>
      <c r="S40" s="35"/>
      <c r="T40" s="35"/>
      <c r="U40" s="35"/>
      <c r="V40" s="35"/>
      <c r="W40" s="35"/>
      <c r="X40" s="35"/>
      <c r="Y40" s="35"/>
      <c r="Z40" s="35"/>
      <c r="AA40" s="35"/>
      <c r="AB40" s="35"/>
      <c r="AC40" s="35"/>
      <c r="AD40" s="35"/>
      <c r="AE40" s="168" t="s">
        <v>214</v>
      </c>
      <c r="AF40" s="169"/>
      <c r="AG40" s="169"/>
      <c r="AH40" s="169"/>
      <c r="AI40" s="169"/>
      <c r="AJ40" s="169"/>
      <c r="AK40" s="169"/>
      <c r="AL40" s="172"/>
      <c r="AM40" s="142" t="s">
        <v>215</v>
      </c>
      <c r="AN40" s="174"/>
      <c r="AO40" s="175"/>
      <c r="AP40" s="175"/>
      <c r="AQ40" s="175"/>
      <c r="AR40" s="143"/>
      <c r="AS40" s="143"/>
      <c r="AT40" s="143"/>
      <c r="AU40" s="144"/>
      <c r="AV40" s="35"/>
      <c r="AW40" s="35"/>
    </row>
    <row r="41" spans="1:49" ht="18.75" customHeight="1">
      <c r="A41" s="35"/>
      <c r="B41" s="35"/>
      <c r="C41" s="35"/>
      <c r="D41" s="35"/>
      <c r="E41" s="35"/>
      <c r="F41" s="35"/>
      <c r="G41" s="35"/>
      <c r="H41" s="35"/>
      <c r="I41" s="35"/>
      <c r="J41" s="35"/>
      <c r="K41" s="35"/>
      <c r="L41" s="35"/>
      <c r="M41" s="35"/>
      <c r="N41" s="35"/>
      <c r="O41" s="35"/>
      <c r="P41" s="35"/>
      <c r="Q41" s="35"/>
      <c r="R41" s="35"/>
      <c r="S41" s="35"/>
      <c r="T41" s="35"/>
      <c r="U41" s="35"/>
      <c r="V41" s="35"/>
      <c r="W41" s="35"/>
      <c r="X41" s="35"/>
      <c r="Y41" s="35"/>
      <c r="Z41" s="35"/>
      <c r="AA41" s="35"/>
      <c r="AB41" s="35"/>
      <c r="AC41" s="35"/>
      <c r="AD41" s="35"/>
      <c r="AE41" s="170"/>
      <c r="AF41" s="171"/>
      <c r="AG41" s="171"/>
      <c r="AH41" s="171"/>
      <c r="AI41" s="171"/>
      <c r="AJ41" s="171"/>
      <c r="AK41" s="171"/>
      <c r="AL41" s="173"/>
      <c r="AM41" s="176"/>
      <c r="AN41" s="176"/>
      <c r="AO41" s="176"/>
      <c r="AP41" s="176"/>
      <c r="AQ41" s="176"/>
      <c r="AR41" s="176"/>
      <c r="AS41" s="176"/>
      <c r="AT41" s="176"/>
      <c r="AU41" s="176"/>
      <c r="AV41" s="35"/>
      <c r="AW41" s="35"/>
    </row>
    <row r="42" spans="1:49" ht="18.75" customHeight="1">
      <c r="A42" s="35"/>
      <c r="B42" s="35"/>
      <c r="C42" s="35"/>
      <c r="D42" s="35"/>
      <c r="E42" s="35"/>
      <c r="F42" s="35"/>
      <c r="G42" s="35"/>
      <c r="H42" s="35"/>
      <c r="I42" s="35"/>
      <c r="J42" s="35"/>
      <c r="K42" s="35"/>
      <c r="L42" s="35"/>
      <c r="M42" s="35"/>
      <c r="N42" s="35"/>
      <c r="O42" s="35"/>
      <c r="P42" s="35"/>
      <c r="Q42" s="35"/>
      <c r="R42" s="35"/>
      <c r="S42" s="35"/>
      <c r="T42" s="35"/>
      <c r="U42" s="35"/>
      <c r="V42" s="35"/>
      <c r="W42" s="35"/>
      <c r="X42" s="35"/>
      <c r="Y42" s="35"/>
      <c r="Z42" s="35"/>
      <c r="AA42" s="35"/>
      <c r="AB42" s="35"/>
      <c r="AC42" s="35"/>
      <c r="AD42" s="35"/>
      <c r="AE42" s="190" t="s">
        <v>111</v>
      </c>
      <c r="AF42" s="191"/>
      <c r="AG42" s="191"/>
      <c r="AH42" s="191"/>
      <c r="AI42" s="191"/>
      <c r="AJ42" s="191"/>
      <c r="AK42" s="191"/>
      <c r="AL42" s="85"/>
      <c r="AM42" s="192"/>
      <c r="AN42" s="192"/>
      <c r="AO42" s="192"/>
      <c r="AP42" s="192"/>
      <c r="AQ42" s="192"/>
      <c r="AR42" s="192"/>
      <c r="AS42" s="192"/>
      <c r="AT42" s="192"/>
      <c r="AU42" s="192"/>
      <c r="AV42" s="35"/>
      <c r="AW42" s="35"/>
    </row>
    <row r="43" spans="1:49" ht="18.75" customHeight="1">
      <c r="A43" s="35"/>
      <c r="B43" s="35"/>
      <c r="C43" s="35"/>
      <c r="D43" s="35"/>
      <c r="E43" s="35"/>
      <c r="F43" s="35"/>
      <c r="G43" s="35"/>
      <c r="H43" s="35"/>
      <c r="I43" s="35"/>
      <c r="J43" s="35"/>
      <c r="K43" s="35"/>
      <c r="L43" s="35"/>
      <c r="M43" s="35"/>
      <c r="N43" s="35"/>
      <c r="O43" s="35"/>
      <c r="P43" s="35"/>
      <c r="Q43" s="35"/>
      <c r="R43" s="35"/>
      <c r="S43" s="35"/>
      <c r="T43" s="35"/>
      <c r="U43" s="35"/>
      <c r="V43" s="35"/>
      <c r="W43" s="35"/>
      <c r="X43" s="35"/>
      <c r="Y43" s="35"/>
      <c r="Z43" s="35"/>
      <c r="AA43" s="35"/>
      <c r="AB43" s="35"/>
      <c r="AC43" s="35"/>
      <c r="AD43" s="35"/>
      <c r="AE43" s="190" t="s">
        <v>112</v>
      </c>
      <c r="AF43" s="191"/>
      <c r="AG43" s="191"/>
      <c r="AH43" s="191"/>
      <c r="AI43" s="191"/>
      <c r="AJ43" s="191"/>
      <c r="AK43" s="191"/>
      <c r="AL43" s="85"/>
      <c r="AM43" s="192"/>
      <c r="AN43" s="192"/>
      <c r="AO43" s="192"/>
      <c r="AP43" s="192"/>
      <c r="AQ43" s="192"/>
      <c r="AR43" s="192"/>
      <c r="AS43" s="192"/>
      <c r="AT43" s="192"/>
      <c r="AU43" s="192"/>
      <c r="AV43" s="35"/>
      <c r="AW43" s="35"/>
    </row>
    <row r="44" spans="1:49" ht="18.75" customHeight="1">
      <c r="A44" s="35"/>
      <c r="B44" s="35"/>
      <c r="C44" s="35"/>
      <c r="D44" s="35"/>
      <c r="E44" s="35"/>
      <c r="F44" s="35"/>
      <c r="G44" s="35"/>
      <c r="H44" s="35"/>
      <c r="I44" s="35"/>
      <c r="J44" s="35"/>
      <c r="K44" s="35"/>
      <c r="L44" s="35"/>
      <c r="M44" s="35"/>
      <c r="N44" s="35"/>
      <c r="O44" s="35"/>
      <c r="P44" s="35"/>
      <c r="Q44" s="35"/>
      <c r="R44" s="35"/>
      <c r="S44" s="35"/>
      <c r="T44" s="35"/>
      <c r="U44" s="35"/>
      <c r="V44" s="35"/>
      <c r="W44" s="35"/>
      <c r="X44" s="35"/>
      <c r="Y44" s="35"/>
      <c r="Z44" s="35"/>
      <c r="AA44" s="35"/>
      <c r="AB44" s="35"/>
      <c r="AC44" s="35"/>
      <c r="AD44" s="35"/>
      <c r="AE44" s="168" t="s">
        <v>113</v>
      </c>
      <c r="AF44" s="169"/>
      <c r="AG44" s="169"/>
      <c r="AH44" s="84"/>
      <c r="AI44" s="187" t="s">
        <v>110</v>
      </c>
      <c r="AJ44" s="188"/>
      <c r="AK44" s="188"/>
      <c r="AL44" s="189"/>
      <c r="AM44" s="192"/>
      <c r="AN44" s="192"/>
      <c r="AO44" s="192"/>
      <c r="AP44" s="192"/>
      <c r="AQ44" s="192"/>
      <c r="AR44" s="192"/>
      <c r="AS44" s="192"/>
      <c r="AT44" s="192"/>
      <c r="AU44" s="192"/>
      <c r="AV44" s="35"/>
      <c r="AW44" s="35"/>
    </row>
    <row r="45" spans="1:49" ht="18.75" customHeight="1">
      <c r="A45" s="35"/>
      <c r="B45" s="35"/>
      <c r="C45" s="35"/>
      <c r="D45" s="35"/>
      <c r="E45" s="35"/>
      <c r="F45" s="35"/>
      <c r="G45" s="35"/>
      <c r="H45" s="35"/>
      <c r="I45" s="35"/>
      <c r="J45" s="35"/>
      <c r="K45" s="35"/>
      <c r="L45" s="35"/>
      <c r="M45" s="35"/>
      <c r="N45" s="35"/>
      <c r="O45" s="35"/>
      <c r="P45" s="35"/>
      <c r="Q45" s="35"/>
      <c r="R45" s="35"/>
      <c r="S45" s="35"/>
      <c r="T45" s="35"/>
      <c r="U45" s="35"/>
      <c r="V45" s="35"/>
      <c r="W45" s="35"/>
      <c r="X45" s="35"/>
      <c r="Y45" s="35"/>
      <c r="Z45" s="35"/>
      <c r="AA45" s="35"/>
      <c r="AB45" s="35"/>
      <c r="AC45" s="35"/>
      <c r="AD45" s="35"/>
      <c r="AE45" s="185"/>
      <c r="AF45" s="186"/>
      <c r="AG45" s="186"/>
      <c r="AH45" s="86"/>
      <c r="AI45" s="187" t="s">
        <v>114</v>
      </c>
      <c r="AJ45" s="188"/>
      <c r="AK45" s="188"/>
      <c r="AL45" s="189"/>
      <c r="AM45" s="183"/>
      <c r="AN45" s="184"/>
      <c r="AO45" s="184"/>
      <c r="AP45" s="184"/>
      <c r="AQ45" s="184"/>
      <c r="AR45" s="184"/>
      <c r="AS45" s="184"/>
      <c r="AT45" s="184"/>
      <c r="AU45" s="184"/>
      <c r="AV45" s="35"/>
      <c r="AW45" s="35"/>
    </row>
    <row r="46" spans="1:49" ht="18.75" customHeight="1">
      <c r="A46" s="35"/>
      <c r="B46" s="35"/>
      <c r="C46" s="35"/>
      <c r="D46" s="35"/>
      <c r="E46" s="35"/>
      <c r="F46" s="35"/>
      <c r="G46" s="35"/>
      <c r="H46" s="35"/>
      <c r="I46" s="35"/>
      <c r="J46" s="35"/>
      <c r="K46" s="35"/>
      <c r="L46" s="35"/>
      <c r="M46" s="35"/>
      <c r="N46" s="35"/>
      <c r="O46" s="35"/>
      <c r="P46" s="35"/>
      <c r="Q46" s="35"/>
      <c r="R46" s="35"/>
      <c r="S46" s="35"/>
      <c r="T46" s="35"/>
      <c r="U46" s="35"/>
      <c r="V46" s="35"/>
      <c r="W46" s="35"/>
      <c r="X46" s="35"/>
      <c r="Y46" s="35"/>
      <c r="Z46" s="35"/>
      <c r="AA46" s="35"/>
      <c r="AB46" s="35"/>
      <c r="AC46" s="35"/>
      <c r="AD46" s="35"/>
      <c r="AE46" s="35"/>
      <c r="AF46" s="35"/>
      <c r="AG46" s="35"/>
      <c r="AH46" s="35"/>
      <c r="AI46" s="35"/>
      <c r="AJ46" s="35"/>
      <c r="AK46" s="35"/>
      <c r="AL46" s="35"/>
      <c r="AM46" s="35"/>
      <c r="AN46" s="35"/>
      <c r="AO46" s="35"/>
      <c r="AP46" s="35"/>
      <c r="AQ46" s="35"/>
      <c r="AR46" s="35"/>
      <c r="AS46" s="35"/>
      <c r="AT46" s="35"/>
      <c r="AU46" s="35"/>
      <c r="AV46" s="35"/>
      <c r="AW46" s="35"/>
    </row>
    <row r="47" spans="1:49">
      <c r="A47" s="35"/>
      <c r="B47" s="35"/>
      <c r="C47" s="35"/>
      <c r="D47" s="35"/>
      <c r="E47" s="35"/>
      <c r="F47" s="35"/>
      <c r="G47" s="35"/>
      <c r="H47" s="35"/>
      <c r="I47" s="35"/>
      <c r="J47" s="35"/>
      <c r="K47" s="35"/>
      <c r="L47" s="35"/>
      <c r="M47" s="35"/>
      <c r="N47" s="35"/>
      <c r="O47" s="35"/>
      <c r="P47" s="35"/>
      <c r="Q47" s="35"/>
      <c r="R47" s="35"/>
      <c r="S47" s="35"/>
      <c r="T47" s="35"/>
      <c r="U47" s="35"/>
      <c r="V47" s="35"/>
      <c r="W47" s="35"/>
      <c r="X47" s="35"/>
      <c r="Y47" s="35"/>
      <c r="Z47" s="35"/>
      <c r="AA47" s="35"/>
      <c r="AB47" s="35"/>
      <c r="AC47" s="35"/>
      <c r="AD47" s="35"/>
      <c r="AE47" s="35"/>
      <c r="AF47" s="35"/>
      <c r="AG47" s="35"/>
      <c r="AH47" s="35"/>
      <c r="AI47" s="35"/>
      <c r="AJ47" s="35"/>
      <c r="AK47" s="35"/>
      <c r="AL47" s="35"/>
      <c r="AM47" s="35"/>
      <c r="AN47" s="35"/>
      <c r="AO47" s="35"/>
      <c r="AP47" s="35"/>
      <c r="AQ47" s="35"/>
      <c r="AR47" s="35"/>
      <c r="AS47" s="35"/>
      <c r="AT47" s="35"/>
      <c r="AU47" s="35"/>
      <c r="AV47" s="35"/>
      <c r="AW47" s="35"/>
    </row>
    <row r="48" spans="1:49">
      <c r="A48" s="35"/>
      <c r="B48" s="35"/>
      <c r="C48" s="35"/>
      <c r="D48" s="35"/>
      <c r="E48" s="35"/>
      <c r="F48" s="35"/>
      <c r="G48" s="35"/>
      <c r="H48" s="35"/>
      <c r="I48" s="35"/>
      <c r="J48" s="35"/>
      <c r="K48" s="35"/>
      <c r="L48" s="35"/>
      <c r="M48" s="35"/>
      <c r="N48" s="35"/>
      <c r="O48" s="35"/>
      <c r="P48" s="35"/>
      <c r="Q48" s="35"/>
      <c r="R48" s="35"/>
      <c r="S48" s="35"/>
      <c r="T48" s="35"/>
      <c r="U48" s="35"/>
      <c r="V48" s="35"/>
      <c r="W48" s="35"/>
      <c r="X48" s="35"/>
      <c r="Y48" s="35"/>
      <c r="Z48" s="35"/>
      <c r="AA48" s="35"/>
      <c r="AB48" s="35"/>
      <c r="AC48" s="35"/>
      <c r="AD48" s="35"/>
      <c r="AE48" s="35"/>
      <c r="AF48" s="35"/>
      <c r="AG48" s="35"/>
      <c r="AH48" s="35"/>
      <c r="AI48" s="35"/>
      <c r="AJ48" s="35"/>
      <c r="AK48" s="35"/>
      <c r="AL48" s="35"/>
      <c r="AM48" s="35"/>
      <c r="AN48" s="35"/>
      <c r="AO48" s="35"/>
      <c r="AP48" s="35"/>
      <c r="AQ48" s="35"/>
      <c r="AR48" s="35"/>
      <c r="AS48" s="35"/>
      <c r="AT48" s="35"/>
      <c r="AU48" s="35"/>
      <c r="AV48" s="35"/>
      <c r="AW48" s="35"/>
    </row>
    <row r="49" spans="1:49">
      <c r="A49" s="35"/>
      <c r="B49" s="35"/>
      <c r="C49" s="35"/>
      <c r="D49" s="35"/>
      <c r="E49" s="35"/>
      <c r="F49" s="35"/>
      <c r="G49" s="35"/>
      <c r="H49" s="35"/>
      <c r="I49" s="35"/>
      <c r="J49" s="35"/>
      <c r="K49" s="35"/>
      <c r="L49" s="35"/>
      <c r="M49" s="35"/>
      <c r="N49" s="35"/>
      <c r="O49" s="35"/>
      <c r="P49" s="35"/>
      <c r="Q49" s="35"/>
      <c r="R49" s="35"/>
      <c r="S49" s="35"/>
      <c r="T49" s="35"/>
      <c r="U49" s="35"/>
      <c r="V49" s="35"/>
      <c r="W49" s="35"/>
      <c r="X49" s="35"/>
      <c r="Y49" s="35"/>
      <c r="Z49" s="35"/>
      <c r="AA49" s="35"/>
      <c r="AB49" s="35"/>
      <c r="AC49" s="35"/>
      <c r="AD49" s="35"/>
      <c r="AE49" s="35"/>
      <c r="AF49" s="35"/>
      <c r="AG49" s="35"/>
      <c r="AH49" s="35"/>
      <c r="AI49" s="35"/>
      <c r="AJ49" s="35"/>
      <c r="AK49" s="35"/>
      <c r="AL49" s="35"/>
      <c r="AM49" s="35"/>
      <c r="AN49" s="35"/>
      <c r="AO49" s="35"/>
      <c r="AP49" s="35"/>
      <c r="AQ49" s="35"/>
      <c r="AR49" s="35"/>
      <c r="AS49" s="35"/>
      <c r="AT49" s="35"/>
      <c r="AU49" s="35"/>
      <c r="AV49" s="35"/>
      <c r="AW49" s="35"/>
    </row>
    <row r="50" spans="1:49">
      <c r="A50" s="35"/>
      <c r="B50" s="35"/>
      <c r="C50" s="35"/>
      <c r="D50" s="35"/>
      <c r="E50" s="35"/>
      <c r="F50" s="35"/>
      <c r="G50" s="35"/>
      <c r="H50" s="35"/>
      <c r="I50" s="35"/>
      <c r="J50" s="35"/>
      <c r="K50" s="35"/>
      <c r="L50" s="35"/>
      <c r="M50" s="35"/>
      <c r="N50" s="35"/>
      <c r="O50" s="35"/>
      <c r="P50" s="35"/>
      <c r="Q50" s="35"/>
      <c r="R50" s="35"/>
      <c r="S50" s="35"/>
      <c r="T50" s="35"/>
      <c r="U50" s="35"/>
      <c r="V50" s="35"/>
      <c r="W50" s="35"/>
      <c r="X50" s="35"/>
      <c r="Y50" s="35"/>
      <c r="Z50" s="35"/>
      <c r="AA50" s="35"/>
      <c r="AB50" s="35"/>
      <c r="AC50" s="35"/>
      <c r="AD50" s="35"/>
      <c r="AE50" s="35"/>
      <c r="AF50" s="35"/>
      <c r="AG50" s="35"/>
      <c r="AH50" s="35"/>
      <c r="AI50" s="35"/>
      <c r="AJ50" s="35"/>
      <c r="AK50" s="35"/>
      <c r="AL50" s="35"/>
      <c r="AM50" s="35"/>
      <c r="AN50" s="35"/>
      <c r="AO50" s="35"/>
      <c r="AP50" s="35"/>
      <c r="AQ50" s="35"/>
      <c r="AR50" s="35"/>
      <c r="AS50" s="35"/>
      <c r="AT50" s="35"/>
      <c r="AU50" s="35"/>
      <c r="AV50" s="35"/>
      <c r="AW50" s="35"/>
    </row>
    <row r="51" spans="1:49">
      <c r="A51" s="35"/>
      <c r="B51" s="35"/>
      <c r="C51" s="35"/>
      <c r="D51" s="35"/>
      <c r="E51" s="35"/>
      <c r="F51" s="35"/>
      <c r="G51" s="35"/>
      <c r="H51" s="35"/>
      <c r="I51" s="35"/>
      <c r="J51" s="35"/>
      <c r="K51" s="35"/>
      <c r="L51" s="35"/>
      <c r="M51" s="35"/>
      <c r="N51" s="35"/>
      <c r="O51" s="35"/>
      <c r="P51" s="35"/>
      <c r="Q51" s="35"/>
      <c r="R51" s="35"/>
      <c r="S51" s="35"/>
      <c r="T51" s="35"/>
      <c r="U51" s="35"/>
      <c r="V51" s="35"/>
      <c r="W51" s="35"/>
      <c r="X51" s="35"/>
      <c r="Y51" s="35"/>
      <c r="Z51" s="35"/>
      <c r="AA51" s="35"/>
      <c r="AB51" s="35"/>
      <c r="AC51" s="35"/>
      <c r="AD51" s="35"/>
      <c r="AE51" s="35"/>
      <c r="AF51" s="35"/>
      <c r="AG51" s="35"/>
      <c r="AH51" s="35"/>
      <c r="AI51" s="35"/>
      <c r="AJ51" s="35"/>
      <c r="AK51" s="35"/>
      <c r="AL51" s="35"/>
      <c r="AM51" s="35"/>
      <c r="AN51" s="35"/>
      <c r="AO51" s="35"/>
      <c r="AP51" s="35"/>
      <c r="AQ51" s="35"/>
      <c r="AR51" s="35"/>
      <c r="AS51" s="35"/>
      <c r="AT51" s="35"/>
      <c r="AU51" s="35"/>
      <c r="AV51" s="35"/>
      <c r="AW51" s="35"/>
    </row>
  </sheetData>
  <sheetProtection algorithmName="SHA-512" hashValue="SZB93o4xVdy9+R4kBcV3p+xZcuJzhkU1LGoZXvp8C1tkDVez7JiyBleaGfrtgBlPhe6POxLfQGmgkoh7HVbsPw==" saltValue="0JzYbbnFSyStiUObY4/rLQ==" spinCount="100000" sheet="1" objects="1" scenarios="1"/>
  <mergeCells count="32">
    <mergeCell ref="AH21:AL21"/>
    <mergeCell ref="B13:J13"/>
    <mergeCell ref="K13:U13"/>
    <mergeCell ref="C16:AG16"/>
    <mergeCell ref="AH16:AL16"/>
    <mergeCell ref="C17:AG17"/>
    <mergeCell ref="AH17:AL17"/>
    <mergeCell ref="AM45:AU45"/>
    <mergeCell ref="AE44:AG45"/>
    <mergeCell ref="AI44:AL44"/>
    <mergeCell ref="AI45:AL45"/>
    <mergeCell ref="AE42:AK42"/>
    <mergeCell ref="AE43:AK43"/>
    <mergeCell ref="AM42:AU42"/>
    <mergeCell ref="AM43:AU43"/>
    <mergeCell ref="AM44:AU44"/>
    <mergeCell ref="AE40:AK41"/>
    <mergeCell ref="AL40:AL41"/>
    <mergeCell ref="AN40:AQ40"/>
    <mergeCell ref="AM41:AU41"/>
    <mergeCell ref="AL2:AM2"/>
    <mergeCell ref="AO2:AP2"/>
    <mergeCell ref="AR2:AS2"/>
    <mergeCell ref="A9:AU9"/>
    <mergeCell ref="C18:AG18"/>
    <mergeCell ref="AH18:AL18"/>
    <mergeCell ref="A4:G4"/>
    <mergeCell ref="AG6:AU6"/>
    <mergeCell ref="AG7:AU7"/>
    <mergeCell ref="C19:AG19"/>
    <mergeCell ref="AH19:AL19"/>
    <mergeCell ref="C21:AG21"/>
  </mergeCells>
  <phoneticPr fontId="4"/>
  <printOptions horizontalCentered="1"/>
  <pageMargins left="0.70866141732283472" right="0.70866141732283472" top="0.94488188976377963" bottom="0.74803149606299213" header="0.31496062992125984" footer="0.31496062992125984"/>
  <pageSetup paperSize="9" scale="81"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W36"/>
  <sheetViews>
    <sheetView showZeros="0" view="pageBreakPreview" zoomScaleNormal="100" zoomScaleSheetLayoutView="100" workbookViewId="0">
      <selection activeCell="A2" sqref="A2"/>
    </sheetView>
  </sheetViews>
  <sheetFormatPr defaultColWidth="2.125" defaultRowHeight="13.5"/>
  <cols>
    <col min="1" max="1" width="3.125" style="6" customWidth="1"/>
    <col min="2" max="2" width="20.375" style="6" customWidth="1"/>
    <col min="3" max="3" width="12.875" style="6" customWidth="1"/>
    <col min="4" max="4" width="24.5" style="6" customWidth="1"/>
    <col min="5" max="5" width="18" style="6" customWidth="1"/>
    <col min="6" max="6" width="20.875" style="6" customWidth="1"/>
    <col min="7" max="7" width="13.875" style="6" customWidth="1"/>
    <col min="8" max="8" width="11.125" style="6" customWidth="1"/>
    <col min="9" max="9" width="7.375" style="6" bestFit="1" customWidth="1"/>
    <col min="10" max="10" width="11.125" style="6" customWidth="1"/>
    <col min="11" max="11" width="4.5" style="6" bestFit="1" customWidth="1"/>
    <col min="12" max="12" width="15.625" style="6" customWidth="1"/>
    <col min="13" max="13" width="10.125" style="6" customWidth="1"/>
    <col min="14" max="14" width="15.625" style="6" customWidth="1"/>
    <col min="15" max="15" width="10.125" style="6" customWidth="1"/>
    <col min="16" max="16" width="11.125" style="6" customWidth="1"/>
    <col min="17" max="17" width="21.5" style="6" customWidth="1"/>
    <col min="18" max="18" width="22.125" style="6" customWidth="1"/>
    <col min="19" max="19" width="25.125" style="6" customWidth="1"/>
    <col min="20" max="16384" width="2.125" style="6"/>
  </cols>
  <sheetData>
    <row r="1" spans="1:19">
      <c r="A1" s="6" t="s">
        <v>104</v>
      </c>
    </row>
    <row r="2" spans="1:19">
      <c r="A2" s="68"/>
    </row>
    <row r="3" spans="1:19" ht="18" customHeight="1">
      <c r="A3" s="204" t="s">
        <v>103</v>
      </c>
      <c r="B3" s="205" t="s">
        <v>43</v>
      </c>
      <c r="C3" s="208" t="s">
        <v>221</v>
      </c>
      <c r="D3" s="201" t="s">
        <v>13</v>
      </c>
      <c r="E3" s="201" t="s">
        <v>4</v>
      </c>
      <c r="F3" s="206" t="s">
        <v>46</v>
      </c>
      <c r="G3" s="208" t="s">
        <v>191</v>
      </c>
      <c r="H3" s="202" t="s">
        <v>100</v>
      </c>
      <c r="I3" s="202"/>
      <c r="J3" s="203"/>
      <c r="K3" s="199" t="s">
        <v>105</v>
      </c>
      <c r="L3" s="196" t="s">
        <v>188</v>
      </c>
      <c r="M3" s="197"/>
      <c r="N3" s="197"/>
      <c r="O3" s="197"/>
      <c r="P3" s="197"/>
      <c r="Q3" s="197"/>
      <c r="R3" s="197"/>
      <c r="S3" s="198"/>
    </row>
    <row r="4" spans="1:19" ht="33.75">
      <c r="A4" s="204"/>
      <c r="B4" s="205"/>
      <c r="C4" s="209"/>
      <c r="D4" s="201"/>
      <c r="E4" s="201"/>
      <c r="F4" s="207"/>
      <c r="G4" s="209"/>
      <c r="H4" s="67" t="s">
        <v>152</v>
      </c>
      <c r="I4" s="67" t="s">
        <v>102</v>
      </c>
      <c r="J4" s="93" t="s">
        <v>14</v>
      </c>
      <c r="K4" s="200"/>
      <c r="L4" s="115" t="s">
        <v>189</v>
      </c>
      <c r="M4" s="145" t="s">
        <v>218</v>
      </c>
      <c r="N4" s="115" t="s">
        <v>181</v>
      </c>
      <c r="O4" s="115" t="s">
        <v>186</v>
      </c>
      <c r="P4" s="115" t="s">
        <v>182</v>
      </c>
      <c r="Q4" s="115" t="s">
        <v>183</v>
      </c>
      <c r="R4" s="115" t="s">
        <v>190</v>
      </c>
      <c r="S4" s="115" t="s">
        <v>184</v>
      </c>
    </row>
    <row r="5" spans="1:19" ht="22.5" customHeight="1">
      <c r="A5" s="69">
        <v>1</v>
      </c>
      <c r="B5" s="103">
        <f ca="1">IFERROR(INDIRECT("個票"&amp;$A5&amp;"！$t$7"),"")</f>
        <v>0</v>
      </c>
      <c r="C5" s="103" t="str">
        <f ca="1">IFERROR(INDIRECT("個票"&amp;$A5&amp;"！$h$7"),"")</f>
        <v>9999999999</v>
      </c>
      <c r="D5" s="103">
        <f t="shared" ref="D5:D19" ca="1" si="0">IFERROR(INDIRECT("個票"&amp;$A5&amp;"！$l$10"),"")</f>
        <v>0</v>
      </c>
      <c r="E5" s="103">
        <f ca="1">IFERROR(INDIRECT("個票"&amp;$A5&amp;"！$w$9"),"")</f>
        <v>0</v>
      </c>
      <c r="F5" s="103" t="str">
        <f ca="1">IFERROR(INDIRECT("個票"&amp;$A5&amp;"！$ｄ$9")&amp;INDIRECT("個票"&amp;$A5&amp;"！$ｈ$9"),"")</f>
        <v>岡山県</v>
      </c>
      <c r="G5" s="146" t="str">
        <f ca="1">IF(ISNUMBER(J5),IF(J5&gt;0,申請書!$AG$6,""),"")</f>
        <v/>
      </c>
      <c r="H5" s="72">
        <f t="shared" ref="H5:H19" ca="1" si="1">IFERROR(INDIRECT("個票"&amp;$A5&amp;"！$ai$23"),"")</f>
        <v>0</v>
      </c>
      <c r="I5" s="73">
        <f t="shared" ref="I5:I19" ca="1" si="2">IFERROR(INDIRECT("個票"&amp;$A5&amp;"！$ao$24"),"")</f>
        <v>0</v>
      </c>
      <c r="J5" s="72">
        <f ca="1">H5</f>
        <v>0</v>
      </c>
      <c r="K5" s="74"/>
      <c r="L5" s="148" t="str">
        <f ca="1">IF(ISNUMBER(J5),IF(J5&gt;0,個票1!$A$18&amp;個票1!$G$18,""),"")</f>
        <v/>
      </c>
      <c r="M5" s="115" t="str">
        <f ca="1">IF(ISNUMBER(J5),IF(J5&gt;0,個票1!$E$19&amp;個票1!$F$19&amp;個票1!$G$19&amp;個票1!$H$19,""),"")</f>
        <v/>
      </c>
      <c r="N5" s="148" t="str">
        <f ca="1">IF(ISNUMBER(J5),IF(J5&gt;0,個票1!$I$18,""),"")</f>
        <v/>
      </c>
      <c r="O5" s="115" t="str">
        <f ca="1">IF(ISNUMBER(J5),IF(J5&gt;0,個票1!$N$19&amp;個票1!$O$19&amp;個票1!P$19,""),"")</f>
        <v/>
      </c>
      <c r="P5" s="115" t="str">
        <f ca="1">IF(ISNUMBER(J5),IF(J5&gt;0,個票1!Q$18,""),"")</f>
        <v/>
      </c>
      <c r="Q5" s="115" t="str">
        <f ca="1">IF(ISNUMBER(J5),IF(J5&gt;0,個票1!$S$18&amp;個票1!$T$18&amp;個票1!$U$18&amp;個票1!$V$18&amp;個票1!$W$18&amp;個票1!$X$18&amp;個票1!$Y$18,""),"")</f>
        <v/>
      </c>
      <c r="R5" s="148" t="str">
        <f ca="1">IF(ISNUMBER(J5),IF(J5&gt;0,個票1!$Z$18,""),"")</f>
        <v/>
      </c>
      <c r="S5" s="148" t="str">
        <f ca="1">IF(ISNUMBER(J5),IF(J5&gt;0,個票1!$Z$19,""),"")</f>
        <v/>
      </c>
    </row>
    <row r="6" spans="1:19" ht="22.5" customHeight="1">
      <c r="A6" s="69">
        <v>2</v>
      </c>
      <c r="B6" s="103" t="str">
        <f t="shared" ref="B6:B19" ca="1" si="3">IFERROR(INDIRECT("個票"&amp;$A6&amp;"！$t$7"),"")</f>
        <v/>
      </c>
      <c r="C6" s="103" t="str">
        <f t="shared" ref="C6:C19" ca="1" si="4">IFERROR(INDIRECT("個票"&amp;$A6&amp;"！$h$7"),"")</f>
        <v/>
      </c>
      <c r="D6" s="103" t="str">
        <f t="shared" ca="1" si="0"/>
        <v/>
      </c>
      <c r="E6" s="103" t="str">
        <f t="shared" ref="E6:E19" ca="1" si="5">IFERROR(INDIRECT("個票"&amp;$A6&amp;"！$w$9"),"")</f>
        <v/>
      </c>
      <c r="F6" s="103" t="str">
        <f t="shared" ref="F6:F19" ca="1" si="6">IFERROR(INDIRECT("個票"&amp;$A6&amp;"！$ｄ$9")&amp;INDIRECT("個票"&amp;$A6&amp;"！$ｈ$9"),"")</f>
        <v/>
      </c>
      <c r="G6" s="146" t="str">
        <f ca="1">IF(ISNUMBER(J6),IF(J6&gt;0,申請書!$AG$6,""),"")</f>
        <v/>
      </c>
      <c r="H6" s="72" t="str">
        <f t="shared" ca="1" si="1"/>
        <v/>
      </c>
      <c r="I6" s="73" t="str">
        <f t="shared" ca="1" si="2"/>
        <v/>
      </c>
      <c r="J6" s="72" t="str">
        <f t="shared" ref="J6:J19" ca="1" si="7">H6</f>
        <v/>
      </c>
      <c r="K6" s="74"/>
      <c r="L6" s="148" t="str">
        <f ca="1">IF(ISNUMBER(J6),IF(J6&gt;0,個票1!$A$18&amp;個票1!$G$18,""),"")</f>
        <v/>
      </c>
      <c r="M6" s="115" t="str">
        <f ca="1">IF(ISNUMBER(J6),IF(J6&gt;0,個票1!$E$19&amp;個票1!$F$19&amp;個票1!$G$19&amp;個票1!$H$19,""),"")</f>
        <v/>
      </c>
      <c r="N6" s="148" t="str">
        <f ca="1">IF(ISNUMBER(J6),IF(J6&gt;0,個票1!$I$18,""),"")</f>
        <v/>
      </c>
      <c r="O6" s="115" t="str">
        <f ca="1">IF(ISNUMBER(J6),IF(J6&gt;0,個票1!$N$19&amp;個票1!$O$19&amp;個票1!P$19,""),"")</f>
        <v/>
      </c>
      <c r="P6" s="115" t="str">
        <f ca="1">IF(ISNUMBER(J6),IF(J6&gt;0,個票1!Q$18,""),"")</f>
        <v/>
      </c>
      <c r="Q6" s="115" t="str">
        <f ca="1">IF(ISNUMBER(J6),IF(J6&gt;0,個票1!$S$18&amp;個票1!$T$18&amp;個票1!$U$18&amp;個票1!$V$18&amp;個票1!$W$18&amp;個票1!$X$18&amp;個票1!$Y$18,""),"")</f>
        <v/>
      </c>
      <c r="R6" s="148" t="str">
        <f ca="1">IF(ISNUMBER(J6),IF(J6&gt;0,個票1!$Z$18,""),"")</f>
        <v/>
      </c>
      <c r="S6" s="148" t="str">
        <f ca="1">IF(ISNUMBER(J6),IF(J6&gt;0,個票1!$Z$19,""),"")</f>
        <v/>
      </c>
    </row>
    <row r="7" spans="1:19" ht="22.5" customHeight="1">
      <c r="A7" s="69">
        <v>3</v>
      </c>
      <c r="B7" s="103" t="str">
        <f t="shared" ca="1" si="3"/>
        <v/>
      </c>
      <c r="C7" s="103" t="str">
        <f t="shared" ca="1" si="4"/>
        <v/>
      </c>
      <c r="D7" s="103" t="str">
        <f t="shared" ca="1" si="0"/>
        <v/>
      </c>
      <c r="E7" s="103" t="str">
        <f t="shared" ca="1" si="5"/>
        <v/>
      </c>
      <c r="F7" s="103" t="str">
        <f t="shared" ca="1" si="6"/>
        <v/>
      </c>
      <c r="G7" s="146" t="str">
        <f ca="1">IF(ISNUMBER(J7),IF(J7&gt;0,申請書!$AG$6,""),"")</f>
        <v/>
      </c>
      <c r="H7" s="72" t="str">
        <f t="shared" ca="1" si="1"/>
        <v/>
      </c>
      <c r="I7" s="73" t="str">
        <f t="shared" ca="1" si="2"/>
        <v/>
      </c>
      <c r="J7" s="72" t="str">
        <f ca="1">H7</f>
        <v/>
      </c>
      <c r="K7" s="74"/>
      <c r="L7" s="148" t="str">
        <f ca="1">IF(ISNUMBER(J7),IF(J7&gt;0,個票1!$A$18&amp;個票1!$G$18,""),"")</f>
        <v/>
      </c>
      <c r="M7" s="115" t="str">
        <f ca="1">IF(ISNUMBER(J7),IF(J7&gt;0,個票1!$E$19&amp;個票1!$F$19&amp;個票1!$G$19&amp;個票1!$H$19,""),"")</f>
        <v/>
      </c>
      <c r="N7" s="148" t="str">
        <f ca="1">IF(ISNUMBER(J7),IF(J7&gt;0,個票1!$I$18,""),"")</f>
        <v/>
      </c>
      <c r="O7" s="115" t="str">
        <f ca="1">IF(ISNUMBER(J7),IF(J7&gt;0,個票1!$N$19&amp;個票1!$O$19&amp;個票1!P$19,""),"")</f>
        <v/>
      </c>
      <c r="P7" s="115" t="str">
        <f ca="1">IF(ISNUMBER(J7),IF(J7&gt;0,個票1!Q$18,""),"")</f>
        <v/>
      </c>
      <c r="Q7" s="115" t="str">
        <f ca="1">IF(ISNUMBER(J7),IF(J7&gt;0,個票1!$S$18&amp;個票1!$T$18&amp;個票1!$U$18&amp;個票1!$V$18&amp;個票1!$W$18&amp;個票1!$X$18&amp;個票1!$Y$18,""),"")</f>
        <v/>
      </c>
      <c r="R7" s="148" t="str">
        <f ca="1">IF(ISNUMBER(J7),IF(J7&gt;0,個票1!$Z$18,""),"")</f>
        <v/>
      </c>
      <c r="S7" s="148" t="str">
        <f ca="1">IF(ISNUMBER(J7),IF(J7&gt;0,個票1!$Z$19,""),"")</f>
        <v/>
      </c>
    </row>
    <row r="8" spans="1:19" ht="22.5" customHeight="1">
      <c r="A8" s="69">
        <v>4</v>
      </c>
      <c r="B8" s="103" t="str">
        <f t="shared" ca="1" si="3"/>
        <v/>
      </c>
      <c r="C8" s="103" t="str">
        <f t="shared" ca="1" si="4"/>
        <v/>
      </c>
      <c r="D8" s="103" t="str">
        <f t="shared" ca="1" si="0"/>
        <v/>
      </c>
      <c r="E8" s="103" t="str">
        <f t="shared" ca="1" si="5"/>
        <v/>
      </c>
      <c r="F8" s="103" t="str">
        <f t="shared" ca="1" si="6"/>
        <v/>
      </c>
      <c r="G8" s="146" t="str">
        <f ca="1">IF(ISNUMBER(J8),IF(J8&gt;0,申請書!$AG$6,""),"")</f>
        <v/>
      </c>
      <c r="H8" s="72" t="str">
        <f t="shared" ca="1" si="1"/>
        <v/>
      </c>
      <c r="I8" s="73" t="str">
        <f t="shared" ca="1" si="2"/>
        <v/>
      </c>
      <c r="J8" s="72" t="str">
        <f t="shared" ca="1" si="7"/>
        <v/>
      </c>
      <c r="K8" s="74"/>
      <c r="L8" s="148" t="str">
        <f ca="1">IF(ISNUMBER(J8),IF(J8&gt;0,個票1!$A$18&amp;個票1!$G$18,""),"")</f>
        <v/>
      </c>
      <c r="M8" s="115" t="str">
        <f ca="1">IF(ISNUMBER(J8),IF(J8&gt;0,個票1!$E$19&amp;個票1!$F$19&amp;個票1!$G$19&amp;個票1!$H$19,""),"")</f>
        <v/>
      </c>
      <c r="N8" s="148" t="str">
        <f ca="1">IF(ISNUMBER(J8),IF(J8&gt;0,個票1!$I$18,""),"")</f>
        <v/>
      </c>
      <c r="O8" s="115" t="str">
        <f ca="1">IF(ISNUMBER(J8),IF(J8&gt;0,個票1!$N$19&amp;個票1!$O$19&amp;個票1!P$19,""),"")</f>
        <v/>
      </c>
      <c r="P8" s="115" t="str">
        <f ca="1">IF(ISNUMBER(J8),IF(J8&gt;0,個票1!Q$18,""),"")</f>
        <v/>
      </c>
      <c r="Q8" s="115" t="str">
        <f ca="1">IF(ISNUMBER(J8),IF(J8&gt;0,個票1!$S$18&amp;個票1!$T$18&amp;個票1!$U$18&amp;個票1!$V$18&amp;個票1!$W$18&amp;個票1!$X$18&amp;個票1!$Y$18,""),"")</f>
        <v/>
      </c>
      <c r="R8" s="148" t="str">
        <f ca="1">IF(ISNUMBER(J8),IF(J8&gt;0,個票1!$Z$18,""),"")</f>
        <v/>
      </c>
      <c r="S8" s="148" t="str">
        <f ca="1">IF(ISNUMBER(J8),IF(J8&gt;0,個票1!$Z$19,""),"")</f>
        <v/>
      </c>
    </row>
    <row r="9" spans="1:19" ht="22.5" customHeight="1">
      <c r="A9" s="69">
        <v>5</v>
      </c>
      <c r="B9" s="103" t="str">
        <f t="shared" ca="1" si="3"/>
        <v/>
      </c>
      <c r="C9" s="103" t="str">
        <f t="shared" ca="1" si="4"/>
        <v/>
      </c>
      <c r="D9" s="103" t="str">
        <f t="shared" ca="1" si="0"/>
        <v/>
      </c>
      <c r="E9" s="103" t="str">
        <f t="shared" ca="1" si="5"/>
        <v/>
      </c>
      <c r="F9" s="103" t="str">
        <f t="shared" ca="1" si="6"/>
        <v/>
      </c>
      <c r="G9" s="146" t="str">
        <f ca="1">IF(ISNUMBER(J9),IF(J9&gt;0,申請書!$AG$6,""),"")</f>
        <v/>
      </c>
      <c r="H9" s="72" t="str">
        <f t="shared" ca="1" si="1"/>
        <v/>
      </c>
      <c r="I9" s="73" t="str">
        <f t="shared" ca="1" si="2"/>
        <v/>
      </c>
      <c r="J9" s="72" t="str">
        <f t="shared" ca="1" si="7"/>
        <v/>
      </c>
      <c r="K9" s="74"/>
      <c r="L9" s="148" t="str">
        <f ca="1">IF(ISNUMBER(J9),IF(J9&gt;0,個票1!$A$18&amp;個票1!$G$18,""),"")</f>
        <v/>
      </c>
      <c r="M9" s="115" t="str">
        <f ca="1">IF(ISNUMBER(J9),IF(J9&gt;0,個票1!$E$19&amp;個票1!$F$19&amp;個票1!$G$19&amp;個票1!$H$19,""),"")</f>
        <v/>
      </c>
      <c r="N9" s="148" t="str">
        <f ca="1">IF(ISNUMBER(J9),IF(J9&gt;0,個票1!$I$18,""),"")</f>
        <v/>
      </c>
      <c r="O9" s="115" t="str">
        <f ca="1">IF(ISNUMBER(J9),IF(J9&gt;0,個票1!$N$19&amp;個票1!$O$19&amp;個票1!P$19,""),"")</f>
        <v/>
      </c>
      <c r="P9" s="115" t="str">
        <f ca="1">IF(ISNUMBER(J9),IF(J9&gt;0,個票1!Q$18,""),"")</f>
        <v/>
      </c>
      <c r="Q9" s="115" t="str">
        <f ca="1">IF(ISNUMBER(J9),IF(J9&gt;0,個票1!$S$18&amp;個票1!$T$18&amp;個票1!$U$18&amp;個票1!$V$18&amp;個票1!$W$18&amp;個票1!$X$18&amp;個票1!$Y$18,""),"")</f>
        <v/>
      </c>
      <c r="R9" s="148" t="str">
        <f ca="1">IF(ISNUMBER(J9),IF(J9&gt;0,個票1!$Z$18,""),"")</f>
        <v/>
      </c>
      <c r="S9" s="148" t="str">
        <f ca="1">IF(ISNUMBER(J9),IF(J9&gt;0,個票1!$Z$19,""),"")</f>
        <v/>
      </c>
    </row>
    <row r="10" spans="1:19" ht="22.5" customHeight="1">
      <c r="A10" s="69">
        <v>6</v>
      </c>
      <c r="B10" s="103" t="str">
        <f t="shared" ca="1" si="3"/>
        <v/>
      </c>
      <c r="C10" s="103" t="str">
        <f t="shared" ca="1" si="4"/>
        <v/>
      </c>
      <c r="D10" s="103" t="str">
        <f t="shared" ca="1" si="0"/>
        <v/>
      </c>
      <c r="E10" s="103" t="str">
        <f t="shared" ca="1" si="5"/>
        <v/>
      </c>
      <c r="F10" s="103" t="str">
        <f t="shared" ca="1" si="6"/>
        <v/>
      </c>
      <c r="G10" s="146" t="str">
        <f ca="1">IF(ISNUMBER(J10),IF(J10&gt;0,申請書!$AG$6,""),"")</f>
        <v/>
      </c>
      <c r="H10" s="72" t="str">
        <f t="shared" ca="1" si="1"/>
        <v/>
      </c>
      <c r="I10" s="73" t="str">
        <f t="shared" ca="1" si="2"/>
        <v/>
      </c>
      <c r="J10" s="72" t="str">
        <f t="shared" ca="1" si="7"/>
        <v/>
      </c>
      <c r="K10" s="74"/>
      <c r="L10" s="148" t="str">
        <f ca="1">IF(ISNUMBER(J10),IF(J10&gt;0,個票1!$A$18&amp;個票1!$G$18,""),"")</f>
        <v/>
      </c>
      <c r="M10" s="115" t="str">
        <f ca="1">IF(ISNUMBER(J10),IF(J10&gt;0,個票1!$E$19&amp;個票1!$F$19&amp;個票1!$G$19&amp;個票1!$H$19,""),"")</f>
        <v/>
      </c>
      <c r="N10" s="148" t="str">
        <f ca="1">IF(ISNUMBER(J10),IF(J10&gt;0,個票1!$I$18,""),"")</f>
        <v/>
      </c>
      <c r="O10" s="115" t="str">
        <f ca="1">IF(ISNUMBER(J10),IF(J10&gt;0,個票1!$N$19&amp;個票1!$O$19&amp;個票1!P$19,""),"")</f>
        <v/>
      </c>
      <c r="P10" s="115" t="str">
        <f ca="1">IF(ISNUMBER(J10),IF(J10&gt;0,個票1!Q$18,""),"")</f>
        <v/>
      </c>
      <c r="Q10" s="115" t="str">
        <f ca="1">IF(ISNUMBER(J10),IF(J10&gt;0,個票1!$S$18&amp;個票1!$T$18&amp;個票1!$U$18&amp;個票1!$V$18&amp;個票1!$W$18&amp;個票1!$X$18&amp;個票1!$Y$18,""),"")</f>
        <v/>
      </c>
      <c r="R10" s="148" t="str">
        <f ca="1">IF(ISNUMBER(J10),IF(J10&gt;0,個票1!$Z$18,""),"")</f>
        <v/>
      </c>
      <c r="S10" s="148" t="str">
        <f ca="1">IF(ISNUMBER(J10),IF(J10&gt;0,個票1!$Z$19,""),"")</f>
        <v/>
      </c>
    </row>
    <row r="11" spans="1:19" ht="22.5" customHeight="1">
      <c r="A11" s="69">
        <v>7</v>
      </c>
      <c r="B11" s="103" t="str">
        <f t="shared" ca="1" si="3"/>
        <v/>
      </c>
      <c r="C11" s="103" t="str">
        <f t="shared" ca="1" si="4"/>
        <v/>
      </c>
      <c r="D11" s="103" t="str">
        <f t="shared" ca="1" si="0"/>
        <v/>
      </c>
      <c r="E11" s="103" t="str">
        <f t="shared" ca="1" si="5"/>
        <v/>
      </c>
      <c r="F11" s="103" t="str">
        <f t="shared" ca="1" si="6"/>
        <v/>
      </c>
      <c r="G11" s="146" t="str">
        <f ca="1">IF(ISNUMBER(J11),IF(J11&gt;0,申請書!$AG$6,""),"")</f>
        <v/>
      </c>
      <c r="H11" s="72" t="str">
        <f t="shared" ca="1" si="1"/>
        <v/>
      </c>
      <c r="I11" s="73" t="str">
        <f t="shared" ca="1" si="2"/>
        <v/>
      </c>
      <c r="J11" s="72" t="str">
        <f t="shared" ca="1" si="7"/>
        <v/>
      </c>
      <c r="K11" s="74"/>
      <c r="L11" s="148" t="str">
        <f ca="1">IF(ISNUMBER(J11),IF(J11&gt;0,個票1!$A$18&amp;個票1!$G$18,""),"")</f>
        <v/>
      </c>
      <c r="M11" s="115" t="str">
        <f ca="1">IF(ISNUMBER(J11),IF(J11&gt;0,個票1!$E$19&amp;個票1!$F$19&amp;個票1!$G$19&amp;個票1!$H$19,""),"")</f>
        <v/>
      </c>
      <c r="N11" s="148" t="str">
        <f ca="1">IF(ISNUMBER(J11),IF(J11&gt;0,個票1!$I$18,""),"")</f>
        <v/>
      </c>
      <c r="O11" s="115" t="str">
        <f ca="1">IF(ISNUMBER(J11),IF(J11&gt;0,個票1!$N$19&amp;個票1!$O$19&amp;個票1!P$19,""),"")</f>
        <v/>
      </c>
      <c r="P11" s="115" t="str">
        <f ca="1">IF(ISNUMBER(J11),IF(J11&gt;0,個票1!Q$18,""),"")</f>
        <v/>
      </c>
      <c r="Q11" s="115" t="str">
        <f ca="1">IF(ISNUMBER(J11),IF(J11&gt;0,個票1!$S$18&amp;個票1!$T$18&amp;個票1!$U$18&amp;個票1!$V$18&amp;個票1!$W$18&amp;個票1!$X$18&amp;個票1!$Y$18,""),"")</f>
        <v/>
      </c>
      <c r="R11" s="148" t="str">
        <f ca="1">IF(ISNUMBER(J11),IF(J11&gt;0,個票1!$Z$18,""),"")</f>
        <v/>
      </c>
      <c r="S11" s="148" t="str">
        <f ca="1">IF(ISNUMBER(J11),IF(J11&gt;0,個票1!$Z$19,""),"")</f>
        <v/>
      </c>
    </row>
    <row r="12" spans="1:19" ht="22.5" customHeight="1">
      <c r="A12" s="69">
        <v>8</v>
      </c>
      <c r="B12" s="103" t="str">
        <f t="shared" ca="1" si="3"/>
        <v/>
      </c>
      <c r="C12" s="103" t="str">
        <f t="shared" ca="1" si="4"/>
        <v/>
      </c>
      <c r="D12" s="103" t="str">
        <f t="shared" ca="1" si="0"/>
        <v/>
      </c>
      <c r="E12" s="103" t="str">
        <f t="shared" ca="1" si="5"/>
        <v/>
      </c>
      <c r="F12" s="103" t="str">
        <f t="shared" ca="1" si="6"/>
        <v/>
      </c>
      <c r="G12" s="146" t="str">
        <f ca="1">IF(ISNUMBER(J12),IF(J12&gt;0,申請書!$AG$6,""),"")</f>
        <v/>
      </c>
      <c r="H12" s="72" t="str">
        <f t="shared" ca="1" si="1"/>
        <v/>
      </c>
      <c r="I12" s="73" t="str">
        <f t="shared" ca="1" si="2"/>
        <v/>
      </c>
      <c r="J12" s="72" t="str">
        <f t="shared" ca="1" si="7"/>
        <v/>
      </c>
      <c r="K12" s="74"/>
      <c r="L12" s="148" t="str">
        <f ca="1">IF(ISNUMBER(J12),IF(J12&gt;0,個票1!$A$18&amp;個票1!$G$18,""),"")</f>
        <v/>
      </c>
      <c r="M12" s="115" t="str">
        <f ca="1">IF(ISNUMBER(J12),IF(J12&gt;0,個票1!$E$19&amp;個票1!$F$19&amp;個票1!$G$19&amp;個票1!$H$19,""),"")</f>
        <v/>
      </c>
      <c r="N12" s="148" t="str">
        <f ca="1">IF(ISNUMBER(J12),IF(J12&gt;0,個票1!$I$18,""),"")</f>
        <v/>
      </c>
      <c r="O12" s="115" t="str">
        <f ca="1">IF(ISNUMBER(J12),IF(J12&gt;0,個票1!$N$19&amp;個票1!$O$19&amp;個票1!P$19,""),"")</f>
        <v/>
      </c>
      <c r="P12" s="115" t="str">
        <f ca="1">IF(ISNUMBER(J12),IF(J12&gt;0,個票1!Q$18,""),"")</f>
        <v/>
      </c>
      <c r="Q12" s="115" t="str">
        <f ca="1">IF(ISNUMBER(J12),IF(J12&gt;0,個票1!$S$18&amp;個票1!$T$18&amp;個票1!$U$18&amp;個票1!$V$18&amp;個票1!$W$18&amp;個票1!$X$18&amp;個票1!$Y$18,""),"")</f>
        <v/>
      </c>
      <c r="R12" s="148" t="str">
        <f ca="1">IF(ISNUMBER(J12),IF(J12&gt;0,個票1!$Z$18,""),"")</f>
        <v/>
      </c>
      <c r="S12" s="148" t="str">
        <f ca="1">IF(ISNUMBER(J12),IF(J12&gt;0,個票1!$Z$19,""),"")</f>
        <v/>
      </c>
    </row>
    <row r="13" spans="1:19" ht="22.5" customHeight="1">
      <c r="A13" s="69">
        <v>9</v>
      </c>
      <c r="B13" s="103" t="str">
        <f t="shared" ca="1" si="3"/>
        <v/>
      </c>
      <c r="C13" s="103" t="str">
        <f t="shared" ca="1" si="4"/>
        <v/>
      </c>
      <c r="D13" s="103" t="str">
        <f t="shared" ca="1" si="0"/>
        <v/>
      </c>
      <c r="E13" s="103" t="str">
        <f t="shared" ca="1" si="5"/>
        <v/>
      </c>
      <c r="F13" s="103" t="str">
        <f t="shared" ca="1" si="6"/>
        <v/>
      </c>
      <c r="G13" s="146" t="str">
        <f ca="1">IF(ISNUMBER(J13),IF(J13&gt;0,申請書!$AG$6,""),"")</f>
        <v/>
      </c>
      <c r="H13" s="72" t="str">
        <f t="shared" ca="1" si="1"/>
        <v/>
      </c>
      <c r="I13" s="73" t="str">
        <f t="shared" ca="1" si="2"/>
        <v/>
      </c>
      <c r="J13" s="72" t="str">
        <f t="shared" ca="1" si="7"/>
        <v/>
      </c>
      <c r="K13" s="74"/>
      <c r="L13" s="148" t="str">
        <f ca="1">IF(ISNUMBER(J13),IF(J13&gt;0,個票1!$A$18&amp;個票1!$G$18,""),"")</f>
        <v/>
      </c>
      <c r="M13" s="115" t="str">
        <f ca="1">IF(ISNUMBER(J13),IF(J13&gt;0,個票1!$E$19&amp;個票1!$F$19&amp;個票1!$G$19&amp;個票1!$H$19,""),"")</f>
        <v/>
      </c>
      <c r="N13" s="148" t="str">
        <f ca="1">IF(ISNUMBER(J13),IF(J13&gt;0,個票1!$I$18,""),"")</f>
        <v/>
      </c>
      <c r="O13" s="115" t="str">
        <f ca="1">IF(ISNUMBER(J13),IF(J13&gt;0,個票1!$N$19&amp;個票1!$O$19&amp;個票1!P$19,""),"")</f>
        <v/>
      </c>
      <c r="P13" s="115" t="str">
        <f ca="1">IF(ISNUMBER(J13),IF(J13&gt;0,個票1!Q$18,""),"")</f>
        <v/>
      </c>
      <c r="Q13" s="115" t="str">
        <f ca="1">IF(ISNUMBER(J13),IF(J13&gt;0,個票1!$S$18&amp;個票1!$T$18&amp;個票1!$U$18&amp;個票1!$V$18&amp;個票1!$W$18&amp;個票1!$X$18&amp;個票1!$Y$18,""),"")</f>
        <v/>
      </c>
      <c r="R13" s="148" t="str">
        <f ca="1">IF(ISNUMBER(J13),IF(J13&gt;0,個票1!$Z$18,""),"")</f>
        <v/>
      </c>
      <c r="S13" s="148" t="str">
        <f ca="1">IF(ISNUMBER(J13),IF(J13&gt;0,個票1!$Z$19,""),"")</f>
        <v/>
      </c>
    </row>
    <row r="14" spans="1:19" ht="22.5" customHeight="1">
      <c r="A14" s="69">
        <v>10</v>
      </c>
      <c r="B14" s="103" t="str">
        <f t="shared" ca="1" si="3"/>
        <v/>
      </c>
      <c r="C14" s="103" t="str">
        <f t="shared" ca="1" si="4"/>
        <v/>
      </c>
      <c r="D14" s="103" t="str">
        <f t="shared" ca="1" si="0"/>
        <v/>
      </c>
      <c r="E14" s="103" t="str">
        <f t="shared" ca="1" si="5"/>
        <v/>
      </c>
      <c r="F14" s="103" t="str">
        <f t="shared" ca="1" si="6"/>
        <v/>
      </c>
      <c r="G14" s="146" t="str">
        <f ca="1">IF(ISNUMBER(J14),IF(J14&gt;0,申請書!$AG$6,""),"")</f>
        <v/>
      </c>
      <c r="H14" s="72" t="str">
        <f t="shared" ca="1" si="1"/>
        <v/>
      </c>
      <c r="I14" s="73" t="str">
        <f t="shared" ca="1" si="2"/>
        <v/>
      </c>
      <c r="J14" s="72" t="str">
        <f t="shared" ca="1" si="7"/>
        <v/>
      </c>
      <c r="K14" s="74"/>
      <c r="L14" s="148" t="str">
        <f ca="1">IF(ISNUMBER(J14),IF(J14&gt;0,個票1!$A$18&amp;個票1!$G$18,""),"")</f>
        <v/>
      </c>
      <c r="M14" s="115" t="str">
        <f ca="1">IF(ISNUMBER(J14),IF(J14&gt;0,個票1!$E$19&amp;個票1!$F$19&amp;個票1!$G$19&amp;個票1!$H$19,""),"")</f>
        <v/>
      </c>
      <c r="N14" s="148" t="str">
        <f ca="1">IF(ISNUMBER(J14),IF(J14&gt;0,個票1!$I$18,""),"")</f>
        <v/>
      </c>
      <c r="O14" s="115" t="str">
        <f ca="1">IF(ISNUMBER(J14),IF(J14&gt;0,個票1!$N$19&amp;個票1!$O$19&amp;個票1!P$19,""),"")</f>
        <v/>
      </c>
      <c r="P14" s="115" t="str">
        <f ca="1">IF(ISNUMBER(J14),IF(J14&gt;0,個票1!Q$18,""),"")</f>
        <v/>
      </c>
      <c r="Q14" s="115" t="str">
        <f ca="1">IF(ISNUMBER(J14),IF(J14&gt;0,個票1!$S$18&amp;個票1!$T$18&amp;個票1!$U$18&amp;個票1!$V$18&amp;個票1!$W$18&amp;個票1!$X$18&amp;個票1!$Y$18,""),"")</f>
        <v/>
      </c>
      <c r="R14" s="148" t="str">
        <f ca="1">IF(ISNUMBER(J14),IF(J14&gt;0,個票1!$Z$18,""),"")</f>
        <v/>
      </c>
      <c r="S14" s="148" t="str">
        <f ca="1">IF(ISNUMBER(J14),IF(J14&gt;0,個票1!$Z$19,""),"")</f>
        <v/>
      </c>
    </row>
    <row r="15" spans="1:19" ht="22.5" customHeight="1">
      <c r="A15" s="69">
        <v>11</v>
      </c>
      <c r="B15" s="103" t="str">
        <f t="shared" ca="1" si="3"/>
        <v/>
      </c>
      <c r="C15" s="103" t="str">
        <f t="shared" ca="1" si="4"/>
        <v/>
      </c>
      <c r="D15" s="103" t="str">
        <f t="shared" ca="1" si="0"/>
        <v/>
      </c>
      <c r="E15" s="103" t="str">
        <f t="shared" ca="1" si="5"/>
        <v/>
      </c>
      <c r="F15" s="103" t="str">
        <f t="shared" ca="1" si="6"/>
        <v/>
      </c>
      <c r="G15" s="146" t="str">
        <f ca="1">IF(ISNUMBER(J15),IF(J15&gt;0,申請書!$AG$6,""),"")</f>
        <v/>
      </c>
      <c r="H15" s="72" t="str">
        <f t="shared" ca="1" si="1"/>
        <v/>
      </c>
      <c r="I15" s="73" t="str">
        <f t="shared" ca="1" si="2"/>
        <v/>
      </c>
      <c r="J15" s="72" t="str">
        <f t="shared" ca="1" si="7"/>
        <v/>
      </c>
      <c r="K15" s="74"/>
      <c r="L15" s="148" t="str">
        <f ca="1">IF(ISNUMBER(J15),IF(J15&gt;0,個票1!$A$18&amp;個票1!$G$18,""),"")</f>
        <v/>
      </c>
      <c r="M15" s="115" t="str">
        <f ca="1">IF(ISNUMBER(J15),IF(J15&gt;0,個票1!$E$19&amp;個票1!$F$19&amp;個票1!$G$19&amp;個票1!$H$19,""),"")</f>
        <v/>
      </c>
      <c r="N15" s="148" t="str">
        <f ca="1">IF(ISNUMBER(J15),IF(J15&gt;0,個票1!$I$18,""),"")</f>
        <v/>
      </c>
      <c r="O15" s="115" t="str">
        <f ca="1">IF(ISNUMBER(J15),IF(J15&gt;0,個票1!$N$19&amp;個票1!$O$19&amp;個票1!P$19,""),"")</f>
        <v/>
      </c>
      <c r="P15" s="115" t="str">
        <f ca="1">IF(ISNUMBER(J15),IF(J15&gt;0,個票1!Q$18,""),"")</f>
        <v/>
      </c>
      <c r="Q15" s="115" t="str">
        <f ca="1">IF(ISNUMBER(J15),IF(J15&gt;0,個票1!$S$18&amp;個票1!$T$18&amp;個票1!$U$18&amp;個票1!$V$18&amp;個票1!$W$18&amp;個票1!$X$18&amp;個票1!$Y$18,""),"")</f>
        <v/>
      </c>
      <c r="R15" s="148" t="str">
        <f ca="1">IF(ISNUMBER(J15),IF(J15&gt;0,個票1!$Z$18,""),"")</f>
        <v/>
      </c>
      <c r="S15" s="148" t="str">
        <f ca="1">IF(ISNUMBER(J15),IF(J15&gt;0,個票1!$Z$19,""),"")</f>
        <v/>
      </c>
    </row>
    <row r="16" spans="1:19" ht="22.5" customHeight="1">
      <c r="A16" s="69">
        <v>12</v>
      </c>
      <c r="B16" s="103" t="str">
        <f t="shared" ca="1" si="3"/>
        <v/>
      </c>
      <c r="C16" s="103" t="str">
        <f t="shared" ca="1" si="4"/>
        <v/>
      </c>
      <c r="D16" s="103" t="str">
        <f t="shared" ca="1" si="0"/>
        <v/>
      </c>
      <c r="E16" s="103" t="str">
        <f t="shared" ca="1" si="5"/>
        <v/>
      </c>
      <c r="F16" s="103" t="str">
        <f t="shared" ca="1" si="6"/>
        <v/>
      </c>
      <c r="G16" s="146" t="str">
        <f ca="1">IF(ISNUMBER(J16),IF(J16&gt;0,申請書!$AG$6,""),"")</f>
        <v/>
      </c>
      <c r="H16" s="72" t="str">
        <f t="shared" ca="1" si="1"/>
        <v/>
      </c>
      <c r="I16" s="73" t="str">
        <f t="shared" ca="1" si="2"/>
        <v/>
      </c>
      <c r="J16" s="72" t="str">
        <f t="shared" ca="1" si="7"/>
        <v/>
      </c>
      <c r="K16" s="74"/>
      <c r="L16" s="148" t="str">
        <f ca="1">IF(ISNUMBER(J16),IF(J16&gt;0,個票1!$A$18&amp;個票1!$G$18,""),"")</f>
        <v/>
      </c>
      <c r="M16" s="115" t="str">
        <f ca="1">IF(ISNUMBER(J16),IF(J16&gt;0,個票1!$E$19&amp;個票1!$F$19&amp;個票1!$G$19&amp;個票1!$H$19,""),"")</f>
        <v/>
      </c>
      <c r="N16" s="148" t="str">
        <f ca="1">IF(ISNUMBER(J16),IF(J16&gt;0,個票1!$I$18,""),"")</f>
        <v/>
      </c>
      <c r="O16" s="115" t="str">
        <f ca="1">IF(ISNUMBER(J16),IF(J16&gt;0,個票1!$N$19&amp;個票1!$O$19&amp;個票1!P$19,""),"")</f>
        <v/>
      </c>
      <c r="P16" s="115" t="str">
        <f ca="1">IF(ISNUMBER(J16),IF(J16&gt;0,個票1!Q$18,""),"")</f>
        <v/>
      </c>
      <c r="Q16" s="115" t="str">
        <f ca="1">IF(ISNUMBER(J16),IF(J16&gt;0,個票1!$S$18&amp;個票1!$T$18&amp;個票1!$U$18&amp;個票1!$V$18&amp;個票1!$W$18&amp;個票1!$X$18&amp;個票1!$Y$18,""),"")</f>
        <v/>
      </c>
      <c r="R16" s="148" t="str">
        <f ca="1">IF(ISNUMBER(J16),IF(J16&gt;0,個票1!$Z$18,""),"")</f>
        <v/>
      </c>
      <c r="S16" s="148" t="str">
        <f ca="1">IF(ISNUMBER(J16),IF(J16&gt;0,個票1!$Z$19,""),"")</f>
        <v/>
      </c>
    </row>
    <row r="17" spans="1:23" ht="22.5" customHeight="1">
      <c r="A17" s="69">
        <v>13</v>
      </c>
      <c r="B17" s="103" t="str">
        <f t="shared" ca="1" si="3"/>
        <v/>
      </c>
      <c r="C17" s="103" t="str">
        <f t="shared" ca="1" si="4"/>
        <v/>
      </c>
      <c r="D17" s="103" t="str">
        <f t="shared" ca="1" si="0"/>
        <v/>
      </c>
      <c r="E17" s="103" t="str">
        <f t="shared" ca="1" si="5"/>
        <v/>
      </c>
      <c r="F17" s="103" t="str">
        <f t="shared" ca="1" si="6"/>
        <v/>
      </c>
      <c r="G17" s="146" t="str">
        <f ca="1">IF(ISNUMBER(J17),IF(J17&gt;0,申請書!$AG$6,""),"")</f>
        <v/>
      </c>
      <c r="H17" s="72" t="str">
        <f t="shared" ca="1" si="1"/>
        <v/>
      </c>
      <c r="I17" s="73" t="str">
        <f t="shared" ca="1" si="2"/>
        <v/>
      </c>
      <c r="J17" s="72" t="str">
        <f t="shared" ca="1" si="7"/>
        <v/>
      </c>
      <c r="K17" s="74"/>
      <c r="L17" s="148" t="str">
        <f ca="1">IF(ISNUMBER(J17),IF(J17&gt;0,個票1!$A$18&amp;個票1!$G$18,""),"")</f>
        <v/>
      </c>
      <c r="M17" s="115" t="str">
        <f ca="1">IF(ISNUMBER(J17),IF(J17&gt;0,個票1!$E$19&amp;個票1!$F$19&amp;個票1!$G$19&amp;個票1!$H$19,""),"")</f>
        <v/>
      </c>
      <c r="N17" s="148" t="str">
        <f ca="1">IF(ISNUMBER(J17),IF(J17&gt;0,個票1!$I$18,""),"")</f>
        <v/>
      </c>
      <c r="O17" s="115" t="str">
        <f ca="1">IF(ISNUMBER(J17),IF(J17&gt;0,個票1!$N$19&amp;個票1!$O$19&amp;個票1!P$19,""),"")</f>
        <v/>
      </c>
      <c r="P17" s="115" t="str">
        <f ca="1">IF(ISNUMBER(J17),IF(J17&gt;0,個票1!Q$18,""),"")</f>
        <v/>
      </c>
      <c r="Q17" s="115" t="str">
        <f ca="1">IF(ISNUMBER(J17),IF(J17&gt;0,個票1!$S$18&amp;個票1!$T$18&amp;個票1!$U$18&amp;個票1!$V$18&amp;個票1!$W$18&amp;個票1!$X$18&amp;個票1!$Y$18,""),"")</f>
        <v/>
      </c>
      <c r="R17" s="148" t="str">
        <f ca="1">IF(ISNUMBER(J17),IF(J17&gt;0,個票1!$Z$18,""),"")</f>
        <v/>
      </c>
      <c r="S17" s="148" t="str">
        <f ca="1">IF(ISNUMBER(J17),IF(J17&gt;0,個票1!$Z$19,""),"")</f>
        <v/>
      </c>
    </row>
    <row r="18" spans="1:23" ht="22.5" customHeight="1">
      <c r="A18" s="69">
        <v>14</v>
      </c>
      <c r="B18" s="103" t="str">
        <f t="shared" ca="1" si="3"/>
        <v/>
      </c>
      <c r="C18" s="103" t="str">
        <f t="shared" ca="1" si="4"/>
        <v/>
      </c>
      <c r="D18" s="103" t="str">
        <f t="shared" ca="1" si="0"/>
        <v/>
      </c>
      <c r="E18" s="103" t="str">
        <f t="shared" ca="1" si="5"/>
        <v/>
      </c>
      <c r="F18" s="103" t="str">
        <f t="shared" ca="1" si="6"/>
        <v/>
      </c>
      <c r="G18" s="146" t="str">
        <f ca="1">IF(ISNUMBER(J18),IF(J18&gt;0,申請書!$AG$6,""),"")</f>
        <v/>
      </c>
      <c r="H18" s="72" t="str">
        <f t="shared" ca="1" si="1"/>
        <v/>
      </c>
      <c r="I18" s="73" t="str">
        <f t="shared" ca="1" si="2"/>
        <v/>
      </c>
      <c r="J18" s="72" t="str">
        <f t="shared" ca="1" si="7"/>
        <v/>
      </c>
      <c r="K18" s="74"/>
      <c r="L18" s="148" t="str">
        <f ca="1">IF(ISNUMBER(J18),IF(J18&gt;0,個票1!$A$18&amp;個票1!$G$18,""),"")</f>
        <v/>
      </c>
      <c r="M18" s="115" t="str">
        <f ca="1">IF(ISNUMBER(J18),IF(J18&gt;0,個票1!$E$19&amp;個票1!$F$19&amp;個票1!$G$19&amp;個票1!$H$19,""),"")</f>
        <v/>
      </c>
      <c r="N18" s="148" t="str">
        <f ca="1">IF(ISNUMBER(J18),IF(J18&gt;0,個票1!$I$18,""),"")</f>
        <v/>
      </c>
      <c r="O18" s="115" t="str">
        <f ca="1">IF(ISNUMBER(J18),IF(J18&gt;0,個票1!$N$19&amp;個票1!$O$19&amp;個票1!P$19,""),"")</f>
        <v/>
      </c>
      <c r="P18" s="115" t="str">
        <f ca="1">IF(ISNUMBER(J18),IF(J18&gt;0,個票1!Q$18,""),"")</f>
        <v/>
      </c>
      <c r="Q18" s="115" t="str">
        <f ca="1">IF(ISNUMBER(J18),IF(J18&gt;0,個票1!$S$18&amp;個票1!$T$18&amp;個票1!$U$18&amp;個票1!$V$18&amp;個票1!$W$18&amp;個票1!$X$18&amp;個票1!$Y$18,""),"")</f>
        <v/>
      </c>
      <c r="R18" s="148" t="str">
        <f ca="1">IF(ISNUMBER(J18),IF(J18&gt;0,個票1!$Z$18,""),"")</f>
        <v/>
      </c>
      <c r="S18" s="148" t="str">
        <f ca="1">IF(ISNUMBER(J18),IF(J18&gt;0,個票1!$Z$19,""),"")</f>
        <v/>
      </c>
    </row>
    <row r="19" spans="1:23" ht="22.5" customHeight="1">
      <c r="A19" s="69">
        <v>15</v>
      </c>
      <c r="B19" s="103" t="str">
        <f t="shared" ca="1" si="3"/>
        <v/>
      </c>
      <c r="C19" s="103" t="str">
        <f t="shared" ca="1" si="4"/>
        <v/>
      </c>
      <c r="D19" s="103" t="str">
        <f t="shared" ca="1" si="0"/>
        <v/>
      </c>
      <c r="E19" s="103" t="str">
        <f t="shared" ca="1" si="5"/>
        <v/>
      </c>
      <c r="F19" s="103" t="str">
        <f t="shared" ca="1" si="6"/>
        <v/>
      </c>
      <c r="G19" s="146" t="str">
        <f ca="1">IF(ISNUMBER(J19),IF(J19&gt;0,申請書!$AG$6,""),"")</f>
        <v/>
      </c>
      <c r="H19" s="72" t="str">
        <f t="shared" ca="1" si="1"/>
        <v/>
      </c>
      <c r="I19" s="73" t="str">
        <f t="shared" ca="1" si="2"/>
        <v/>
      </c>
      <c r="J19" s="72" t="str">
        <f t="shared" ca="1" si="7"/>
        <v/>
      </c>
      <c r="K19" s="74"/>
      <c r="L19" s="148" t="str">
        <f ca="1">IF(ISNUMBER(J19),IF(J19&gt;0,個票1!$A$18&amp;個票1!$G$18,""),"")</f>
        <v/>
      </c>
      <c r="M19" s="115" t="str">
        <f ca="1">IF(ISNUMBER(J19),IF(J19&gt;0,個票1!$E$19&amp;個票1!$F$19&amp;個票1!$G$19&amp;個票1!$H$19,""),"")</f>
        <v/>
      </c>
      <c r="N19" s="148" t="str">
        <f ca="1">IF(ISNUMBER(J19),IF(J19&gt;0,個票1!$I$18,""),"")</f>
        <v/>
      </c>
      <c r="O19" s="115" t="str">
        <f ca="1">IF(ISNUMBER(J19),IF(J19&gt;0,個票1!$N$19&amp;個票1!$O$19&amp;個票1!P$19,""),"")</f>
        <v/>
      </c>
      <c r="P19" s="115" t="str">
        <f ca="1">IF(ISNUMBER(J19),IF(J19&gt;0,個票1!Q$18,""),"")</f>
        <v/>
      </c>
      <c r="Q19" s="115" t="str">
        <f ca="1">IF(ISNUMBER(J19),IF(J19&gt;0,個票1!$S$18&amp;個票1!$T$18&amp;個票1!$U$18&amp;個票1!$V$18&amp;個票1!$W$18&amp;個票1!$X$18&amp;個票1!$Y$18,""),"")</f>
        <v/>
      </c>
      <c r="R19" s="148" t="str">
        <f ca="1">IF(ISNUMBER(J19),IF(J19&gt;0,個票1!$Z$18,""),"")</f>
        <v/>
      </c>
      <c r="S19" s="148" t="str">
        <f ca="1">IF(ISNUMBER(J19),IF(J19&gt;0,個票1!$Z$19,""),"")</f>
        <v/>
      </c>
    </row>
    <row r="20" spans="1:23" ht="11.25" customHeight="1"/>
    <row r="21" spans="1:23" customFormat="1">
      <c r="A21" s="6" t="s">
        <v>192</v>
      </c>
      <c r="B21" s="6"/>
      <c r="C21" s="6"/>
    </row>
    <row r="22" spans="1:23" customFormat="1" ht="16.5" customHeight="1">
      <c r="A22" s="70"/>
      <c r="B22" s="6"/>
      <c r="C22" s="6"/>
      <c r="F22" s="113" t="str">
        <f ca="1">IF(_xlfn.SHEETS()-5=COUNTIF(J5:J19,"&gt;0"),"○","！（本表の事業所数と個票の枚数が一致しません）")</f>
        <v>！（本表の事業所数と個票の枚数が一致しません）</v>
      </c>
      <c r="G22" s="114"/>
      <c r="H22" s="114"/>
      <c r="I22" s="114"/>
      <c r="J22" s="112"/>
      <c r="K22" s="112"/>
      <c r="L22" s="112"/>
      <c r="M22" s="112"/>
      <c r="N22" s="112"/>
      <c r="O22" s="112"/>
      <c r="P22" s="112"/>
      <c r="Q22" s="112"/>
      <c r="R22" s="112"/>
      <c r="S22" s="112"/>
      <c r="T22" s="112"/>
      <c r="U22" s="112"/>
      <c r="V22" s="112"/>
      <c r="W22" s="6"/>
    </row>
    <row r="23" spans="1:23" customFormat="1" ht="16.5" customHeight="1">
      <c r="A23" s="70"/>
      <c r="B23" s="6"/>
      <c r="C23" s="6"/>
      <c r="F23" s="102" t="s">
        <v>163</v>
      </c>
      <c r="G23" s="6"/>
      <c r="H23" s="6"/>
      <c r="I23" s="6"/>
      <c r="J23" s="6"/>
      <c r="K23" s="6"/>
      <c r="L23" s="6"/>
      <c r="M23" s="6"/>
      <c r="N23" s="6"/>
      <c r="O23" s="6"/>
      <c r="P23" s="6"/>
      <c r="Q23" s="6"/>
      <c r="R23" s="6"/>
      <c r="S23" s="6"/>
      <c r="T23" s="6"/>
      <c r="U23" s="6"/>
      <c r="V23" s="6"/>
      <c r="W23" s="6"/>
    </row>
    <row r="24" spans="1:23" customFormat="1" ht="16.5" customHeight="1">
      <c r="A24" s="10"/>
      <c r="B24" s="6"/>
      <c r="C24" s="6"/>
      <c r="F24" s="102" t="s">
        <v>164</v>
      </c>
      <c r="G24" s="6"/>
      <c r="H24" s="6"/>
      <c r="I24" s="6"/>
      <c r="J24" s="6"/>
      <c r="K24" s="6"/>
      <c r="L24" s="6"/>
      <c r="M24" s="6"/>
      <c r="N24" s="6"/>
      <c r="O24" s="6"/>
      <c r="P24" s="6"/>
      <c r="Q24" s="6"/>
      <c r="R24" s="6"/>
      <c r="S24" s="6"/>
      <c r="T24" s="6"/>
      <c r="U24" s="6"/>
      <c r="V24" s="6"/>
      <c r="W24" s="6"/>
    </row>
    <row r="25" spans="1:23" customFormat="1" ht="16.5" customHeight="1">
      <c r="A25" s="10"/>
      <c r="B25" s="6"/>
      <c r="C25" s="6"/>
    </row>
    <row r="26" spans="1:23" customFormat="1" ht="22.5" customHeight="1"/>
    <row r="27" spans="1:23" customFormat="1" ht="22.5" customHeight="1"/>
    <row r="28" spans="1:23" customFormat="1" ht="22.5" customHeight="1"/>
    <row r="29" spans="1:23" customFormat="1" ht="22.5" customHeight="1"/>
    <row r="30" spans="1:23" customFormat="1" ht="22.5" customHeight="1"/>
    <row r="31" spans="1:23" customFormat="1" ht="22.5" customHeight="1"/>
    <row r="32" spans="1:23" customFormat="1" ht="22.5" customHeight="1"/>
    <row r="33" customFormat="1" ht="22.5" customHeight="1"/>
    <row r="34" customFormat="1" ht="22.5" customHeight="1"/>
    <row r="35" customFormat="1" ht="22.5" customHeight="1"/>
    <row r="36" customFormat="1" ht="22.5" customHeight="1"/>
  </sheetData>
  <mergeCells count="10">
    <mergeCell ref="L3:S3"/>
    <mergeCell ref="K3:K4"/>
    <mergeCell ref="E3:E4"/>
    <mergeCell ref="H3:J3"/>
    <mergeCell ref="A3:A4"/>
    <mergeCell ref="B3:B4"/>
    <mergeCell ref="D3:D4"/>
    <mergeCell ref="F3:F4"/>
    <mergeCell ref="G3:G4"/>
    <mergeCell ref="C3:C4"/>
  </mergeCells>
  <phoneticPr fontId="4"/>
  <dataValidations count="1">
    <dataValidation type="list" allowBlank="1" showInputMessage="1" showErrorMessage="1" sqref="K5:K19">
      <formula1>"可"</formula1>
    </dataValidation>
  </dataValidations>
  <printOptions horizontalCentered="1"/>
  <pageMargins left="0.19685039370078741" right="0.19685039370078741" top="0.59055118110236227" bottom="0.39370078740157483" header="0" footer="0"/>
  <pageSetup paperSize="9" scale="99" orientation="landscape"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X27"/>
  <sheetViews>
    <sheetView showGridLines="0" view="pageBreakPreview" topLeftCell="A4" zoomScaleNormal="100" zoomScaleSheetLayoutView="100" workbookViewId="0">
      <selection activeCell="AE25" sqref="AE25"/>
    </sheetView>
  </sheetViews>
  <sheetFormatPr defaultColWidth="2.125" defaultRowHeight="13.5"/>
  <cols>
    <col min="1" max="1" width="2.125" style="2" customWidth="1"/>
    <col min="2" max="4" width="2.125" style="2"/>
    <col min="5" max="7" width="2.375" style="2" bestFit="1" customWidth="1"/>
    <col min="8" max="19" width="2.5" style="2" bestFit="1" customWidth="1"/>
    <col min="20" max="25" width="2.375" style="2" bestFit="1" customWidth="1"/>
    <col min="26" max="40" width="2.125" style="2"/>
    <col min="41" max="42" width="2.125" style="2" hidden="1" customWidth="1"/>
    <col min="43" max="47" width="2.125" style="2" customWidth="1"/>
    <col min="48" max="57" width="2.125" style="2"/>
    <col min="58" max="58" width="9.125" style="2" bestFit="1" customWidth="1"/>
    <col min="59" max="16384" width="2.125" style="2"/>
  </cols>
  <sheetData>
    <row r="1" spans="1:48">
      <c r="A1" s="2" t="s">
        <v>118</v>
      </c>
    </row>
    <row r="2" spans="1:48" ht="7.5" customHeight="1"/>
    <row r="3" spans="1:48">
      <c r="A3" s="259" t="s">
        <v>210</v>
      </c>
      <c r="B3" s="260"/>
      <c r="C3" s="260"/>
      <c r="D3" s="260"/>
      <c r="E3" s="260"/>
      <c r="F3" s="260"/>
      <c r="G3" s="260"/>
      <c r="H3" s="260"/>
      <c r="I3" s="260"/>
      <c r="J3" s="260"/>
      <c r="K3" s="260"/>
      <c r="L3" s="260"/>
      <c r="M3" s="260"/>
      <c r="N3" s="260"/>
      <c r="O3" s="260"/>
      <c r="P3" s="260"/>
      <c r="Q3" s="260"/>
      <c r="R3" s="260"/>
      <c r="S3" s="260"/>
      <c r="T3" s="260"/>
      <c r="U3" s="260"/>
      <c r="V3" s="260"/>
      <c r="W3" s="260"/>
      <c r="X3" s="260"/>
      <c r="Y3" s="260"/>
      <c r="Z3" s="260"/>
      <c r="AA3" s="260"/>
      <c r="AB3" s="260"/>
      <c r="AC3" s="260"/>
      <c r="AD3" s="260"/>
      <c r="AE3" s="260"/>
      <c r="AF3" s="260"/>
      <c r="AG3" s="260"/>
      <c r="AH3" s="260"/>
      <c r="AI3" s="260"/>
      <c r="AJ3" s="260"/>
      <c r="AK3" s="260"/>
      <c r="AL3" s="260"/>
      <c r="AM3" s="261"/>
    </row>
    <row r="4" spans="1:48" ht="9" customHeight="1">
      <c r="A4" s="37"/>
      <c r="B4" s="37"/>
      <c r="C4" s="37"/>
      <c r="D4" s="37"/>
      <c r="E4" s="37"/>
      <c r="F4" s="37"/>
      <c r="G4" s="37"/>
      <c r="H4" s="37"/>
      <c r="I4" s="37"/>
      <c r="J4" s="37"/>
      <c r="K4" s="37"/>
      <c r="L4" s="37"/>
      <c r="M4" s="37"/>
      <c r="N4" s="37"/>
      <c r="O4" s="37"/>
      <c r="P4" s="37"/>
      <c r="Q4" s="37"/>
      <c r="R4" s="37"/>
      <c r="S4" s="37"/>
      <c r="T4" s="37"/>
      <c r="U4" s="37"/>
      <c r="V4" s="37"/>
      <c r="W4" s="37"/>
      <c r="X4" s="37"/>
      <c r="Y4" s="37"/>
      <c r="Z4" s="37"/>
      <c r="AA4" s="37"/>
      <c r="AB4" s="37"/>
      <c r="AC4" s="37"/>
      <c r="AD4" s="37"/>
      <c r="AE4" s="37"/>
      <c r="AF4" s="37"/>
      <c r="AG4" s="37"/>
      <c r="AH4" s="37"/>
      <c r="AI4" s="37"/>
      <c r="AJ4" s="37"/>
      <c r="AK4" s="37"/>
      <c r="AL4" s="37"/>
      <c r="AM4" s="37"/>
    </row>
    <row r="5" spans="1:48">
      <c r="A5" s="253" t="s">
        <v>42</v>
      </c>
      <c r="B5" s="254"/>
      <c r="C5" s="254"/>
      <c r="D5" s="254"/>
      <c r="E5" s="254"/>
      <c r="F5" s="254"/>
      <c r="G5" s="254"/>
      <c r="H5" s="254"/>
      <c r="I5" s="254"/>
      <c r="J5" s="254"/>
      <c r="K5" s="254"/>
      <c r="L5" s="254"/>
      <c r="M5" s="254"/>
      <c r="N5" s="254"/>
      <c r="O5" s="254"/>
      <c r="P5" s="254"/>
      <c r="Q5" s="254"/>
      <c r="R5" s="254"/>
      <c r="S5" s="254"/>
      <c r="T5" s="254"/>
      <c r="U5" s="254"/>
      <c r="V5" s="254"/>
      <c r="W5" s="254"/>
      <c r="X5" s="254"/>
      <c r="Y5" s="254"/>
      <c r="Z5" s="254"/>
      <c r="AA5" s="254"/>
      <c r="AB5" s="254"/>
      <c r="AC5" s="254"/>
      <c r="AD5" s="254"/>
      <c r="AE5" s="254"/>
      <c r="AF5" s="254"/>
      <c r="AG5" s="254"/>
      <c r="AH5" s="254"/>
      <c r="AI5" s="254"/>
      <c r="AJ5" s="254"/>
      <c r="AK5" s="254"/>
      <c r="AL5" s="254"/>
      <c r="AM5" s="255"/>
    </row>
    <row r="6" spans="1:48" ht="4.5" customHeight="1">
      <c r="A6" s="38"/>
      <c r="B6" s="39"/>
      <c r="C6" s="39"/>
      <c r="D6" s="39"/>
      <c r="E6" s="39"/>
      <c r="F6" s="39"/>
      <c r="G6" s="39"/>
      <c r="H6" s="39"/>
      <c r="I6" s="39"/>
      <c r="J6" s="39"/>
      <c r="K6" s="39"/>
      <c r="L6" s="39"/>
      <c r="M6" s="39"/>
      <c r="N6" s="39"/>
      <c r="O6" s="39"/>
      <c r="P6" s="39"/>
      <c r="Q6" s="39"/>
      <c r="R6" s="39"/>
      <c r="S6" s="39"/>
      <c r="T6" s="39"/>
      <c r="U6" s="39"/>
      <c r="V6" s="39"/>
      <c r="W6" s="39"/>
      <c r="X6" s="39"/>
      <c r="Y6" s="39"/>
      <c r="Z6" s="39"/>
      <c r="AA6" s="39"/>
      <c r="AB6" s="39"/>
      <c r="AC6" s="39"/>
      <c r="AD6" s="39"/>
      <c r="AE6" s="39"/>
      <c r="AF6" s="39"/>
      <c r="AG6" s="39"/>
      <c r="AH6" s="39"/>
      <c r="AI6" s="39"/>
      <c r="AJ6" s="39"/>
      <c r="AK6" s="39"/>
      <c r="AL6" s="39"/>
      <c r="AM6" s="40"/>
    </row>
    <row r="7" spans="1:48" s="6" customFormat="1" ht="17.25" customHeight="1">
      <c r="A7" s="230" t="s">
        <v>221</v>
      </c>
      <c r="B7" s="231"/>
      <c r="C7" s="231"/>
      <c r="D7" s="231"/>
      <c r="E7" s="231"/>
      <c r="F7" s="231"/>
      <c r="G7" s="232"/>
      <c r="H7" s="283" t="s">
        <v>224</v>
      </c>
      <c r="I7" s="284"/>
      <c r="J7" s="284"/>
      <c r="K7" s="284"/>
      <c r="L7" s="284"/>
      <c r="M7" s="284"/>
      <c r="N7" s="285"/>
      <c r="O7" s="230" t="s">
        <v>43</v>
      </c>
      <c r="P7" s="231"/>
      <c r="Q7" s="231"/>
      <c r="R7" s="231"/>
      <c r="S7" s="232"/>
      <c r="T7" s="286"/>
      <c r="U7" s="233"/>
      <c r="V7" s="233"/>
      <c r="W7" s="233"/>
      <c r="X7" s="233"/>
      <c r="Y7" s="233"/>
      <c r="Z7" s="233"/>
      <c r="AA7" s="233"/>
      <c r="AB7" s="233"/>
      <c r="AC7" s="233"/>
      <c r="AD7" s="233"/>
      <c r="AE7" s="233"/>
      <c r="AF7" s="233"/>
      <c r="AG7" s="233"/>
      <c r="AH7" s="233"/>
      <c r="AI7" s="233"/>
      <c r="AJ7" s="233"/>
      <c r="AK7" s="233"/>
      <c r="AL7" s="233"/>
      <c r="AM7" s="287"/>
    </row>
    <row r="8" spans="1:48">
      <c r="A8" s="262" t="s">
        <v>44</v>
      </c>
      <c r="B8" s="263"/>
      <c r="C8" s="264"/>
      <c r="D8" s="230" t="s">
        <v>45</v>
      </c>
      <c r="E8" s="231"/>
      <c r="F8" s="231"/>
      <c r="G8" s="232"/>
      <c r="H8" s="18" t="s">
        <v>46</v>
      </c>
      <c r="I8" s="18"/>
      <c r="J8" s="18"/>
      <c r="K8" s="18"/>
      <c r="L8" s="18"/>
      <c r="M8" s="18"/>
      <c r="N8" s="18"/>
      <c r="O8" s="18"/>
      <c r="P8" s="18"/>
      <c r="Q8" s="18"/>
      <c r="R8" s="18"/>
      <c r="S8" s="19"/>
      <c r="T8" s="262" t="s">
        <v>47</v>
      </c>
      <c r="U8" s="263"/>
      <c r="V8" s="264"/>
      <c r="W8" s="230" t="s">
        <v>48</v>
      </c>
      <c r="X8" s="231"/>
      <c r="Y8" s="231"/>
      <c r="Z8" s="231"/>
      <c r="AA8" s="231"/>
      <c r="AB8" s="231"/>
      <c r="AC8" s="231"/>
      <c r="AD8" s="231"/>
      <c r="AE8" s="231"/>
      <c r="AF8" s="232"/>
      <c r="AG8" s="271" t="s">
        <v>49</v>
      </c>
      <c r="AH8" s="272"/>
      <c r="AI8" s="272"/>
      <c r="AJ8" s="272"/>
      <c r="AK8" s="272"/>
      <c r="AL8" s="272"/>
      <c r="AM8" s="273"/>
    </row>
    <row r="9" spans="1:48" ht="17.25" customHeight="1">
      <c r="A9" s="265"/>
      <c r="B9" s="266"/>
      <c r="C9" s="267"/>
      <c r="D9" s="268" t="s">
        <v>82</v>
      </c>
      <c r="E9" s="269"/>
      <c r="F9" s="269"/>
      <c r="G9" s="270"/>
      <c r="H9" s="274"/>
      <c r="I9" s="275"/>
      <c r="J9" s="275"/>
      <c r="K9" s="275"/>
      <c r="L9" s="275"/>
      <c r="M9" s="275"/>
      <c r="N9" s="275"/>
      <c r="O9" s="275"/>
      <c r="P9" s="275"/>
      <c r="Q9" s="275"/>
      <c r="R9" s="275"/>
      <c r="S9" s="276"/>
      <c r="T9" s="265"/>
      <c r="U9" s="266"/>
      <c r="V9" s="267"/>
      <c r="W9" s="277"/>
      <c r="X9" s="278"/>
      <c r="Y9" s="278"/>
      <c r="Z9" s="278"/>
      <c r="AA9" s="278"/>
      <c r="AB9" s="278"/>
      <c r="AC9" s="278"/>
      <c r="AD9" s="278"/>
      <c r="AE9" s="278"/>
      <c r="AF9" s="279"/>
      <c r="AG9" s="280"/>
      <c r="AH9" s="281"/>
      <c r="AI9" s="281"/>
      <c r="AJ9" s="281"/>
      <c r="AK9" s="281"/>
      <c r="AL9" s="281"/>
      <c r="AM9" s="282"/>
    </row>
    <row r="10" spans="1:48" s="3" customFormat="1" ht="20.25" customHeight="1">
      <c r="A10" s="22" t="s">
        <v>98</v>
      </c>
      <c r="B10" s="20"/>
      <c r="C10" s="23"/>
      <c r="D10" s="23"/>
      <c r="E10" s="21"/>
      <c r="F10" s="21"/>
      <c r="G10" s="21"/>
      <c r="H10" s="21"/>
      <c r="I10" s="21"/>
      <c r="J10" s="21"/>
      <c r="K10" s="24"/>
      <c r="L10" s="242"/>
      <c r="M10" s="243"/>
      <c r="N10" s="243"/>
      <c r="O10" s="243"/>
      <c r="P10" s="243"/>
      <c r="Q10" s="243"/>
      <c r="R10" s="243"/>
      <c r="S10" s="243"/>
      <c r="T10" s="243"/>
      <c r="U10" s="243"/>
      <c r="V10" s="243"/>
      <c r="W10" s="243"/>
      <c r="X10" s="243"/>
      <c r="Y10" s="244"/>
      <c r="Z10" s="237" t="s">
        <v>34</v>
      </c>
      <c r="AA10" s="238"/>
      <c r="AB10" s="239"/>
      <c r="AC10" s="233"/>
      <c r="AD10" s="233"/>
      <c r="AE10" s="240" t="s">
        <v>12</v>
      </c>
      <c r="AF10" s="241"/>
      <c r="AG10" s="234" t="s">
        <v>101</v>
      </c>
      <c r="AH10" s="235"/>
      <c r="AI10" s="236"/>
      <c r="AJ10" s="233"/>
      <c r="AK10" s="233"/>
      <c r="AL10" s="240" t="s">
        <v>12</v>
      </c>
      <c r="AM10" s="241"/>
      <c r="AP10" s="225"/>
      <c r="AQ10" s="225"/>
      <c r="AR10" s="225"/>
      <c r="AS10" s="225"/>
      <c r="AT10" s="225"/>
      <c r="AU10" s="225"/>
    </row>
    <row r="11" spans="1:48" s="3" customFormat="1" ht="18" customHeight="1">
      <c r="A11" s="245" t="s">
        <v>6</v>
      </c>
      <c r="B11" s="246"/>
      <c r="C11" s="246"/>
      <c r="D11" s="246"/>
      <c r="E11" s="246"/>
      <c r="F11" s="246"/>
      <c r="G11" s="246"/>
      <c r="H11" s="247"/>
      <c r="I11" s="8"/>
      <c r="J11" s="41" t="s">
        <v>211</v>
      </c>
      <c r="K11" s="42"/>
      <c r="L11" s="43"/>
      <c r="M11" s="43"/>
      <c r="N11" s="43"/>
      <c r="O11" s="43"/>
      <c r="P11" s="43"/>
      <c r="Q11" s="43"/>
      <c r="R11" s="43"/>
      <c r="S11" s="43"/>
      <c r="T11" s="43"/>
      <c r="U11" s="43"/>
      <c r="V11" s="43"/>
      <c r="W11" s="43"/>
      <c r="X11" s="43"/>
      <c r="Y11" s="42"/>
      <c r="Z11" s="41"/>
      <c r="AA11" s="42"/>
      <c r="AB11" s="43"/>
      <c r="AC11" s="43"/>
      <c r="AD11" s="43"/>
      <c r="AE11" s="43"/>
      <c r="AF11" s="43"/>
      <c r="AG11" s="43"/>
      <c r="AH11" s="43"/>
      <c r="AI11" s="43"/>
      <c r="AJ11" s="43"/>
      <c r="AK11" s="43"/>
      <c r="AL11" s="43"/>
      <c r="AM11" s="47"/>
    </row>
    <row r="12" spans="1:48" s="3" customFormat="1" ht="18" customHeight="1">
      <c r="A12" s="248"/>
      <c r="B12" s="249"/>
      <c r="C12" s="249"/>
      <c r="D12" s="249"/>
      <c r="E12" s="249"/>
      <c r="F12" s="249"/>
      <c r="G12" s="249"/>
      <c r="H12" s="250"/>
      <c r="I12" s="13"/>
      <c r="J12" s="44"/>
      <c r="K12" s="45"/>
      <c r="L12" s="46"/>
      <c r="M12" s="46"/>
      <c r="N12" s="46"/>
      <c r="O12" s="46"/>
      <c r="P12" s="46"/>
      <c r="Q12" s="46"/>
      <c r="R12" s="46"/>
      <c r="S12" s="46"/>
      <c r="T12" s="46"/>
      <c r="U12" s="45"/>
      <c r="V12" s="46"/>
      <c r="W12" s="46"/>
      <c r="X12" s="46"/>
      <c r="Y12" s="44"/>
      <c r="Z12" s="48"/>
      <c r="AA12" s="45"/>
      <c r="AB12" s="46"/>
      <c r="AC12" s="46"/>
      <c r="AD12" s="46"/>
      <c r="AE12" s="46"/>
      <c r="AF12" s="46"/>
      <c r="AG12" s="46"/>
      <c r="AH12" s="46"/>
      <c r="AI12" s="46"/>
      <c r="AJ12" s="46"/>
      <c r="AK12" s="46"/>
      <c r="AL12" s="46"/>
      <c r="AM12" s="49"/>
    </row>
    <row r="13" spans="1:48" s="3" customFormat="1" ht="9" customHeight="1">
      <c r="A13" s="50"/>
      <c r="B13" s="51"/>
      <c r="C13" s="51"/>
      <c r="D13" s="51"/>
      <c r="E13" s="51"/>
      <c r="F13" s="51"/>
      <c r="G13" s="51"/>
      <c r="H13" s="51"/>
      <c r="I13" s="52"/>
      <c r="J13" s="53"/>
      <c r="K13" s="52"/>
      <c r="L13" s="54"/>
      <c r="M13" s="54"/>
      <c r="N13" s="54"/>
      <c r="O13" s="54"/>
      <c r="P13" s="54"/>
      <c r="Q13" s="54"/>
      <c r="R13" s="54"/>
      <c r="S13" s="54"/>
      <c r="T13" s="54"/>
      <c r="U13" s="55"/>
      <c r="V13" s="54"/>
      <c r="W13" s="54"/>
      <c r="X13" s="54"/>
      <c r="Y13" s="44"/>
      <c r="Z13" s="48"/>
      <c r="AA13" s="45"/>
      <c r="AB13" s="46"/>
      <c r="AC13" s="46"/>
      <c r="AD13" s="46"/>
      <c r="AE13" s="46"/>
      <c r="AF13" s="46"/>
      <c r="AG13" s="46"/>
      <c r="AH13" s="46"/>
      <c r="AI13" s="46"/>
      <c r="AJ13" s="46"/>
      <c r="AK13" s="46"/>
      <c r="AL13" s="54"/>
      <c r="AM13" s="56"/>
    </row>
    <row r="14" spans="1:48" s="3" customFormat="1" ht="12">
      <c r="A14" s="253" t="s">
        <v>187</v>
      </c>
      <c r="B14" s="254"/>
      <c r="C14" s="254"/>
      <c r="D14" s="254"/>
      <c r="E14" s="254"/>
      <c r="F14" s="254"/>
      <c r="G14" s="254"/>
      <c r="H14" s="254"/>
      <c r="I14" s="254"/>
      <c r="J14" s="254"/>
      <c r="K14" s="254"/>
      <c r="L14" s="254"/>
      <c r="M14" s="254"/>
      <c r="N14" s="254"/>
      <c r="O14" s="254"/>
      <c r="P14" s="254"/>
      <c r="Q14" s="254"/>
      <c r="R14" s="254"/>
      <c r="S14" s="254"/>
      <c r="T14" s="254"/>
      <c r="U14" s="254"/>
      <c r="V14" s="254"/>
      <c r="W14" s="254"/>
      <c r="X14" s="254"/>
      <c r="Y14" s="254"/>
      <c r="Z14" s="254"/>
      <c r="AA14" s="254"/>
      <c r="AB14" s="254"/>
      <c r="AC14" s="254"/>
      <c r="AD14" s="254"/>
      <c r="AE14" s="254"/>
      <c r="AF14" s="254"/>
      <c r="AG14" s="254"/>
      <c r="AH14" s="254"/>
      <c r="AI14" s="254"/>
      <c r="AJ14" s="254"/>
      <c r="AK14" s="254"/>
      <c r="AL14" s="254"/>
      <c r="AM14" s="255"/>
    </row>
    <row r="15" spans="1:48" s="3" customFormat="1" ht="4.5" customHeight="1">
      <c r="A15" s="57"/>
      <c r="B15" s="57"/>
      <c r="C15" s="57"/>
      <c r="D15" s="57"/>
      <c r="E15" s="57"/>
      <c r="F15" s="57"/>
      <c r="G15" s="57"/>
      <c r="H15" s="57"/>
      <c r="I15" s="53"/>
      <c r="J15" s="58"/>
      <c r="K15" s="52"/>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row>
    <row r="16" spans="1:48" s="3" customFormat="1" ht="15" customHeight="1">
      <c r="A16" s="213" t="s">
        <v>216</v>
      </c>
      <c r="B16" s="214"/>
      <c r="C16" s="214"/>
      <c r="D16" s="214"/>
      <c r="E16" s="214"/>
      <c r="F16" s="214"/>
      <c r="G16" s="214"/>
      <c r="H16" s="214"/>
      <c r="I16" s="214" t="s">
        <v>181</v>
      </c>
      <c r="J16" s="214"/>
      <c r="K16" s="214"/>
      <c r="L16" s="214"/>
      <c r="M16" s="214"/>
      <c r="N16" s="214"/>
      <c r="O16" s="214"/>
      <c r="P16" s="214"/>
      <c r="Q16" s="214" t="s">
        <v>182</v>
      </c>
      <c r="R16" s="214"/>
      <c r="S16" s="213" t="s">
        <v>212</v>
      </c>
      <c r="T16" s="214"/>
      <c r="U16" s="214"/>
      <c r="V16" s="214"/>
      <c r="W16" s="214"/>
      <c r="X16" s="214"/>
      <c r="Y16" s="214"/>
      <c r="Z16" s="213" t="s">
        <v>185</v>
      </c>
      <c r="AA16" s="214"/>
      <c r="AB16" s="214"/>
      <c r="AC16" s="214"/>
      <c r="AD16" s="214"/>
      <c r="AE16" s="214"/>
      <c r="AF16" s="214"/>
      <c r="AG16" s="214"/>
      <c r="AH16" s="214"/>
      <c r="AI16" s="214"/>
      <c r="AJ16" s="214"/>
      <c r="AK16" s="214"/>
      <c r="AL16" s="214"/>
      <c r="AM16" s="214"/>
    </row>
    <row r="17" spans="1:50" s="3" customFormat="1" ht="15" customHeight="1">
      <c r="A17" s="214"/>
      <c r="B17" s="214"/>
      <c r="C17" s="214"/>
      <c r="D17" s="214"/>
      <c r="E17" s="214"/>
      <c r="F17" s="214"/>
      <c r="G17" s="214"/>
      <c r="H17" s="214"/>
      <c r="I17" s="214"/>
      <c r="J17" s="214"/>
      <c r="K17" s="214"/>
      <c r="L17" s="214"/>
      <c r="M17" s="214"/>
      <c r="N17" s="214"/>
      <c r="O17" s="214"/>
      <c r="P17" s="214"/>
      <c r="Q17" s="214"/>
      <c r="R17" s="214"/>
      <c r="S17" s="214"/>
      <c r="T17" s="214"/>
      <c r="U17" s="214"/>
      <c r="V17" s="214"/>
      <c r="W17" s="214"/>
      <c r="X17" s="214"/>
      <c r="Y17" s="214"/>
      <c r="Z17" s="214"/>
      <c r="AA17" s="214"/>
      <c r="AB17" s="214"/>
      <c r="AC17" s="214"/>
      <c r="AD17" s="214"/>
      <c r="AE17" s="214"/>
      <c r="AF17" s="214"/>
      <c r="AG17" s="214"/>
      <c r="AH17" s="214"/>
      <c r="AI17" s="214"/>
      <c r="AJ17" s="214"/>
      <c r="AK17" s="214"/>
      <c r="AL17" s="214"/>
      <c r="AM17" s="214"/>
    </row>
    <row r="18" spans="1:50" s="3" customFormat="1" ht="20.100000000000001" customHeight="1">
      <c r="A18" s="301"/>
      <c r="B18" s="302"/>
      <c r="C18" s="302"/>
      <c r="D18" s="302"/>
      <c r="E18" s="302"/>
      <c r="F18" s="302"/>
      <c r="G18" s="303"/>
      <c r="H18" s="304"/>
      <c r="I18" s="295"/>
      <c r="J18" s="296"/>
      <c r="K18" s="296"/>
      <c r="L18" s="296"/>
      <c r="M18" s="296"/>
      <c r="N18" s="296"/>
      <c r="O18" s="296"/>
      <c r="P18" s="297"/>
      <c r="Q18" s="215"/>
      <c r="R18" s="216"/>
      <c r="S18" s="219"/>
      <c r="T18" s="221"/>
      <c r="U18" s="223"/>
      <c r="V18" s="221"/>
      <c r="W18" s="223"/>
      <c r="X18" s="221"/>
      <c r="Y18" s="251"/>
      <c r="Z18" s="298"/>
      <c r="AA18" s="299"/>
      <c r="AB18" s="299"/>
      <c r="AC18" s="299"/>
      <c r="AD18" s="299"/>
      <c r="AE18" s="299"/>
      <c r="AF18" s="299"/>
      <c r="AG18" s="299"/>
      <c r="AH18" s="299"/>
      <c r="AI18" s="299"/>
      <c r="AJ18" s="299"/>
      <c r="AK18" s="299"/>
      <c r="AL18" s="299"/>
      <c r="AM18" s="300"/>
    </row>
    <row r="19" spans="1:50" s="3" customFormat="1" ht="30" customHeight="1">
      <c r="A19" s="305" t="s">
        <v>218</v>
      </c>
      <c r="B19" s="306"/>
      <c r="C19" s="306"/>
      <c r="D19" s="307"/>
      <c r="E19" s="160"/>
      <c r="F19" s="161"/>
      <c r="G19" s="162"/>
      <c r="H19" s="163"/>
      <c r="I19" s="292" t="s">
        <v>186</v>
      </c>
      <c r="J19" s="293"/>
      <c r="K19" s="293"/>
      <c r="L19" s="293"/>
      <c r="M19" s="294"/>
      <c r="N19" s="164"/>
      <c r="O19" s="165"/>
      <c r="P19" s="166"/>
      <c r="Q19" s="217"/>
      <c r="R19" s="218"/>
      <c r="S19" s="220"/>
      <c r="T19" s="222"/>
      <c r="U19" s="224"/>
      <c r="V19" s="222"/>
      <c r="W19" s="224"/>
      <c r="X19" s="222"/>
      <c r="Y19" s="252"/>
      <c r="Z19" s="220"/>
      <c r="AA19" s="224"/>
      <c r="AB19" s="224"/>
      <c r="AC19" s="224"/>
      <c r="AD19" s="224"/>
      <c r="AE19" s="224"/>
      <c r="AF19" s="224"/>
      <c r="AG19" s="224"/>
      <c r="AH19" s="224"/>
      <c r="AI19" s="224"/>
      <c r="AJ19" s="224"/>
      <c r="AK19" s="224"/>
      <c r="AL19" s="224"/>
      <c r="AM19" s="252"/>
    </row>
    <row r="20" spans="1:50" s="3" customFormat="1" ht="8.1" customHeight="1">
      <c r="A20" s="57"/>
      <c r="B20" s="57"/>
      <c r="C20" s="57"/>
      <c r="D20" s="57"/>
      <c r="E20" s="57"/>
      <c r="F20" s="57"/>
      <c r="G20" s="57"/>
      <c r="H20" s="57"/>
      <c r="I20" s="53"/>
      <c r="J20" s="58"/>
      <c r="K20" s="52"/>
      <c r="L20" s="54"/>
      <c r="M20" s="54"/>
      <c r="N20" s="54"/>
      <c r="O20" s="54"/>
      <c r="P20" s="54"/>
      <c r="Q20" s="54"/>
      <c r="R20" s="54"/>
      <c r="S20" s="54"/>
      <c r="T20" s="54"/>
      <c r="U20" s="54"/>
      <c r="V20" s="54"/>
      <c r="W20" s="54"/>
      <c r="X20" s="54"/>
      <c r="Y20" s="54"/>
      <c r="Z20" s="54"/>
      <c r="AA20" s="54"/>
      <c r="AB20" s="54"/>
      <c r="AC20" s="54"/>
      <c r="AD20" s="54"/>
      <c r="AE20" s="54"/>
      <c r="AF20" s="54"/>
      <c r="AG20" s="54"/>
      <c r="AH20" s="54"/>
      <c r="AI20" s="54"/>
      <c r="AJ20" s="54"/>
      <c r="AK20" s="54"/>
      <c r="AL20" s="54"/>
      <c r="AM20" s="54"/>
    </row>
    <row r="21" spans="1:50" s="3" customFormat="1" ht="12">
      <c r="A21" s="253" t="s">
        <v>97</v>
      </c>
      <c r="B21" s="254"/>
      <c r="C21" s="254"/>
      <c r="D21" s="254"/>
      <c r="E21" s="254"/>
      <c r="F21" s="254"/>
      <c r="G21" s="254"/>
      <c r="H21" s="254"/>
      <c r="I21" s="254"/>
      <c r="J21" s="254"/>
      <c r="K21" s="254"/>
      <c r="L21" s="254"/>
      <c r="M21" s="254"/>
      <c r="N21" s="254"/>
      <c r="O21" s="254"/>
      <c r="P21" s="254"/>
      <c r="Q21" s="254"/>
      <c r="R21" s="254"/>
      <c r="S21" s="254"/>
      <c r="T21" s="254"/>
      <c r="U21" s="254"/>
      <c r="V21" s="254"/>
      <c r="W21" s="254"/>
      <c r="X21" s="254"/>
      <c r="Y21" s="254"/>
      <c r="Z21" s="254"/>
      <c r="AA21" s="254"/>
      <c r="AB21" s="254"/>
      <c r="AC21" s="254"/>
      <c r="AD21" s="254"/>
      <c r="AE21" s="254"/>
      <c r="AF21" s="254"/>
      <c r="AG21" s="254"/>
      <c r="AH21" s="254"/>
      <c r="AI21" s="254"/>
      <c r="AJ21" s="254"/>
      <c r="AK21" s="254"/>
      <c r="AL21" s="254"/>
      <c r="AM21" s="255"/>
    </row>
    <row r="22" spans="1:50" s="3" customFormat="1" ht="6" customHeight="1" thickBot="1">
      <c r="A22" s="57"/>
      <c r="B22" s="57"/>
      <c r="C22" s="57"/>
      <c r="D22" s="57"/>
      <c r="E22" s="57"/>
      <c r="F22" s="57"/>
      <c r="G22" s="57"/>
      <c r="H22" s="57"/>
      <c r="I22" s="53"/>
      <c r="J22" s="58"/>
      <c r="K22" s="52"/>
      <c r="L22" s="54"/>
      <c r="M22" s="54"/>
      <c r="N22" s="54"/>
      <c r="O22" s="54"/>
      <c r="P22" s="54"/>
      <c r="Q22" s="54"/>
      <c r="R22" s="54"/>
      <c r="S22" s="54"/>
      <c r="T22" s="54"/>
      <c r="U22" s="54"/>
      <c r="V22" s="54"/>
      <c r="W22" s="54"/>
      <c r="X22" s="54"/>
      <c r="Y22" s="54"/>
      <c r="Z22" s="54"/>
      <c r="AA22" s="54"/>
      <c r="AB22" s="54"/>
      <c r="AC22" s="54"/>
      <c r="AD22" s="54"/>
      <c r="AE22" s="54"/>
      <c r="AF22" s="54"/>
      <c r="AG22" s="54"/>
      <c r="AH22" s="54"/>
      <c r="AI22" s="54"/>
      <c r="AJ22" s="54"/>
      <c r="AK22" s="54"/>
      <c r="AL22" s="54"/>
      <c r="AM22" s="54"/>
    </row>
    <row r="23" spans="1:50" s="3" customFormat="1" ht="19.5" customHeight="1" thickBot="1">
      <c r="A23" s="59" t="s">
        <v>213</v>
      </c>
      <c r="B23" s="57"/>
      <c r="C23" s="57"/>
      <c r="D23" s="57"/>
      <c r="E23" s="57"/>
      <c r="F23" s="57"/>
      <c r="G23" s="57"/>
      <c r="H23" s="57"/>
      <c r="I23" s="121" t="s">
        <v>115</v>
      </c>
      <c r="J23" s="58"/>
      <c r="K23" s="52"/>
      <c r="L23" s="54"/>
      <c r="M23" s="54"/>
      <c r="N23" s="54"/>
      <c r="O23" s="54"/>
      <c r="P23" s="54"/>
      <c r="Q23" s="54"/>
      <c r="R23" s="54"/>
      <c r="S23" s="54"/>
      <c r="T23" s="54"/>
      <c r="U23" s="54"/>
      <c r="V23" s="54"/>
      <c r="W23" s="54"/>
      <c r="X23" s="54"/>
      <c r="Y23" s="54"/>
      <c r="Z23" s="54"/>
      <c r="AA23" s="54"/>
      <c r="AB23" s="54"/>
      <c r="AC23" s="54"/>
      <c r="AD23" s="54"/>
      <c r="AE23" s="256" t="s">
        <v>99</v>
      </c>
      <c r="AF23" s="257"/>
      <c r="AG23" s="257"/>
      <c r="AH23" s="258"/>
      <c r="AI23" s="288">
        <f>(20*M24+5*V24)*10+ROUNDDOWN(AE24,0)</f>
        <v>0</v>
      </c>
      <c r="AJ23" s="289"/>
      <c r="AK23" s="289"/>
      <c r="AL23" s="290" t="s">
        <v>11</v>
      </c>
      <c r="AM23" s="291"/>
    </row>
    <row r="24" spans="1:50" s="3" customFormat="1" ht="19.5" customHeight="1">
      <c r="A24" s="25" t="s">
        <v>30</v>
      </c>
      <c r="B24" s="26"/>
      <c r="C24" s="27"/>
      <c r="D24" s="27"/>
      <c r="E24" s="27"/>
      <c r="F24" s="27"/>
      <c r="G24" s="28"/>
      <c r="H24" s="226" t="s">
        <v>31</v>
      </c>
      <c r="I24" s="227"/>
      <c r="J24" s="227"/>
      <c r="K24" s="227"/>
      <c r="L24" s="228"/>
      <c r="M24" s="229">
        <f>COUNTIFS(職員表!$J6:$J505,$T$7,職員表!$O6:$O505,20,職員表!$I6:$I505,個票1!$L$10)</f>
        <v>0</v>
      </c>
      <c r="N24" s="229"/>
      <c r="O24" s="229"/>
      <c r="P24" s="17" t="s">
        <v>32</v>
      </c>
      <c r="Q24" s="230" t="s">
        <v>33</v>
      </c>
      <c r="R24" s="231"/>
      <c r="S24" s="231"/>
      <c r="T24" s="231"/>
      <c r="U24" s="232"/>
      <c r="V24" s="229">
        <f>COUNTIFS(職員表!$J6:$J505,$T$7,職員表!$O6:$O505,5,職員表!$I6:$I505,個票1!$L$10)</f>
        <v>0</v>
      </c>
      <c r="W24" s="229"/>
      <c r="X24" s="229"/>
      <c r="Y24" s="61" t="s">
        <v>32</v>
      </c>
      <c r="Z24" s="87" t="s">
        <v>116</v>
      </c>
      <c r="AA24" s="88"/>
      <c r="AB24" s="88"/>
      <c r="AC24" s="88"/>
      <c r="AD24" s="89"/>
      <c r="AE24" s="210"/>
      <c r="AF24" s="211"/>
      <c r="AG24" s="211"/>
      <c r="AH24" s="212" t="s">
        <v>11</v>
      </c>
      <c r="AI24" s="212"/>
      <c r="AJ24" s="94" t="s">
        <v>117</v>
      </c>
      <c r="AK24" s="46"/>
      <c r="AL24" s="46"/>
      <c r="AM24" s="49"/>
      <c r="AO24" s="3">
        <f>IF(M24=0,,"有")</f>
        <v>0</v>
      </c>
      <c r="AX24" s="3">
        <f>IF(L24=0,,"有")</f>
        <v>0</v>
      </c>
    </row>
    <row r="25" spans="1:50" s="3" customFormat="1" ht="7.5" customHeight="1">
      <c r="A25" s="57"/>
      <c r="B25" s="57"/>
      <c r="C25" s="57"/>
      <c r="D25" s="57"/>
      <c r="E25" s="57"/>
      <c r="F25" s="57"/>
      <c r="G25" s="57"/>
      <c r="H25" s="57"/>
      <c r="I25" s="53"/>
      <c r="J25" s="58"/>
      <c r="K25" s="52"/>
      <c r="L25" s="54"/>
      <c r="M25" s="54"/>
      <c r="N25" s="54"/>
      <c r="O25" s="54"/>
      <c r="P25" s="54"/>
      <c r="Q25" s="54"/>
      <c r="R25" s="54"/>
      <c r="S25" s="54"/>
      <c r="T25" s="54"/>
      <c r="U25" s="54"/>
      <c r="V25" s="54"/>
      <c r="W25" s="54"/>
      <c r="X25" s="136"/>
      <c r="Y25" s="136"/>
      <c r="Z25" s="136"/>
      <c r="AA25" s="136"/>
      <c r="AB25" s="136"/>
      <c r="AC25" s="136"/>
      <c r="AD25" s="136"/>
      <c r="AE25" s="54"/>
      <c r="AF25" s="54"/>
      <c r="AG25" s="54"/>
      <c r="AH25" s="54"/>
      <c r="AI25" s="54"/>
      <c r="AJ25" s="54"/>
      <c r="AK25" s="54"/>
      <c r="AL25" s="54"/>
      <c r="AM25" s="54"/>
    </row>
    <row r="26" spans="1:50" ht="4.5" customHeight="1">
      <c r="A26" s="62"/>
      <c r="B26" s="62"/>
      <c r="C26" s="62"/>
      <c r="D26" s="62"/>
      <c r="E26" s="63"/>
      <c r="F26" s="63"/>
      <c r="G26" s="63"/>
      <c r="H26" s="63"/>
      <c r="I26" s="63"/>
      <c r="J26" s="65"/>
      <c r="K26" s="65"/>
      <c r="L26" s="65"/>
      <c r="M26" s="65"/>
      <c r="N26" s="65"/>
      <c r="O26" s="63"/>
      <c r="P26" s="63"/>
      <c r="Q26" s="63"/>
      <c r="R26" s="63"/>
      <c r="S26" s="63"/>
      <c r="T26" s="63"/>
      <c r="U26" s="63"/>
      <c r="V26" s="63"/>
      <c r="W26" s="63"/>
      <c r="X26" s="63"/>
      <c r="Y26" s="63"/>
      <c r="Z26" s="63"/>
      <c r="AA26" s="63"/>
      <c r="AB26" s="63"/>
      <c r="AC26" s="63"/>
      <c r="AD26" s="63"/>
      <c r="AE26" s="63"/>
      <c r="AF26" s="63"/>
      <c r="AG26" s="63"/>
      <c r="AH26" s="63"/>
      <c r="AI26" s="63"/>
      <c r="AJ26" s="63"/>
      <c r="AK26" s="63"/>
      <c r="AL26" s="63"/>
      <c r="AM26" s="63"/>
    </row>
    <row r="27" spans="1:50">
      <c r="A27" s="36"/>
      <c r="B27" s="64"/>
      <c r="C27" s="64"/>
      <c r="D27" s="64"/>
      <c r="E27" s="64"/>
      <c r="F27" s="64"/>
      <c r="G27" s="64"/>
      <c r="H27" s="64"/>
      <c r="I27" s="64"/>
      <c r="J27" s="64"/>
      <c r="K27" s="64"/>
      <c r="L27" s="64"/>
      <c r="M27" s="64"/>
      <c r="N27" s="64"/>
      <c r="O27" s="64"/>
      <c r="P27" s="64"/>
      <c r="Q27" s="64"/>
      <c r="R27" s="64"/>
      <c r="S27" s="64"/>
      <c r="T27" s="64"/>
      <c r="U27" s="64"/>
      <c r="V27" s="64"/>
      <c r="W27" s="64"/>
      <c r="X27" s="64"/>
      <c r="Y27" s="60"/>
      <c r="Z27" s="60"/>
      <c r="AA27" s="60"/>
      <c r="AB27" s="60"/>
      <c r="AC27" s="60"/>
      <c r="AD27" s="60"/>
      <c r="AE27" s="64"/>
      <c r="AF27" s="64"/>
      <c r="AG27" s="64"/>
      <c r="AH27" s="64"/>
      <c r="AI27" s="64"/>
      <c r="AJ27" s="64"/>
      <c r="AK27" s="64"/>
      <c r="AL27" s="64"/>
      <c r="AM27" s="64"/>
    </row>
  </sheetData>
  <sheetProtection algorithmName="SHA-512" hashValue="6EW5NG+rOfFxcKscFatBZDy7IW5cjs71ncupo3BBivZE9cg60QNlXU+/ydthxH3FH0Qnxh0jDuUssRtmqs/Kuw==" saltValue="CoTGXaeFOXyOi5I8zl2wjg==" spinCount="100000" sheet="1" formatCells="0" formatColumns="0" formatRows="0" insertColumns="0" insertRows="0" autoFilter="0"/>
  <mergeCells count="55">
    <mergeCell ref="A14:AM14"/>
    <mergeCell ref="AI23:AK23"/>
    <mergeCell ref="AL23:AM23"/>
    <mergeCell ref="Z19:AM19"/>
    <mergeCell ref="I19:M19"/>
    <mergeCell ref="I18:P18"/>
    <mergeCell ref="Z18:AM18"/>
    <mergeCell ref="A16:H17"/>
    <mergeCell ref="I16:P17"/>
    <mergeCell ref="Q16:R17"/>
    <mergeCell ref="A18:F18"/>
    <mergeCell ref="G18:H18"/>
    <mergeCell ref="A19:D19"/>
    <mergeCell ref="A3:AM3"/>
    <mergeCell ref="A5:AM5"/>
    <mergeCell ref="A8:C9"/>
    <mergeCell ref="D8:G8"/>
    <mergeCell ref="D9:G9"/>
    <mergeCell ref="T8:V9"/>
    <mergeCell ref="W8:AF8"/>
    <mergeCell ref="AG8:AM8"/>
    <mergeCell ref="H9:S9"/>
    <mergeCell ref="W9:AF9"/>
    <mergeCell ref="AG9:AM9"/>
    <mergeCell ref="A7:G7"/>
    <mergeCell ref="H7:N7"/>
    <mergeCell ref="O7:S7"/>
    <mergeCell ref="T7:AM7"/>
    <mergeCell ref="AP10:AU10"/>
    <mergeCell ref="H24:L24"/>
    <mergeCell ref="M24:O24"/>
    <mergeCell ref="Q24:U24"/>
    <mergeCell ref="V24:X24"/>
    <mergeCell ref="AJ10:AK10"/>
    <mergeCell ref="AG10:AI10"/>
    <mergeCell ref="Z10:AB10"/>
    <mergeCell ref="AC10:AD10"/>
    <mergeCell ref="AE10:AF10"/>
    <mergeCell ref="L10:Y10"/>
    <mergeCell ref="A11:H12"/>
    <mergeCell ref="AL10:AM10"/>
    <mergeCell ref="Y18:Y19"/>
    <mergeCell ref="A21:AM21"/>
    <mergeCell ref="AE23:AH23"/>
    <mergeCell ref="AE24:AG24"/>
    <mergeCell ref="AH24:AI24"/>
    <mergeCell ref="S16:Y17"/>
    <mergeCell ref="Z16:AM17"/>
    <mergeCell ref="Q18:R19"/>
    <mergeCell ref="S18:S19"/>
    <mergeCell ref="T18:T19"/>
    <mergeCell ref="U18:U19"/>
    <mergeCell ref="V18:V19"/>
    <mergeCell ref="W18:W19"/>
    <mergeCell ref="X18:X19"/>
  </mergeCells>
  <phoneticPr fontId="4"/>
  <dataValidations count="5">
    <dataValidation type="list" allowBlank="1" showInputMessage="1" showErrorMessage="1" sqref="Q18:R19">
      <formula1>"普通,当座"</formula1>
    </dataValidation>
    <dataValidation type="list" allowBlank="1" showInputMessage="1" showErrorMessage="1" sqref="G18:H18">
      <formula1>"銀行,金庫,信組,信連,農協,ゆうちょ,その他"</formula1>
    </dataValidation>
    <dataValidation type="whole" allowBlank="1" showInputMessage="1" showErrorMessage="1" sqref="S18:Y19 E19:H19 N19:P19">
      <formula1>0</formula1>
      <formula2>9</formula2>
    </dataValidation>
    <dataValidation type="list" allowBlank="1" showInputMessage="1" showErrorMessage="1" sqref="D9:G9">
      <formula1>都道府県</formula1>
    </dataValidation>
    <dataValidation type="list" allowBlank="1" showInputMessage="1" showErrorMessage="1" sqref="L10:Y10">
      <formula1>提供サービス</formula1>
    </dataValidation>
  </dataValidations>
  <printOptions horizontalCentered="1"/>
  <pageMargins left="0.78740157480314965" right="0.78740157480314965" top="0.62992125984251968" bottom="0.78740157480314965" header="0" footer="0"/>
  <pageSetup paperSize="9" scale="83"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4634" r:id="rId4" name="Check Box 58">
              <controlPr defaultSize="0" autoFill="0" autoLine="0" autoPict="0">
                <anchor moveWithCells="1">
                  <from>
                    <xdr:col>7</xdr:col>
                    <xdr:colOff>190500</xdr:colOff>
                    <xdr:row>10</xdr:row>
                    <xdr:rowOff>0</xdr:rowOff>
                  </from>
                  <to>
                    <xdr:col>9</xdr:col>
                    <xdr:colOff>38100</xdr:colOff>
                    <xdr:row>11</xdr:row>
                    <xdr:rowOff>28575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W506"/>
  <sheetViews>
    <sheetView view="pageBreakPreview" zoomScaleNormal="100" zoomScaleSheetLayoutView="100" workbookViewId="0">
      <selection activeCell="A2" sqref="A2"/>
    </sheetView>
  </sheetViews>
  <sheetFormatPr defaultColWidth="9" defaultRowHeight="12"/>
  <cols>
    <col min="1" max="1" width="3.625" style="9" customWidth="1"/>
    <col min="2" max="3" width="12.5" style="123" customWidth="1"/>
    <col min="4" max="4" width="14.625" style="123" bestFit="1" customWidth="1"/>
    <col min="5" max="5" width="22.625" style="123" hidden="1" customWidth="1"/>
    <col min="6" max="6" width="8.125" style="123" hidden="1" customWidth="1"/>
    <col min="7" max="7" width="25" style="123" customWidth="1"/>
    <col min="8" max="8" width="10.625" style="123" hidden="1" customWidth="1"/>
    <col min="9" max="9" width="12.625" style="123" customWidth="1"/>
    <col min="10" max="10" width="16.875" style="123" bestFit="1" customWidth="1"/>
    <col min="11" max="11" width="14.125" style="123" bestFit="1" customWidth="1"/>
    <col min="12" max="12" width="31.375" style="123" bestFit="1" customWidth="1"/>
    <col min="13" max="13" width="11.375" style="123" hidden="1" customWidth="1"/>
    <col min="14" max="14" width="11.375" style="123" customWidth="1"/>
    <col min="15" max="15" width="6" style="9" customWidth="1"/>
    <col min="16" max="18" width="7.625" style="123" customWidth="1"/>
    <col min="19" max="19" width="7.625" style="9" customWidth="1"/>
    <col min="20" max="20" width="12.875" style="123" bestFit="1" customWidth="1"/>
    <col min="21" max="21" width="7.5" style="123" bestFit="1" customWidth="1"/>
    <col min="22" max="22" width="9.375" style="3" customWidth="1"/>
    <col min="23" max="23" width="2.5" style="9" customWidth="1"/>
    <col min="24" max="16384" width="9" style="9"/>
  </cols>
  <sheetData>
    <row r="1" spans="1:23" ht="20.100000000000001" customHeight="1">
      <c r="A1" s="6" t="s">
        <v>151</v>
      </c>
    </row>
    <row r="2" spans="1:23" ht="20.100000000000001" customHeight="1"/>
    <row r="3" spans="1:23">
      <c r="A3" s="9" t="s">
        <v>193</v>
      </c>
      <c r="O3" s="12"/>
      <c r="P3" s="132"/>
      <c r="Q3" s="132"/>
      <c r="R3" s="132"/>
      <c r="T3" s="132"/>
      <c r="U3" s="132"/>
    </row>
    <row r="4" spans="1:23" ht="18" customHeight="1">
      <c r="A4" s="201"/>
      <c r="B4" s="316" t="s">
        <v>17</v>
      </c>
      <c r="C4" s="316" t="s">
        <v>19</v>
      </c>
      <c r="D4" s="316" t="s">
        <v>18</v>
      </c>
      <c r="E4" s="124"/>
      <c r="F4" s="124"/>
      <c r="G4" s="310" t="s">
        <v>20</v>
      </c>
      <c r="H4" s="312" t="s">
        <v>225</v>
      </c>
      <c r="I4" s="312"/>
      <c r="J4" s="313"/>
      <c r="K4" s="317" t="s">
        <v>23</v>
      </c>
      <c r="L4" s="312"/>
      <c r="M4" s="312"/>
      <c r="N4" s="313"/>
      <c r="O4" s="314" t="s">
        <v>26</v>
      </c>
      <c r="P4" s="308" t="s">
        <v>159</v>
      </c>
      <c r="Q4" s="318"/>
      <c r="R4" s="318"/>
      <c r="S4" s="135"/>
      <c r="T4" s="308" t="s">
        <v>155</v>
      </c>
      <c r="U4" s="309"/>
      <c r="V4" s="90"/>
    </row>
    <row r="5" spans="1:23" ht="51.75" customHeight="1">
      <c r="A5" s="201"/>
      <c r="B5" s="316"/>
      <c r="C5" s="316"/>
      <c r="D5" s="316"/>
      <c r="E5" s="125" t="s">
        <v>35</v>
      </c>
      <c r="F5" s="125" t="s">
        <v>35</v>
      </c>
      <c r="G5" s="311"/>
      <c r="H5" s="127" t="s">
        <v>223</v>
      </c>
      <c r="I5" s="149" t="s">
        <v>201</v>
      </c>
      <c r="J5" s="126" t="s">
        <v>5</v>
      </c>
      <c r="K5" s="126" t="s">
        <v>21</v>
      </c>
      <c r="L5" s="126" t="s">
        <v>22</v>
      </c>
      <c r="M5" s="126" t="s">
        <v>27</v>
      </c>
      <c r="N5" s="127" t="s">
        <v>171</v>
      </c>
      <c r="O5" s="315"/>
      <c r="P5" s="133" t="s">
        <v>160</v>
      </c>
      <c r="Q5" s="133" t="s">
        <v>172</v>
      </c>
      <c r="R5" s="133" t="s">
        <v>161</v>
      </c>
      <c r="S5" s="116" t="s">
        <v>158</v>
      </c>
      <c r="T5" s="133" t="s">
        <v>156</v>
      </c>
      <c r="U5" s="134" t="s">
        <v>157</v>
      </c>
      <c r="V5" s="91"/>
      <c r="W5" s="3"/>
    </row>
    <row r="6" spans="1:23">
      <c r="A6" s="147">
        <v>1</v>
      </c>
      <c r="B6" s="150"/>
      <c r="C6" s="150"/>
      <c r="D6" s="129"/>
      <c r="E6" s="128" t="str">
        <f>B6&amp;C6&amp;D6</f>
        <v/>
      </c>
      <c r="F6" s="128" t="str">
        <f t="shared" ref="F6:F69" si="0">IF(E6="","",COUNTIF($E$6:$E$505,E6))</f>
        <v/>
      </c>
      <c r="G6" s="129"/>
      <c r="H6" s="151" t="s">
        <v>222</v>
      </c>
      <c r="I6" s="152"/>
      <c r="J6" s="130"/>
      <c r="K6" s="153"/>
      <c r="L6" s="153"/>
      <c r="M6" s="154" t="str">
        <f>K6&amp;L6</f>
        <v/>
      </c>
      <c r="N6" s="131"/>
      <c r="O6" s="155" t="str">
        <f>IFERROR(VLOOKUP(M6,計算用!$A$56:$B$63,2,FALSE),"")</f>
        <v/>
      </c>
      <c r="P6" s="156"/>
      <c r="Q6" s="156"/>
      <c r="R6" s="156"/>
      <c r="S6" s="157" t="str">
        <f t="shared" ref="S6:S69" si="1">IF(F6&gt;=2,"","可")</f>
        <v/>
      </c>
      <c r="T6" s="158"/>
      <c r="U6" s="159"/>
      <c r="V6" s="92"/>
      <c r="W6" s="3"/>
    </row>
    <row r="7" spans="1:23">
      <c r="A7" s="147">
        <f>A6+1</f>
        <v>2</v>
      </c>
      <c r="B7" s="150"/>
      <c r="C7" s="150"/>
      <c r="D7" s="129"/>
      <c r="E7" s="128" t="str">
        <f t="shared" ref="E7:E70" si="2">B7&amp;C7&amp;D7</f>
        <v/>
      </c>
      <c r="F7" s="128" t="str">
        <f t="shared" si="0"/>
        <v/>
      </c>
      <c r="G7" s="129"/>
      <c r="H7" s="151" t="s">
        <v>222</v>
      </c>
      <c r="I7" s="152"/>
      <c r="J7" s="130"/>
      <c r="K7" s="153"/>
      <c r="L7" s="153"/>
      <c r="M7" s="154" t="str">
        <f>K7&amp;L7</f>
        <v/>
      </c>
      <c r="N7" s="131"/>
      <c r="O7" s="155" t="str">
        <f>IFERROR(VLOOKUP(M7,計算用!$A$56:$B$63,2,FALSE),"")</f>
        <v/>
      </c>
      <c r="P7" s="156"/>
      <c r="Q7" s="156"/>
      <c r="R7" s="156"/>
      <c r="S7" s="157" t="str">
        <f t="shared" si="1"/>
        <v/>
      </c>
      <c r="T7" s="158"/>
      <c r="U7" s="159"/>
      <c r="V7" s="92"/>
    </row>
    <row r="8" spans="1:23">
      <c r="A8" s="147">
        <f t="shared" ref="A8:A14" si="3">A7+1</f>
        <v>3</v>
      </c>
      <c r="B8" s="150"/>
      <c r="C8" s="150"/>
      <c r="D8" s="129"/>
      <c r="E8" s="128" t="str">
        <f t="shared" si="2"/>
        <v/>
      </c>
      <c r="F8" s="128" t="str">
        <f t="shared" si="0"/>
        <v/>
      </c>
      <c r="G8" s="129"/>
      <c r="H8" s="151" t="s">
        <v>222</v>
      </c>
      <c r="I8" s="152"/>
      <c r="J8" s="130"/>
      <c r="K8" s="153"/>
      <c r="L8" s="153"/>
      <c r="M8" s="154" t="str">
        <f t="shared" ref="M8:M71" si="4">K8&amp;L8</f>
        <v/>
      </c>
      <c r="N8" s="131"/>
      <c r="O8" s="155" t="str">
        <f>IFERROR(VLOOKUP(M8,計算用!$A$56:$B$63,2,FALSE),"")</f>
        <v/>
      </c>
      <c r="P8" s="156"/>
      <c r="Q8" s="156"/>
      <c r="R8" s="156"/>
      <c r="S8" s="157" t="str">
        <f t="shared" si="1"/>
        <v/>
      </c>
      <c r="T8" s="158"/>
      <c r="U8" s="159"/>
      <c r="V8" s="92"/>
      <c r="W8" s="3"/>
    </row>
    <row r="9" spans="1:23">
      <c r="A9" s="147">
        <f t="shared" si="3"/>
        <v>4</v>
      </c>
      <c r="B9" s="150"/>
      <c r="C9" s="150"/>
      <c r="D9" s="129"/>
      <c r="E9" s="128" t="str">
        <f t="shared" si="2"/>
        <v/>
      </c>
      <c r="F9" s="128" t="str">
        <f t="shared" si="0"/>
        <v/>
      </c>
      <c r="G9" s="129"/>
      <c r="H9" s="151" t="s">
        <v>222</v>
      </c>
      <c r="I9" s="152"/>
      <c r="J9" s="130"/>
      <c r="K9" s="153"/>
      <c r="L9" s="153"/>
      <c r="M9" s="154" t="str">
        <f t="shared" si="4"/>
        <v/>
      </c>
      <c r="N9" s="131"/>
      <c r="O9" s="155" t="str">
        <f>IFERROR(VLOOKUP(M9,計算用!$A$56:$B$63,2,FALSE),"")</f>
        <v/>
      </c>
      <c r="P9" s="156"/>
      <c r="Q9" s="156"/>
      <c r="R9" s="156"/>
      <c r="S9" s="157" t="str">
        <f t="shared" si="1"/>
        <v/>
      </c>
      <c r="T9" s="158"/>
      <c r="U9" s="159"/>
      <c r="V9" s="92"/>
    </row>
    <row r="10" spans="1:23">
      <c r="A10" s="147">
        <f t="shared" si="3"/>
        <v>5</v>
      </c>
      <c r="B10" s="150"/>
      <c r="C10" s="150"/>
      <c r="D10" s="129"/>
      <c r="E10" s="128" t="str">
        <f t="shared" si="2"/>
        <v/>
      </c>
      <c r="F10" s="128" t="str">
        <f t="shared" si="0"/>
        <v/>
      </c>
      <c r="G10" s="129"/>
      <c r="H10" s="151" t="s">
        <v>222</v>
      </c>
      <c r="I10" s="152"/>
      <c r="J10" s="130"/>
      <c r="K10" s="153"/>
      <c r="L10" s="153"/>
      <c r="M10" s="154" t="str">
        <f t="shared" si="4"/>
        <v/>
      </c>
      <c r="N10" s="131"/>
      <c r="O10" s="155" t="str">
        <f>IFERROR(VLOOKUP(M10,計算用!$A$56:$B$63,2,FALSE),"")</f>
        <v/>
      </c>
      <c r="P10" s="156"/>
      <c r="Q10" s="156"/>
      <c r="R10" s="156"/>
      <c r="S10" s="157" t="str">
        <f t="shared" si="1"/>
        <v/>
      </c>
      <c r="T10" s="158"/>
      <c r="U10" s="159"/>
      <c r="V10" s="92"/>
    </row>
    <row r="11" spans="1:23">
      <c r="A11" s="147">
        <f t="shared" si="3"/>
        <v>6</v>
      </c>
      <c r="B11" s="150"/>
      <c r="C11" s="150"/>
      <c r="D11" s="129"/>
      <c r="E11" s="128" t="str">
        <f t="shared" si="2"/>
        <v/>
      </c>
      <c r="F11" s="128" t="str">
        <f t="shared" si="0"/>
        <v/>
      </c>
      <c r="G11" s="129"/>
      <c r="H11" s="151" t="s">
        <v>222</v>
      </c>
      <c r="I11" s="152"/>
      <c r="J11" s="130"/>
      <c r="K11" s="153"/>
      <c r="L11" s="153"/>
      <c r="M11" s="154" t="str">
        <f t="shared" si="4"/>
        <v/>
      </c>
      <c r="N11" s="131"/>
      <c r="O11" s="155" t="str">
        <f>IFERROR(VLOOKUP(M11,計算用!$A$56:$B$63,2,FALSE),"")</f>
        <v/>
      </c>
      <c r="P11" s="156"/>
      <c r="Q11" s="156"/>
      <c r="R11" s="156"/>
      <c r="S11" s="157" t="str">
        <f t="shared" si="1"/>
        <v/>
      </c>
      <c r="T11" s="158"/>
      <c r="U11" s="159"/>
      <c r="V11" s="92"/>
    </row>
    <row r="12" spans="1:23">
      <c r="A12" s="147">
        <f t="shared" si="3"/>
        <v>7</v>
      </c>
      <c r="B12" s="150"/>
      <c r="C12" s="150"/>
      <c r="D12" s="129"/>
      <c r="E12" s="128" t="str">
        <f t="shared" si="2"/>
        <v/>
      </c>
      <c r="F12" s="128" t="str">
        <f t="shared" si="0"/>
        <v/>
      </c>
      <c r="G12" s="129"/>
      <c r="H12" s="151" t="s">
        <v>222</v>
      </c>
      <c r="I12" s="152"/>
      <c r="J12" s="130"/>
      <c r="K12" s="153"/>
      <c r="L12" s="153"/>
      <c r="M12" s="154" t="str">
        <f t="shared" si="4"/>
        <v/>
      </c>
      <c r="N12" s="131"/>
      <c r="O12" s="155" t="str">
        <f>IFERROR(VLOOKUP(M12,計算用!$A$56:$B$63,2,FALSE),"")</f>
        <v/>
      </c>
      <c r="P12" s="156"/>
      <c r="Q12" s="156"/>
      <c r="R12" s="156"/>
      <c r="S12" s="157" t="str">
        <f t="shared" si="1"/>
        <v/>
      </c>
      <c r="T12" s="158"/>
      <c r="U12" s="159"/>
      <c r="V12" s="92"/>
      <c r="W12" s="3"/>
    </row>
    <row r="13" spans="1:23">
      <c r="A13" s="147">
        <f t="shared" si="3"/>
        <v>8</v>
      </c>
      <c r="B13" s="150"/>
      <c r="C13" s="150"/>
      <c r="D13" s="129"/>
      <c r="E13" s="128" t="str">
        <f t="shared" si="2"/>
        <v/>
      </c>
      <c r="F13" s="128" t="str">
        <f t="shared" si="0"/>
        <v/>
      </c>
      <c r="G13" s="129"/>
      <c r="H13" s="151" t="s">
        <v>222</v>
      </c>
      <c r="I13" s="152"/>
      <c r="J13" s="130"/>
      <c r="K13" s="153"/>
      <c r="L13" s="153"/>
      <c r="M13" s="154" t="str">
        <f t="shared" si="4"/>
        <v/>
      </c>
      <c r="N13" s="131"/>
      <c r="O13" s="155" t="str">
        <f>IFERROR(VLOOKUP(M13,計算用!$A$56:$B$63,2,FALSE),"")</f>
        <v/>
      </c>
      <c r="P13" s="156"/>
      <c r="Q13" s="156"/>
      <c r="R13" s="156"/>
      <c r="S13" s="157" t="str">
        <f t="shared" si="1"/>
        <v/>
      </c>
      <c r="T13" s="158"/>
      <c r="U13" s="159"/>
      <c r="V13" s="92"/>
    </row>
    <row r="14" spans="1:23">
      <c r="A14" s="147">
        <f t="shared" si="3"/>
        <v>9</v>
      </c>
      <c r="B14" s="150"/>
      <c r="C14" s="150"/>
      <c r="D14" s="129"/>
      <c r="E14" s="128" t="str">
        <f t="shared" si="2"/>
        <v/>
      </c>
      <c r="F14" s="128" t="str">
        <f t="shared" si="0"/>
        <v/>
      </c>
      <c r="G14" s="129"/>
      <c r="H14" s="151" t="s">
        <v>222</v>
      </c>
      <c r="I14" s="152"/>
      <c r="J14" s="130"/>
      <c r="K14" s="153"/>
      <c r="L14" s="153"/>
      <c r="M14" s="154" t="str">
        <f t="shared" si="4"/>
        <v/>
      </c>
      <c r="N14" s="131"/>
      <c r="O14" s="155" t="str">
        <f>IFERROR(VLOOKUP(M14,計算用!$A$56:$B$63,2,FALSE),"")</f>
        <v/>
      </c>
      <c r="P14" s="156"/>
      <c r="Q14" s="156"/>
      <c r="R14" s="156"/>
      <c r="S14" s="157" t="str">
        <f t="shared" si="1"/>
        <v/>
      </c>
      <c r="T14" s="158"/>
      <c r="U14" s="159"/>
      <c r="V14" s="92"/>
    </row>
    <row r="15" spans="1:23">
      <c r="A15" s="147">
        <f t="shared" ref="A15" si="5">A14+1</f>
        <v>10</v>
      </c>
      <c r="B15" s="150"/>
      <c r="C15" s="150"/>
      <c r="D15" s="129"/>
      <c r="E15" s="128" t="str">
        <f t="shared" si="2"/>
        <v/>
      </c>
      <c r="F15" s="128" t="str">
        <f t="shared" si="0"/>
        <v/>
      </c>
      <c r="G15" s="129"/>
      <c r="H15" s="151" t="s">
        <v>222</v>
      </c>
      <c r="I15" s="152"/>
      <c r="J15" s="130"/>
      <c r="K15" s="153"/>
      <c r="L15" s="153"/>
      <c r="M15" s="154" t="str">
        <f t="shared" si="4"/>
        <v/>
      </c>
      <c r="N15" s="131"/>
      <c r="O15" s="155" t="str">
        <f>IFERROR(VLOOKUP(M15,計算用!$A$56:$B$63,2,FALSE),"")</f>
        <v/>
      </c>
      <c r="P15" s="156"/>
      <c r="Q15" s="156"/>
      <c r="R15" s="156"/>
      <c r="S15" s="157" t="str">
        <f t="shared" si="1"/>
        <v/>
      </c>
      <c r="T15" s="158"/>
      <c r="U15" s="159"/>
      <c r="V15" s="92"/>
      <c r="W15" s="3"/>
    </row>
    <row r="16" spans="1:23">
      <c r="A16" s="147">
        <f t="shared" ref="A16:A79" si="6">A15+1</f>
        <v>11</v>
      </c>
      <c r="B16" s="150"/>
      <c r="C16" s="150"/>
      <c r="D16" s="129"/>
      <c r="E16" s="128" t="str">
        <f t="shared" si="2"/>
        <v/>
      </c>
      <c r="F16" s="128" t="str">
        <f t="shared" si="0"/>
        <v/>
      </c>
      <c r="G16" s="129"/>
      <c r="H16" s="151" t="s">
        <v>222</v>
      </c>
      <c r="I16" s="152"/>
      <c r="J16" s="130"/>
      <c r="K16" s="153"/>
      <c r="L16" s="153"/>
      <c r="M16" s="154" t="str">
        <f t="shared" si="4"/>
        <v/>
      </c>
      <c r="N16" s="131"/>
      <c r="O16" s="155" t="str">
        <f>IFERROR(VLOOKUP(M16,計算用!$A$56:$B$63,2,FALSE),"")</f>
        <v/>
      </c>
      <c r="P16" s="156"/>
      <c r="Q16" s="156"/>
      <c r="R16" s="156"/>
      <c r="S16" s="157" t="str">
        <f t="shared" si="1"/>
        <v/>
      </c>
      <c r="T16" s="158"/>
      <c r="U16" s="159"/>
      <c r="V16" s="92"/>
    </row>
    <row r="17" spans="1:23">
      <c r="A17" s="147">
        <f t="shared" si="6"/>
        <v>12</v>
      </c>
      <c r="B17" s="150"/>
      <c r="C17" s="150"/>
      <c r="D17" s="129"/>
      <c r="E17" s="128" t="str">
        <f t="shared" si="2"/>
        <v/>
      </c>
      <c r="F17" s="128" t="str">
        <f t="shared" si="0"/>
        <v/>
      </c>
      <c r="G17" s="129"/>
      <c r="H17" s="151" t="s">
        <v>222</v>
      </c>
      <c r="I17" s="152"/>
      <c r="J17" s="130"/>
      <c r="K17" s="153"/>
      <c r="L17" s="153"/>
      <c r="M17" s="154" t="str">
        <f t="shared" si="4"/>
        <v/>
      </c>
      <c r="N17" s="131"/>
      <c r="O17" s="155" t="str">
        <f>IFERROR(VLOOKUP(M17,計算用!$A$56:$B$63,2,FALSE),"")</f>
        <v/>
      </c>
      <c r="P17" s="156"/>
      <c r="Q17" s="156"/>
      <c r="R17" s="156"/>
      <c r="S17" s="157" t="str">
        <f t="shared" si="1"/>
        <v/>
      </c>
      <c r="T17" s="158"/>
      <c r="U17" s="159"/>
      <c r="V17" s="92"/>
    </row>
    <row r="18" spans="1:23">
      <c r="A18" s="147">
        <f t="shared" si="6"/>
        <v>13</v>
      </c>
      <c r="B18" s="150"/>
      <c r="C18" s="150"/>
      <c r="D18" s="129"/>
      <c r="E18" s="128" t="str">
        <f t="shared" ref="E18" si="7">B18&amp;C18&amp;D18</f>
        <v/>
      </c>
      <c r="F18" s="128" t="str">
        <f t="shared" si="0"/>
        <v/>
      </c>
      <c r="G18" s="129"/>
      <c r="H18" s="151" t="s">
        <v>222</v>
      </c>
      <c r="I18" s="152"/>
      <c r="J18" s="130"/>
      <c r="K18" s="153"/>
      <c r="L18" s="153"/>
      <c r="M18" s="154" t="str">
        <f t="shared" si="4"/>
        <v/>
      </c>
      <c r="N18" s="131"/>
      <c r="O18" s="155" t="str">
        <f>IFERROR(VLOOKUP(M18,計算用!$A$56:$B$63,2,FALSE),"")</f>
        <v/>
      </c>
      <c r="P18" s="156"/>
      <c r="Q18" s="156"/>
      <c r="R18" s="156"/>
      <c r="S18" s="157" t="str">
        <f t="shared" si="1"/>
        <v/>
      </c>
      <c r="T18" s="158"/>
      <c r="U18" s="159"/>
      <c r="V18" s="92"/>
    </row>
    <row r="19" spans="1:23">
      <c r="A19" s="147">
        <f t="shared" si="6"/>
        <v>14</v>
      </c>
      <c r="B19" s="150"/>
      <c r="C19" s="150"/>
      <c r="D19" s="129"/>
      <c r="E19" s="128" t="str">
        <f t="shared" si="2"/>
        <v/>
      </c>
      <c r="F19" s="128" t="str">
        <f t="shared" si="0"/>
        <v/>
      </c>
      <c r="G19" s="129"/>
      <c r="H19" s="151" t="s">
        <v>222</v>
      </c>
      <c r="I19" s="152"/>
      <c r="J19" s="130"/>
      <c r="K19" s="153"/>
      <c r="L19" s="153"/>
      <c r="M19" s="154" t="str">
        <f t="shared" si="4"/>
        <v/>
      </c>
      <c r="N19" s="131"/>
      <c r="O19" s="155" t="str">
        <f>IFERROR(VLOOKUP(M19,計算用!$A$56:$B$63,2,FALSE),"")</f>
        <v/>
      </c>
      <c r="P19" s="156"/>
      <c r="Q19" s="156"/>
      <c r="R19" s="156"/>
      <c r="S19" s="157" t="str">
        <f t="shared" si="1"/>
        <v/>
      </c>
      <c r="T19" s="158"/>
      <c r="U19" s="159"/>
      <c r="V19" s="92"/>
    </row>
    <row r="20" spans="1:23">
      <c r="A20" s="147">
        <f t="shared" si="6"/>
        <v>15</v>
      </c>
      <c r="B20" s="150"/>
      <c r="C20" s="150"/>
      <c r="D20" s="129"/>
      <c r="E20" s="128" t="str">
        <f t="shared" si="2"/>
        <v/>
      </c>
      <c r="F20" s="128" t="str">
        <f t="shared" si="0"/>
        <v/>
      </c>
      <c r="G20" s="129"/>
      <c r="H20" s="151" t="s">
        <v>222</v>
      </c>
      <c r="I20" s="152"/>
      <c r="J20" s="130"/>
      <c r="K20" s="153"/>
      <c r="L20" s="153"/>
      <c r="M20" s="154" t="str">
        <f t="shared" si="4"/>
        <v/>
      </c>
      <c r="N20" s="131"/>
      <c r="O20" s="155" t="str">
        <f>IFERROR(VLOOKUP(M20,計算用!$A$56:$B$63,2,FALSE),"")</f>
        <v/>
      </c>
      <c r="P20" s="156"/>
      <c r="Q20" s="156"/>
      <c r="R20" s="156"/>
      <c r="S20" s="157" t="str">
        <f t="shared" si="1"/>
        <v/>
      </c>
      <c r="T20" s="158"/>
      <c r="U20" s="159"/>
      <c r="V20" s="92"/>
    </row>
    <row r="21" spans="1:23">
      <c r="A21" s="147">
        <f t="shared" si="6"/>
        <v>16</v>
      </c>
      <c r="B21" s="150"/>
      <c r="C21" s="150"/>
      <c r="D21" s="129"/>
      <c r="E21" s="128" t="str">
        <f t="shared" si="2"/>
        <v/>
      </c>
      <c r="F21" s="128" t="str">
        <f t="shared" si="0"/>
        <v/>
      </c>
      <c r="G21" s="129"/>
      <c r="H21" s="151" t="s">
        <v>222</v>
      </c>
      <c r="I21" s="152"/>
      <c r="J21" s="130"/>
      <c r="K21" s="153"/>
      <c r="L21" s="153"/>
      <c r="M21" s="154" t="str">
        <f t="shared" si="4"/>
        <v/>
      </c>
      <c r="N21" s="131"/>
      <c r="O21" s="155" t="str">
        <f>IFERROR(VLOOKUP(M21,計算用!$A$56:$B$63,2,FALSE),"")</f>
        <v/>
      </c>
      <c r="P21" s="156"/>
      <c r="Q21" s="156"/>
      <c r="R21" s="156"/>
      <c r="S21" s="157" t="str">
        <f t="shared" si="1"/>
        <v/>
      </c>
      <c r="T21" s="158"/>
      <c r="U21" s="159"/>
      <c r="V21" s="92"/>
    </row>
    <row r="22" spans="1:23">
      <c r="A22" s="147">
        <f t="shared" si="6"/>
        <v>17</v>
      </c>
      <c r="B22" s="150"/>
      <c r="C22" s="150"/>
      <c r="D22" s="129"/>
      <c r="E22" s="128" t="str">
        <f t="shared" si="2"/>
        <v/>
      </c>
      <c r="F22" s="128" t="str">
        <f t="shared" si="0"/>
        <v/>
      </c>
      <c r="G22" s="129"/>
      <c r="H22" s="151" t="s">
        <v>222</v>
      </c>
      <c r="I22" s="152"/>
      <c r="J22" s="130"/>
      <c r="K22" s="153"/>
      <c r="L22" s="153"/>
      <c r="M22" s="154" t="str">
        <f t="shared" si="4"/>
        <v/>
      </c>
      <c r="N22" s="131"/>
      <c r="O22" s="155" t="str">
        <f>IFERROR(VLOOKUP(M22,計算用!$A$56:$B$63,2,FALSE),"")</f>
        <v/>
      </c>
      <c r="P22" s="156"/>
      <c r="Q22" s="156"/>
      <c r="R22" s="156"/>
      <c r="S22" s="157" t="str">
        <f t="shared" si="1"/>
        <v/>
      </c>
      <c r="T22" s="158"/>
      <c r="U22" s="159"/>
      <c r="V22" s="92"/>
    </row>
    <row r="23" spans="1:23">
      <c r="A23" s="147">
        <f t="shared" si="6"/>
        <v>18</v>
      </c>
      <c r="B23" s="150"/>
      <c r="C23" s="150"/>
      <c r="D23" s="129"/>
      <c r="E23" s="128" t="str">
        <f t="shared" si="2"/>
        <v/>
      </c>
      <c r="F23" s="128" t="str">
        <f t="shared" si="0"/>
        <v/>
      </c>
      <c r="G23" s="129"/>
      <c r="H23" s="151" t="s">
        <v>222</v>
      </c>
      <c r="I23" s="152"/>
      <c r="J23" s="130"/>
      <c r="K23" s="153"/>
      <c r="L23" s="153"/>
      <c r="M23" s="154" t="str">
        <f t="shared" si="4"/>
        <v/>
      </c>
      <c r="N23" s="131"/>
      <c r="O23" s="155" t="str">
        <f>IFERROR(VLOOKUP(M23,計算用!$A$56:$B$63,2,FALSE),"")</f>
        <v/>
      </c>
      <c r="P23" s="156"/>
      <c r="Q23" s="156"/>
      <c r="R23" s="156"/>
      <c r="S23" s="157" t="str">
        <f t="shared" si="1"/>
        <v/>
      </c>
      <c r="T23" s="158"/>
      <c r="U23" s="159"/>
      <c r="V23" s="92"/>
    </row>
    <row r="24" spans="1:23">
      <c r="A24" s="147">
        <f t="shared" si="6"/>
        <v>19</v>
      </c>
      <c r="B24" s="150"/>
      <c r="C24" s="150"/>
      <c r="D24" s="129"/>
      <c r="E24" s="128" t="str">
        <f t="shared" si="2"/>
        <v/>
      </c>
      <c r="F24" s="128" t="str">
        <f t="shared" si="0"/>
        <v/>
      </c>
      <c r="G24" s="129"/>
      <c r="H24" s="151" t="s">
        <v>222</v>
      </c>
      <c r="I24" s="152"/>
      <c r="J24" s="130"/>
      <c r="K24" s="153"/>
      <c r="L24" s="153"/>
      <c r="M24" s="154" t="str">
        <f t="shared" si="4"/>
        <v/>
      </c>
      <c r="N24" s="131"/>
      <c r="O24" s="155" t="str">
        <f>IFERROR(VLOOKUP(M24,計算用!$A$56:$B$63,2,FALSE),"")</f>
        <v/>
      </c>
      <c r="P24" s="156"/>
      <c r="Q24" s="156"/>
      <c r="R24" s="156"/>
      <c r="S24" s="157" t="str">
        <f t="shared" si="1"/>
        <v/>
      </c>
      <c r="T24" s="158"/>
      <c r="U24" s="159"/>
      <c r="V24" s="92"/>
    </row>
    <row r="25" spans="1:23">
      <c r="A25" s="147">
        <f t="shared" si="6"/>
        <v>20</v>
      </c>
      <c r="B25" s="150"/>
      <c r="C25" s="150"/>
      <c r="D25" s="129"/>
      <c r="E25" s="128" t="str">
        <f t="shared" si="2"/>
        <v/>
      </c>
      <c r="F25" s="128" t="str">
        <f t="shared" si="0"/>
        <v/>
      </c>
      <c r="G25" s="129"/>
      <c r="H25" s="151" t="s">
        <v>222</v>
      </c>
      <c r="I25" s="152"/>
      <c r="J25" s="130"/>
      <c r="K25" s="153"/>
      <c r="L25" s="153"/>
      <c r="M25" s="154" t="str">
        <f t="shared" si="4"/>
        <v/>
      </c>
      <c r="N25" s="131"/>
      <c r="O25" s="155" t="str">
        <f>IFERROR(VLOOKUP(M25,計算用!$A$56:$B$63,2,FALSE),"")</f>
        <v/>
      </c>
      <c r="P25" s="156"/>
      <c r="Q25" s="156"/>
      <c r="R25" s="156"/>
      <c r="S25" s="157" t="str">
        <f t="shared" si="1"/>
        <v/>
      </c>
      <c r="T25" s="158"/>
      <c r="U25" s="159"/>
      <c r="V25" s="92"/>
    </row>
    <row r="26" spans="1:23">
      <c r="A26" s="147">
        <f t="shared" si="6"/>
        <v>21</v>
      </c>
      <c r="B26" s="150"/>
      <c r="C26" s="150"/>
      <c r="D26" s="129"/>
      <c r="E26" s="128" t="str">
        <f t="shared" si="2"/>
        <v/>
      </c>
      <c r="F26" s="128" t="str">
        <f t="shared" si="0"/>
        <v/>
      </c>
      <c r="G26" s="129"/>
      <c r="H26" s="151" t="s">
        <v>222</v>
      </c>
      <c r="I26" s="152"/>
      <c r="J26" s="130"/>
      <c r="K26" s="153"/>
      <c r="L26" s="153"/>
      <c r="M26" s="154" t="str">
        <f t="shared" si="4"/>
        <v/>
      </c>
      <c r="N26" s="131"/>
      <c r="O26" s="155" t="str">
        <f>IFERROR(VLOOKUP(M26,計算用!$A$56:$B$63,2,FALSE),"")</f>
        <v/>
      </c>
      <c r="P26" s="156"/>
      <c r="Q26" s="156"/>
      <c r="R26" s="156"/>
      <c r="S26" s="157" t="str">
        <f t="shared" si="1"/>
        <v/>
      </c>
      <c r="T26" s="158"/>
      <c r="U26" s="159"/>
      <c r="V26" s="92"/>
    </row>
    <row r="27" spans="1:23">
      <c r="A27" s="147">
        <f t="shared" si="6"/>
        <v>22</v>
      </c>
      <c r="B27" s="150"/>
      <c r="C27" s="150"/>
      <c r="D27" s="129"/>
      <c r="E27" s="128" t="str">
        <f t="shared" si="2"/>
        <v/>
      </c>
      <c r="F27" s="128" t="str">
        <f t="shared" si="0"/>
        <v/>
      </c>
      <c r="G27" s="129"/>
      <c r="H27" s="151" t="s">
        <v>222</v>
      </c>
      <c r="I27" s="152"/>
      <c r="J27" s="130"/>
      <c r="K27" s="153"/>
      <c r="L27" s="153"/>
      <c r="M27" s="154" t="str">
        <f t="shared" si="4"/>
        <v/>
      </c>
      <c r="N27" s="131"/>
      <c r="O27" s="155" t="str">
        <f>IFERROR(VLOOKUP(M27,計算用!$A$56:$B$63,2,FALSE),"")</f>
        <v/>
      </c>
      <c r="P27" s="156"/>
      <c r="Q27" s="156"/>
      <c r="R27" s="156"/>
      <c r="S27" s="157" t="str">
        <f t="shared" si="1"/>
        <v/>
      </c>
      <c r="T27" s="158"/>
      <c r="U27" s="159"/>
      <c r="V27" s="92"/>
    </row>
    <row r="28" spans="1:23">
      <c r="A28" s="147">
        <f t="shared" si="6"/>
        <v>23</v>
      </c>
      <c r="B28" s="150"/>
      <c r="C28" s="150"/>
      <c r="D28" s="129"/>
      <c r="E28" s="128" t="str">
        <f t="shared" si="2"/>
        <v/>
      </c>
      <c r="F28" s="128" t="str">
        <f t="shared" si="0"/>
        <v/>
      </c>
      <c r="G28" s="129"/>
      <c r="H28" s="151" t="s">
        <v>222</v>
      </c>
      <c r="I28" s="152"/>
      <c r="J28" s="130"/>
      <c r="K28" s="153"/>
      <c r="L28" s="153"/>
      <c r="M28" s="154" t="str">
        <f t="shared" si="4"/>
        <v/>
      </c>
      <c r="N28" s="131"/>
      <c r="O28" s="155" t="str">
        <f>IFERROR(VLOOKUP(M28,計算用!$A$56:$B$63,2,FALSE),"")</f>
        <v/>
      </c>
      <c r="P28" s="156"/>
      <c r="Q28" s="156"/>
      <c r="R28" s="156"/>
      <c r="S28" s="157" t="str">
        <f t="shared" si="1"/>
        <v/>
      </c>
      <c r="T28" s="158"/>
      <c r="U28" s="159"/>
      <c r="V28" s="92"/>
    </row>
    <row r="29" spans="1:23">
      <c r="A29" s="147">
        <f t="shared" si="6"/>
        <v>24</v>
      </c>
      <c r="B29" s="150"/>
      <c r="C29" s="150"/>
      <c r="D29" s="129"/>
      <c r="E29" s="128" t="str">
        <f t="shared" si="2"/>
        <v/>
      </c>
      <c r="F29" s="128" t="str">
        <f t="shared" si="0"/>
        <v/>
      </c>
      <c r="G29" s="129"/>
      <c r="H29" s="151" t="s">
        <v>222</v>
      </c>
      <c r="I29" s="152"/>
      <c r="J29" s="130"/>
      <c r="K29" s="153"/>
      <c r="L29" s="153"/>
      <c r="M29" s="154" t="str">
        <f t="shared" si="4"/>
        <v/>
      </c>
      <c r="N29" s="131"/>
      <c r="O29" s="155" t="str">
        <f>IFERROR(VLOOKUP(M29,計算用!$A$56:$B$63,2,FALSE),"")</f>
        <v/>
      </c>
      <c r="P29" s="156"/>
      <c r="Q29" s="156"/>
      <c r="R29" s="156"/>
      <c r="S29" s="157" t="str">
        <f t="shared" si="1"/>
        <v/>
      </c>
      <c r="T29" s="158"/>
      <c r="U29" s="159"/>
      <c r="V29" s="92"/>
    </row>
    <row r="30" spans="1:23">
      <c r="A30" s="147">
        <f t="shared" si="6"/>
        <v>25</v>
      </c>
      <c r="B30" s="150"/>
      <c r="C30" s="150"/>
      <c r="D30" s="129"/>
      <c r="E30" s="128" t="str">
        <f t="shared" si="2"/>
        <v/>
      </c>
      <c r="F30" s="128" t="str">
        <f t="shared" si="0"/>
        <v/>
      </c>
      <c r="G30" s="129"/>
      <c r="H30" s="151" t="s">
        <v>222</v>
      </c>
      <c r="I30" s="152"/>
      <c r="J30" s="130"/>
      <c r="K30" s="153"/>
      <c r="L30" s="153"/>
      <c r="M30" s="154" t="str">
        <f t="shared" si="4"/>
        <v/>
      </c>
      <c r="N30" s="131"/>
      <c r="O30" s="155" t="str">
        <f>IFERROR(VLOOKUP(M30,計算用!$A$56:$B$63,2,FALSE),"")</f>
        <v/>
      </c>
      <c r="P30" s="156"/>
      <c r="Q30" s="156"/>
      <c r="R30" s="156"/>
      <c r="S30" s="157" t="str">
        <f t="shared" si="1"/>
        <v/>
      </c>
      <c r="T30" s="158"/>
      <c r="U30" s="159"/>
      <c r="V30" s="92"/>
    </row>
    <row r="31" spans="1:23">
      <c r="A31" s="147">
        <f t="shared" si="6"/>
        <v>26</v>
      </c>
      <c r="B31" s="150"/>
      <c r="C31" s="150"/>
      <c r="D31" s="129"/>
      <c r="E31" s="128" t="str">
        <f t="shared" si="2"/>
        <v/>
      </c>
      <c r="F31" s="128" t="str">
        <f t="shared" si="0"/>
        <v/>
      </c>
      <c r="G31" s="129"/>
      <c r="H31" s="151" t="s">
        <v>222</v>
      </c>
      <c r="I31" s="152"/>
      <c r="J31" s="130"/>
      <c r="K31" s="153"/>
      <c r="L31" s="153"/>
      <c r="M31" s="154" t="str">
        <f t="shared" si="4"/>
        <v/>
      </c>
      <c r="N31" s="131"/>
      <c r="O31" s="155" t="str">
        <f>IFERROR(VLOOKUP(M31,計算用!$A$56:$B$63,2,FALSE),"")</f>
        <v/>
      </c>
      <c r="P31" s="156"/>
      <c r="Q31" s="156"/>
      <c r="R31" s="156"/>
      <c r="S31" s="157" t="str">
        <f t="shared" si="1"/>
        <v/>
      </c>
      <c r="T31" s="158"/>
      <c r="U31" s="159"/>
      <c r="V31" s="92"/>
    </row>
    <row r="32" spans="1:23">
      <c r="A32" s="147">
        <f t="shared" si="6"/>
        <v>27</v>
      </c>
      <c r="B32" s="150"/>
      <c r="C32" s="150"/>
      <c r="D32" s="129"/>
      <c r="E32" s="128" t="str">
        <f t="shared" si="2"/>
        <v/>
      </c>
      <c r="F32" s="128" t="str">
        <f t="shared" si="0"/>
        <v/>
      </c>
      <c r="G32" s="129"/>
      <c r="H32" s="151" t="s">
        <v>222</v>
      </c>
      <c r="I32" s="152"/>
      <c r="J32" s="130"/>
      <c r="K32" s="153"/>
      <c r="L32" s="153"/>
      <c r="M32" s="154" t="str">
        <f t="shared" si="4"/>
        <v/>
      </c>
      <c r="N32" s="131"/>
      <c r="O32" s="155" t="str">
        <f>IFERROR(VLOOKUP(M32,計算用!$A$56:$B$63,2,FALSE),"")</f>
        <v/>
      </c>
      <c r="P32" s="156"/>
      <c r="Q32" s="156"/>
      <c r="R32" s="156"/>
      <c r="S32" s="157" t="str">
        <f t="shared" si="1"/>
        <v/>
      </c>
      <c r="T32" s="158"/>
      <c r="U32" s="159"/>
      <c r="V32" s="92"/>
      <c r="W32" s="3"/>
    </row>
    <row r="33" spans="1:22">
      <c r="A33" s="147">
        <f t="shared" si="6"/>
        <v>28</v>
      </c>
      <c r="B33" s="150"/>
      <c r="C33" s="150"/>
      <c r="D33" s="129"/>
      <c r="E33" s="128" t="str">
        <f t="shared" si="2"/>
        <v/>
      </c>
      <c r="F33" s="128" t="str">
        <f t="shared" si="0"/>
        <v/>
      </c>
      <c r="G33" s="129"/>
      <c r="H33" s="151" t="s">
        <v>222</v>
      </c>
      <c r="I33" s="152"/>
      <c r="J33" s="130"/>
      <c r="K33" s="153"/>
      <c r="L33" s="153"/>
      <c r="M33" s="154" t="str">
        <f t="shared" si="4"/>
        <v/>
      </c>
      <c r="N33" s="131"/>
      <c r="O33" s="155" t="str">
        <f>IFERROR(VLOOKUP(M33,計算用!$A$56:$B$63,2,FALSE),"")</f>
        <v/>
      </c>
      <c r="P33" s="156"/>
      <c r="Q33" s="156"/>
      <c r="R33" s="156"/>
      <c r="S33" s="157" t="str">
        <f t="shared" si="1"/>
        <v/>
      </c>
      <c r="T33" s="158"/>
      <c r="U33" s="159"/>
      <c r="V33" s="92"/>
    </row>
    <row r="34" spans="1:22">
      <c r="A34" s="147">
        <f t="shared" si="6"/>
        <v>29</v>
      </c>
      <c r="B34" s="150"/>
      <c r="C34" s="150"/>
      <c r="D34" s="129"/>
      <c r="E34" s="128" t="str">
        <f t="shared" si="2"/>
        <v/>
      </c>
      <c r="F34" s="128" t="str">
        <f t="shared" si="0"/>
        <v/>
      </c>
      <c r="G34" s="129"/>
      <c r="H34" s="151" t="s">
        <v>222</v>
      </c>
      <c r="I34" s="152"/>
      <c r="J34" s="130"/>
      <c r="K34" s="153"/>
      <c r="L34" s="153"/>
      <c r="M34" s="154" t="str">
        <f t="shared" si="4"/>
        <v/>
      </c>
      <c r="N34" s="131"/>
      <c r="O34" s="155" t="str">
        <f>IFERROR(VLOOKUP(M34,計算用!$A$56:$B$63,2,FALSE),"")</f>
        <v/>
      </c>
      <c r="P34" s="156"/>
      <c r="Q34" s="156"/>
      <c r="R34" s="156"/>
      <c r="S34" s="157" t="str">
        <f t="shared" si="1"/>
        <v/>
      </c>
      <c r="T34" s="158"/>
      <c r="U34" s="159"/>
      <c r="V34" s="92"/>
    </row>
    <row r="35" spans="1:22">
      <c r="A35" s="147">
        <f t="shared" si="6"/>
        <v>30</v>
      </c>
      <c r="B35" s="150"/>
      <c r="C35" s="150"/>
      <c r="D35" s="129"/>
      <c r="E35" s="128" t="str">
        <f t="shared" si="2"/>
        <v/>
      </c>
      <c r="F35" s="128" t="str">
        <f t="shared" si="0"/>
        <v/>
      </c>
      <c r="G35" s="129"/>
      <c r="H35" s="151" t="s">
        <v>222</v>
      </c>
      <c r="I35" s="152"/>
      <c r="J35" s="130"/>
      <c r="K35" s="153"/>
      <c r="L35" s="153"/>
      <c r="M35" s="154" t="str">
        <f t="shared" si="4"/>
        <v/>
      </c>
      <c r="N35" s="131"/>
      <c r="O35" s="155" t="str">
        <f>IFERROR(VLOOKUP(M35,計算用!$A$56:$B$63,2,FALSE),"")</f>
        <v/>
      </c>
      <c r="P35" s="156"/>
      <c r="Q35" s="156"/>
      <c r="R35" s="156"/>
      <c r="S35" s="157" t="str">
        <f t="shared" si="1"/>
        <v/>
      </c>
      <c r="T35" s="158"/>
      <c r="U35" s="159"/>
      <c r="V35" s="92"/>
    </row>
    <row r="36" spans="1:22">
      <c r="A36" s="147">
        <f t="shared" si="6"/>
        <v>31</v>
      </c>
      <c r="B36" s="150"/>
      <c r="C36" s="150"/>
      <c r="D36" s="129"/>
      <c r="E36" s="128" t="str">
        <f t="shared" si="2"/>
        <v/>
      </c>
      <c r="F36" s="128" t="str">
        <f t="shared" si="0"/>
        <v/>
      </c>
      <c r="G36" s="129"/>
      <c r="H36" s="151" t="s">
        <v>222</v>
      </c>
      <c r="I36" s="152"/>
      <c r="J36" s="130"/>
      <c r="K36" s="153"/>
      <c r="L36" s="153"/>
      <c r="M36" s="154" t="str">
        <f t="shared" si="4"/>
        <v/>
      </c>
      <c r="N36" s="131"/>
      <c r="O36" s="155" t="str">
        <f>IFERROR(VLOOKUP(M36,計算用!$A$56:$B$63,2,FALSE),"")</f>
        <v/>
      </c>
      <c r="P36" s="156"/>
      <c r="Q36" s="156"/>
      <c r="R36" s="156"/>
      <c r="S36" s="157" t="str">
        <f t="shared" si="1"/>
        <v/>
      </c>
      <c r="T36" s="158"/>
      <c r="U36" s="159"/>
      <c r="V36" s="92"/>
    </row>
    <row r="37" spans="1:22">
      <c r="A37" s="147">
        <f t="shared" si="6"/>
        <v>32</v>
      </c>
      <c r="B37" s="150"/>
      <c r="C37" s="150"/>
      <c r="D37" s="129"/>
      <c r="E37" s="128" t="str">
        <f t="shared" si="2"/>
        <v/>
      </c>
      <c r="F37" s="128" t="str">
        <f t="shared" si="0"/>
        <v/>
      </c>
      <c r="G37" s="129"/>
      <c r="H37" s="151" t="s">
        <v>222</v>
      </c>
      <c r="I37" s="152"/>
      <c r="J37" s="130"/>
      <c r="K37" s="153"/>
      <c r="L37" s="153"/>
      <c r="M37" s="154" t="str">
        <f t="shared" si="4"/>
        <v/>
      </c>
      <c r="N37" s="131"/>
      <c r="O37" s="155" t="str">
        <f>IFERROR(VLOOKUP(M37,計算用!$A$56:$B$63,2,FALSE),"")</f>
        <v/>
      </c>
      <c r="P37" s="156"/>
      <c r="Q37" s="156"/>
      <c r="R37" s="156"/>
      <c r="S37" s="157" t="str">
        <f t="shared" si="1"/>
        <v/>
      </c>
      <c r="T37" s="158"/>
      <c r="U37" s="159"/>
      <c r="V37" s="92"/>
    </row>
    <row r="38" spans="1:22">
      <c r="A38" s="147">
        <f t="shared" si="6"/>
        <v>33</v>
      </c>
      <c r="B38" s="150"/>
      <c r="C38" s="150"/>
      <c r="D38" s="129"/>
      <c r="E38" s="128" t="str">
        <f t="shared" si="2"/>
        <v/>
      </c>
      <c r="F38" s="128" t="str">
        <f t="shared" si="0"/>
        <v/>
      </c>
      <c r="G38" s="129"/>
      <c r="H38" s="151" t="s">
        <v>222</v>
      </c>
      <c r="I38" s="152"/>
      <c r="J38" s="130"/>
      <c r="K38" s="153"/>
      <c r="L38" s="153"/>
      <c r="M38" s="154" t="str">
        <f t="shared" si="4"/>
        <v/>
      </c>
      <c r="N38" s="131"/>
      <c r="O38" s="155" t="str">
        <f>IFERROR(VLOOKUP(M38,計算用!$A$56:$B$63,2,FALSE),"")</f>
        <v/>
      </c>
      <c r="P38" s="156"/>
      <c r="Q38" s="156"/>
      <c r="R38" s="156"/>
      <c r="S38" s="157" t="str">
        <f t="shared" si="1"/>
        <v/>
      </c>
      <c r="T38" s="158"/>
      <c r="U38" s="159"/>
      <c r="V38" s="92"/>
    </row>
    <row r="39" spans="1:22">
      <c r="A39" s="147">
        <f t="shared" si="6"/>
        <v>34</v>
      </c>
      <c r="B39" s="150"/>
      <c r="C39" s="150"/>
      <c r="D39" s="129"/>
      <c r="E39" s="128" t="str">
        <f t="shared" si="2"/>
        <v/>
      </c>
      <c r="F39" s="128" t="str">
        <f t="shared" si="0"/>
        <v/>
      </c>
      <c r="G39" s="129"/>
      <c r="H39" s="151" t="s">
        <v>222</v>
      </c>
      <c r="I39" s="152"/>
      <c r="J39" s="130"/>
      <c r="K39" s="153"/>
      <c r="L39" s="153"/>
      <c r="M39" s="154" t="str">
        <f t="shared" si="4"/>
        <v/>
      </c>
      <c r="N39" s="131"/>
      <c r="O39" s="155" t="str">
        <f>IFERROR(VLOOKUP(M39,計算用!$A$56:$B$63,2,FALSE),"")</f>
        <v/>
      </c>
      <c r="P39" s="156"/>
      <c r="Q39" s="156"/>
      <c r="R39" s="156"/>
      <c r="S39" s="157" t="str">
        <f t="shared" si="1"/>
        <v/>
      </c>
      <c r="T39" s="158"/>
      <c r="U39" s="159"/>
      <c r="V39" s="92"/>
    </row>
    <row r="40" spans="1:22">
      <c r="A40" s="147">
        <f t="shared" si="6"/>
        <v>35</v>
      </c>
      <c r="B40" s="150"/>
      <c r="C40" s="150"/>
      <c r="D40" s="129"/>
      <c r="E40" s="128" t="str">
        <f t="shared" si="2"/>
        <v/>
      </c>
      <c r="F40" s="128" t="str">
        <f t="shared" si="0"/>
        <v/>
      </c>
      <c r="G40" s="129"/>
      <c r="H40" s="151" t="s">
        <v>222</v>
      </c>
      <c r="I40" s="152"/>
      <c r="J40" s="130"/>
      <c r="K40" s="153"/>
      <c r="L40" s="153"/>
      <c r="M40" s="154" t="str">
        <f t="shared" si="4"/>
        <v/>
      </c>
      <c r="N40" s="131"/>
      <c r="O40" s="155" t="str">
        <f>IFERROR(VLOOKUP(M40,計算用!$A$56:$B$63,2,FALSE),"")</f>
        <v/>
      </c>
      <c r="P40" s="156"/>
      <c r="Q40" s="156"/>
      <c r="R40" s="156"/>
      <c r="S40" s="157" t="str">
        <f t="shared" si="1"/>
        <v/>
      </c>
      <c r="T40" s="158"/>
      <c r="U40" s="159"/>
      <c r="V40" s="92"/>
    </row>
    <row r="41" spans="1:22">
      <c r="A41" s="147">
        <f t="shared" si="6"/>
        <v>36</v>
      </c>
      <c r="B41" s="150"/>
      <c r="C41" s="150"/>
      <c r="D41" s="129"/>
      <c r="E41" s="128" t="str">
        <f t="shared" si="2"/>
        <v/>
      </c>
      <c r="F41" s="128" t="str">
        <f t="shared" si="0"/>
        <v/>
      </c>
      <c r="G41" s="129"/>
      <c r="H41" s="151" t="s">
        <v>222</v>
      </c>
      <c r="I41" s="152"/>
      <c r="J41" s="130"/>
      <c r="K41" s="153"/>
      <c r="L41" s="153"/>
      <c r="M41" s="154" t="str">
        <f t="shared" si="4"/>
        <v/>
      </c>
      <c r="N41" s="131"/>
      <c r="O41" s="155" t="str">
        <f>IFERROR(VLOOKUP(M41,計算用!$A$56:$B$63,2,FALSE),"")</f>
        <v/>
      </c>
      <c r="P41" s="156"/>
      <c r="Q41" s="156"/>
      <c r="R41" s="156"/>
      <c r="S41" s="157" t="str">
        <f t="shared" si="1"/>
        <v/>
      </c>
      <c r="T41" s="158"/>
      <c r="U41" s="159"/>
      <c r="V41" s="92"/>
    </row>
    <row r="42" spans="1:22">
      <c r="A42" s="147">
        <f t="shared" si="6"/>
        <v>37</v>
      </c>
      <c r="B42" s="150"/>
      <c r="C42" s="150"/>
      <c r="D42" s="129"/>
      <c r="E42" s="128" t="str">
        <f t="shared" si="2"/>
        <v/>
      </c>
      <c r="F42" s="128" t="str">
        <f t="shared" si="0"/>
        <v/>
      </c>
      <c r="G42" s="129"/>
      <c r="H42" s="151" t="s">
        <v>222</v>
      </c>
      <c r="I42" s="152"/>
      <c r="J42" s="130"/>
      <c r="K42" s="153"/>
      <c r="L42" s="153"/>
      <c r="M42" s="154" t="str">
        <f t="shared" si="4"/>
        <v/>
      </c>
      <c r="N42" s="131"/>
      <c r="O42" s="155" t="str">
        <f>IFERROR(VLOOKUP(M42,計算用!$A$56:$B$63,2,FALSE),"")</f>
        <v/>
      </c>
      <c r="P42" s="156"/>
      <c r="Q42" s="156"/>
      <c r="R42" s="156"/>
      <c r="S42" s="157" t="str">
        <f t="shared" si="1"/>
        <v/>
      </c>
      <c r="T42" s="158"/>
      <c r="U42" s="159"/>
      <c r="V42" s="92"/>
    </row>
    <row r="43" spans="1:22">
      <c r="A43" s="147">
        <f t="shared" si="6"/>
        <v>38</v>
      </c>
      <c r="B43" s="150"/>
      <c r="C43" s="150"/>
      <c r="D43" s="129"/>
      <c r="E43" s="128" t="str">
        <f t="shared" si="2"/>
        <v/>
      </c>
      <c r="F43" s="128" t="str">
        <f t="shared" si="0"/>
        <v/>
      </c>
      <c r="G43" s="129"/>
      <c r="H43" s="151" t="s">
        <v>222</v>
      </c>
      <c r="I43" s="152"/>
      <c r="J43" s="130"/>
      <c r="K43" s="153"/>
      <c r="L43" s="153"/>
      <c r="M43" s="154" t="str">
        <f t="shared" si="4"/>
        <v/>
      </c>
      <c r="N43" s="131"/>
      <c r="O43" s="155" t="str">
        <f>IFERROR(VLOOKUP(M43,計算用!$A$56:$B$63,2,FALSE),"")</f>
        <v/>
      </c>
      <c r="P43" s="156"/>
      <c r="Q43" s="156"/>
      <c r="R43" s="156"/>
      <c r="S43" s="157" t="str">
        <f t="shared" si="1"/>
        <v/>
      </c>
      <c r="T43" s="158"/>
      <c r="U43" s="159"/>
      <c r="V43" s="92"/>
    </row>
    <row r="44" spans="1:22">
      <c r="A44" s="147">
        <f t="shared" si="6"/>
        <v>39</v>
      </c>
      <c r="B44" s="150"/>
      <c r="C44" s="150"/>
      <c r="D44" s="129"/>
      <c r="E44" s="128" t="str">
        <f t="shared" si="2"/>
        <v/>
      </c>
      <c r="F44" s="128" t="str">
        <f t="shared" si="0"/>
        <v/>
      </c>
      <c r="G44" s="129"/>
      <c r="H44" s="151" t="s">
        <v>222</v>
      </c>
      <c r="I44" s="152"/>
      <c r="J44" s="130"/>
      <c r="K44" s="153"/>
      <c r="L44" s="153"/>
      <c r="M44" s="154" t="str">
        <f t="shared" si="4"/>
        <v/>
      </c>
      <c r="N44" s="131"/>
      <c r="O44" s="155" t="str">
        <f>IFERROR(VLOOKUP(M44,計算用!$A$56:$B$63,2,FALSE),"")</f>
        <v/>
      </c>
      <c r="P44" s="156"/>
      <c r="Q44" s="156"/>
      <c r="R44" s="156"/>
      <c r="S44" s="157" t="str">
        <f t="shared" si="1"/>
        <v/>
      </c>
      <c r="T44" s="158"/>
      <c r="U44" s="159"/>
      <c r="V44" s="92"/>
    </row>
    <row r="45" spans="1:22">
      <c r="A45" s="147">
        <f t="shared" si="6"/>
        <v>40</v>
      </c>
      <c r="B45" s="150"/>
      <c r="C45" s="150"/>
      <c r="D45" s="129"/>
      <c r="E45" s="128" t="str">
        <f t="shared" si="2"/>
        <v/>
      </c>
      <c r="F45" s="128" t="str">
        <f t="shared" si="0"/>
        <v/>
      </c>
      <c r="G45" s="129"/>
      <c r="H45" s="151" t="s">
        <v>222</v>
      </c>
      <c r="I45" s="152"/>
      <c r="J45" s="130"/>
      <c r="K45" s="153"/>
      <c r="L45" s="153"/>
      <c r="M45" s="154" t="str">
        <f t="shared" si="4"/>
        <v/>
      </c>
      <c r="N45" s="131"/>
      <c r="O45" s="155" t="str">
        <f>IFERROR(VLOOKUP(M45,計算用!$A$56:$B$63,2,FALSE),"")</f>
        <v/>
      </c>
      <c r="P45" s="156"/>
      <c r="Q45" s="156"/>
      <c r="R45" s="156"/>
      <c r="S45" s="157" t="str">
        <f t="shared" si="1"/>
        <v/>
      </c>
      <c r="T45" s="158"/>
      <c r="U45" s="159"/>
      <c r="V45" s="92"/>
    </row>
    <row r="46" spans="1:22">
      <c r="A46" s="147">
        <f t="shared" si="6"/>
        <v>41</v>
      </c>
      <c r="B46" s="150"/>
      <c r="C46" s="150"/>
      <c r="D46" s="129"/>
      <c r="E46" s="128" t="str">
        <f t="shared" si="2"/>
        <v/>
      </c>
      <c r="F46" s="128" t="str">
        <f t="shared" si="0"/>
        <v/>
      </c>
      <c r="G46" s="129"/>
      <c r="H46" s="151" t="s">
        <v>222</v>
      </c>
      <c r="I46" s="152"/>
      <c r="J46" s="130"/>
      <c r="K46" s="153"/>
      <c r="L46" s="153"/>
      <c r="M46" s="154" t="str">
        <f t="shared" si="4"/>
        <v/>
      </c>
      <c r="N46" s="131"/>
      <c r="O46" s="155" t="str">
        <f>IFERROR(VLOOKUP(M46,計算用!$A$56:$B$63,2,FALSE),"")</f>
        <v/>
      </c>
      <c r="P46" s="156"/>
      <c r="Q46" s="156"/>
      <c r="R46" s="156"/>
      <c r="S46" s="157" t="str">
        <f t="shared" si="1"/>
        <v/>
      </c>
      <c r="T46" s="158"/>
      <c r="U46" s="159"/>
      <c r="V46" s="92"/>
    </row>
    <row r="47" spans="1:22">
      <c r="A47" s="147">
        <f t="shared" si="6"/>
        <v>42</v>
      </c>
      <c r="B47" s="150"/>
      <c r="C47" s="150"/>
      <c r="D47" s="129"/>
      <c r="E47" s="128" t="str">
        <f t="shared" si="2"/>
        <v/>
      </c>
      <c r="F47" s="128" t="str">
        <f t="shared" si="0"/>
        <v/>
      </c>
      <c r="G47" s="129"/>
      <c r="H47" s="151" t="s">
        <v>222</v>
      </c>
      <c r="I47" s="152"/>
      <c r="J47" s="130"/>
      <c r="K47" s="153"/>
      <c r="L47" s="153"/>
      <c r="M47" s="154" t="str">
        <f t="shared" si="4"/>
        <v/>
      </c>
      <c r="N47" s="131"/>
      <c r="O47" s="155" t="str">
        <f>IFERROR(VLOOKUP(M47,計算用!$A$56:$B$63,2,FALSE),"")</f>
        <v/>
      </c>
      <c r="P47" s="156"/>
      <c r="Q47" s="156"/>
      <c r="R47" s="156"/>
      <c r="S47" s="157" t="str">
        <f t="shared" si="1"/>
        <v/>
      </c>
      <c r="T47" s="158"/>
      <c r="U47" s="159"/>
      <c r="V47" s="92"/>
    </row>
    <row r="48" spans="1:22">
      <c r="A48" s="147">
        <f t="shared" si="6"/>
        <v>43</v>
      </c>
      <c r="B48" s="150"/>
      <c r="C48" s="150"/>
      <c r="D48" s="129"/>
      <c r="E48" s="128" t="str">
        <f t="shared" si="2"/>
        <v/>
      </c>
      <c r="F48" s="128" t="str">
        <f t="shared" si="0"/>
        <v/>
      </c>
      <c r="G48" s="129"/>
      <c r="H48" s="151" t="s">
        <v>222</v>
      </c>
      <c r="I48" s="152"/>
      <c r="J48" s="130"/>
      <c r="K48" s="153"/>
      <c r="L48" s="153"/>
      <c r="M48" s="154" t="str">
        <f t="shared" si="4"/>
        <v/>
      </c>
      <c r="N48" s="131"/>
      <c r="O48" s="155" t="str">
        <f>IFERROR(VLOOKUP(M48,計算用!$A$56:$B$63,2,FALSE),"")</f>
        <v/>
      </c>
      <c r="P48" s="156"/>
      <c r="Q48" s="156"/>
      <c r="R48" s="156"/>
      <c r="S48" s="157" t="str">
        <f t="shared" si="1"/>
        <v/>
      </c>
      <c r="T48" s="158"/>
      <c r="U48" s="159"/>
      <c r="V48" s="92"/>
    </row>
    <row r="49" spans="1:22">
      <c r="A49" s="147">
        <f t="shared" si="6"/>
        <v>44</v>
      </c>
      <c r="B49" s="150"/>
      <c r="C49" s="150"/>
      <c r="D49" s="129"/>
      <c r="E49" s="128" t="str">
        <f t="shared" si="2"/>
        <v/>
      </c>
      <c r="F49" s="128" t="str">
        <f t="shared" si="0"/>
        <v/>
      </c>
      <c r="G49" s="129"/>
      <c r="H49" s="151" t="s">
        <v>222</v>
      </c>
      <c r="I49" s="152"/>
      <c r="J49" s="130"/>
      <c r="K49" s="153"/>
      <c r="L49" s="153"/>
      <c r="M49" s="154" t="str">
        <f t="shared" si="4"/>
        <v/>
      </c>
      <c r="N49" s="131"/>
      <c r="O49" s="155" t="str">
        <f>IFERROR(VLOOKUP(M49,計算用!$A$56:$B$63,2,FALSE),"")</f>
        <v/>
      </c>
      <c r="P49" s="156"/>
      <c r="Q49" s="156"/>
      <c r="R49" s="156"/>
      <c r="S49" s="157" t="str">
        <f t="shared" si="1"/>
        <v/>
      </c>
      <c r="T49" s="158"/>
      <c r="U49" s="159"/>
      <c r="V49" s="92"/>
    </row>
    <row r="50" spans="1:22">
      <c r="A50" s="147">
        <f t="shared" si="6"/>
        <v>45</v>
      </c>
      <c r="B50" s="150"/>
      <c r="C50" s="150"/>
      <c r="D50" s="129"/>
      <c r="E50" s="128" t="str">
        <f t="shared" si="2"/>
        <v/>
      </c>
      <c r="F50" s="128" t="str">
        <f t="shared" si="0"/>
        <v/>
      </c>
      <c r="G50" s="129"/>
      <c r="H50" s="151" t="s">
        <v>222</v>
      </c>
      <c r="I50" s="152"/>
      <c r="J50" s="130"/>
      <c r="K50" s="153"/>
      <c r="L50" s="153"/>
      <c r="M50" s="154" t="str">
        <f t="shared" si="4"/>
        <v/>
      </c>
      <c r="N50" s="131"/>
      <c r="O50" s="155" t="str">
        <f>IFERROR(VLOOKUP(M50,計算用!$A$56:$B$63,2,FALSE),"")</f>
        <v/>
      </c>
      <c r="P50" s="156"/>
      <c r="Q50" s="156"/>
      <c r="R50" s="156"/>
      <c r="S50" s="157" t="str">
        <f t="shared" si="1"/>
        <v/>
      </c>
      <c r="T50" s="158"/>
      <c r="U50" s="159"/>
      <c r="V50" s="92"/>
    </row>
    <row r="51" spans="1:22">
      <c r="A51" s="147">
        <f t="shared" si="6"/>
        <v>46</v>
      </c>
      <c r="B51" s="150"/>
      <c r="C51" s="150"/>
      <c r="D51" s="129"/>
      <c r="E51" s="128" t="str">
        <f t="shared" si="2"/>
        <v/>
      </c>
      <c r="F51" s="128" t="str">
        <f t="shared" si="0"/>
        <v/>
      </c>
      <c r="G51" s="129"/>
      <c r="H51" s="151" t="s">
        <v>222</v>
      </c>
      <c r="I51" s="152"/>
      <c r="J51" s="130"/>
      <c r="K51" s="153"/>
      <c r="L51" s="153"/>
      <c r="M51" s="154" t="str">
        <f t="shared" si="4"/>
        <v/>
      </c>
      <c r="N51" s="131"/>
      <c r="O51" s="155" t="str">
        <f>IFERROR(VLOOKUP(M51,計算用!$A$56:$B$63,2,FALSE),"")</f>
        <v/>
      </c>
      <c r="P51" s="156"/>
      <c r="Q51" s="156"/>
      <c r="R51" s="156"/>
      <c r="S51" s="157" t="str">
        <f t="shared" si="1"/>
        <v/>
      </c>
      <c r="T51" s="158"/>
      <c r="U51" s="159"/>
      <c r="V51" s="92"/>
    </row>
    <row r="52" spans="1:22">
      <c r="A52" s="147">
        <f t="shared" si="6"/>
        <v>47</v>
      </c>
      <c r="B52" s="150"/>
      <c r="C52" s="150"/>
      <c r="D52" s="129"/>
      <c r="E52" s="128" t="str">
        <f t="shared" si="2"/>
        <v/>
      </c>
      <c r="F52" s="128" t="str">
        <f t="shared" si="0"/>
        <v/>
      </c>
      <c r="G52" s="129"/>
      <c r="H52" s="151" t="s">
        <v>222</v>
      </c>
      <c r="I52" s="152"/>
      <c r="J52" s="130"/>
      <c r="K52" s="153"/>
      <c r="L52" s="153"/>
      <c r="M52" s="154" t="str">
        <f t="shared" si="4"/>
        <v/>
      </c>
      <c r="N52" s="131"/>
      <c r="O52" s="155" t="str">
        <f>IFERROR(VLOOKUP(M52,計算用!$A$56:$B$63,2,FALSE),"")</f>
        <v/>
      </c>
      <c r="P52" s="156"/>
      <c r="Q52" s="156"/>
      <c r="R52" s="156"/>
      <c r="S52" s="157" t="str">
        <f t="shared" si="1"/>
        <v/>
      </c>
      <c r="T52" s="158"/>
      <c r="U52" s="159"/>
      <c r="V52" s="92"/>
    </row>
    <row r="53" spans="1:22">
      <c r="A53" s="147">
        <f t="shared" si="6"/>
        <v>48</v>
      </c>
      <c r="B53" s="150"/>
      <c r="C53" s="150"/>
      <c r="D53" s="129"/>
      <c r="E53" s="128" t="str">
        <f t="shared" si="2"/>
        <v/>
      </c>
      <c r="F53" s="128" t="str">
        <f t="shared" si="0"/>
        <v/>
      </c>
      <c r="G53" s="129"/>
      <c r="H53" s="151" t="s">
        <v>222</v>
      </c>
      <c r="I53" s="152"/>
      <c r="J53" s="130"/>
      <c r="K53" s="153"/>
      <c r="L53" s="153"/>
      <c r="M53" s="154" t="str">
        <f t="shared" si="4"/>
        <v/>
      </c>
      <c r="N53" s="131"/>
      <c r="O53" s="155" t="str">
        <f>IFERROR(VLOOKUP(M53,計算用!$A$56:$B$63,2,FALSE),"")</f>
        <v/>
      </c>
      <c r="P53" s="156"/>
      <c r="Q53" s="156"/>
      <c r="R53" s="156"/>
      <c r="S53" s="157" t="str">
        <f t="shared" si="1"/>
        <v/>
      </c>
      <c r="T53" s="158"/>
      <c r="U53" s="159"/>
      <c r="V53" s="92"/>
    </row>
    <row r="54" spans="1:22">
      <c r="A54" s="147">
        <f t="shared" si="6"/>
        <v>49</v>
      </c>
      <c r="B54" s="150"/>
      <c r="C54" s="150"/>
      <c r="D54" s="129"/>
      <c r="E54" s="128" t="str">
        <f t="shared" si="2"/>
        <v/>
      </c>
      <c r="F54" s="128" t="str">
        <f t="shared" si="0"/>
        <v/>
      </c>
      <c r="G54" s="129"/>
      <c r="H54" s="151" t="s">
        <v>222</v>
      </c>
      <c r="I54" s="152"/>
      <c r="J54" s="130"/>
      <c r="K54" s="153"/>
      <c r="L54" s="153"/>
      <c r="M54" s="154" t="str">
        <f t="shared" si="4"/>
        <v/>
      </c>
      <c r="N54" s="131"/>
      <c r="O54" s="155" t="str">
        <f>IFERROR(VLOOKUP(M54,計算用!$A$56:$B$63,2,FALSE),"")</f>
        <v/>
      </c>
      <c r="P54" s="156"/>
      <c r="Q54" s="156"/>
      <c r="R54" s="156"/>
      <c r="S54" s="157" t="str">
        <f t="shared" si="1"/>
        <v/>
      </c>
      <c r="T54" s="158"/>
      <c r="U54" s="159"/>
      <c r="V54" s="92"/>
    </row>
    <row r="55" spans="1:22">
      <c r="A55" s="147">
        <f t="shared" si="6"/>
        <v>50</v>
      </c>
      <c r="B55" s="150"/>
      <c r="C55" s="150"/>
      <c r="D55" s="129"/>
      <c r="E55" s="128" t="str">
        <f t="shared" si="2"/>
        <v/>
      </c>
      <c r="F55" s="128" t="str">
        <f t="shared" si="0"/>
        <v/>
      </c>
      <c r="G55" s="129"/>
      <c r="H55" s="151" t="s">
        <v>222</v>
      </c>
      <c r="I55" s="152"/>
      <c r="J55" s="130"/>
      <c r="K55" s="153"/>
      <c r="L55" s="153"/>
      <c r="M55" s="154" t="str">
        <f t="shared" si="4"/>
        <v/>
      </c>
      <c r="N55" s="131"/>
      <c r="O55" s="155" t="str">
        <f>IFERROR(VLOOKUP(M55,計算用!$A$56:$B$63,2,FALSE),"")</f>
        <v/>
      </c>
      <c r="P55" s="156"/>
      <c r="Q55" s="156"/>
      <c r="R55" s="156"/>
      <c r="S55" s="157" t="str">
        <f t="shared" si="1"/>
        <v/>
      </c>
      <c r="T55" s="158"/>
      <c r="U55" s="159"/>
      <c r="V55" s="92"/>
    </row>
    <row r="56" spans="1:22">
      <c r="A56" s="147">
        <f t="shared" si="6"/>
        <v>51</v>
      </c>
      <c r="B56" s="150"/>
      <c r="C56" s="150"/>
      <c r="D56" s="129"/>
      <c r="E56" s="128" t="str">
        <f t="shared" si="2"/>
        <v/>
      </c>
      <c r="F56" s="128" t="str">
        <f t="shared" si="0"/>
        <v/>
      </c>
      <c r="G56" s="129"/>
      <c r="H56" s="151" t="s">
        <v>222</v>
      </c>
      <c r="I56" s="152"/>
      <c r="J56" s="130"/>
      <c r="K56" s="153"/>
      <c r="L56" s="153"/>
      <c r="M56" s="154" t="str">
        <f t="shared" si="4"/>
        <v/>
      </c>
      <c r="N56" s="131"/>
      <c r="O56" s="155" t="str">
        <f>IFERROR(VLOOKUP(M56,計算用!$A$56:$B$63,2,FALSE),"")</f>
        <v/>
      </c>
      <c r="P56" s="156"/>
      <c r="Q56" s="156"/>
      <c r="R56" s="156"/>
      <c r="S56" s="157" t="str">
        <f t="shared" si="1"/>
        <v/>
      </c>
      <c r="T56" s="158"/>
      <c r="U56" s="159"/>
      <c r="V56" s="92"/>
    </row>
    <row r="57" spans="1:22">
      <c r="A57" s="147">
        <f t="shared" si="6"/>
        <v>52</v>
      </c>
      <c r="B57" s="150"/>
      <c r="C57" s="150"/>
      <c r="D57" s="129"/>
      <c r="E57" s="128" t="str">
        <f t="shared" si="2"/>
        <v/>
      </c>
      <c r="F57" s="128" t="str">
        <f t="shared" si="0"/>
        <v/>
      </c>
      <c r="G57" s="129"/>
      <c r="H57" s="151" t="s">
        <v>222</v>
      </c>
      <c r="I57" s="152"/>
      <c r="J57" s="130"/>
      <c r="K57" s="153"/>
      <c r="L57" s="153"/>
      <c r="M57" s="154" t="str">
        <f t="shared" si="4"/>
        <v/>
      </c>
      <c r="N57" s="131"/>
      <c r="O57" s="155" t="str">
        <f>IFERROR(VLOOKUP(M57,計算用!$A$56:$B$63,2,FALSE),"")</f>
        <v/>
      </c>
      <c r="P57" s="156"/>
      <c r="Q57" s="156"/>
      <c r="R57" s="156"/>
      <c r="S57" s="157" t="str">
        <f t="shared" si="1"/>
        <v/>
      </c>
      <c r="T57" s="158"/>
      <c r="U57" s="159"/>
      <c r="V57" s="92"/>
    </row>
    <row r="58" spans="1:22">
      <c r="A58" s="147">
        <f t="shared" si="6"/>
        <v>53</v>
      </c>
      <c r="B58" s="150"/>
      <c r="C58" s="150"/>
      <c r="D58" s="129"/>
      <c r="E58" s="128" t="str">
        <f t="shared" si="2"/>
        <v/>
      </c>
      <c r="F58" s="128" t="str">
        <f t="shared" si="0"/>
        <v/>
      </c>
      <c r="G58" s="129"/>
      <c r="H58" s="151" t="s">
        <v>222</v>
      </c>
      <c r="I58" s="152"/>
      <c r="J58" s="130"/>
      <c r="K58" s="153"/>
      <c r="L58" s="153"/>
      <c r="M58" s="154" t="str">
        <f t="shared" si="4"/>
        <v/>
      </c>
      <c r="N58" s="131"/>
      <c r="O58" s="155" t="str">
        <f>IFERROR(VLOOKUP(M58,計算用!$A$56:$B$63,2,FALSE),"")</f>
        <v/>
      </c>
      <c r="P58" s="156"/>
      <c r="Q58" s="156"/>
      <c r="R58" s="156"/>
      <c r="S58" s="157" t="str">
        <f t="shared" si="1"/>
        <v/>
      </c>
      <c r="T58" s="158"/>
      <c r="U58" s="159"/>
      <c r="V58" s="92"/>
    </row>
    <row r="59" spans="1:22">
      <c r="A59" s="147">
        <f t="shared" si="6"/>
        <v>54</v>
      </c>
      <c r="B59" s="150"/>
      <c r="C59" s="150"/>
      <c r="D59" s="129"/>
      <c r="E59" s="128" t="str">
        <f t="shared" si="2"/>
        <v/>
      </c>
      <c r="F59" s="128" t="str">
        <f t="shared" si="0"/>
        <v/>
      </c>
      <c r="G59" s="129"/>
      <c r="H59" s="151" t="s">
        <v>222</v>
      </c>
      <c r="I59" s="152"/>
      <c r="J59" s="130"/>
      <c r="K59" s="153"/>
      <c r="L59" s="153"/>
      <c r="M59" s="154" t="str">
        <f t="shared" si="4"/>
        <v/>
      </c>
      <c r="N59" s="131"/>
      <c r="O59" s="155" t="str">
        <f>IFERROR(VLOOKUP(M59,計算用!$A$56:$B$63,2,FALSE),"")</f>
        <v/>
      </c>
      <c r="P59" s="156"/>
      <c r="Q59" s="156"/>
      <c r="R59" s="156"/>
      <c r="S59" s="157" t="str">
        <f t="shared" si="1"/>
        <v/>
      </c>
      <c r="T59" s="158"/>
      <c r="U59" s="159"/>
      <c r="V59" s="92"/>
    </row>
    <row r="60" spans="1:22">
      <c r="A60" s="147">
        <f t="shared" si="6"/>
        <v>55</v>
      </c>
      <c r="B60" s="150"/>
      <c r="C60" s="150"/>
      <c r="D60" s="129"/>
      <c r="E60" s="128" t="str">
        <f t="shared" si="2"/>
        <v/>
      </c>
      <c r="F60" s="128" t="str">
        <f t="shared" si="0"/>
        <v/>
      </c>
      <c r="G60" s="129"/>
      <c r="H60" s="151" t="s">
        <v>222</v>
      </c>
      <c r="I60" s="152"/>
      <c r="J60" s="130"/>
      <c r="K60" s="153"/>
      <c r="L60" s="153"/>
      <c r="M60" s="154" t="str">
        <f t="shared" si="4"/>
        <v/>
      </c>
      <c r="N60" s="131"/>
      <c r="O60" s="155" t="str">
        <f>IFERROR(VLOOKUP(M60,計算用!$A$56:$B$63,2,FALSE),"")</f>
        <v/>
      </c>
      <c r="P60" s="156"/>
      <c r="Q60" s="156"/>
      <c r="R60" s="156"/>
      <c r="S60" s="157" t="str">
        <f t="shared" si="1"/>
        <v/>
      </c>
      <c r="T60" s="158"/>
      <c r="U60" s="159"/>
      <c r="V60" s="92"/>
    </row>
    <row r="61" spans="1:22">
      <c r="A61" s="147">
        <f t="shared" si="6"/>
        <v>56</v>
      </c>
      <c r="B61" s="150"/>
      <c r="C61" s="150"/>
      <c r="D61" s="129"/>
      <c r="E61" s="128" t="str">
        <f t="shared" si="2"/>
        <v/>
      </c>
      <c r="F61" s="128" t="str">
        <f t="shared" si="0"/>
        <v/>
      </c>
      <c r="G61" s="129"/>
      <c r="H61" s="151" t="s">
        <v>222</v>
      </c>
      <c r="I61" s="152"/>
      <c r="J61" s="130"/>
      <c r="K61" s="153"/>
      <c r="L61" s="153"/>
      <c r="M61" s="154" t="str">
        <f t="shared" si="4"/>
        <v/>
      </c>
      <c r="N61" s="131"/>
      <c r="O61" s="155" t="str">
        <f>IFERROR(VLOOKUP(M61,計算用!$A$56:$B$63,2,FALSE),"")</f>
        <v/>
      </c>
      <c r="P61" s="156"/>
      <c r="Q61" s="156"/>
      <c r="R61" s="156"/>
      <c r="S61" s="157" t="str">
        <f t="shared" si="1"/>
        <v/>
      </c>
      <c r="T61" s="158"/>
      <c r="U61" s="159"/>
      <c r="V61" s="92"/>
    </row>
    <row r="62" spans="1:22">
      <c r="A62" s="147">
        <f t="shared" si="6"/>
        <v>57</v>
      </c>
      <c r="B62" s="150"/>
      <c r="C62" s="150"/>
      <c r="D62" s="129"/>
      <c r="E62" s="128" t="str">
        <f t="shared" si="2"/>
        <v/>
      </c>
      <c r="F62" s="128" t="str">
        <f t="shared" si="0"/>
        <v/>
      </c>
      <c r="G62" s="129"/>
      <c r="H62" s="151" t="s">
        <v>222</v>
      </c>
      <c r="I62" s="152"/>
      <c r="J62" s="130"/>
      <c r="K62" s="153"/>
      <c r="L62" s="153"/>
      <c r="M62" s="154" t="str">
        <f t="shared" si="4"/>
        <v/>
      </c>
      <c r="N62" s="131"/>
      <c r="O62" s="155" t="str">
        <f>IFERROR(VLOOKUP(M62,計算用!$A$56:$B$63,2,FALSE),"")</f>
        <v/>
      </c>
      <c r="P62" s="156"/>
      <c r="Q62" s="156"/>
      <c r="R62" s="156"/>
      <c r="S62" s="157" t="str">
        <f t="shared" si="1"/>
        <v/>
      </c>
      <c r="T62" s="158"/>
      <c r="U62" s="159"/>
      <c r="V62" s="92"/>
    </row>
    <row r="63" spans="1:22">
      <c r="A63" s="147">
        <f t="shared" si="6"/>
        <v>58</v>
      </c>
      <c r="B63" s="150"/>
      <c r="C63" s="150"/>
      <c r="D63" s="129"/>
      <c r="E63" s="128" t="str">
        <f t="shared" si="2"/>
        <v/>
      </c>
      <c r="F63" s="128" t="str">
        <f t="shared" si="0"/>
        <v/>
      </c>
      <c r="G63" s="129"/>
      <c r="H63" s="151" t="s">
        <v>222</v>
      </c>
      <c r="I63" s="152"/>
      <c r="J63" s="130"/>
      <c r="K63" s="153"/>
      <c r="L63" s="153"/>
      <c r="M63" s="154" t="str">
        <f t="shared" si="4"/>
        <v/>
      </c>
      <c r="N63" s="131"/>
      <c r="O63" s="155" t="str">
        <f>IFERROR(VLOOKUP(M63,計算用!$A$56:$B$63,2,FALSE),"")</f>
        <v/>
      </c>
      <c r="P63" s="156"/>
      <c r="Q63" s="156"/>
      <c r="R63" s="156"/>
      <c r="S63" s="157" t="str">
        <f t="shared" si="1"/>
        <v/>
      </c>
      <c r="T63" s="158"/>
      <c r="U63" s="159"/>
      <c r="V63" s="92"/>
    </row>
    <row r="64" spans="1:22">
      <c r="A64" s="147">
        <f t="shared" si="6"/>
        <v>59</v>
      </c>
      <c r="B64" s="150"/>
      <c r="C64" s="150"/>
      <c r="D64" s="129"/>
      <c r="E64" s="128" t="str">
        <f t="shared" si="2"/>
        <v/>
      </c>
      <c r="F64" s="128" t="str">
        <f t="shared" si="0"/>
        <v/>
      </c>
      <c r="G64" s="129"/>
      <c r="H64" s="151" t="s">
        <v>222</v>
      </c>
      <c r="I64" s="152"/>
      <c r="J64" s="130"/>
      <c r="K64" s="153"/>
      <c r="L64" s="153"/>
      <c r="M64" s="154" t="str">
        <f t="shared" si="4"/>
        <v/>
      </c>
      <c r="N64" s="131"/>
      <c r="O64" s="155" t="str">
        <f>IFERROR(VLOOKUP(M64,計算用!$A$56:$B$63,2,FALSE),"")</f>
        <v/>
      </c>
      <c r="P64" s="156"/>
      <c r="Q64" s="156"/>
      <c r="R64" s="156"/>
      <c r="S64" s="157" t="str">
        <f t="shared" si="1"/>
        <v/>
      </c>
      <c r="T64" s="158"/>
      <c r="U64" s="159"/>
      <c r="V64" s="92"/>
    </row>
    <row r="65" spans="1:22">
      <c r="A65" s="147">
        <f t="shared" si="6"/>
        <v>60</v>
      </c>
      <c r="B65" s="150"/>
      <c r="C65" s="150"/>
      <c r="D65" s="129"/>
      <c r="E65" s="128" t="str">
        <f t="shared" si="2"/>
        <v/>
      </c>
      <c r="F65" s="128" t="str">
        <f t="shared" si="0"/>
        <v/>
      </c>
      <c r="G65" s="129"/>
      <c r="H65" s="151" t="s">
        <v>222</v>
      </c>
      <c r="I65" s="152"/>
      <c r="J65" s="130"/>
      <c r="K65" s="153"/>
      <c r="L65" s="153"/>
      <c r="M65" s="154" t="str">
        <f t="shared" si="4"/>
        <v/>
      </c>
      <c r="N65" s="131"/>
      <c r="O65" s="155" t="str">
        <f>IFERROR(VLOOKUP(M65,計算用!$A$56:$B$63,2,FALSE),"")</f>
        <v/>
      </c>
      <c r="P65" s="156"/>
      <c r="Q65" s="156"/>
      <c r="R65" s="156"/>
      <c r="S65" s="157" t="str">
        <f t="shared" si="1"/>
        <v/>
      </c>
      <c r="T65" s="158"/>
      <c r="U65" s="159"/>
      <c r="V65" s="92"/>
    </row>
    <row r="66" spans="1:22">
      <c r="A66" s="147">
        <f t="shared" si="6"/>
        <v>61</v>
      </c>
      <c r="B66" s="150"/>
      <c r="C66" s="150"/>
      <c r="D66" s="129"/>
      <c r="E66" s="128" t="str">
        <f t="shared" si="2"/>
        <v/>
      </c>
      <c r="F66" s="128" t="str">
        <f t="shared" si="0"/>
        <v/>
      </c>
      <c r="G66" s="129"/>
      <c r="H66" s="151" t="s">
        <v>222</v>
      </c>
      <c r="I66" s="152"/>
      <c r="J66" s="130"/>
      <c r="K66" s="153"/>
      <c r="L66" s="153"/>
      <c r="M66" s="154" t="str">
        <f t="shared" si="4"/>
        <v/>
      </c>
      <c r="N66" s="131"/>
      <c r="O66" s="155" t="str">
        <f>IFERROR(VLOOKUP(M66,計算用!$A$56:$B$63,2,FALSE),"")</f>
        <v/>
      </c>
      <c r="P66" s="156"/>
      <c r="Q66" s="156"/>
      <c r="R66" s="156"/>
      <c r="S66" s="157" t="str">
        <f t="shared" si="1"/>
        <v/>
      </c>
      <c r="T66" s="158"/>
      <c r="U66" s="159"/>
      <c r="V66" s="92"/>
    </row>
    <row r="67" spans="1:22">
      <c r="A67" s="147">
        <f t="shared" si="6"/>
        <v>62</v>
      </c>
      <c r="B67" s="150"/>
      <c r="C67" s="150"/>
      <c r="D67" s="129"/>
      <c r="E67" s="128" t="str">
        <f t="shared" si="2"/>
        <v/>
      </c>
      <c r="F67" s="128" t="str">
        <f t="shared" si="0"/>
        <v/>
      </c>
      <c r="G67" s="129"/>
      <c r="H67" s="151" t="s">
        <v>222</v>
      </c>
      <c r="I67" s="152"/>
      <c r="J67" s="130"/>
      <c r="K67" s="153"/>
      <c r="L67" s="153"/>
      <c r="M67" s="154" t="str">
        <f t="shared" si="4"/>
        <v/>
      </c>
      <c r="N67" s="131"/>
      <c r="O67" s="155" t="str">
        <f>IFERROR(VLOOKUP(M67,計算用!$A$56:$B$63,2,FALSE),"")</f>
        <v/>
      </c>
      <c r="P67" s="156"/>
      <c r="Q67" s="156"/>
      <c r="R67" s="156"/>
      <c r="S67" s="157" t="str">
        <f t="shared" si="1"/>
        <v/>
      </c>
      <c r="T67" s="158"/>
      <c r="U67" s="159"/>
      <c r="V67" s="92"/>
    </row>
    <row r="68" spans="1:22">
      <c r="A68" s="147">
        <f t="shared" si="6"/>
        <v>63</v>
      </c>
      <c r="B68" s="150"/>
      <c r="C68" s="150"/>
      <c r="D68" s="129"/>
      <c r="E68" s="128" t="str">
        <f t="shared" si="2"/>
        <v/>
      </c>
      <c r="F68" s="128" t="str">
        <f t="shared" si="0"/>
        <v/>
      </c>
      <c r="G68" s="129"/>
      <c r="H68" s="151" t="s">
        <v>222</v>
      </c>
      <c r="I68" s="152"/>
      <c r="J68" s="130"/>
      <c r="K68" s="153"/>
      <c r="L68" s="153"/>
      <c r="M68" s="154" t="str">
        <f t="shared" si="4"/>
        <v/>
      </c>
      <c r="N68" s="131"/>
      <c r="O68" s="155" t="str">
        <f>IFERROR(VLOOKUP(M68,計算用!$A$56:$B$63,2,FALSE),"")</f>
        <v/>
      </c>
      <c r="P68" s="156"/>
      <c r="Q68" s="156"/>
      <c r="R68" s="156"/>
      <c r="S68" s="157" t="str">
        <f t="shared" si="1"/>
        <v/>
      </c>
      <c r="T68" s="158"/>
      <c r="U68" s="159"/>
      <c r="V68" s="92"/>
    </row>
    <row r="69" spans="1:22">
      <c r="A69" s="147">
        <f t="shared" si="6"/>
        <v>64</v>
      </c>
      <c r="B69" s="150"/>
      <c r="C69" s="150"/>
      <c r="D69" s="129"/>
      <c r="E69" s="128" t="str">
        <f t="shared" si="2"/>
        <v/>
      </c>
      <c r="F69" s="128" t="str">
        <f t="shared" si="0"/>
        <v/>
      </c>
      <c r="G69" s="129"/>
      <c r="H69" s="151" t="s">
        <v>222</v>
      </c>
      <c r="I69" s="152"/>
      <c r="J69" s="130"/>
      <c r="K69" s="153"/>
      <c r="L69" s="153"/>
      <c r="M69" s="154" t="str">
        <f t="shared" si="4"/>
        <v/>
      </c>
      <c r="N69" s="131"/>
      <c r="O69" s="155" t="str">
        <f>IFERROR(VLOOKUP(M69,計算用!$A$56:$B$63,2,FALSE),"")</f>
        <v/>
      </c>
      <c r="P69" s="156"/>
      <c r="Q69" s="156"/>
      <c r="R69" s="156"/>
      <c r="S69" s="157" t="str">
        <f t="shared" si="1"/>
        <v/>
      </c>
      <c r="T69" s="158"/>
      <c r="U69" s="159"/>
      <c r="V69" s="92"/>
    </row>
    <row r="70" spans="1:22">
      <c r="A70" s="147">
        <f t="shared" si="6"/>
        <v>65</v>
      </c>
      <c r="B70" s="150"/>
      <c r="C70" s="150"/>
      <c r="D70" s="129"/>
      <c r="E70" s="128" t="str">
        <f t="shared" si="2"/>
        <v/>
      </c>
      <c r="F70" s="128" t="str">
        <f t="shared" ref="F70:F133" si="8">IF(E70="","",COUNTIF($E$6:$E$505,E70))</f>
        <v/>
      </c>
      <c r="G70" s="129"/>
      <c r="H70" s="151" t="s">
        <v>222</v>
      </c>
      <c r="I70" s="152"/>
      <c r="J70" s="130"/>
      <c r="K70" s="153"/>
      <c r="L70" s="153"/>
      <c r="M70" s="154" t="str">
        <f t="shared" si="4"/>
        <v/>
      </c>
      <c r="N70" s="131"/>
      <c r="O70" s="155" t="str">
        <f>IFERROR(VLOOKUP(M70,計算用!$A$56:$B$63,2,FALSE),"")</f>
        <v/>
      </c>
      <c r="P70" s="156"/>
      <c r="Q70" s="156"/>
      <c r="R70" s="156"/>
      <c r="S70" s="157" t="str">
        <f t="shared" ref="S70:S133" si="9">IF(F70&gt;=2,"","可")</f>
        <v/>
      </c>
      <c r="T70" s="158"/>
      <c r="U70" s="159"/>
      <c r="V70" s="92"/>
    </row>
    <row r="71" spans="1:22">
      <c r="A71" s="147">
        <f t="shared" si="6"/>
        <v>66</v>
      </c>
      <c r="B71" s="150"/>
      <c r="C71" s="150"/>
      <c r="D71" s="129"/>
      <c r="E71" s="128" t="str">
        <f t="shared" ref="E71:E495" si="10">B71&amp;C71&amp;D71</f>
        <v/>
      </c>
      <c r="F71" s="128" t="str">
        <f t="shared" si="8"/>
        <v/>
      </c>
      <c r="G71" s="129"/>
      <c r="H71" s="151" t="s">
        <v>222</v>
      </c>
      <c r="I71" s="152"/>
      <c r="J71" s="130"/>
      <c r="K71" s="153"/>
      <c r="L71" s="153"/>
      <c r="M71" s="154" t="str">
        <f t="shared" si="4"/>
        <v/>
      </c>
      <c r="N71" s="131"/>
      <c r="O71" s="155" t="str">
        <f>IFERROR(VLOOKUP(M71,計算用!$A$56:$B$63,2,FALSE),"")</f>
        <v/>
      </c>
      <c r="P71" s="156"/>
      <c r="Q71" s="156"/>
      <c r="R71" s="156"/>
      <c r="S71" s="157" t="str">
        <f t="shared" si="9"/>
        <v/>
      </c>
      <c r="T71" s="158"/>
      <c r="U71" s="159"/>
      <c r="V71" s="92"/>
    </row>
    <row r="72" spans="1:22">
      <c r="A72" s="147">
        <f t="shared" si="6"/>
        <v>67</v>
      </c>
      <c r="B72" s="150"/>
      <c r="C72" s="150"/>
      <c r="D72" s="129"/>
      <c r="E72" s="128" t="str">
        <f t="shared" si="10"/>
        <v/>
      </c>
      <c r="F72" s="128" t="str">
        <f t="shared" si="8"/>
        <v/>
      </c>
      <c r="G72" s="129"/>
      <c r="H72" s="151" t="s">
        <v>222</v>
      </c>
      <c r="I72" s="152"/>
      <c r="J72" s="130"/>
      <c r="K72" s="153"/>
      <c r="L72" s="153"/>
      <c r="M72" s="154" t="str">
        <f t="shared" ref="M72:M495" si="11">K72&amp;L72</f>
        <v/>
      </c>
      <c r="N72" s="131"/>
      <c r="O72" s="155" t="str">
        <f>IFERROR(VLOOKUP(M72,計算用!$A$56:$B$63,2,FALSE),"")</f>
        <v/>
      </c>
      <c r="P72" s="156"/>
      <c r="Q72" s="156"/>
      <c r="R72" s="156"/>
      <c r="S72" s="157" t="str">
        <f t="shared" si="9"/>
        <v/>
      </c>
      <c r="T72" s="158"/>
      <c r="U72" s="159"/>
      <c r="V72" s="92"/>
    </row>
    <row r="73" spans="1:22">
      <c r="A73" s="147">
        <f t="shared" si="6"/>
        <v>68</v>
      </c>
      <c r="B73" s="150"/>
      <c r="C73" s="150"/>
      <c r="D73" s="129"/>
      <c r="E73" s="128" t="str">
        <f t="shared" si="10"/>
        <v/>
      </c>
      <c r="F73" s="128" t="str">
        <f t="shared" si="8"/>
        <v/>
      </c>
      <c r="G73" s="129"/>
      <c r="H73" s="151" t="s">
        <v>222</v>
      </c>
      <c r="I73" s="152"/>
      <c r="J73" s="130"/>
      <c r="K73" s="153"/>
      <c r="L73" s="153"/>
      <c r="M73" s="154" t="str">
        <f t="shared" si="11"/>
        <v/>
      </c>
      <c r="N73" s="131"/>
      <c r="O73" s="155" t="str">
        <f>IFERROR(VLOOKUP(M73,計算用!$A$56:$B$63,2,FALSE),"")</f>
        <v/>
      </c>
      <c r="P73" s="156"/>
      <c r="Q73" s="156"/>
      <c r="R73" s="156"/>
      <c r="S73" s="157" t="str">
        <f t="shared" si="9"/>
        <v/>
      </c>
      <c r="T73" s="158"/>
      <c r="U73" s="159"/>
      <c r="V73" s="92"/>
    </row>
    <row r="74" spans="1:22">
      <c r="A74" s="147">
        <f t="shared" si="6"/>
        <v>69</v>
      </c>
      <c r="B74" s="150"/>
      <c r="C74" s="150"/>
      <c r="D74" s="129"/>
      <c r="E74" s="128" t="str">
        <f t="shared" si="10"/>
        <v/>
      </c>
      <c r="F74" s="128" t="str">
        <f t="shared" si="8"/>
        <v/>
      </c>
      <c r="G74" s="129"/>
      <c r="H74" s="151" t="s">
        <v>222</v>
      </c>
      <c r="I74" s="152"/>
      <c r="J74" s="130"/>
      <c r="K74" s="153"/>
      <c r="L74" s="153"/>
      <c r="M74" s="154" t="str">
        <f t="shared" si="11"/>
        <v/>
      </c>
      <c r="N74" s="131"/>
      <c r="O74" s="155" t="str">
        <f>IFERROR(VLOOKUP(M74,計算用!$A$56:$B$63,2,FALSE),"")</f>
        <v/>
      </c>
      <c r="P74" s="156"/>
      <c r="Q74" s="156"/>
      <c r="R74" s="156"/>
      <c r="S74" s="157" t="str">
        <f t="shared" si="9"/>
        <v/>
      </c>
      <c r="T74" s="158"/>
      <c r="U74" s="159"/>
      <c r="V74" s="92"/>
    </row>
    <row r="75" spans="1:22">
      <c r="A75" s="147">
        <f t="shared" si="6"/>
        <v>70</v>
      </c>
      <c r="B75" s="150"/>
      <c r="C75" s="150"/>
      <c r="D75" s="129"/>
      <c r="E75" s="128" t="str">
        <f t="shared" si="10"/>
        <v/>
      </c>
      <c r="F75" s="128" t="str">
        <f t="shared" si="8"/>
        <v/>
      </c>
      <c r="G75" s="129"/>
      <c r="H75" s="151" t="s">
        <v>222</v>
      </c>
      <c r="I75" s="152"/>
      <c r="J75" s="130"/>
      <c r="K75" s="153"/>
      <c r="L75" s="153"/>
      <c r="M75" s="154" t="str">
        <f t="shared" si="11"/>
        <v/>
      </c>
      <c r="N75" s="131"/>
      <c r="O75" s="155" t="str">
        <f>IFERROR(VLOOKUP(M75,計算用!$A$56:$B$63,2,FALSE),"")</f>
        <v/>
      </c>
      <c r="P75" s="156"/>
      <c r="Q75" s="156"/>
      <c r="R75" s="156"/>
      <c r="S75" s="157" t="str">
        <f t="shared" si="9"/>
        <v/>
      </c>
      <c r="T75" s="158"/>
      <c r="U75" s="159"/>
      <c r="V75" s="92"/>
    </row>
    <row r="76" spans="1:22">
      <c r="A76" s="147">
        <f t="shared" si="6"/>
        <v>71</v>
      </c>
      <c r="B76" s="150"/>
      <c r="C76" s="150"/>
      <c r="D76" s="129"/>
      <c r="E76" s="128" t="str">
        <f t="shared" si="10"/>
        <v/>
      </c>
      <c r="F76" s="128" t="str">
        <f t="shared" si="8"/>
        <v/>
      </c>
      <c r="G76" s="129"/>
      <c r="H76" s="151" t="s">
        <v>222</v>
      </c>
      <c r="I76" s="152"/>
      <c r="J76" s="130"/>
      <c r="K76" s="153"/>
      <c r="L76" s="153"/>
      <c r="M76" s="154" t="str">
        <f t="shared" si="11"/>
        <v/>
      </c>
      <c r="N76" s="131"/>
      <c r="O76" s="155" t="str">
        <f>IFERROR(VLOOKUP(M76,計算用!$A$56:$B$63,2,FALSE),"")</f>
        <v/>
      </c>
      <c r="P76" s="156"/>
      <c r="Q76" s="156"/>
      <c r="R76" s="156"/>
      <c r="S76" s="157" t="str">
        <f t="shared" si="9"/>
        <v/>
      </c>
      <c r="T76" s="158"/>
      <c r="U76" s="159"/>
      <c r="V76" s="92"/>
    </row>
    <row r="77" spans="1:22">
      <c r="A77" s="147">
        <f t="shared" si="6"/>
        <v>72</v>
      </c>
      <c r="B77" s="150"/>
      <c r="C77" s="150"/>
      <c r="D77" s="129"/>
      <c r="E77" s="128" t="str">
        <f t="shared" si="10"/>
        <v/>
      </c>
      <c r="F77" s="128" t="str">
        <f t="shared" si="8"/>
        <v/>
      </c>
      <c r="G77" s="129"/>
      <c r="H77" s="151" t="s">
        <v>222</v>
      </c>
      <c r="I77" s="152"/>
      <c r="J77" s="130"/>
      <c r="K77" s="153"/>
      <c r="L77" s="153"/>
      <c r="M77" s="154" t="str">
        <f t="shared" si="11"/>
        <v/>
      </c>
      <c r="N77" s="131"/>
      <c r="O77" s="155" t="str">
        <f>IFERROR(VLOOKUP(M77,計算用!$A$56:$B$63,2,FALSE),"")</f>
        <v/>
      </c>
      <c r="P77" s="156"/>
      <c r="Q77" s="156"/>
      <c r="R77" s="156"/>
      <c r="S77" s="157" t="str">
        <f t="shared" si="9"/>
        <v/>
      </c>
      <c r="T77" s="158"/>
      <c r="U77" s="159"/>
      <c r="V77" s="92"/>
    </row>
    <row r="78" spans="1:22">
      <c r="A78" s="147">
        <f t="shared" si="6"/>
        <v>73</v>
      </c>
      <c r="B78" s="150"/>
      <c r="C78" s="150"/>
      <c r="D78" s="129"/>
      <c r="E78" s="128" t="str">
        <f t="shared" si="10"/>
        <v/>
      </c>
      <c r="F78" s="128" t="str">
        <f t="shared" si="8"/>
        <v/>
      </c>
      <c r="G78" s="129"/>
      <c r="H78" s="151" t="s">
        <v>222</v>
      </c>
      <c r="I78" s="152"/>
      <c r="J78" s="130"/>
      <c r="K78" s="153"/>
      <c r="L78" s="153"/>
      <c r="M78" s="154" t="str">
        <f t="shared" si="11"/>
        <v/>
      </c>
      <c r="N78" s="131"/>
      <c r="O78" s="155" t="str">
        <f>IFERROR(VLOOKUP(M78,計算用!$A$56:$B$63,2,FALSE),"")</f>
        <v/>
      </c>
      <c r="P78" s="156"/>
      <c r="Q78" s="156"/>
      <c r="R78" s="156"/>
      <c r="S78" s="157" t="str">
        <f t="shared" si="9"/>
        <v/>
      </c>
      <c r="T78" s="158"/>
      <c r="U78" s="159"/>
      <c r="V78" s="92"/>
    </row>
    <row r="79" spans="1:22">
      <c r="A79" s="147">
        <f t="shared" si="6"/>
        <v>74</v>
      </c>
      <c r="B79" s="150"/>
      <c r="C79" s="150"/>
      <c r="D79" s="129"/>
      <c r="E79" s="128" t="str">
        <f t="shared" si="10"/>
        <v/>
      </c>
      <c r="F79" s="128" t="str">
        <f t="shared" si="8"/>
        <v/>
      </c>
      <c r="G79" s="129"/>
      <c r="H79" s="151" t="s">
        <v>222</v>
      </c>
      <c r="I79" s="152"/>
      <c r="J79" s="130"/>
      <c r="K79" s="153"/>
      <c r="L79" s="153"/>
      <c r="M79" s="154" t="str">
        <f t="shared" si="11"/>
        <v/>
      </c>
      <c r="N79" s="131"/>
      <c r="O79" s="155" t="str">
        <f>IFERROR(VLOOKUP(M79,計算用!$A$56:$B$63,2,FALSE),"")</f>
        <v/>
      </c>
      <c r="P79" s="156"/>
      <c r="Q79" s="156"/>
      <c r="R79" s="156"/>
      <c r="S79" s="157" t="str">
        <f t="shared" si="9"/>
        <v/>
      </c>
      <c r="T79" s="158"/>
      <c r="U79" s="159"/>
      <c r="V79" s="92"/>
    </row>
    <row r="80" spans="1:22">
      <c r="A80" s="147">
        <f t="shared" ref="A80:A143" si="12">A79+1</f>
        <v>75</v>
      </c>
      <c r="B80" s="150"/>
      <c r="C80" s="150"/>
      <c r="D80" s="129"/>
      <c r="E80" s="128" t="str">
        <f t="shared" si="10"/>
        <v/>
      </c>
      <c r="F80" s="128" t="str">
        <f t="shared" si="8"/>
        <v/>
      </c>
      <c r="G80" s="129"/>
      <c r="H80" s="151" t="s">
        <v>222</v>
      </c>
      <c r="I80" s="152"/>
      <c r="J80" s="130"/>
      <c r="K80" s="153"/>
      <c r="L80" s="153"/>
      <c r="M80" s="154" t="str">
        <f t="shared" si="11"/>
        <v/>
      </c>
      <c r="N80" s="131"/>
      <c r="O80" s="155" t="str">
        <f>IFERROR(VLOOKUP(M80,計算用!$A$56:$B$63,2,FALSE),"")</f>
        <v/>
      </c>
      <c r="P80" s="156"/>
      <c r="Q80" s="156"/>
      <c r="R80" s="156"/>
      <c r="S80" s="157" t="str">
        <f t="shared" si="9"/>
        <v/>
      </c>
      <c r="T80" s="158"/>
      <c r="U80" s="159"/>
      <c r="V80" s="92"/>
    </row>
    <row r="81" spans="1:23">
      <c r="A81" s="147">
        <f t="shared" si="12"/>
        <v>76</v>
      </c>
      <c r="B81" s="150"/>
      <c r="C81" s="150"/>
      <c r="D81" s="129"/>
      <c r="E81" s="128" t="str">
        <f t="shared" si="10"/>
        <v/>
      </c>
      <c r="F81" s="128" t="str">
        <f t="shared" si="8"/>
        <v/>
      </c>
      <c r="G81" s="129"/>
      <c r="H81" s="151" t="s">
        <v>222</v>
      </c>
      <c r="I81" s="152"/>
      <c r="J81" s="130"/>
      <c r="K81" s="153"/>
      <c r="L81" s="153"/>
      <c r="M81" s="154" t="str">
        <f t="shared" si="11"/>
        <v/>
      </c>
      <c r="N81" s="131"/>
      <c r="O81" s="155" t="str">
        <f>IFERROR(VLOOKUP(M81,計算用!$A$56:$B$63,2,FALSE),"")</f>
        <v/>
      </c>
      <c r="P81" s="156"/>
      <c r="Q81" s="156"/>
      <c r="R81" s="156"/>
      <c r="S81" s="157" t="str">
        <f t="shared" si="9"/>
        <v/>
      </c>
      <c r="T81" s="158"/>
      <c r="U81" s="159"/>
      <c r="V81" s="92"/>
    </row>
    <row r="82" spans="1:23">
      <c r="A82" s="147">
        <f t="shared" si="12"/>
        <v>77</v>
      </c>
      <c r="B82" s="150"/>
      <c r="C82" s="150"/>
      <c r="D82" s="129"/>
      <c r="E82" s="128" t="str">
        <f t="shared" si="10"/>
        <v/>
      </c>
      <c r="F82" s="128" t="str">
        <f t="shared" si="8"/>
        <v/>
      </c>
      <c r="G82" s="129"/>
      <c r="H82" s="151" t="s">
        <v>222</v>
      </c>
      <c r="I82" s="152"/>
      <c r="J82" s="130"/>
      <c r="K82" s="153"/>
      <c r="L82" s="153"/>
      <c r="M82" s="154" t="str">
        <f t="shared" si="11"/>
        <v/>
      </c>
      <c r="N82" s="131"/>
      <c r="O82" s="155" t="str">
        <f>IFERROR(VLOOKUP(M82,計算用!$A$56:$B$63,2,FALSE),"")</f>
        <v/>
      </c>
      <c r="P82" s="156"/>
      <c r="Q82" s="156"/>
      <c r="R82" s="156"/>
      <c r="S82" s="157" t="str">
        <f t="shared" si="9"/>
        <v/>
      </c>
      <c r="T82" s="158"/>
      <c r="U82" s="159"/>
      <c r="V82" s="92"/>
    </row>
    <row r="83" spans="1:23">
      <c r="A83" s="147">
        <f t="shared" si="12"/>
        <v>78</v>
      </c>
      <c r="B83" s="150"/>
      <c r="C83" s="150"/>
      <c r="D83" s="129"/>
      <c r="E83" s="128" t="str">
        <f t="shared" si="10"/>
        <v/>
      </c>
      <c r="F83" s="128" t="str">
        <f t="shared" si="8"/>
        <v/>
      </c>
      <c r="G83" s="129"/>
      <c r="H83" s="151" t="s">
        <v>222</v>
      </c>
      <c r="I83" s="152"/>
      <c r="J83" s="130"/>
      <c r="K83" s="153"/>
      <c r="L83" s="153"/>
      <c r="M83" s="154" t="str">
        <f t="shared" si="11"/>
        <v/>
      </c>
      <c r="N83" s="131"/>
      <c r="O83" s="155" t="str">
        <f>IFERROR(VLOOKUP(M83,計算用!$A$56:$B$63,2,FALSE),"")</f>
        <v/>
      </c>
      <c r="P83" s="156"/>
      <c r="Q83" s="156"/>
      <c r="R83" s="156"/>
      <c r="S83" s="157" t="str">
        <f t="shared" si="9"/>
        <v/>
      </c>
      <c r="T83" s="158"/>
      <c r="U83" s="159"/>
      <c r="V83" s="92"/>
    </row>
    <row r="84" spans="1:23">
      <c r="A84" s="147">
        <f t="shared" si="12"/>
        <v>79</v>
      </c>
      <c r="B84" s="150"/>
      <c r="C84" s="150"/>
      <c r="D84" s="129"/>
      <c r="E84" s="128" t="str">
        <f t="shared" si="10"/>
        <v/>
      </c>
      <c r="F84" s="128" t="str">
        <f t="shared" si="8"/>
        <v/>
      </c>
      <c r="G84" s="129"/>
      <c r="H84" s="151" t="s">
        <v>222</v>
      </c>
      <c r="I84" s="152"/>
      <c r="J84" s="130"/>
      <c r="K84" s="153"/>
      <c r="L84" s="153"/>
      <c r="M84" s="154" t="str">
        <f t="shared" si="11"/>
        <v/>
      </c>
      <c r="N84" s="131"/>
      <c r="O84" s="155" t="str">
        <f>IFERROR(VLOOKUP(M84,計算用!$A$56:$B$63,2,FALSE),"")</f>
        <v/>
      </c>
      <c r="P84" s="156"/>
      <c r="Q84" s="156"/>
      <c r="R84" s="156"/>
      <c r="S84" s="157" t="str">
        <f t="shared" si="9"/>
        <v/>
      </c>
      <c r="T84" s="158"/>
      <c r="U84" s="159"/>
      <c r="V84" s="92"/>
    </row>
    <row r="85" spans="1:23">
      <c r="A85" s="147">
        <f t="shared" si="12"/>
        <v>80</v>
      </c>
      <c r="B85" s="150"/>
      <c r="C85" s="150"/>
      <c r="D85" s="129"/>
      <c r="E85" s="128" t="str">
        <f t="shared" si="10"/>
        <v/>
      </c>
      <c r="F85" s="128" t="str">
        <f t="shared" si="8"/>
        <v/>
      </c>
      <c r="G85" s="129"/>
      <c r="H85" s="151" t="s">
        <v>222</v>
      </c>
      <c r="I85" s="152"/>
      <c r="J85" s="130"/>
      <c r="K85" s="153"/>
      <c r="L85" s="153"/>
      <c r="M85" s="154" t="str">
        <f t="shared" si="11"/>
        <v/>
      </c>
      <c r="N85" s="131"/>
      <c r="O85" s="155" t="str">
        <f>IFERROR(VLOOKUP(M85,計算用!$A$56:$B$63,2,FALSE),"")</f>
        <v/>
      </c>
      <c r="P85" s="156"/>
      <c r="Q85" s="156"/>
      <c r="R85" s="156"/>
      <c r="S85" s="157" t="str">
        <f t="shared" si="9"/>
        <v/>
      </c>
      <c r="T85" s="158"/>
      <c r="U85" s="159"/>
      <c r="V85" s="92"/>
    </row>
    <row r="86" spans="1:23">
      <c r="A86" s="147">
        <f t="shared" si="12"/>
        <v>81</v>
      </c>
      <c r="B86" s="150"/>
      <c r="C86" s="150"/>
      <c r="D86" s="129"/>
      <c r="E86" s="128" t="str">
        <f t="shared" si="10"/>
        <v/>
      </c>
      <c r="F86" s="128" t="str">
        <f t="shared" si="8"/>
        <v/>
      </c>
      <c r="G86" s="129"/>
      <c r="H86" s="151" t="s">
        <v>222</v>
      </c>
      <c r="I86" s="152"/>
      <c r="J86" s="130"/>
      <c r="K86" s="153"/>
      <c r="L86" s="153"/>
      <c r="M86" s="154" t="str">
        <f t="shared" si="11"/>
        <v/>
      </c>
      <c r="N86" s="131"/>
      <c r="O86" s="155" t="str">
        <f>IFERROR(VLOOKUP(M86,計算用!$A$56:$B$63,2,FALSE),"")</f>
        <v/>
      </c>
      <c r="P86" s="156"/>
      <c r="Q86" s="156"/>
      <c r="R86" s="156"/>
      <c r="S86" s="157" t="str">
        <f t="shared" si="9"/>
        <v/>
      </c>
      <c r="T86" s="158"/>
      <c r="U86" s="159"/>
      <c r="V86" s="92"/>
    </row>
    <row r="87" spans="1:23">
      <c r="A87" s="147">
        <f t="shared" si="12"/>
        <v>82</v>
      </c>
      <c r="B87" s="150"/>
      <c r="C87" s="150"/>
      <c r="D87" s="129"/>
      <c r="E87" s="128" t="str">
        <f t="shared" si="10"/>
        <v/>
      </c>
      <c r="F87" s="128" t="str">
        <f t="shared" si="8"/>
        <v/>
      </c>
      <c r="G87" s="129"/>
      <c r="H87" s="151" t="s">
        <v>222</v>
      </c>
      <c r="I87" s="152"/>
      <c r="J87" s="130"/>
      <c r="K87" s="153"/>
      <c r="L87" s="153"/>
      <c r="M87" s="154" t="str">
        <f t="shared" si="11"/>
        <v/>
      </c>
      <c r="N87" s="131"/>
      <c r="O87" s="155" t="str">
        <f>IFERROR(VLOOKUP(M87,計算用!$A$56:$B$63,2,FALSE),"")</f>
        <v/>
      </c>
      <c r="P87" s="156"/>
      <c r="Q87" s="156"/>
      <c r="R87" s="156"/>
      <c r="S87" s="157" t="str">
        <f t="shared" si="9"/>
        <v/>
      </c>
      <c r="T87" s="158"/>
      <c r="U87" s="159"/>
      <c r="V87" s="92"/>
    </row>
    <row r="88" spans="1:23">
      <c r="A88" s="147">
        <f t="shared" si="12"/>
        <v>83</v>
      </c>
      <c r="B88" s="150"/>
      <c r="C88" s="150"/>
      <c r="D88" s="129"/>
      <c r="E88" s="128" t="str">
        <f t="shared" si="10"/>
        <v/>
      </c>
      <c r="F88" s="128" t="str">
        <f t="shared" si="8"/>
        <v/>
      </c>
      <c r="G88" s="129"/>
      <c r="H88" s="151" t="s">
        <v>222</v>
      </c>
      <c r="I88" s="152"/>
      <c r="J88" s="130"/>
      <c r="K88" s="153"/>
      <c r="L88" s="153"/>
      <c r="M88" s="154" t="str">
        <f t="shared" si="11"/>
        <v/>
      </c>
      <c r="N88" s="131"/>
      <c r="O88" s="155" t="str">
        <f>IFERROR(VLOOKUP(M88,計算用!$A$56:$B$63,2,FALSE),"")</f>
        <v/>
      </c>
      <c r="P88" s="156"/>
      <c r="Q88" s="156"/>
      <c r="R88" s="156"/>
      <c r="S88" s="157" t="str">
        <f t="shared" si="9"/>
        <v/>
      </c>
      <c r="T88" s="158"/>
      <c r="U88" s="159"/>
      <c r="V88" s="92"/>
      <c r="W88" s="3"/>
    </row>
    <row r="89" spans="1:23">
      <c r="A89" s="147">
        <f t="shared" si="12"/>
        <v>84</v>
      </c>
      <c r="B89" s="150"/>
      <c r="C89" s="150"/>
      <c r="D89" s="129"/>
      <c r="E89" s="128" t="str">
        <f t="shared" si="10"/>
        <v/>
      </c>
      <c r="F89" s="128" t="str">
        <f t="shared" si="8"/>
        <v/>
      </c>
      <c r="G89" s="129"/>
      <c r="H89" s="151" t="s">
        <v>222</v>
      </c>
      <c r="I89" s="152"/>
      <c r="J89" s="130"/>
      <c r="K89" s="153"/>
      <c r="L89" s="153"/>
      <c r="M89" s="154" t="str">
        <f t="shared" si="11"/>
        <v/>
      </c>
      <c r="N89" s="131"/>
      <c r="O89" s="155" t="str">
        <f>IFERROR(VLOOKUP(M89,計算用!$A$56:$B$63,2,FALSE),"")</f>
        <v/>
      </c>
      <c r="P89" s="156"/>
      <c r="Q89" s="156"/>
      <c r="R89" s="156"/>
      <c r="S89" s="157" t="str">
        <f t="shared" si="9"/>
        <v/>
      </c>
      <c r="T89" s="158"/>
      <c r="U89" s="159"/>
      <c r="V89" s="92"/>
    </row>
    <row r="90" spans="1:23">
      <c r="A90" s="147">
        <f t="shared" si="12"/>
        <v>85</v>
      </c>
      <c r="B90" s="150"/>
      <c r="C90" s="150"/>
      <c r="D90" s="129"/>
      <c r="E90" s="128" t="str">
        <f t="shared" si="10"/>
        <v/>
      </c>
      <c r="F90" s="128" t="str">
        <f t="shared" si="8"/>
        <v/>
      </c>
      <c r="G90" s="129"/>
      <c r="H90" s="151" t="s">
        <v>222</v>
      </c>
      <c r="I90" s="152"/>
      <c r="J90" s="130"/>
      <c r="K90" s="153"/>
      <c r="L90" s="153"/>
      <c r="M90" s="154" t="str">
        <f t="shared" si="11"/>
        <v/>
      </c>
      <c r="N90" s="131"/>
      <c r="O90" s="155" t="str">
        <f>IFERROR(VLOOKUP(M90,計算用!$A$56:$B$63,2,FALSE),"")</f>
        <v/>
      </c>
      <c r="P90" s="156"/>
      <c r="Q90" s="156"/>
      <c r="R90" s="156"/>
      <c r="S90" s="157" t="str">
        <f t="shared" si="9"/>
        <v/>
      </c>
      <c r="T90" s="158"/>
      <c r="U90" s="159"/>
      <c r="V90" s="92"/>
    </row>
    <row r="91" spans="1:23">
      <c r="A91" s="147">
        <f t="shared" si="12"/>
        <v>86</v>
      </c>
      <c r="B91" s="150"/>
      <c r="C91" s="150"/>
      <c r="D91" s="129"/>
      <c r="E91" s="128" t="str">
        <f t="shared" si="10"/>
        <v/>
      </c>
      <c r="F91" s="128" t="str">
        <f t="shared" si="8"/>
        <v/>
      </c>
      <c r="G91" s="129"/>
      <c r="H91" s="151" t="s">
        <v>222</v>
      </c>
      <c r="I91" s="152"/>
      <c r="J91" s="130"/>
      <c r="K91" s="153"/>
      <c r="L91" s="153"/>
      <c r="M91" s="154" t="str">
        <f t="shared" si="11"/>
        <v/>
      </c>
      <c r="N91" s="131"/>
      <c r="O91" s="155" t="str">
        <f>IFERROR(VLOOKUP(M91,計算用!$A$56:$B$63,2,FALSE),"")</f>
        <v/>
      </c>
      <c r="P91" s="156"/>
      <c r="Q91" s="156"/>
      <c r="R91" s="156"/>
      <c r="S91" s="157" t="str">
        <f t="shared" si="9"/>
        <v/>
      </c>
      <c r="T91" s="158"/>
      <c r="U91" s="159"/>
      <c r="V91" s="92"/>
    </row>
    <row r="92" spans="1:23">
      <c r="A92" s="147">
        <f t="shared" si="12"/>
        <v>87</v>
      </c>
      <c r="B92" s="150"/>
      <c r="C92" s="150"/>
      <c r="D92" s="129"/>
      <c r="E92" s="128" t="str">
        <f t="shared" si="10"/>
        <v/>
      </c>
      <c r="F92" s="128" t="str">
        <f t="shared" si="8"/>
        <v/>
      </c>
      <c r="G92" s="129"/>
      <c r="H92" s="151" t="s">
        <v>222</v>
      </c>
      <c r="I92" s="152"/>
      <c r="J92" s="130"/>
      <c r="K92" s="153"/>
      <c r="L92" s="153"/>
      <c r="M92" s="154" t="str">
        <f t="shared" si="11"/>
        <v/>
      </c>
      <c r="N92" s="131"/>
      <c r="O92" s="155" t="str">
        <f>IFERROR(VLOOKUP(M92,計算用!$A$56:$B$63,2,FALSE),"")</f>
        <v/>
      </c>
      <c r="P92" s="156"/>
      <c r="Q92" s="156"/>
      <c r="R92" s="156"/>
      <c r="S92" s="157" t="str">
        <f t="shared" si="9"/>
        <v/>
      </c>
      <c r="T92" s="158"/>
      <c r="U92" s="159"/>
      <c r="V92" s="92"/>
    </row>
    <row r="93" spans="1:23">
      <c r="A93" s="147">
        <f t="shared" si="12"/>
        <v>88</v>
      </c>
      <c r="B93" s="150"/>
      <c r="C93" s="150"/>
      <c r="D93" s="129"/>
      <c r="E93" s="128" t="str">
        <f t="shared" si="10"/>
        <v/>
      </c>
      <c r="F93" s="128" t="str">
        <f t="shared" si="8"/>
        <v/>
      </c>
      <c r="G93" s="129"/>
      <c r="H93" s="151" t="s">
        <v>222</v>
      </c>
      <c r="I93" s="152"/>
      <c r="J93" s="130"/>
      <c r="K93" s="153"/>
      <c r="L93" s="153"/>
      <c r="M93" s="154" t="str">
        <f t="shared" si="11"/>
        <v/>
      </c>
      <c r="N93" s="131"/>
      <c r="O93" s="155" t="str">
        <f>IFERROR(VLOOKUP(M93,計算用!$A$56:$B$63,2,FALSE),"")</f>
        <v/>
      </c>
      <c r="P93" s="156"/>
      <c r="Q93" s="156"/>
      <c r="R93" s="156"/>
      <c r="S93" s="157" t="str">
        <f t="shared" si="9"/>
        <v/>
      </c>
      <c r="T93" s="158"/>
      <c r="U93" s="159"/>
      <c r="V93" s="92"/>
    </row>
    <row r="94" spans="1:23">
      <c r="A94" s="147">
        <f t="shared" si="12"/>
        <v>89</v>
      </c>
      <c r="B94" s="150"/>
      <c r="C94" s="150"/>
      <c r="D94" s="129"/>
      <c r="E94" s="128" t="str">
        <f t="shared" si="10"/>
        <v/>
      </c>
      <c r="F94" s="128" t="str">
        <f t="shared" si="8"/>
        <v/>
      </c>
      <c r="G94" s="129"/>
      <c r="H94" s="151" t="s">
        <v>222</v>
      </c>
      <c r="I94" s="152"/>
      <c r="J94" s="130"/>
      <c r="K94" s="153"/>
      <c r="L94" s="153"/>
      <c r="M94" s="154" t="str">
        <f t="shared" si="11"/>
        <v/>
      </c>
      <c r="N94" s="131"/>
      <c r="O94" s="155" t="str">
        <f>IFERROR(VLOOKUP(M94,計算用!$A$56:$B$63,2,FALSE),"")</f>
        <v/>
      </c>
      <c r="P94" s="156"/>
      <c r="Q94" s="156"/>
      <c r="R94" s="156"/>
      <c r="S94" s="157" t="str">
        <f t="shared" si="9"/>
        <v/>
      </c>
      <c r="T94" s="158"/>
      <c r="U94" s="159"/>
      <c r="V94" s="92"/>
    </row>
    <row r="95" spans="1:23">
      <c r="A95" s="147">
        <f t="shared" si="12"/>
        <v>90</v>
      </c>
      <c r="B95" s="150"/>
      <c r="C95" s="150"/>
      <c r="D95" s="129"/>
      <c r="E95" s="128" t="str">
        <f t="shared" si="10"/>
        <v/>
      </c>
      <c r="F95" s="128" t="str">
        <f t="shared" si="8"/>
        <v/>
      </c>
      <c r="G95" s="129"/>
      <c r="H95" s="151" t="s">
        <v>222</v>
      </c>
      <c r="I95" s="152"/>
      <c r="J95" s="130"/>
      <c r="K95" s="153"/>
      <c r="L95" s="153"/>
      <c r="M95" s="154" t="str">
        <f t="shared" si="11"/>
        <v/>
      </c>
      <c r="N95" s="131"/>
      <c r="O95" s="155" t="str">
        <f>IFERROR(VLOOKUP(M95,計算用!$A$56:$B$63,2,FALSE),"")</f>
        <v/>
      </c>
      <c r="P95" s="156"/>
      <c r="Q95" s="156"/>
      <c r="R95" s="156"/>
      <c r="S95" s="157" t="str">
        <f t="shared" si="9"/>
        <v/>
      </c>
      <c r="T95" s="158"/>
      <c r="U95" s="159"/>
      <c r="V95" s="92"/>
    </row>
    <row r="96" spans="1:23">
      <c r="A96" s="147">
        <f t="shared" si="12"/>
        <v>91</v>
      </c>
      <c r="B96" s="150"/>
      <c r="C96" s="150"/>
      <c r="D96" s="129"/>
      <c r="E96" s="128" t="str">
        <f t="shared" si="10"/>
        <v/>
      </c>
      <c r="F96" s="128" t="str">
        <f t="shared" si="8"/>
        <v/>
      </c>
      <c r="G96" s="129"/>
      <c r="H96" s="151" t="s">
        <v>222</v>
      </c>
      <c r="I96" s="152"/>
      <c r="J96" s="130"/>
      <c r="K96" s="153"/>
      <c r="L96" s="153"/>
      <c r="M96" s="154" t="str">
        <f t="shared" si="11"/>
        <v/>
      </c>
      <c r="N96" s="131"/>
      <c r="O96" s="155" t="str">
        <f>IFERROR(VLOOKUP(M96,計算用!$A$56:$B$63,2,FALSE),"")</f>
        <v/>
      </c>
      <c r="P96" s="156"/>
      <c r="Q96" s="156"/>
      <c r="R96" s="156"/>
      <c r="S96" s="157" t="str">
        <f t="shared" si="9"/>
        <v/>
      </c>
      <c r="T96" s="158"/>
      <c r="U96" s="159"/>
      <c r="V96" s="92"/>
    </row>
    <row r="97" spans="1:22">
      <c r="A97" s="147">
        <f t="shared" si="12"/>
        <v>92</v>
      </c>
      <c r="B97" s="150"/>
      <c r="C97" s="150"/>
      <c r="D97" s="129"/>
      <c r="E97" s="128" t="str">
        <f t="shared" si="10"/>
        <v/>
      </c>
      <c r="F97" s="128" t="str">
        <f t="shared" si="8"/>
        <v/>
      </c>
      <c r="G97" s="129"/>
      <c r="H97" s="151" t="s">
        <v>222</v>
      </c>
      <c r="I97" s="152"/>
      <c r="J97" s="130"/>
      <c r="K97" s="153"/>
      <c r="L97" s="153"/>
      <c r="M97" s="154" t="str">
        <f t="shared" si="11"/>
        <v/>
      </c>
      <c r="N97" s="131"/>
      <c r="O97" s="155" t="str">
        <f>IFERROR(VLOOKUP(M97,計算用!$A$56:$B$63,2,FALSE),"")</f>
        <v/>
      </c>
      <c r="P97" s="156"/>
      <c r="Q97" s="156"/>
      <c r="R97" s="156"/>
      <c r="S97" s="157" t="str">
        <f t="shared" si="9"/>
        <v/>
      </c>
      <c r="T97" s="158"/>
      <c r="U97" s="159"/>
      <c r="V97" s="92"/>
    </row>
    <row r="98" spans="1:22">
      <c r="A98" s="147">
        <f t="shared" si="12"/>
        <v>93</v>
      </c>
      <c r="B98" s="150"/>
      <c r="C98" s="150"/>
      <c r="D98" s="129"/>
      <c r="E98" s="128" t="str">
        <f t="shared" si="10"/>
        <v/>
      </c>
      <c r="F98" s="128" t="str">
        <f t="shared" si="8"/>
        <v/>
      </c>
      <c r="G98" s="129"/>
      <c r="H98" s="151" t="s">
        <v>222</v>
      </c>
      <c r="I98" s="152"/>
      <c r="J98" s="130"/>
      <c r="K98" s="153"/>
      <c r="L98" s="153"/>
      <c r="M98" s="154" t="str">
        <f t="shared" si="11"/>
        <v/>
      </c>
      <c r="N98" s="131"/>
      <c r="O98" s="155" t="str">
        <f>IFERROR(VLOOKUP(M98,計算用!$A$56:$B$63,2,FALSE),"")</f>
        <v/>
      </c>
      <c r="P98" s="156"/>
      <c r="Q98" s="156"/>
      <c r="R98" s="156"/>
      <c r="S98" s="157" t="str">
        <f t="shared" si="9"/>
        <v/>
      </c>
      <c r="T98" s="158"/>
      <c r="U98" s="159"/>
      <c r="V98" s="92"/>
    </row>
    <row r="99" spans="1:22">
      <c r="A99" s="147">
        <f t="shared" si="12"/>
        <v>94</v>
      </c>
      <c r="B99" s="150"/>
      <c r="C99" s="150"/>
      <c r="D99" s="129"/>
      <c r="E99" s="128" t="str">
        <f t="shared" si="10"/>
        <v/>
      </c>
      <c r="F99" s="128" t="str">
        <f t="shared" si="8"/>
        <v/>
      </c>
      <c r="G99" s="129"/>
      <c r="H99" s="151" t="s">
        <v>222</v>
      </c>
      <c r="I99" s="152"/>
      <c r="J99" s="130"/>
      <c r="K99" s="153"/>
      <c r="L99" s="153"/>
      <c r="M99" s="154" t="str">
        <f t="shared" si="11"/>
        <v/>
      </c>
      <c r="N99" s="131"/>
      <c r="O99" s="155" t="str">
        <f>IFERROR(VLOOKUP(M99,計算用!$A$56:$B$63,2,FALSE),"")</f>
        <v/>
      </c>
      <c r="P99" s="156"/>
      <c r="Q99" s="156"/>
      <c r="R99" s="156"/>
      <c r="S99" s="157" t="str">
        <f t="shared" si="9"/>
        <v/>
      </c>
      <c r="T99" s="158"/>
      <c r="U99" s="159"/>
      <c r="V99" s="92"/>
    </row>
    <row r="100" spans="1:22">
      <c r="A100" s="147">
        <f t="shared" si="12"/>
        <v>95</v>
      </c>
      <c r="B100" s="150"/>
      <c r="C100" s="150"/>
      <c r="D100" s="129"/>
      <c r="E100" s="128" t="str">
        <f t="shared" si="10"/>
        <v/>
      </c>
      <c r="F100" s="128" t="str">
        <f t="shared" si="8"/>
        <v/>
      </c>
      <c r="G100" s="129"/>
      <c r="H100" s="151" t="s">
        <v>222</v>
      </c>
      <c r="I100" s="152"/>
      <c r="J100" s="130"/>
      <c r="K100" s="153"/>
      <c r="L100" s="153"/>
      <c r="M100" s="154" t="str">
        <f t="shared" si="11"/>
        <v/>
      </c>
      <c r="N100" s="131"/>
      <c r="O100" s="155" t="str">
        <f>IFERROR(VLOOKUP(M100,計算用!$A$56:$B$63,2,FALSE),"")</f>
        <v/>
      </c>
      <c r="P100" s="156"/>
      <c r="Q100" s="156"/>
      <c r="R100" s="156"/>
      <c r="S100" s="157" t="str">
        <f t="shared" si="9"/>
        <v/>
      </c>
      <c r="T100" s="158"/>
      <c r="U100" s="159"/>
      <c r="V100" s="92"/>
    </row>
    <row r="101" spans="1:22">
      <c r="A101" s="147">
        <f t="shared" si="12"/>
        <v>96</v>
      </c>
      <c r="B101" s="150"/>
      <c r="C101" s="150"/>
      <c r="D101" s="129"/>
      <c r="E101" s="128" t="str">
        <f t="shared" si="10"/>
        <v/>
      </c>
      <c r="F101" s="128" t="str">
        <f t="shared" si="8"/>
        <v/>
      </c>
      <c r="G101" s="129"/>
      <c r="H101" s="151" t="s">
        <v>222</v>
      </c>
      <c r="I101" s="152"/>
      <c r="J101" s="130"/>
      <c r="K101" s="153"/>
      <c r="L101" s="153"/>
      <c r="M101" s="154" t="str">
        <f t="shared" si="11"/>
        <v/>
      </c>
      <c r="N101" s="131"/>
      <c r="O101" s="155" t="str">
        <f>IFERROR(VLOOKUP(M101,計算用!$A$56:$B$63,2,FALSE),"")</f>
        <v/>
      </c>
      <c r="P101" s="156"/>
      <c r="Q101" s="156"/>
      <c r="R101" s="156"/>
      <c r="S101" s="157" t="str">
        <f t="shared" si="9"/>
        <v/>
      </c>
      <c r="T101" s="158"/>
      <c r="U101" s="159"/>
      <c r="V101" s="92"/>
    </row>
    <row r="102" spans="1:22">
      <c r="A102" s="147">
        <f t="shared" si="12"/>
        <v>97</v>
      </c>
      <c r="B102" s="150"/>
      <c r="C102" s="150"/>
      <c r="D102" s="129"/>
      <c r="E102" s="128" t="str">
        <f t="shared" si="10"/>
        <v/>
      </c>
      <c r="F102" s="128" t="str">
        <f t="shared" si="8"/>
        <v/>
      </c>
      <c r="G102" s="129"/>
      <c r="H102" s="151" t="s">
        <v>222</v>
      </c>
      <c r="I102" s="152"/>
      <c r="J102" s="130"/>
      <c r="K102" s="153"/>
      <c r="L102" s="153"/>
      <c r="M102" s="154" t="str">
        <f t="shared" si="11"/>
        <v/>
      </c>
      <c r="N102" s="131"/>
      <c r="O102" s="155" t="str">
        <f>IFERROR(VLOOKUP(M102,計算用!$A$56:$B$63,2,FALSE),"")</f>
        <v/>
      </c>
      <c r="P102" s="156"/>
      <c r="Q102" s="156"/>
      <c r="R102" s="156"/>
      <c r="S102" s="157" t="str">
        <f t="shared" si="9"/>
        <v/>
      </c>
      <c r="T102" s="158"/>
      <c r="U102" s="159"/>
      <c r="V102" s="92"/>
    </row>
    <row r="103" spans="1:22">
      <c r="A103" s="147">
        <f t="shared" si="12"/>
        <v>98</v>
      </c>
      <c r="B103" s="150"/>
      <c r="C103" s="150"/>
      <c r="D103" s="129"/>
      <c r="E103" s="128" t="str">
        <f t="shared" si="10"/>
        <v/>
      </c>
      <c r="F103" s="128" t="str">
        <f t="shared" si="8"/>
        <v/>
      </c>
      <c r="G103" s="129"/>
      <c r="H103" s="151" t="s">
        <v>222</v>
      </c>
      <c r="I103" s="152"/>
      <c r="J103" s="130"/>
      <c r="K103" s="153"/>
      <c r="L103" s="153"/>
      <c r="M103" s="154" t="str">
        <f t="shared" si="11"/>
        <v/>
      </c>
      <c r="N103" s="131"/>
      <c r="O103" s="155" t="str">
        <f>IFERROR(VLOOKUP(M103,計算用!$A$56:$B$63,2,FALSE),"")</f>
        <v/>
      </c>
      <c r="P103" s="156"/>
      <c r="Q103" s="156"/>
      <c r="R103" s="156"/>
      <c r="S103" s="157" t="str">
        <f t="shared" si="9"/>
        <v/>
      </c>
      <c r="T103" s="158"/>
      <c r="U103" s="159"/>
      <c r="V103" s="92"/>
    </row>
    <row r="104" spans="1:22">
      <c r="A104" s="147">
        <f t="shared" si="12"/>
        <v>99</v>
      </c>
      <c r="B104" s="150"/>
      <c r="C104" s="150"/>
      <c r="D104" s="129"/>
      <c r="E104" s="128" t="str">
        <f t="shared" si="10"/>
        <v/>
      </c>
      <c r="F104" s="128" t="str">
        <f t="shared" si="8"/>
        <v/>
      </c>
      <c r="G104" s="129"/>
      <c r="H104" s="151" t="s">
        <v>222</v>
      </c>
      <c r="I104" s="152"/>
      <c r="J104" s="130"/>
      <c r="K104" s="153"/>
      <c r="L104" s="153"/>
      <c r="M104" s="154" t="str">
        <f t="shared" si="11"/>
        <v/>
      </c>
      <c r="N104" s="131"/>
      <c r="O104" s="155" t="str">
        <f>IFERROR(VLOOKUP(M104,計算用!$A$56:$B$63,2,FALSE),"")</f>
        <v/>
      </c>
      <c r="P104" s="156"/>
      <c r="Q104" s="156"/>
      <c r="R104" s="156"/>
      <c r="S104" s="157" t="str">
        <f t="shared" si="9"/>
        <v/>
      </c>
      <c r="T104" s="158"/>
      <c r="U104" s="159"/>
      <c r="V104" s="92"/>
    </row>
    <row r="105" spans="1:22">
      <c r="A105" s="147">
        <f t="shared" si="12"/>
        <v>100</v>
      </c>
      <c r="B105" s="150"/>
      <c r="C105" s="150"/>
      <c r="D105" s="129"/>
      <c r="E105" s="128" t="str">
        <f t="shared" si="10"/>
        <v/>
      </c>
      <c r="F105" s="128" t="str">
        <f t="shared" si="8"/>
        <v/>
      </c>
      <c r="G105" s="129"/>
      <c r="H105" s="151" t="s">
        <v>222</v>
      </c>
      <c r="I105" s="152"/>
      <c r="J105" s="130"/>
      <c r="K105" s="153"/>
      <c r="L105" s="153"/>
      <c r="M105" s="154" t="str">
        <f t="shared" si="11"/>
        <v/>
      </c>
      <c r="N105" s="131"/>
      <c r="O105" s="155" t="str">
        <f>IFERROR(VLOOKUP(M105,計算用!$A$56:$B$63,2,FALSE),"")</f>
        <v/>
      </c>
      <c r="P105" s="156"/>
      <c r="Q105" s="156"/>
      <c r="R105" s="156"/>
      <c r="S105" s="157" t="str">
        <f t="shared" si="9"/>
        <v/>
      </c>
      <c r="T105" s="158"/>
      <c r="U105" s="159"/>
      <c r="V105" s="92"/>
    </row>
    <row r="106" spans="1:22">
      <c r="A106" s="147">
        <f t="shared" si="12"/>
        <v>101</v>
      </c>
      <c r="B106" s="150"/>
      <c r="C106" s="150"/>
      <c r="D106" s="129"/>
      <c r="E106" s="128" t="str">
        <f t="shared" si="10"/>
        <v/>
      </c>
      <c r="F106" s="128" t="str">
        <f t="shared" si="8"/>
        <v/>
      </c>
      <c r="G106" s="129"/>
      <c r="H106" s="151" t="s">
        <v>222</v>
      </c>
      <c r="I106" s="152"/>
      <c r="J106" s="130"/>
      <c r="K106" s="153"/>
      <c r="L106" s="153"/>
      <c r="M106" s="154" t="str">
        <f t="shared" si="11"/>
        <v/>
      </c>
      <c r="N106" s="131"/>
      <c r="O106" s="155" t="str">
        <f>IFERROR(VLOOKUP(M106,計算用!$A$56:$B$63,2,FALSE),"")</f>
        <v/>
      </c>
      <c r="P106" s="156"/>
      <c r="Q106" s="156"/>
      <c r="R106" s="156"/>
      <c r="S106" s="157" t="str">
        <f t="shared" si="9"/>
        <v/>
      </c>
      <c r="T106" s="158"/>
      <c r="U106" s="159"/>
      <c r="V106" s="92"/>
    </row>
    <row r="107" spans="1:22">
      <c r="A107" s="147">
        <f t="shared" si="12"/>
        <v>102</v>
      </c>
      <c r="B107" s="150"/>
      <c r="C107" s="150"/>
      <c r="D107" s="129"/>
      <c r="E107" s="128" t="str">
        <f t="shared" si="10"/>
        <v/>
      </c>
      <c r="F107" s="128" t="str">
        <f t="shared" si="8"/>
        <v/>
      </c>
      <c r="G107" s="129"/>
      <c r="H107" s="151" t="s">
        <v>222</v>
      </c>
      <c r="I107" s="152"/>
      <c r="J107" s="130"/>
      <c r="K107" s="153"/>
      <c r="L107" s="153"/>
      <c r="M107" s="154" t="str">
        <f t="shared" si="11"/>
        <v/>
      </c>
      <c r="N107" s="131"/>
      <c r="O107" s="155" t="str">
        <f>IFERROR(VLOOKUP(M107,計算用!$A$56:$B$63,2,FALSE),"")</f>
        <v/>
      </c>
      <c r="P107" s="156"/>
      <c r="Q107" s="156"/>
      <c r="R107" s="156"/>
      <c r="S107" s="157" t="str">
        <f t="shared" si="9"/>
        <v/>
      </c>
      <c r="T107" s="158"/>
      <c r="U107" s="159"/>
      <c r="V107" s="92"/>
    </row>
    <row r="108" spans="1:22">
      <c r="A108" s="147">
        <f t="shared" si="12"/>
        <v>103</v>
      </c>
      <c r="B108" s="150"/>
      <c r="C108" s="150"/>
      <c r="D108" s="129"/>
      <c r="E108" s="128" t="str">
        <f t="shared" si="10"/>
        <v/>
      </c>
      <c r="F108" s="128" t="str">
        <f t="shared" si="8"/>
        <v/>
      </c>
      <c r="G108" s="129"/>
      <c r="H108" s="151" t="s">
        <v>222</v>
      </c>
      <c r="I108" s="152"/>
      <c r="J108" s="130"/>
      <c r="K108" s="153"/>
      <c r="L108" s="153"/>
      <c r="M108" s="154" t="str">
        <f t="shared" si="11"/>
        <v/>
      </c>
      <c r="N108" s="131"/>
      <c r="O108" s="155" t="str">
        <f>IFERROR(VLOOKUP(M108,計算用!$A$56:$B$63,2,FALSE),"")</f>
        <v/>
      </c>
      <c r="P108" s="156"/>
      <c r="Q108" s="156"/>
      <c r="R108" s="156"/>
      <c r="S108" s="157" t="str">
        <f t="shared" si="9"/>
        <v/>
      </c>
      <c r="T108" s="158"/>
      <c r="U108" s="159"/>
      <c r="V108" s="92"/>
    </row>
    <row r="109" spans="1:22">
      <c r="A109" s="147">
        <f t="shared" si="12"/>
        <v>104</v>
      </c>
      <c r="B109" s="150"/>
      <c r="C109" s="150"/>
      <c r="D109" s="129"/>
      <c r="E109" s="128" t="str">
        <f t="shared" si="10"/>
        <v/>
      </c>
      <c r="F109" s="128" t="str">
        <f t="shared" si="8"/>
        <v/>
      </c>
      <c r="G109" s="129"/>
      <c r="H109" s="151" t="s">
        <v>222</v>
      </c>
      <c r="I109" s="152"/>
      <c r="J109" s="130"/>
      <c r="K109" s="153"/>
      <c r="L109" s="153"/>
      <c r="M109" s="154" t="str">
        <f t="shared" si="11"/>
        <v/>
      </c>
      <c r="N109" s="131"/>
      <c r="O109" s="155" t="str">
        <f>IFERROR(VLOOKUP(M109,計算用!$A$56:$B$63,2,FALSE),"")</f>
        <v/>
      </c>
      <c r="P109" s="156"/>
      <c r="Q109" s="156"/>
      <c r="R109" s="156"/>
      <c r="S109" s="157" t="str">
        <f t="shared" si="9"/>
        <v/>
      </c>
      <c r="T109" s="158"/>
      <c r="U109" s="159"/>
      <c r="V109" s="92"/>
    </row>
    <row r="110" spans="1:22">
      <c r="A110" s="147">
        <f t="shared" si="12"/>
        <v>105</v>
      </c>
      <c r="B110" s="150"/>
      <c r="C110" s="150"/>
      <c r="D110" s="129"/>
      <c r="E110" s="128" t="str">
        <f t="shared" si="10"/>
        <v/>
      </c>
      <c r="F110" s="128" t="str">
        <f t="shared" si="8"/>
        <v/>
      </c>
      <c r="G110" s="129"/>
      <c r="H110" s="151" t="s">
        <v>222</v>
      </c>
      <c r="I110" s="152"/>
      <c r="J110" s="130"/>
      <c r="K110" s="153"/>
      <c r="L110" s="153"/>
      <c r="M110" s="154" t="str">
        <f t="shared" si="11"/>
        <v/>
      </c>
      <c r="N110" s="131"/>
      <c r="O110" s="155" t="str">
        <f>IFERROR(VLOOKUP(M110,計算用!$A$56:$B$63,2,FALSE),"")</f>
        <v/>
      </c>
      <c r="P110" s="156"/>
      <c r="Q110" s="156"/>
      <c r="R110" s="156"/>
      <c r="S110" s="157" t="str">
        <f t="shared" si="9"/>
        <v/>
      </c>
      <c r="T110" s="158"/>
      <c r="U110" s="159"/>
      <c r="V110" s="92"/>
    </row>
    <row r="111" spans="1:22">
      <c r="A111" s="147">
        <f t="shared" si="12"/>
        <v>106</v>
      </c>
      <c r="B111" s="150"/>
      <c r="C111" s="150"/>
      <c r="D111" s="129"/>
      <c r="E111" s="128" t="str">
        <f t="shared" si="10"/>
        <v/>
      </c>
      <c r="F111" s="128" t="str">
        <f t="shared" si="8"/>
        <v/>
      </c>
      <c r="G111" s="129"/>
      <c r="H111" s="151" t="s">
        <v>222</v>
      </c>
      <c r="I111" s="152"/>
      <c r="J111" s="130"/>
      <c r="K111" s="153"/>
      <c r="L111" s="153"/>
      <c r="M111" s="154" t="str">
        <f t="shared" si="11"/>
        <v/>
      </c>
      <c r="N111" s="131"/>
      <c r="O111" s="155" t="str">
        <f>IFERROR(VLOOKUP(M111,計算用!$A$56:$B$63,2,FALSE),"")</f>
        <v/>
      </c>
      <c r="P111" s="156"/>
      <c r="Q111" s="156"/>
      <c r="R111" s="156"/>
      <c r="S111" s="157" t="str">
        <f t="shared" si="9"/>
        <v/>
      </c>
      <c r="T111" s="158"/>
      <c r="U111" s="159"/>
      <c r="V111" s="92"/>
    </row>
    <row r="112" spans="1:22">
      <c r="A112" s="147">
        <f t="shared" si="12"/>
        <v>107</v>
      </c>
      <c r="B112" s="150"/>
      <c r="C112" s="150"/>
      <c r="D112" s="129"/>
      <c r="E112" s="128" t="str">
        <f t="shared" si="10"/>
        <v/>
      </c>
      <c r="F112" s="128" t="str">
        <f t="shared" si="8"/>
        <v/>
      </c>
      <c r="G112" s="129"/>
      <c r="H112" s="151" t="s">
        <v>222</v>
      </c>
      <c r="I112" s="152"/>
      <c r="J112" s="130"/>
      <c r="K112" s="153"/>
      <c r="L112" s="153"/>
      <c r="M112" s="154" t="str">
        <f t="shared" si="11"/>
        <v/>
      </c>
      <c r="N112" s="131"/>
      <c r="O112" s="155" t="str">
        <f>IFERROR(VLOOKUP(M112,計算用!$A$56:$B$63,2,FALSE),"")</f>
        <v/>
      </c>
      <c r="P112" s="156"/>
      <c r="Q112" s="156"/>
      <c r="R112" s="156"/>
      <c r="S112" s="157" t="str">
        <f t="shared" si="9"/>
        <v/>
      </c>
      <c r="T112" s="158"/>
      <c r="U112" s="159"/>
      <c r="V112" s="92"/>
    </row>
    <row r="113" spans="1:22">
      <c r="A113" s="147">
        <f t="shared" si="12"/>
        <v>108</v>
      </c>
      <c r="B113" s="150"/>
      <c r="C113" s="150"/>
      <c r="D113" s="129"/>
      <c r="E113" s="128" t="str">
        <f t="shared" si="10"/>
        <v/>
      </c>
      <c r="F113" s="128" t="str">
        <f t="shared" si="8"/>
        <v/>
      </c>
      <c r="G113" s="129"/>
      <c r="H113" s="151" t="s">
        <v>222</v>
      </c>
      <c r="I113" s="152"/>
      <c r="J113" s="130"/>
      <c r="K113" s="153"/>
      <c r="L113" s="153"/>
      <c r="M113" s="154" t="str">
        <f t="shared" si="11"/>
        <v/>
      </c>
      <c r="N113" s="131"/>
      <c r="O113" s="155" t="str">
        <f>IFERROR(VLOOKUP(M113,計算用!$A$56:$B$63,2,FALSE),"")</f>
        <v/>
      </c>
      <c r="P113" s="156"/>
      <c r="Q113" s="156"/>
      <c r="R113" s="156"/>
      <c r="S113" s="157" t="str">
        <f t="shared" si="9"/>
        <v/>
      </c>
      <c r="T113" s="158"/>
      <c r="U113" s="159"/>
      <c r="V113" s="92"/>
    </row>
    <row r="114" spans="1:22">
      <c r="A114" s="147">
        <f t="shared" si="12"/>
        <v>109</v>
      </c>
      <c r="B114" s="150"/>
      <c r="C114" s="150"/>
      <c r="D114" s="129"/>
      <c r="E114" s="128" t="str">
        <f t="shared" si="10"/>
        <v/>
      </c>
      <c r="F114" s="128" t="str">
        <f t="shared" si="8"/>
        <v/>
      </c>
      <c r="G114" s="129"/>
      <c r="H114" s="151" t="s">
        <v>222</v>
      </c>
      <c r="I114" s="152"/>
      <c r="J114" s="130"/>
      <c r="K114" s="153"/>
      <c r="L114" s="153"/>
      <c r="M114" s="154" t="str">
        <f t="shared" si="11"/>
        <v/>
      </c>
      <c r="N114" s="131"/>
      <c r="O114" s="155" t="str">
        <f>IFERROR(VLOOKUP(M114,計算用!$A$56:$B$63,2,FALSE),"")</f>
        <v/>
      </c>
      <c r="P114" s="156"/>
      <c r="Q114" s="156"/>
      <c r="R114" s="156"/>
      <c r="S114" s="157" t="str">
        <f t="shared" si="9"/>
        <v/>
      </c>
      <c r="T114" s="158"/>
      <c r="U114" s="159"/>
      <c r="V114" s="92"/>
    </row>
    <row r="115" spans="1:22">
      <c r="A115" s="147">
        <f t="shared" si="12"/>
        <v>110</v>
      </c>
      <c r="B115" s="150"/>
      <c r="C115" s="150"/>
      <c r="D115" s="129"/>
      <c r="E115" s="128" t="str">
        <f t="shared" si="10"/>
        <v/>
      </c>
      <c r="F115" s="128" t="str">
        <f t="shared" si="8"/>
        <v/>
      </c>
      <c r="G115" s="129"/>
      <c r="H115" s="151" t="s">
        <v>222</v>
      </c>
      <c r="I115" s="152"/>
      <c r="J115" s="130"/>
      <c r="K115" s="153"/>
      <c r="L115" s="153"/>
      <c r="M115" s="154" t="str">
        <f t="shared" si="11"/>
        <v/>
      </c>
      <c r="N115" s="131"/>
      <c r="O115" s="155" t="str">
        <f>IFERROR(VLOOKUP(M115,計算用!$A$56:$B$63,2,FALSE),"")</f>
        <v/>
      </c>
      <c r="P115" s="156"/>
      <c r="Q115" s="156"/>
      <c r="R115" s="156"/>
      <c r="S115" s="157" t="str">
        <f t="shared" si="9"/>
        <v/>
      </c>
      <c r="T115" s="158"/>
      <c r="U115" s="159"/>
      <c r="V115" s="92"/>
    </row>
    <row r="116" spans="1:22">
      <c r="A116" s="147">
        <f t="shared" si="12"/>
        <v>111</v>
      </c>
      <c r="B116" s="150"/>
      <c r="C116" s="150"/>
      <c r="D116" s="129"/>
      <c r="E116" s="128" t="str">
        <f t="shared" si="10"/>
        <v/>
      </c>
      <c r="F116" s="128" t="str">
        <f t="shared" si="8"/>
        <v/>
      </c>
      <c r="G116" s="129"/>
      <c r="H116" s="151" t="s">
        <v>222</v>
      </c>
      <c r="I116" s="152"/>
      <c r="J116" s="130"/>
      <c r="K116" s="153"/>
      <c r="L116" s="153"/>
      <c r="M116" s="154" t="str">
        <f t="shared" si="11"/>
        <v/>
      </c>
      <c r="N116" s="131"/>
      <c r="O116" s="155" t="str">
        <f>IFERROR(VLOOKUP(M116,計算用!$A$56:$B$63,2,FALSE),"")</f>
        <v/>
      </c>
      <c r="P116" s="156"/>
      <c r="Q116" s="156"/>
      <c r="R116" s="156"/>
      <c r="S116" s="157" t="str">
        <f t="shared" si="9"/>
        <v/>
      </c>
      <c r="T116" s="158"/>
      <c r="U116" s="159"/>
      <c r="V116" s="92"/>
    </row>
    <row r="117" spans="1:22">
      <c r="A117" s="147">
        <f t="shared" si="12"/>
        <v>112</v>
      </c>
      <c r="B117" s="150"/>
      <c r="C117" s="150"/>
      <c r="D117" s="129"/>
      <c r="E117" s="128" t="str">
        <f t="shared" si="10"/>
        <v/>
      </c>
      <c r="F117" s="128" t="str">
        <f t="shared" si="8"/>
        <v/>
      </c>
      <c r="G117" s="129"/>
      <c r="H117" s="151" t="s">
        <v>222</v>
      </c>
      <c r="I117" s="152"/>
      <c r="J117" s="130"/>
      <c r="K117" s="153"/>
      <c r="L117" s="153"/>
      <c r="M117" s="154" t="str">
        <f t="shared" si="11"/>
        <v/>
      </c>
      <c r="N117" s="131"/>
      <c r="O117" s="155" t="str">
        <f>IFERROR(VLOOKUP(M117,計算用!$A$56:$B$63,2,FALSE),"")</f>
        <v/>
      </c>
      <c r="P117" s="156"/>
      <c r="Q117" s="156"/>
      <c r="R117" s="156"/>
      <c r="S117" s="157" t="str">
        <f t="shared" si="9"/>
        <v/>
      </c>
      <c r="T117" s="158"/>
      <c r="U117" s="159"/>
      <c r="V117" s="92"/>
    </row>
    <row r="118" spans="1:22">
      <c r="A118" s="147">
        <f t="shared" si="12"/>
        <v>113</v>
      </c>
      <c r="B118" s="150"/>
      <c r="C118" s="150"/>
      <c r="D118" s="129"/>
      <c r="E118" s="128" t="str">
        <f t="shared" si="10"/>
        <v/>
      </c>
      <c r="F118" s="128" t="str">
        <f t="shared" si="8"/>
        <v/>
      </c>
      <c r="G118" s="129"/>
      <c r="H118" s="151" t="s">
        <v>222</v>
      </c>
      <c r="I118" s="152"/>
      <c r="J118" s="130"/>
      <c r="K118" s="153"/>
      <c r="L118" s="153"/>
      <c r="M118" s="154" t="str">
        <f t="shared" si="11"/>
        <v/>
      </c>
      <c r="N118" s="131"/>
      <c r="O118" s="155" t="str">
        <f>IFERROR(VLOOKUP(M118,計算用!$A$56:$B$63,2,FALSE),"")</f>
        <v/>
      </c>
      <c r="P118" s="156"/>
      <c r="Q118" s="156"/>
      <c r="R118" s="156"/>
      <c r="S118" s="157" t="str">
        <f t="shared" si="9"/>
        <v/>
      </c>
      <c r="T118" s="158"/>
      <c r="U118" s="159"/>
      <c r="V118" s="92"/>
    </row>
    <row r="119" spans="1:22">
      <c r="A119" s="147">
        <f t="shared" si="12"/>
        <v>114</v>
      </c>
      <c r="B119" s="150"/>
      <c r="C119" s="150"/>
      <c r="D119" s="129"/>
      <c r="E119" s="128" t="str">
        <f t="shared" si="10"/>
        <v/>
      </c>
      <c r="F119" s="128" t="str">
        <f t="shared" si="8"/>
        <v/>
      </c>
      <c r="G119" s="129"/>
      <c r="H119" s="151" t="s">
        <v>222</v>
      </c>
      <c r="I119" s="152"/>
      <c r="J119" s="130"/>
      <c r="K119" s="153"/>
      <c r="L119" s="153"/>
      <c r="M119" s="154" t="str">
        <f t="shared" si="11"/>
        <v/>
      </c>
      <c r="N119" s="131"/>
      <c r="O119" s="155" t="str">
        <f>IFERROR(VLOOKUP(M119,計算用!$A$56:$B$63,2,FALSE),"")</f>
        <v/>
      </c>
      <c r="P119" s="156"/>
      <c r="Q119" s="156"/>
      <c r="R119" s="156"/>
      <c r="S119" s="157" t="str">
        <f t="shared" si="9"/>
        <v/>
      </c>
      <c r="T119" s="158"/>
      <c r="U119" s="159"/>
      <c r="V119" s="92"/>
    </row>
    <row r="120" spans="1:22">
      <c r="A120" s="147">
        <f t="shared" si="12"/>
        <v>115</v>
      </c>
      <c r="B120" s="150"/>
      <c r="C120" s="150"/>
      <c r="D120" s="129"/>
      <c r="E120" s="128" t="str">
        <f t="shared" si="10"/>
        <v/>
      </c>
      <c r="F120" s="128" t="str">
        <f t="shared" si="8"/>
        <v/>
      </c>
      <c r="G120" s="129"/>
      <c r="H120" s="151" t="s">
        <v>222</v>
      </c>
      <c r="I120" s="152"/>
      <c r="J120" s="130"/>
      <c r="K120" s="153"/>
      <c r="L120" s="153"/>
      <c r="M120" s="154" t="str">
        <f t="shared" si="11"/>
        <v/>
      </c>
      <c r="N120" s="131"/>
      <c r="O120" s="155" t="str">
        <f>IFERROR(VLOOKUP(M120,計算用!$A$56:$B$63,2,FALSE),"")</f>
        <v/>
      </c>
      <c r="P120" s="156"/>
      <c r="Q120" s="156"/>
      <c r="R120" s="156"/>
      <c r="S120" s="157" t="str">
        <f t="shared" si="9"/>
        <v/>
      </c>
      <c r="T120" s="158"/>
      <c r="U120" s="159"/>
      <c r="V120" s="92"/>
    </row>
    <row r="121" spans="1:22">
      <c r="A121" s="147">
        <f t="shared" si="12"/>
        <v>116</v>
      </c>
      <c r="B121" s="150"/>
      <c r="C121" s="150"/>
      <c r="D121" s="129"/>
      <c r="E121" s="128" t="str">
        <f t="shared" si="10"/>
        <v/>
      </c>
      <c r="F121" s="128" t="str">
        <f t="shared" si="8"/>
        <v/>
      </c>
      <c r="G121" s="129"/>
      <c r="H121" s="151" t="s">
        <v>222</v>
      </c>
      <c r="I121" s="152"/>
      <c r="J121" s="130"/>
      <c r="K121" s="153"/>
      <c r="L121" s="153"/>
      <c r="M121" s="154" t="str">
        <f t="shared" si="11"/>
        <v/>
      </c>
      <c r="N121" s="131"/>
      <c r="O121" s="155" t="str">
        <f>IFERROR(VLOOKUP(M121,計算用!$A$56:$B$63,2,FALSE),"")</f>
        <v/>
      </c>
      <c r="P121" s="156"/>
      <c r="Q121" s="156"/>
      <c r="R121" s="156"/>
      <c r="S121" s="157" t="str">
        <f t="shared" si="9"/>
        <v/>
      </c>
      <c r="T121" s="158"/>
      <c r="U121" s="159"/>
      <c r="V121" s="92"/>
    </row>
    <row r="122" spans="1:22">
      <c r="A122" s="147">
        <f t="shared" si="12"/>
        <v>117</v>
      </c>
      <c r="B122" s="150"/>
      <c r="C122" s="150"/>
      <c r="D122" s="129"/>
      <c r="E122" s="128" t="str">
        <f t="shared" si="10"/>
        <v/>
      </c>
      <c r="F122" s="128" t="str">
        <f t="shared" si="8"/>
        <v/>
      </c>
      <c r="G122" s="129"/>
      <c r="H122" s="151" t="s">
        <v>222</v>
      </c>
      <c r="I122" s="152"/>
      <c r="J122" s="130"/>
      <c r="K122" s="153"/>
      <c r="L122" s="153"/>
      <c r="M122" s="154" t="str">
        <f t="shared" si="11"/>
        <v/>
      </c>
      <c r="N122" s="131"/>
      <c r="O122" s="155" t="str">
        <f>IFERROR(VLOOKUP(M122,計算用!$A$56:$B$63,2,FALSE),"")</f>
        <v/>
      </c>
      <c r="P122" s="156"/>
      <c r="Q122" s="156"/>
      <c r="R122" s="156"/>
      <c r="S122" s="157" t="str">
        <f t="shared" si="9"/>
        <v/>
      </c>
      <c r="T122" s="158"/>
      <c r="U122" s="159"/>
      <c r="V122" s="92"/>
    </row>
    <row r="123" spans="1:22">
      <c r="A123" s="147">
        <f t="shared" si="12"/>
        <v>118</v>
      </c>
      <c r="B123" s="150"/>
      <c r="C123" s="150"/>
      <c r="D123" s="129"/>
      <c r="E123" s="128" t="str">
        <f t="shared" si="10"/>
        <v/>
      </c>
      <c r="F123" s="128" t="str">
        <f t="shared" si="8"/>
        <v/>
      </c>
      <c r="G123" s="129"/>
      <c r="H123" s="151" t="s">
        <v>222</v>
      </c>
      <c r="I123" s="152"/>
      <c r="J123" s="130"/>
      <c r="K123" s="153"/>
      <c r="L123" s="153"/>
      <c r="M123" s="154" t="str">
        <f t="shared" si="11"/>
        <v/>
      </c>
      <c r="N123" s="131"/>
      <c r="O123" s="155" t="str">
        <f>IFERROR(VLOOKUP(M123,計算用!$A$56:$B$63,2,FALSE),"")</f>
        <v/>
      </c>
      <c r="P123" s="156"/>
      <c r="Q123" s="156"/>
      <c r="R123" s="156"/>
      <c r="S123" s="157" t="str">
        <f t="shared" si="9"/>
        <v/>
      </c>
      <c r="T123" s="158"/>
      <c r="U123" s="159"/>
      <c r="V123" s="92"/>
    </row>
    <row r="124" spans="1:22">
      <c r="A124" s="147">
        <f t="shared" si="12"/>
        <v>119</v>
      </c>
      <c r="B124" s="150"/>
      <c r="C124" s="150"/>
      <c r="D124" s="129"/>
      <c r="E124" s="128" t="str">
        <f t="shared" si="10"/>
        <v/>
      </c>
      <c r="F124" s="128" t="str">
        <f t="shared" si="8"/>
        <v/>
      </c>
      <c r="G124" s="129"/>
      <c r="H124" s="151" t="s">
        <v>222</v>
      </c>
      <c r="I124" s="152"/>
      <c r="J124" s="130"/>
      <c r="K124" s="153"/>
      <c r="L124" s="153"/>
      <c r="M124" s="154" t="str">
        <f t="shared" si="11"/>
        <v/>
      </c>
      <c r="N124" s="131"/>
      <c r="O124" s="155" t="str">
        <f>IFERROR(VLOOKUP(M124,計算用!$A$56:$B$63,2,FALSE),"")</f>
        <v/>
      </c>
      <c r="P124" s="156"/>
      <c r="Q124" s="156"/>
      <c r="R124" s="156"/>
      <c r="S124" s="157" t="str">
        <f t="shared" si="9"/>
        <v/>
      </c>
      <c r="T124" s="158"/>
      <c r="U124" s="159"/>
      <c r="V124" s="92"/>
    </row>
    <row r="125" spans="1:22">
      <c r="A125" s="147">
        <f t="shared" si="12"/>
        <v>120</v>
      </c>
      <c r="B125" s="150"/>
      <c r="C125" s="150"/>
      <c r="D125" s="129"/>
      <c r="E125" s="128" t="str">
        <f t="shared" si="10"/>
        <v/>
      </c>
      <c r="F125" s="128" t="str">
        <f t="shared" si="8"/>
        <v/>
      </c>
      <c r="G125" s="129"/>
      <c r="H125" s="151" t="s">
        <v>222</v>
      </c>
      <c r="I125" s="152"/>
      <c r="J125" s="130"/>
      <c r="K125" s="153"/>
      <c r="L125" s="153"/>
      <c r="M125" s="154" t="str">
        <f t="shared" si="11"/>
        <v/>
      </c>
      <c r="N125" s="131"/>
      <c r="O125" s="155" t="str">
        <f>IFERROR(VLOOKUP(M125,計算用!$A$56:$B$63,2,FALSE),"")</f>
        <v/>
      </c>
      <c r="P125" s="156"/>
      <c r="Q125" s="156"/>
      <c r="R125" s="156"/>
      <c r="S125" s="157" t="str">
        <f t="shared" si="9"/>
        <v/>
      </c>
      <c r="T125" s="158"/>
      <c r="U125" s="159"/>
      <c r="V125" s="92"/>
    </row>
    <row r="126" spans="1:22">
      <c r="A126" s="147">
        <f t="shared" si="12"/>
        <v>121</v>
      </c>
      <c r="B126" s="150"/>
      <c r="C126" s="150"/>
      <c r="D126" s="129"/>
      <c r="E126" s="128" t="str">
        <f t="shared" si="10"/>
        <v/>
      </c>
      <c r="F126" s="128" t="str">
        <f t="shared" si="8"/>
        <v/>
      </c>
      <c r="G126" s="129"/>
      <c r="H126" s="151" t="s">
        <v>222</v>
      </c>
      <c r="I126" s="152"/>
      <c r="J126" s="130"/>
      <c r="K126" s="153"/>
      <c r="L126" s="153"/>
      <c r="M126" s="154" t="str">
        <f t="shared" si="11"/>
        <v/>
      </c>
      <c r="N126" s="131"/>
      <c r="O126" s="155" t="str">
        <f>IFERROR(VLOOKUP(M126,計算用!$A$56:$B$63,2,FALSE),"")</f>
        <v/>
      </c>
      <c r="P126" s="156"/>
      <c r="Q126" s="156"/>
      <c r="R126" s="156"/>
      <c r="S126" s="157" t="str">
        <f t="shared" si="9"/>
        <v/>
      </c>
      <c r="T126" s="158"/>
      <c r="U126" s="159"/>
      <c r="V126" s="92"/>
    </row>
    <row r="127" spans="1:22">
      <c r="A127" s="147">
        <f t="shared" si="12"/>
        <v>122</v>
      </c>
      <c r="B127" s="150"/>
      <c r="C127" s="150"/>
      <c r="D127" s="129"/>
      <c r="E127" s="128" t="str">
        <f t="shared" ref="E127:E190" si="13">B127&amp;C127&amp;D127</f>
        <v/>
      </c>
      <c r="F127" s="128" t="str">
        <f t="shared" si="8"/>
        <v/>
      </c>
      <c r="G127" s="129"/>
      <c r="H127" s="151" t="s">
        <v>222</v>
      </c>
      <c r="I127" s="152"/>
      <c r="J127" s="130"/>
      <c r="K127" s="153"/>
      <c r="L127" s="153"/>
      <c r="M127" s="154" t="str">
        <f t="shared" si="11"/>
        <v/>
      </c>
      <c r="N127" s="131"/>
      <c r="O127" s="155" t="str">
        <f>IFERROR(VLOOKUP(M127,計算用!$A$56:$B$63,2,FALSE),"")</f>
        <v/>
      </c>
      <c r="P127" s="156"/>
      <c r="Q127" s="156"/>
      <c r="R127" s="156"/>
      <c r="S127" s="157" t="str">
        <f t="shared" si="9"/>
        <v/>
      </c>
      <c r="T127" s="158"/>
      <c r="U127" s="159"/>
      <c r="V127" s="92"/>
    </row>
    <row r="128" spans="1:22">
      <c r="A128" s="147">
        <f t="shared" si="12"/>
        <v>123</v>
      </c>
      <c r="B128" s="150"/>
      <c r="C128" s="150"/>
      <c r="D128" s="129"/>
      <c r="E128" s="128" t="str">
        <f t="shared" si="13"/>
        <v/>
      </c>
      <c r="F128" s="128" t="str">
        <f t="shared" si="8"/>
        <v/>
      </c>
      <c r="G128" s="129"/>
      <c r="H128" s="151" t="s">
        <v>222</v>
      </c>
      <c r="I128" s="152"/>
      <c r="J128" s="130"/>
      <c r="K128" s="153"/>
      <c r="L128" s="153"/>
      <c r="M128" s="154" t="str">
        <f t="shared" ref="M128:M191" si="14">K128&amp;L128</f>
        <v/>
      </c>
      <c r="N128" s="131"/>
      <c r="O128" s="155" t="str">
        <f>IFERROR(VLOOKUP(M128,計算用!$A$56:$B$63,2,FALSE),"")</f>
        <v/>
      </c>
      <c r="P128" s="156"/>
      <c r="Q128" s="156"/>
      <c r="R128" s="156"/>
      <c r="S128" s="157" t="str">
        <f t="shared" si="9"/>
        <v/>
      </c>
      <c r="T128" s="158"/>
      <c r="U128" s="159"/>
      <c r="V128" s="92"/>
    </row>
    <row r="129" spans="1:23">
      <c r="A129" s="147">
        <f t="shared" si="12"/>
        <v>124</v>
      </c>
      <c r="B129" s="150"/>
      <c r="C129" s="150"/>
      <c r="D129" s="129"/>
      <c r="E129" s="128" t="str">
        <f t="shared" si="13"/>
        <v/>
      </c>
      <c r="F129" s="128" t="str">
        <f t="shared" si="8"/>
        <v/>
      </c>
      <c r="G129" s="129"/>
      <c r="H129" s="151" t="s">
        <v>222</v>
      </c>
      <c r="I129" s="152"/>
      <c r="J129" s="130"/>
      <c r="K129" s="153"/>
      <c r="L129" s="153"/>
      <c r="M129" s="154" t="str">
        <f t="shared" si="14"/>
        <v/>
      </c>
      <c r="N129" s="131"/>
      <c r="O129" s="155" t="str">
        <f>IFERROR(VLOOKUP(M129,計算用!$A$56:$B$63,2,FALSE),"")</f>
        <v/>
      </c>
      <c r="P129" s="156"/>
      <c r="Q129" s="156"/>
      <c r="R129" s="156"/>
      <c r="S129" s="157" t="str">
        <f t="shared" si="9"/>
        <v/>
      </c>
      <c r="T129" s="158"/>
      <c r="U129" s="159"/>
      <c r="V129" s="92"/>
    </row>
    <row r="130" spans="1:23">
      <c r="A130" s="147">
        <f t="shared" si="12"/>
        <v>125</v>
      </c>
      <c r="B130" s="150"/>
      <c r="C130" s="150"/>
      <c r="D130" s="129"/>
      <c r="E130" s="128" t="str">
        <f t="shared" si="13"/>
        <v/>
      </c>
      <c r="F130" s="128" t="str">
        <f t="shared" si="8"/>
        <v/>
      </c>
      <c r="G130" s="129"/>
      <c r="H130" s="151" t="s">
        <v>222</v>
      </c>
      <c r="I130" s="152"/>
      <c r="J130" s="130"/>
      <c r="K130" s="153"/>
      <c r="L130" s="153"/>
      <c r="M130" s="154" t="str">
        <f t="shared" si="14"/>
        <v/>
      </c>
      <c r="N130" s="131"/>
      <c r="O130" s="155" t="str">
        <f>IFERROR(VLOOKUP(M130,計算用!$A$56:$B$63,2,FALSE),"")</f>
        <v/>
      </c>
      <c r="P130" s="156"/>
      <c r="Q130" s="156"/>
      <c r="R130" s="156"/>
      <c r="S130" s="157" t="str">
        <f t="shared" si="9"/>
        <v/>
      </c>
      <c r="T130" s="158"/>
      <c r="U130" s="159"/>
      <c r="V130" s="92"/>
    </row>
    <row r="131" spans="1:23">
      <c r="A131" s="147">
        <f t="shared" si="12"/>
        <v>126</v>
      </c>
      <c r="B131" s="150"/>
      <c r="C131" s="150"/>
      <c r="D131" s="129"/>
      <c r="E131" s="128" t="str">
        <f t="shared" si="13"/>
        <v/>
      </c>
      <c r="F131" s="128" t="str">
        <f t="shared" si="8"/>
        <v/>
      </c>
      <c r="G131" s="129"/>
      <c r="H131" s="151" t="s">
        <v>222</v>
      </c>
      <c r="I131" s="152"/>
      <c r="J131" s="130"/>
      <c r="K131" s="153"/>
      <c r="L131" s="153"/>
      <c r="M131" s="154" t="str">
        <f t="shared" si="14"/>
        <v/>
      </c>
      <c r="N131" s="131"/>
      <c r="O131" s="155" t="str">
        <f>IFERROR(VLOOKUP(M131,計算用!$A$56:$B$63,2,FALSE),"")</f>
        <v/>
      </c>
      <c r="P131" s="156"/>
      <c r="Q131" s="156"/>
      <c r="R131" s="156"/>
      <c r="S131" s="157" t="str">
        <f t="shared" si="9"/>
        <v/>
      </c>
      <c r="T131" s="158"/>
      <c r="U131" s="159"/>
      <c r="V131" s="92"/>
    </row>
    <row r="132" spans="1:23">
      <c r="A132" s="147">
        <f t="shared" si="12"/>
        <v>127</v>
      </c>
      <c r="B132" s="150"/>
      <c r="C132" s="150"/>
      <c r="D132" s="129"/>
      <c r="E132" s="128" t="str">
        <f t="shared" si="13"/>
        <v/>
      </c>
      <c r="F132" s="128" t="str">
        <f t="shared" si="8"/>
        <v/>
      </c>
      <c r="G132" s="129"/>
      <c r="H132" s="151" t="s">
        <v>222</v>
      </c>
      <c r="I132" s="152"/>
      <c r="J132" s="130"/>
      <c r="K132" s="153"/>
      <c r="L132" s="153"/>
      <c r="M132" s="154" t="str">
        <f t="shared" si="14"/>
        <v/>
      </c>
      <c r="N132" s="131"/>
      <c r="O132" s="155" t="str">
        <f>IFERROR(VLOOKUP(M132,計算用!$A$56:$B$63,2,FALSE),"")</f>
        <v/>
      </c>
      <c r="P132" s="156"/>
      <c r="Q132" s="156"/>
      <c r="R132" s="156"/>
      <c r="S132" s="157" t="str">
        <f t="shared" si="9"/>
        <v/>
      </c>
      <c r="T132" s="158"/>
      <c r="U132" s="159"/>
      <c r="V132" s="92"/>
    </row>
    <row r="133" spans="1:23">
      <c r="A133" s="147">
        <f t="shared" si="12"/>
        <v>128</v>
      </c>
      <c r="B133" s="150"/>
      <c r="C133" s="150"/>
      <c r="D133" s="129"/>
      <c r="E133" s="128" t="str">
        <f t="shared" si="13"/>
        <v/>
      </c>
      <c r="F133" s="128" t="str">
        <f t="shared" si="8"/>
        <v/>
      </c>
      <c r="G133" s="129"/>
      <c r="H133" s="151" t="s">
        <v>222</v>
      </c>
      <c r="I133" s="152"/>
      <c r="J133" s="130"/>
      <c r="K133" s="153"/>
      <c r="L133" s="153"/>
      <c r="M133" s="154" t="str">
        <f t="shared" si="14"/>
        <v/>
      </c>
      <c r="N133" s="131"/>
      <c r="O133" s="155" t="str">
        <f>IFERROR(VLOOKUP(M133,計算用!$A$56:$B$63,2,FALSE),"")</f>
        <v/>
      </c>
      <c r="P133" s="156"/>
      <c r="Q133" s="156"/>
      <c r="R133" s="156"/>
      <c r="S133" s="157" t="str">
        <f t="shared" si="9"/>
        <v/>
      </c>
      <c r="T133" s="158"/>
      <c r="U133" s="159"/>
      <c r="V133" s="92"/>
    </row>
    <row r="134" spans="1:23">
      <c r="A134" s="147">
        <f t="shared" si="12"/>
        <v>129</v>
      </c>
      <c r="B134" s="150"/>
      <c r="C134" s="150"/>
      <c r="D134" s="129"/>
      <c r="E134" s="128" t="str">
        <f t="shared" si="13"/>
        <v/>
      </c>
      <c r="F134" s="128" t="str">
        <f t="shared" ref="F134:F197" si="15">IF(E134="","",COUNTIF($E$6:$E$505,E134))</f>
        <v/>
      </c>
      <c r="G134" s="129"/>
      <c r="H134" s="151" t="s">
        <v>222</v>
      </c>
      <c r="I134" s="152"/>
      <c r="J134" s="130"/>
      <c r="K134" s="153"/>
      <c r="L134" s="153"/>
      <c r="M134" s="154" t="str">
        <f t="shared" si="14"/>
        <v/>
      </c>
      <c r="N134" s="131"/>
      <c r="O134" s="155" t="str">
        <f>IFERROR(VLOOKUP(M134,計算用!$A$56:$B$63,2,FALSE),"")</f>
        <v/>
      </c>
      <c r="P134" s="156"/>
      <c r="Q134" s="156"/>
      <c r="R134" s="156"/>
      <c r="S134" s="157" t="str">
        <f t="shared" ref="S134:S197" si="16">IF(F134&gt;=2,"","可")</f>
        <v/>
      </c>
      <c r="T134" s="158"/>
      <c r="U134" s="159"/>
      <c r="V134" s="92"/>
    </row>
    <row r="135" spans="1:23">
      <c r="A135" s="147">
        <f t="shared" si="12"/>
        <v>130</v>
      </c>
      <c r="B135" s="150"/>
      <c r="C135" s="150"/>
      <c r="D135" s="129"/>
      <c r="E135" s="128" t="str">
        <f t="shared" si="13"/>
        <v/>
      </c>
      <c r="F135" s="128" t="str">
        <f t="shared" si="15"/>
        <v/>
      </c>
      <c r="G135" s="129"/>
      <c r="H135" s="151" t="s">
        <v>222</v>
      </c>
      <c r="I135" s="152"/>
      <c r="J135" s="130"/>
      <c r="K135" s="153"/>
      <c r="L135" s="153"/>
      <c r="M135" s="154" t="str">
        <f t="shared" si="14"/>
        <v/>
      </c>
      <c r="N135" s="131"/>
      <c r="O135" s="155" t="str">
        <f>IFERROR(VLOOKUP(M135,計算用!$A$56:$B$63,2,FALSE),"")</f>
        <v/>
      </c>
      <c r="P135" s="156"/>
      <c r="Q135" s="156"/>
      <c r="R135" s="156"/>
      <c r="S135" s="157" t="str">
        <f t="shared" si="16"/>
        <v/>
      </c>
      <c r="T135" s="158"/>
      <c r="U135" s="159"/>
      <c r="V135" s="92"/>
    </row>
    <row r="136" spans="1:23">
      <c r="A136" s="147">
        <f t="shared" si="12"/>
        <v>131</v>
      </c>
      <c r="B136" s="150"/>
      <c r="C136" s="150"/>
      <c r="D136" s="129"/>
      <c r="E136" s="128" t="str">
        <f t="shared" si="13"/>
        <v/>
      </c>
      <c r="F136" s="128" t="str">
        <f t="shared" si="15"/>
        <v/>
      </c>
      <c r="G136" s="129"/>
      <c r="H136" s="151" t="s">
        <v>222</v>
      </c>
      <c r="I136" s="152"/>
      <c r="J136" s="130"/>
      <c r="K136" s="153"/>
      <c r="L136" s="153"/>
      <c r="M136" s="154" t="str">
        <f t="shared" si="14"/>
        <v/>
      </c>
      <c r="N136" s="131"/>
      <c r="O136" s="155" t="str">
        <f>IFERROR(VLOOKUP(M136,計算用!$A$56:$B$63,2,FALSE),"")</f>
        <v/>
      </c>
      <c r="P136" s="156"/>
      <c r="Q136" s="156"/>
      <c r="R136" s="156"/>
      <c r="S136" s="157" t="str">
        <f t="shared" si="16"/>
        <v/>
      </c>
      <c r="T136" s="158"/>
      <c r="U136" s="159"/>
      <c r="V136" s="92"/>
    </row>
    <row r="137" spans="1:23">
      <c r="A137" s="147">
        <f t="shared" si="12"/>
        <v>132</v>
      </c>
      <c r="B137" s="150"/>
      <c r="C137" s="150"/>
      <c r="D137" s="129"/>
      <c r="E137" s="128" t="str">
        <f t="shared" si="13"/>
        <v/>
      </c>
      <c r="F137" s="128" t="str">
        <f t="shared" si="15"/>
        <v/>
      </c>
      <c r="G137" s="129"/>
      <c r="H137" s="151" t="s">
        <v>222</v>
      </c>
      <c r="I137" s="152"/>
      <c r="J137" s="130"/>
      <c r="K137" s="153"/>
      <c r="L137" s="153"/>
      <c r="M137" s="154" t="str">
        <f t="shared" si="14"/>
        <v/>
      </c>
      <c r="N137" s="131"/>
      <c r="O137" s="155" t="str">
        <f>IFERROR(VLOOKUP(M137,計算用!$A$56:$B$63,2,FALSE),"")</f>
        <v/>
      </c>
      <c r="P137" s="156"/>
      <c r="Q137" s="156"/>
      <c r="R137" s="156"/>
      <c r="S137" s="157" t="str">
        <f t="shared" si="16"/>
        <v/>
      </c>
      <c r="T137" s="158"/>
      <c r="U137" s="159"/>
      <c r="V137" s="92"/>
    </row>
    <row r="138" spans="1:23">
      <c r="A138" s="147">
        <f t="shared" si="12"/>
        <v>133</v>
      </c>
      <c r="B138" s="150"/>
      <c r="C138" s="150"/>
      <c r="D138" s="129"/>
      <c r="E138" s="128" t="str">
        <f t="shared" si="13"/>
        <v/>
      </c>
      <c r="F138" s="128" t="str">
        <f t="shared" si="15"/>
        <v/>
      </c>
      <c r="G138" s="129"/>
      <c r="H138" s="151" t="s">
        <v>222</v>
      </c>
      <c r="I138" s="152"/>
      <c r="J138" s="130"/>
      <c r="K138" s="153"/>
      <c r="L138" s="153"/>
      <c r="M138" s="154" t="str">
        <f t="shared" si="14"/>
        <v/>
      </c>
      <c r="N138" s="131"/>
      <c r="O138" s="155" t="str">
        <f>IFERROR(VLOOKUP(M138,計算用!$A$56:$B$63,2,FALSE),"")</f>
        <v/>
      </c>
      <c r="P138" s="156"/>
      <c r="Q138" s="156"/>
      <c r="R138" s="156"/>
      <c r="S138" s="157" t="str">
        <f t="shared" si="16"/>
        <v/>
      </c>
      <c r="T138" s="158"/>
      <c r="U138" s="159"/>
      <c r="V138" s="92"/>
    </row>
    <row r="139" spans="1:23">
      <c r="A139" s="147">
        <f t="shared" si="12"/>
        <v>134</v>
      </c>
      <c r="B139" s="150"/>
      <c r="C139" s="150"/>
      <c r="D139" s="129"/>
      <c r="E139" s="128" t="str">
        <f t="shared" si="13"/>
        <v/>
      </c>
      <c r="F139" s="128" t="str">
        <f t="shared" si="15"/>
        <v/>
      </c>
      <c r="G139" s="129"/>
      <c r="H139" s="151" t="s">
        <v>222</v>
      </c>
      <c r="I139" s="152"/>
      <c r="J139" s="130"/>
      <c r="K139" s="153"/>
      <c r="L139" s="153"/>
      <c r="M139" s="154" t="str">
        <f t="shared" si="14"/>
        <v/>
      </c>
      <c r="N139" s="131"/>
      <c r="O139" s="155" t="str">
        <f>IFERROR(VLOOKUP(M139,計算用!$A$56:$B$63,2,FALSE),"")</f>
        <v/>
      </c>
      <c r="P139" s="156"/>
      <c r="Q139" s="156"/>
      <c r="R139" s="156"/>
      <c r="S139" s="157" t="str">
        <f t="shared" si="16"/>
        <v/>
      </c>
      <c r="T139" s="158"/>
      <c r="U139" s="159"/>
      <c r="V139" s="92"/>
    </row>
    <row r="140" spans="1:23">
      <c r="A140" s="147">
        <f t="shared" si="12"/>
        <v>135</v>
      </c>
      <c r="B140" s="150"/>
      <c r="C140" s="150"/>
      <c r="D140" s="129"/>
      <c r="E140" s="128" t="str">
        <f t="shared" si="13"/>
        <v/>
      </c>
      <c r="F140" s="128" t="str">
        <f t="shared" si="15"/>
        <v/>
      </c>
      <c r="G140" s="129"/>
      <c r="H140" s="151" t="s">
        <v>222</v>
      </c>
      <c r="I140" s="152"/>
      <c r="J140" s="130"/>
      <c r="K140" s="153"/>
      <c r="L140" s="153"/>
      <c r="M140" s="154" t="str">
        <f t="shared" si="14"/>
        <v/>
      </c>
      <c r="N140" s="131"/>
      <c r="O140" s="155" t="str">
        <f>IFERROR(VLOOKUP(M140,計算用!$A$56:$B$63,2,FALSE),"")</f>
        <v/>
      </c>
      <c r="P140" s="156"/>
      <c r="Q140" s="156"/>
      <c r="R140" s="156"/>
      <c r="S140" s="157" t="str">
        <f t="shared" si="16"/>
        <v/>
      </c>
      <c r="T140" s="158"/>
      <c r="U140" s="159"/>
      <c r="V140" s="92"/>
    </row>
    <row r="141" spans="1:23">
      <c r="A141" s="147">
        <f t="shared" si="12"/>
        <v>136</v>
      </c>
      <c r="B141" s="150"/>
      <c r="C141" s="150"/>
      <c r="D141" s="129"/>
      <c r="E141" s="128" t="str">
        <f t="shared" si="13"/>
        <v/>
      </c>
      <c r="F141" s="128" t="str">
        <f t="shared" si="15"/>
        <v/>
      </c>
      <c r="G141" s="129"/>
      <c r="H141" s="151" t="s">
        <v>222</v>
      </c>
      <c r="I141" s="152"/>
      <c r="J141" s="130"/>
      <c r="K141" s="153"/>
      <c r="L141" s="153"/>
      <c r="M141" s="154" t="str">
        <f t="shared" si="14"/>
        <v/>
      </c>
      <c r="N141" s="131"/>
      <c r="O141" s="155" t="str">
        <f>IFERROR(VLOOKUP(M141,計算用!$A$56:$B$63,2,FALSE),"")</f>
        <v/>
      </c>
      <c r="P141" s="156"/>
      <c r="Q141" s="156"/>
      <c r="R141" s="156"/>
      <c r="S141" s="157" t="str">
        <f t="shared" si="16"/>
        <v/>
      </c>
      <c r="T141" s="158"/>
      <c r="U141" s="159"/>
      <c r="V141" s="92"/>
    </row>
    <row r="142" spans="1:23">
      <c r="A142" s="147">
        <f t="shared" si="12"/>
        <v>137</v>
      </c>
      <c r="B142" s="150"/>
      <c r="C142" s="150"/>
      <c r="D142" s="129"/>
      <c r="E142" s="128" t="str">
        <f t="shared" si="13"/>
        <v/>
      </c>
      <c r="F142" s="128" t="str">
        <f t="shared" si="15"/>
        <v/>
      </c>
      <c r="G142" s="129"/>
      <c r="H142" s="151" t="s">
        <v>222</v>
      </c>
      <c r="I142" s="152"/>
      <c r="J142" s="130"/>
      <c r="K142" s="153"/>
      <c r="L142" s="153"/>
      <c r="M142" s="154" t="str">
        <f t="shared" si="14"/>
        <v/>
      </c>
      <c r="N142" s="131"/>
      <c r="O142" s="155" t="str">
        <f>IFERROR(VLOOKUP(M142,計算用!$A$56:$B$63,2,FALSE),"")</f>
        <v/>
      </c>
      <c r="P142" s="156"/>
      <c r="Q142" s="156"/>
      <c r="R142" s="156"/>
      <c r="S142" s="157" t="str">
        <f t="shared" si="16"/>
        <v/>
      </c>
      <c r="T142" s="158"/>
      <c r="U142" s="159"/>
      <c r="V142" s="92"/>
    </row>
    <row r="143" spans="1:23">
      <c r="A143" s="147">
        <f t="shared" si="12"/>
        <v>138</v>
      </c>
      <c r="B143" s="150"/>
      <c r="C143" s="150"/>
      <c r="D143" s="129"/>
      <c r="E143" s="128" t="str">
        <f t="shared" si="13"/>
        <v/>
      </c>
      <c r="F143" s="128" t="str">
        <f t="shared" si="15"/>
        <v/>
      </c>
      <c r="G143" s="129"/>
      <c r="H143" s="151" t="s">
        <v>222</v>
      </c>
      <c r="I143" s="152"/>
      <c r="J143" s="130"/>
      <c r="K143" s="153"/>
      <c r="L143" s="153"/>
      <c r="M143" s="154" t="str">
        <f t="shared" si="14"/>
        <v/>
      </c>
      <c r="N143" s="131"/>
      <c r="O143" s="155" t="str">
        <f>IFERROR(VLOOKUP(M143,計算用!$A$56:$B$63,2,FALSE),"")</f>
        <v/>
      </c>
      <c r="P143" s="156"/>
      <c r="Q143" s="156"/>
      <c r="R143" s="156"/>
      <c r="S143" s="157" t="str">
        <f t="shared" si="16"/>
        <v/>
      </c>
      <c r="T143" s="158"/>
      <c r="U143" s="159"/>
      <c r="V143" s="92"/>
      <c r="W143" s="3"/>
    </row>
    <row r="144" spans="1:23">
      <c r="A144" s="147">
        <f t="shared" ref="A144:A397" si="17">A143+1</f>
        <v>139</v>
      </c>
      <c r="B144" s="150"/>
      <c r="C144" s="150"/>
      <c r="D144" s="129"/>
      <c r="E144" s="128" t="str">
        <f t="shared" si="13"/>
        <v/>
      </c>
      <c r="F144" s="128" t="str">
        <f t="shared" si="15"/>
        <v/>
      </c>
      <c r="G144" s="129"/>
      <c r="H144" s="151" t="s">
        <v>222</v>
      </c>
      <c r="I144" s="152"/>
      <c r="J144" s="130"/>
      <c r="K144" s="153"/>
      <c r="L144" s="153"/>
      <c r="M144" s="154" t="str">
        <f t="shared" si="14"/>
        <v/>
      </c>
      <c r="N144" s="131"/>
      <c r="O144" s="155" t="str">
        <f>IFERROR(VLOOKUP(M144,計算用!$A$56:$B$63,2,FALSE),"")</f>
        <v/>
      </c>
      <c r="P144" s="156"/>
      <c r="Q144" s="156"/>
      <c r="R144" s="156"/>
      <c r="S144" s="157" t="str">
        <f t="shared" si="16"/>
        <v/>
      </c>
      <c r="T144" s="158"/>
      <c r="U144" s="159"/>
      <c r="V144" s="92"/>
    </row>
    <row r="145" spans="1:22">
      <c r="A145" s="147">
        <f t="shared" si="17"/>
        <v>140</v>
      </c>
      <c r="B145" s="150"/>
      <c r="C145" s="150"/>
      <c r="D145" s="129"/>
      <c r="E145" s="128" t="str">
        <f t="shared" si="13"/>
        <v/>
      </c>
      <c r="F145" s="128" t="str">
        <f t="shared" si="15"/>
        <v/>
      </c>
      <c r="G145" s="129"/>
      <c r="H145" s="151" t="s">
        <v>222</v>
      </c>
      <c r="I145" s="152"/>
      <c r="J145" s="130"/>
      <c r="K145" s="153"/>
      <c r="L145" s="153"/>
      <c r="M145" s="154" t="str">
        <f t="shared" si="14"/>
        <v/>
      </c>
      <c r="N145" s="131"/>
      <c r="O145" s="155" t="str">
        <f>IFERROR(VLOOKUP(M145,計算用!$A$56:$B$63,2,FALSE),"")</f>
        <v/>
      </c>
      <c r="P145" s="156"/>
      <c r="Q145" s="156"/>
      <c r="R145" s="156"/>
      <c r="S145" s="157" t="str">
        <f t="shared" si="16"/>
        <v/>
      </c>
      <c r="T145" s="158"/>
      <c r="U145" s="159"/>
      <c r="V145" s="92"/>
    </row>
    <row r="146" spans="1:22">
      <c r="A146" s="147">
        <f t="shared" si="17"/>
        <v>141</v>
      </c>
      <c r="B146" s="150"/>
      <c r="C146" s="150"/>
      <c r="D146" s="129"/>
      <c r="E146" s="128" t="str">
        <f t="shared" si="13"/>
        <v/>
      </c>
      <c r="F146" s="128" t="str">
        <f t="shared" si="15"/>
        <v/>
      </c>
      <c r="G146" s="129"/>
      <c r="H146" s="151" t="s">
        <v>222</v>
      </c>
      <c r="I146" s="152"/>
      <c r="J146" s="130"/>
      <c r="K146" s="153"/>
      <c r="L146" s="153"/>
      <c r="M146" s="154" t="str">
        <f t="shared" si="14"/>
        <v/>
      </c>
      <c r="N146" s="131"/>
      <c r="O146" s="155" t="str">
        <f>IFERROR(VLOOKUP(M146,計算用!$A$56:$B$63,2,FALSE),"")</f>
        <v/>
      </c>
      <c r="P146" s="156"/>
      <c r="Q146" s="156"/>
      <c r="R146" s="156"/>
      <c r="S146" s="157" t="str">
        <f t="shared" si="16"/>
        <v/>
      </c>
      <c r="T146" s="158"/>
      <c r="U146" s="159"/>
      <c r="V146" s="92"/>
    </row>
    <row r="147" spans="1:22">
      <c r="A147" s="147">
        <f t="shared" si="17"/>
        <v>142</v>
      </c>
      <c r="B147" s="150"/>
      <c r="C147" s="150"/>
      <c r="D147" s="129"/>
      <c r="E147" s="128" t="str">
        <f t="shared" si="13"/>
        <v/>
      </c>
      <c r="F147" s="128" t="str">
        <f t="shared" si="15"/>
        <v/>
      </c>
      <c r="G147" s="129"/>
      <c r="H147" s="151" t="s">
        <v>222</v>
      </c>
      <c r="I147" s="152"/>
      <c r="J147" s="130"/>
      <c r="K147" s="153"/>
      <c r="L147" s="153"/>
      <c r="M147" s="154" t="str">
        <f t="shared" si="14"/>
        <v/>
      </c>
      <c r="N147" s="131"/>
      <c r="O147" s="155" t="str">
        <f>IFERROR(VLOOKUP(M147,計算用!$A$56:$B$63,2,FALSE),"")</f>
        <v/>
      </c>
      <c r="P147" s="156"/>
      <c r="Q147" s="156"/>
      <c r="R147" s="156"/>
      <c r="S147" s="157" t="str">
        <f t="shared" si="16"/>
        <v/>
      </c>
      <c r="T147" s="158"/>
      <c r="U147" s="159"/>
      <c r="V147" s="92"/>
    </row>
    <row r="148" spans="1:22">
      <c r="A148" s="147">
        <f t="shared" si="17"/>
        <v>143</v>
      </c>
      <c r="B148" s="150"/>
      <c r="C148" s="150"/>
      <c r="D148" s="129"/>
      <c r="E148" s="128" t="str">
        <f t="shared" si="13"/>
        <v/>
      </c>
      <c r="F148" s="128" t="str">
        <f t="shared" si="15"/>
        <v/>
      </c>
      <c r="G148" s="129"/>
      <c r="H148" s="151" t="s">
        <v>222</v>
      </c>
      <c r="I148" s="152"/>
      <c r="J148" s="130"/>
      <c r="K148" s="153"/>
      <c r="L148" s="153"/>
      <c r="M148" s="154" t="str">
        <f t="shared" si="14"/>
        <v/>
      </c>
      <c r="N148" s="131"/>
      <c r="O148" s="155" t="str">
        <f>IFERROR(VLOOKUP(M148,計算用!$A$56:$B$63,2,FALSE),"")</f>
        <v/>
      </c>
      <c r="P148" s="156"/>
      <c r="Q148" s="156"/>
      <c r="R148" s="156"/>
      <c r="S148" s="157" t="str">
        <f t="shared" si="16"/>
        <v/>
      </c>
      <c r="T148" s="158"/>
      <c r="U148" s="159"/>
      <c r="V148" s="92"/>
    </row>
    <row r="149" spans="1:22">
      <c r="A149" s="147">
        <f t="shared" si="17"/>
        <v>144</v>
      </c>
      <c r="B149" s="150"/>
      <c r="C149" s="150"/>
      <c r="D149" s="129"/>
      <c r="E149" s="128" t="str">
        <f t="shared" si="13"/>
        <v/>
      </c>
      <c r="F149" s="128" t="str">
        <f t="shared" si="15"/>
        <v/>
      </c>
      <c r="G149" s="129"/>
      <c r="H149" s="151" t="s">
        <v>222</v>
      </c>
      <c r="I149" s="152"/>
      <c r="J149" s="130"/>
      <c r="K149" s="153"/>
      <c r="L149" s="153"/>
      <c r="M149" s="154" t="str">
        <f t="shared" si="14"/>
        <v/>
      </c>
      <c r="N149" s="131"/>
      <c r="O149" s="155" t="str">
        <f>IFERROR(VLOOKUP(M149,計算用!$A$56:$B$63,2,FALSE),"")</f>
        <v/>
      </c>
      <c r="P149" s="156"/>
      <c r="Q149" s="156"/>
      <c r="R149" s="156"/>
      <c r="S149" s="157" t="str">
        <f t="shared" si="16"/>
        <v/>
      </c>
      <c r="T149" s="158"/>
      <c r="U149" s="159"/>
      <c r="V149" s="92"/>
    </row>
    <row r="150" spans="1:22">
      <c r="A150" s="147">
        <f t="shared" si="17"/>
        <v>145</v>
      </c>
      <c r="B150" s="150"/>
      <c r="C150" s="150"/>
      <c r="D150" s="129"/>
      <c r="E150" s="128" t="str">
        <f t="shared" si="13"/>
        <v/>
      </c>
      <c r="F150" s="128" t="str">
        <f t="shared" si="15"/>
        <v/>
      </c>
      <c r="G150" s="129"/>
      <c r="H150" s="151" t="s">
        <v>222</v>
      </c>
      <c r="I150" s="152"/>
      <c r="J150" s="130"/>
      <c r="K150" s="153"/>
      <c r="L150" s="153"/>
      <c r="M150" s="154" t="str">
        <f t="shared" si="14"/>
        <v/>
      </c>
      <c r="N150" s="131"/>
      <c r="O150" s="155" t="str">
        <f>IFERROR(VLOOKUP(M150,計算用!$A$56:$B$63,2,FALSE),"")</f>
        <v/>
      </c>
      <c r="P150" s="156"/>
      <c r="Q150" s="156"/>
      <c r="R150" s="156"/>
      <c r="S150" s="157" t="str">
        <f t="shared" si="16"/>
        <v/>
      </c>
      <c r="T150" s="158"/>
      <c r="U150" s="159"/>
      <c r="V150" s="92"/>
    </row>
    <row r="151" spans="1:22">
      <c r="A151" s="147">
        <f t="shared" si="17"/>
        <v>146</v>
      </c>
      <c r="B151" s="150"/>
      <c r="C151" s="150"/>
      <c r="D151" s="129"/>
      <c r="E151" s="128" t="str">
        <f t="shared" si="13"/>
        <v/>
      </c>
      <c r="F151" s="128" t="str">
        <f t="shared" si="15"/>
        <v/>
      </c>
      <c r="G151" s="129"/>
      <c r="H151" s="151" t="s">
        <v>222</v>
      </c>
      <c r="I151" s="152"/>
      <c r="J151" s="130"/>
      <c r="K151" s="153"/>
      <c r="L151" s="153"/>
      <c r="M151" s="154" t="str">
        <f t="shared" si="14"/>
        <v/>
      </c>
      <c r="N151" s="131"/>
      <c r="O151" s="155" t="str">
        <f>IFERROR(VLOOKUP(M151,計算用!$A$56:$B$63,2,FALSE),"")</f>
        <v/>
      </c>
      <c r="P151" s="156"/>
      <c r="Q151" s="156"/>
      <c r="R151" s="156"/>
      <c r="S151" s="157" t="str">
        <f t="shared" si="16"/>
        <v/>
      </c>
      <c r="T151" s="158"/>
      <c r="U151" s="159"/>
      <c r="V151" s="92"/>
    </row>
    <row r="152" spans="1:22">
      <c r="A152" s="147">
        <f t="shared" si="17"/>
        <v>147</v>
      </c>
      <c r="B152" s="150"/>
      <c r="C152" s="150"/>
      <c r="D152" s="129"/>
      <c r="E152" s="128" t="str">
        <f t="shared" si="13"/>
        <v/>
      </c>
      <c r="F152" s="128" t="str">
        <f t="shared" si="15"/>
        <v/>
      </c>
      <c r="G152" s="129"/>
      <c r="H152" s="151" t="s">
        <v>222</v>
      </c>
      <c r="I152" s="152"/>
      <c r="J152" s="130"/>
      <c r="K152" s="153"/>
      <c r="L152" s="153"/>
      <c r="M152" s="154" t="str">
        <f t="shared" si="14"/>
        <v/>
      </c>
      <c r="N152" s="131"/>
      <c r="O152" s="155" t="str">
        <f>IFERROR(VLOOKUP(M152,計算用!$A$56:$B$63,2,FALSE),"")</f>
        <v/>
      </c>
      <c r="P152" s="156"/>
      <c r="Q152" s="156"/>
      <c r="R152" s="156"/>
      <c r="S152" s="157" t="str">
        <f t="shared" si="16"/>
        <v/>
      </c>
      <c r="T152" s="158"/>
      <c r="U152" s="159"/>
      <c r="V152" s="92"/>
    </row>
    <row r="153" spans="1:22">
      <c r="A153" s="147">
        <f t="shared" si="17"/>
        <v>148</v>
      </c>
      <c r="B153" s="150"/>
      <c r="C153" s="150"/>
      <c r="D153" s="129"/>
      <c r="E153" s="128" t="str">
        <f t="shared" si="13"/>
        <v/>
      </c>
      <c r="F153" s="128" t="str">
        <f t="shared" si="15"/>
        <v/>
      </c>
      <c r="G153" s="129"/>
      <c r="H153" s="151" t="s">
        <v>222</v>
      </c>
      <c r="I153" s="152"/>
      <c r="J153" s="130"/>
      <c r="K153" s="153"/>
      <c r="L153" s="153"/>
      <c r="M153" s="154" t="str">
        <f t="shared" si="14"/>
        <v/>
      </c>
      <c r="N153" s="131"/>
      <c r="O153" s="155" t="str">
        <f>IFERROR(VLOOKUP(M153,計算用!$A$56:$B$63,2,FALSE),"")</f>
        <v/>
      </c>
      <c r="P153" s="156"/>
      <c r="Q153" s="156"/>
      <c r="R153" s="156"/>
      <c r="S153" s="157" t="str">
        <f t="shared" si="16"/>
        <v/>
      </c>
      <c r="T153" s="158"/>
      <c r="U153" s="159"/>
      <c r="V153" s="92"/>
    </row>
    <row r="154" spans="1:22">
      <c r="A154" s="147">
        <f t="shared" si="17"/>
        <v>149</v>
      </c>
      <c r="B154" s="150"/>
      <c r="C154" s="150"/>
      <c r="D154" s="129"/>
      <c r="E154" s="128" t="str">
        <f t="shared" si="13"/>
        <v/>
      </c>
      <c r="F154" s="128" t="str">
        <f t="shared" si="15"/>
        <v/>
      </c>
      <c r="G154" s="129"/>
      <c r="H154" s="151" t="s">
        <v>222</v>
      </c>
      <c r="I154" s="152"/>
      <c r="J154" s="130"/>
      <c r="K154" s="153"/>
      <c r="L154" s="153"/>
      <c r="M154" s="154" t="str">
        <f t="shared" si="14"/>
        <v/>
      </c>
      <c r="N154" s="131"/>
      <c r="O154" s="155" t="str">
        <f>IFERROR(VLOOKUP(M154,計算用!$A$56:$B$63,2,FALSE),"")</f>
        <v/>
      </c>
      <c r="P154" s="156"/>
      <c r="Q154" s="156"/>
      <c r="R154" s="156"/>
      <c r="S154" s="157" t="str">
        <f t="shared" si="16"/>
        <v/>
      </c>
      <c r="T154" s="158"/>
      <c r="U154" s="159"/>
      <c r="V154" s="92"/>
    </row>
    <row r="155" spans="1:22">
      <c r="A155" s="147">
        <f t="shared" si="17"/>
        <v>150</v>
      </c>
      <c r="B155" s="150"/>
      <c r="C155" s="150"/>
      <c r="D155" s="129"/>
      <c r="E155" s="128" t="str">
        <f t="shared" si="13"/>
        <v/>
      </c>
      <c r="F155" s="128" t="str">
        <f t="shared" si="15"/>
        <v/>
      </c>
      <c r="G155" s="129"/>
      <c r="H155" s="151" t="s">
        <v>222</v>
      </c>
      <c r="I155" s="152"/>
      <c r="J155" s="130"/>
      <c r="K155" s="153"/>
      <c r="L155" s="153"/>
      <c r="M155" s="154" t="str">
        <f t="shared" si="14"/>
        <v/>
      </c>
      <c r="N155" s="131"/>
      <c r="O155" s="155" t="str">
        <f>IFERROR(VLOOKUP(M155,計算用!$A$56:$B$63,2,FALSE),"")</f>
        <v/>
      </c>
      <c r="P155" s="156"/>
      <c r="Q155" s="156"/>
      <c r="R155" s="156"/>
      <c r="S155" s="157" t="str">
        <f t="shared" si="16"/>
        <v/>
      </c>
      <c r="T155" s="158"/>
      <c r="U155" s="159"/>
      <c r="V155" s="92"/>
    </row>
    <row r="156" spans="1:22">
      <c r="A156" s="147">
        <f t="shared" si="17"/>
        <v>151</v>
      </c>
      <c r="B156" s="150"/>
      <c r="C156" s="150"/>
      <c r="D156" s="129"/>
      <c r="E156" s="128" t="str">
        <f t="shared" si="13"/>
        <v/>
      </c>
      <c r="F156" s="128" t="str">
        <f t="shared" si="15"/>
        <v/>
      </c>
      <c r="G156" s="129"/>
      <c r="H156" s="151" t="s">
        <v>222</v>
      </c>
      <c r="I156" s="152"/>
      <c r="J156" s="130"/>
      <c r="K156" s="153"/>
      <c r="L156" s="153"/>
      <c r="M156" s="154" t="str">
        <f t="shared" si="14"/>
        <v/>
      </c>
      <c r="N156" s="131"/>
      <c r="O156" s="155" t="str">
        <f>IFERROR(VLOOKUP(M156,計算用!$A$56:$B$63,2,FALSE),"")</f>
        <v/>
      </c>
      <c r="P156" s="156"/>
      <c r="Q156" s="156"/>
      <c r="R156" s="156"/>
      <c r="S156" s="157" t="str">
        <f t="shared" si="16"/>
        <v/>
      </c>
      <c r="T156" s="158"/>
      <c r="U156" s="159"/>
      <c r="V156" s="92"/>
    </row>
    <row r="157" spans="1:22">
      <c r="A157" s="147">
        <f t="shared" si="17"/>
        <v>152</v>
      </c>
      <c r="B157" s="150"/>
      <c r="C157" s="150"/>
      <c r="D157" s="129"/>
      <c r="E157" s="128" t="str">
        <f t="shared" si="13"/>
        <v/>
      </c>
      <c r="F157" s="128" t="str">
        <f t="shared" si="15"/>
        <v/>
      </c>
      <c r="G157" s="129"/>
      <c r="H157" s="151" t="s">
        <v>222</v>
      </c>
      <c r="I157" s="152"/>
      <c r="J157" s="130"/>
      <c r="K157" s="153"/>
      <c r="L157" s="153"/>
      <c r="M157" s="154" t="str">
        <f t="shared" si="14"/>
        <v/>
      </c>
      <c r="N157" s="131"/>
      <c r="O157" s="155" t="str">
        <f>IFERROR(VLOOKUP(M157,計算用!$A$56:$B$63,2,FALSE),"")</f>
        <v/>
      </c>
      <c r="P157" s="156"/>
      <c r="Q157" s="156"/>
      <c r="R157" s="156"/>
      <c r="S157" s="157" t="str">
        <f t="shared" si="16"/>
        <v/>
      </c>
      <c r="T157" s="158"/>
      <c r="U157" s="159"/>
      <c r="V157" s="92"/>
    </row>
    <row r="158" spans="1:22">
      <c r="A158" s="147">
        <f t="shared" si="17"/>
        <v>153</v>
      </c>
      <c r="B158" s="150"/>
      <c r="C158" s="150"/>
      <c r="D158" s="129"/>
      <c r="E158" s="128" t="str">
        <f t="shared" si="13"/>
        <v/>
      </c>
      <c r="F158" s="128" t="str">
        <f t="shared" si="15"/>
        <v/>
      </c>
      <c r="G158" s="129"/>
      <c r="H158" s="151" t="s">
        <v>222</v>
      </c>
      <c r="I158" s="152"/>
      <c r="J158" s="130"/>
      <c r="K158" s="153"/>
      <c r="L158" s="153"/>
      <c r="M158" s="154" t="str">
        <f t="shared" si="14"/>
        <v/>
      </c>
      <c r="N158" s="131"/>
      <c r="O158" s="155" t="str">
        <f>IFERROR(VLOOKUP(M158,計算用!$A$56:$B$63,2,FALSE),"")</f>
        <v/>
      </c>
      <c r="P158" s="156"/>
      <c r="Q158" s="156"/>
      <c r="R158" s="156"/>
      <c r="S158" s="157" t="str">
        <f t="shared" si="16"/>
        <v/>
      </c>
      <c r="T158" s="158"/>
      <c r="U158" s="159"/>
      <c r="V158" s="92"/>
    </row>
    <row r="159" spans="1:22">
      <c r="A159" s="147">
        <f t="shared" si="17"/>
        <v>154</v>
      </c>
      <c r="B159" s="150"/>
      <c r="C159" s="150"/>
      <c r="D159" s="129"/>
      <c r="E159" s="128" t="str">
        <f t="shared" si="13"/>
        <v/>
      </c>
      <c r="F159" s="128" t="str">
        <f t="shared" si="15"/>
        <v/>
      </c>
      <c r="G159" s="129"/>
      <c r="H159" s="151" t="s">
        <v>222</v>
      </c>
      <c r="I159" s="152"/>
      <c r="J159" s="130"/>
      <c r="K159" s="153"/>
      <c r="L159" s="153"/>
      <c r="M159" s="154" t="str">
        <f t="shared" si="14"/>
        <v/>
      </c>
      <c r="N159" s="131"/>
      <c r="O159" s="155" t="str">
        <f>IFERROR(VLOOKUP(M159,計算用!$A$56:$B$63,2,FALSE),"")</f>
        <v/>
      </c>
      <c r="P159" s="156"/>
      <c r="Q159" s="156"/>
      <c r="R159" s="156"/>
      <c r="S159" s="157" t="str">
        <f t="shared" si="16"/>
        <v/>
      </c>
      <c r="T159" s="158"/>
      <c r="U159" s="159"/>
      <c r="V159" s="92"/>
    </row>
    <row r="160" spans="1:22">
      <c r="A160" s="147">
        <f t="shared" si="17"/>
        <v>155</v>
      </c>
      <c r="B160" s="150"/>
      <c r="C160" s="150"/>
      <c r="D160" s="129"/>
      <c r="E160" s="128" t="str">
        <f t="shared" si="13"/>
        <v/>
      </c>
      <c r="F160" s="128" t="str">
        <f t="shared" si="15"/>
        <v/>
      </c>
      <c r="G160" s="129"/>
      <c r="H160" s="151" t="s">
        <v>222</v>
      </c>
      <c r="I160" s="152"/>
      <c r="J160" s="130"/>
      <c r="K160" s="153"/>
      <c r="L160" s="153"/>
      <c r="M160" s="154" t="str">
        <f t="shared" si="14"/>
        <v/>
      </c>
      <c r="N160" s="131"/>
      <c r="O160" s="155" t="str">
        <f>IFERROR(VLOOKUP(M160,計算用!$A$56:$B$63,2,FALSE),"")</f>
        <v/>
      </c>
      <c r="P160" s="156"/>
      <c r="Q160" s="156"/>
      <c r="R160" s="156"/>
      <c r="S160" s="157" t="str">
        <f t="shared" si="16"/>
        <v/>
      </c>
      <c r="T160" s="158"/>
      <c r="U160" s="159"/>
      <c r="V160" s="92"/>
    </row>
    <row r="161" spans="1:22">
      <c r="A161" s="147">
        <f t="shared" si="17"/>
        <v>156</v>
      </c>
      <c r="B161" s="150"/>
      <c r="C161" s="150"/>
      <c r="D161" s="129"/>
      <c r="E161" s="128" t="str">
        <f t="shared" si="13"/>
        <v/>
      </c>
      <c r="F161" s="128" t="str">
        <f t="shared" si="15"/>
        <v/>
      </c>
      <c r="G161" s="129"/>
      <c r="H161" s="151" t="s">
        <v>222</v>
      </c>
      <c r="I161" s="152"/>
      <c r="J161" s="130"/>
      <c r="K161" s="153"/>
      <c r="L161" s="153"/>
      <c r="M161" s="154" t="str">
        <f t="shared" si="14"/>
        <v/>
      </c>
      <c r="N161" s="131"/>
      <c r="O161" s="155" t="str">
        <f>IFERROR(VLOOKUP(M161,計算用!$A$56:$B$63,2,FALSE),"")</f>
        <v/>
      </c>
      <c r="P161" s="156"/>
      <c r="Q161" s="156"/>
      <c r="R161" s="156"/>
      <c r="S161" s="157" t="str">
        <f t="shared" si="16"/>
        <v/>
      </c>
      <c r="T161" s="158"/>
      <c r="U161" s="159"/>
      <c r="V161" s="92"/>
    </row>
    <row r="162" spans="1:22">
      <c r="A162" s="147">
        <f t="shared" si="17"/>
        <v>157</v>
      </c>
      <c r="B162" s="150"/>
      <c r="C162" s="150"/>
      <c r="D162" s="129"/>
      <c r="E162" s="128" t="str">
        <f t="shared" si="13"/>
        <v/>
      </c>
      <c r="F162" s="128" t="str">
        <f t="shared" si="15"/>
        <v/>
      </c>
      <c r="G162" s="129"/>
      <c r="H162" s="151" t="s">
        <v>222</v>
      </c>
      <c r="I162" s="152"/>
      <c r="J162" s="130"/>
      <c r="K162" s="153"/>
      <c r="L162" s="153"/>
      <c r="M162" s="154" t="str">
        <f t="shared" si="14"/>
        <v/>
      </c>
      <c r="N162" s="131"/>
      <c r="O162" s="155" t="str">
        <f>IFERROR(VLOOKUP(M162,計算用!$A$56:$B$63,2,FALSE),"")</f>
        <v/>
      </c>
      <c r="P162" s="156"/>
      <c r="Q162" s="156"/>
      <c r="R162" s="156"/>
      <c r="S162" s="157" t="str">
        <f t="shared" si="16"/>
        <v/>
      </c>
      <c r="T162" s="158"/>
      <c r="U162" s="159"/>
      <c r="V162" s="92"/>
    </row>
    <row r="163" spans="1:22">
      <c r="A163" s="147">
        <f t="shared" si="17"/>
        <v>158</v>
      </c>
      <c r="B163" s="150"/>
      <c r="C163" s="150"/>
      <c r="D163" s="129"/>
      <c r="E163" s="128" t="str">
        <f t="shared" si="13"/>
        <v/>
      </c>
      <c r="F163" s="128" t="str">
        <f t="shared" si="15"/>
        <v/>
      </c>
      <c r="G163" s="129"/>
      <c r="H163" s="151" t="s">
        <v>222</v>
      </c>
      <c r="I163" s="152"/>
      <c r="J163" s="130"/>
      <c r="K163" s="153"/>
      <c r="L163" s="153"/>
      <c r="M163" s="154" t="str">
        <f t="shared" si="14"/>
        <v/>
      </c>
      <c r="N163" s="131"/>
      <c r="O163" s="155" t="str">
        <f>IFERROR(VLOOKUP(M163,計算用!$A$56:$B$63,2,FALSE),"")</f>
        <v/>
      </c>
      <c r="P163" s="156"/>
      <c r="Q163" s="156"/>
      <c r="R163" s="156"/>
      <c r="S163" s="157" t="str">
        <f t="shared" si="16"/>
        <v/>
      </c>
      <c r="T163" s="158"/>
      <c r="U163" s="159"/>
      <c r="V163" s="92"/>
    </row>
    <row r="164" spans="1:22">
      <c r="A164" s="147">
        <f t="shared" si="17"/>
        <v>159</v>
      </c>
      <c r="B164" s="150"/>
      <c r="C164" s="150"/>
      <c r="D164" s="129"/>
      <c r="E164" s="128" t="str">
        <f t="shared" si="13"/>
        <v/>
      </c>
      <c r="F164" s="128" t="str">
        <f t="shared" si="15"/>
        <v/>
      </c>
      <c r="G164" s="129"/>
      <c r="H164" s="151" t="s">
        <v>222</v>
      </c>
      <c r="I164" s="152"/>
      <c r="J164" s="130"/>
      <c r="K164" s="153"/>
      <c r="L164" s="153"/>
      <c r="M164" s="154" t="str">
        <f t="shared" si="14"/>
        <v/>
      </c>
      <c r="N164" s="131"/>
      <c r="O164" s="155" t="str">
        <f>IFERROR(VLOOKUP(M164,計算用!$A$56:$B$63,2,FALSE),"")</f>
        <v/>
      </c>
      <c r="P164" s="156"/>
      <c r="Q164" s="156"/>
      <c r="R164" s="156"/>
      <c r="S164" s="157" t="str">
        <f t="shared" si="16"/>
        <v/>
      </c>
      <c r="T164" s="158"/>
      <c r="U164" s="159"/>
      <c r="V164" s="92"/>
    </row>
    <row r="165" spans="1:22">
      <c r="A165" s="147">
        <f t="shared" si="17"/>
        <v>160</v>
      </c>
      <c r="B165" s="150"/>
      <c r="C165" s="150"/>
      <c r="D165" s="129"/>
      <c r="E165" s="128" t="str">
        <f t="shared" si="13"/>
        <v/>
      </c>
      <c r="F165" s="128" t="str">
        <f t="shared" si="15"/>
        <v/>
      </c>
      <c r="G165" s="129"/>
      <c r="H165" s="151" t="s">
        <v>222</v>
      </c>
      <c r="I165" s="152"/>
      <c r="J165" s="130"/>
      <c r="K165" s="153"/>
      <c r="L165" s="153"/>
      <c r="M165" s="154" t="str">
        <f t="shared" si="14"/>
        <v/>
      </c>
      <c r="N165" s="131"/>
      <c r="O165" s="155" t="str">
        <f>IFERROR(VLOOKUP(M165,計算用!$A$56:$B$63,2,FALSE),"")</f>
        <v/>
      </c>
      <c r="P165" s="156"/>
      <c r="Q165" s="156"/>
      <c r="R165" s="156"/>
      <c r="S165" s="157" t="str">
        <f t="shared" si="16"/>
        <v/>
      </c>
      <c r="T165" s="158"/>
      <c r="U165" s="159"/>
      <c r="V165" s="92"/>
    </row>
    <row r="166" spans="1:22">
      <c r="A166" s="147">
        <f t="shared" si="17"/>
        <v>161</v>
      </c>
      <c r="B166" s="150"/>
      <c r="C166" s="150"/>
      <c r="D166" s="129"/>
      <c r="E166" s="128" t="str">
        <f t="shared" si="13"/>
        <v/>
      </c>
      <c r="F166" s="128" t="str">
        <f t="shared" si="15"/>
        <v/>
      </c>
      <c r="G166" s="129"/>
      <c r="H166" s="151" t="s">
        <v>222</v>
      </c>
      <c r="I166" s="152"/>
      <c r="J166" s="130"/>
      <c r="K166" s="153"/>
      <c r="L166" s="153"/>
      <c r="M166" s="154" t="str">
        <f t="shared" si="14"/>
        <v/>
      </c>
      <c r="N166" s="131"/>
      <c r="O166" s="155" t="str">
        <f>IFERROR(VLOOKUP(M166,計算用!$A$56:$B$63,2,FALSE),"")</f>
        <v/>
      </c>
      <c r="P166" s="156"/>
      <c r="Q166" s="156"/>
      <c r="R166" s="156"/>
      <c r="S166" s="157" t="str">
        <f t="shared" si="16"/>
        <v/>
      </c>
      <c r="T166" s="158"/>
      <c r="U166" s="159"/>
      <c r="V166" s="92"/>
    </row>
    <row r="167" spans="1:22">
      <c r="A167" s="147">
        <f t="shared" si="17"/>
        <v>162</v>
      </c>
      <c r="B167" s="150"/>
      <c r="C167" s="150"/>
      <c r="D167" s="129"/>
      <c r="E167" s="128" t="str">
        <f t="shared" si="13"/>
        <v/>
      </c>
      <c r="F167" s="128" t="str">
        <f t="shared" si="15"/>
        <v/>
      </c>
      <c r="G167" s="129"/>
      <c r="H167" s="151" t="s">
        <v>222</v>
      </c>
      <c r="I167" s="152"/>
      <c r="J167" s="130"/>
      <c r="K167" s="153"/>
      <c r="L167" s="153"/>
      <c r="M167" s="154" t="str">
        <f t="shared" si="14"/>
        <v/>
      </c>
      <c r="N167" s="131"/>
      <c r="O167" s="155" t="str">
        <f>IFERROR(VLOOKUP(M167,計算用!$A$56:$B$63,2,FALSE),"")</f>
        <v/>
      </c>
      <c r="P167" s="156"/>
      <c r="Q167" s="156"/>
      <c r="R167" s="156"/>
      <c r="S167" s="157" t="str">
        <f t="shared" si="16"/>
        <v/>
      </c>
      <c r="T167" s="158"/>
      <c r="U167" s="159"/>
      <c r="V167" s="92"/>
    </row>
    <row r="168" spans="1:22">
      <c r="A168" s="147">
        <f t="shared" si="17"/>
        <v>163</v>
      </c>
      <c r="B168" s="150"/>
      <c r="C168" s="150"/>
      <c r="D168" s="129"/>
      <c r="E168" s="128" t="str">
        <f t="shared" si="13"/>
        <v/>
      </c>
      <c r="F168" s="128" t="str">
        <f t="shared" si="15"/>
        <v/>
      </c>
      <c r="G168" s="129"/>
      <c r="H168" s="151" t="s">
        <v>222</v>
      </c>
      <c r="I168" s="152"/>
      <c r="J168" s="130"/>
      <c r="K168" s="153"/>
      <c r="L168" s="153"/>
      <c r="M168" s="154" t="str">
        <f t="shared" si="14"/>
        <v/>
      </c>
      <c r="N168" s="131"/>
      <c r="O168" s="155" t="str">
        <f>IFERROR(VLOOKUP(M168,計算用!$A$56:$B$63,2,FALSE),"")</f>
        <v/>
      </c>
      <c r="P168" s="156"/>
      <c r="Q168" s="156"/>
      <c r="R168" s="156"/>
      <c r="S168" s="157" t="str">
        <f t="shared" si="16"/>
        <v/>
      </c>
      <c r="T168" s="158"/>
      <c r="U168" s="159"/>
      <c r="V168" s="92"/>
    </row>
    <row r="169" spans="1:22">
      <c r="A169" s="147">
        <f t="shared" si="17"/>
        <v>164</v>
      </c>
      <c r="B169" s="150"/>
      <c r="C169" s="150"/>
      <c r="D169" s="129"/>
      <c r="E169" s="128" t="str">
        <f t="shared" si="13"/>
        <v/>
      </c>
      <c r="F169" s="128" t="str">
        <f t="shared" si="15"/>
        <v/>
      </c>
      <c r="G169" s="129"/>
      <c r="H169" s="151" t="s">
        <v>222</v>
      </c>
      <c r="I169" s="152"/>
      <c r="J169" s="130"/>
      <c r="K169" s="153"/>
      <c r="L169" s="153"/>
      <c r="M169" s="154" t="str">
        <f t="shared" si="14"/>
        <v/>
      </c>
      <c r="N169" s="131"/>
      <c r="O169" s="155" t="str">
        <f>IFERROR(VLOOKUP(M169,計算用!$A$56:$B$63,2,FALSE),"")</f>
        <v/>
      </c>
      <c r="P169" s="156"/>
      <c r="Q169" s="156"/>
      <c r="R169" s="156"/>
      <c r="S169" s="157" t="str">
        <f t="shared" si="16"/>
        <v/>
      </c>
      <c r="T169" s="158"/>
      <c r="U169" s="159"/>
      <c r="V169" s="92"/>
    </row>
    <row r="170" spans="1:22">
      <c r="A170" s="147">
        <f t="shared" si="17"/>
        <v>165</v>
      </c>
      <c r="B170" s="150"/>
      <c r="C170" s="150"/>
      <c r="D170" s="129"/>
      <c r="E170" s="128" t="str">
        <f t="shared" si="13"/>
        <v/>
      </c>
      <c r="F170" s="128" t="str">
        <f t="shared" si="15"/>
        <v/>
      </c>
      <c r="G170" s="129"/>
      <c r="H170" s="151" t="s">
        <v>222</v>
      </c>
      <c r="I170" s="152"/>
      <c r="J170" s="130"/>
      <c r="K170" s="153"/>
      <c r="L170" s="153"/>
      <c r="M170" s="154" t="str">
        <f t="shared" si="14"/>
        <v/>
      </c>
      <c r="N170" s="131"/>
      <c r="O170" s="155" t="str">
        <f>IFERROR(VLOOKUP(M170,計算用!$A$56:$B$63,2,FALSE),"")</f>
        <v/>
      </c>
      <c r="P170" s="156"/>
      <c r="Q170" s="156"/>
      <c r="R170" s="156"/>
      <c r="S170" s="157" t="str">
        <f t="shared" si="16"/>
        <v/>
      </c>
      <c r="T170" s="158"/>
      <c r="U170" s="159"/>
      <c r="V170" s="92"/>
    </row>
    <row r="171" spans="1:22">
      <c r="A171" s="147">
        <f t="shared" si="17"/>
        <v>166</v>
      </c>
      <c r="B171" s="150"/>
      <c r="C171" s="150"/>
      <c r="D171" s="129"/>
      <c r="E171" s="128" t="str">
        <f t="shared" si="13"/>
        <v/>
      </c>
      <c r="F171" s="128" t="str">
        <f t="shared" si="15"/>
        <v/>
      </c>
      <c r="G171" s="129"/>
      <c r="H171" s="151" t="s">
        <v>222</v>
      </c>
      <c r="I171" s="152"/>
      <c r="J171" s="130"/>
      <c r="K171" s="153"/>
      <c r="L171" s="153"/>
      <c r="M171" s="154" t="str">
        <f t="shared" si="14"/>
        <v/>
      </c>
      <c r="N171" s="131"/>
      <c r="O171" s="155" t="str">
        <f>IFERROR(VLOOKUP(M171,計算用!$A$56:$B$63,2,FALSE),"")</f>
        <v/>
      </c>
      <c r="P171" s="156"/>
      <c r="Q171" s="156"/>
      <c r="R171" s="156"/>
      <c r="S171" s="157" t="str">
        <f t="shared" si="16"/>
        <v/>
      </c>
      <c r="T171" s="158"/>
      <c r="U171" s="159"/>
      <c r="V171" s="92"/>
    </row>
    <row r="172" spans="1:22">
      <c r="A172" s="147">
        <f t="shared" si="17"/>
        <v>167</v>
      </c>
      <c r="B172" s="150"/>
      <c r="C172" s="150"/>
      <c r="D172" s="129"/>
      <c r="E172" s="128" t="str">
        <f t="shared" si="13"/>
        <v/>
      </c>
      <c r="F172" s="128" t="str">
        <f t="shared" si="15"/>
        <v/>
      </c>
      <c r="G172" s="129"/>
      <c r="H172" s="151" t="s">
        <v>222</v>
      </c>
      <c r="I172" s="152"/>
      <c r="J172" s="130"/>
      <c r="K172" s="153"/>
      <c r="L172" s="153"/>
      <c r="M172" s="154" t="str">
        <f t="shared" si="14"/>
        <v/>
      </c>
      <c r="N172" s="131"/>
      <c r="O172" s="155" t="str">
        <f>IFERROR(VLOOKUP(M172,計算用!$A$56:$B$63,2,FALSE),"")</f>
        <v/>
      </c>
      <c r="P172" s="156"/>
      <c r="Q172" s="156"/>
      <c r="R172" s="156"/>
      <c r="S172" s="157" t="str">
        <f t="shared" si="16"/>
        <v/>
      </c>
      <c r="T172" s="158"/>
      <c r="U172" s="159"/>
      <c r="V172" s="92"/>
    </row>
    <row r="173" spans="1:22">
      <c r="A173" s="147">
        <f t="shared" si="17"/>
        <v>168</v>
      </c>
      <c r="B173" s="150"/>
      <c r="C173" s="150"/>
      <c r="D173" s="129"/>
      <c r="E173" s="128" t="str">
        <f t="shared" si="13"/>
        <v/>
      </c>
      <c r="F173" s="128" t="str">
        <f t="shared" si="15"/>
        <v/>
      </c>
      <c r="G173" s="129"/>
      <c r="H173" s="151" t="s">
        <v>222</v>
      </c>
      <c r="I173" s="152"/>
      <c r="J173" s="130"/>
      <c r="K173" s="153"/>
      <c r="L173" s="153"/>
      <c r="M173" s="154" t="str">
        <f t="shared" si="14"/>
        <v/>
      </c>
      <c r="N173" s="131"/>
      <c r="O173" s="155" t="str">
        <f>IFERROR(VLOOKUP(M173,計算用!$A$56:$B$63,2,FALSE),"")</f>
        <v/>
      </c>
      <c r="P173" s="156"/>
      <c r="Q173" s="156"/>
      <c r="R173" s="156"/>
      <c r="S173" s="157" t="str">
        <f t="shared" si="16"/>
        <v/>
      </c>
      <c r="T173" s="158"/>
      <c r="U173" s="159"/>
      <c r="V173" s="92"/>
    </row>
    <row r="174" spans="1:22">
      <c r="A174" s="147">
        <f t="shared" si="17"/>
        <v>169</v>
      </c>
      <c r="B174" s="150"/>
      <c r="C174" s="150"/>
      <c r="D174" s="129"/>
      <c r="E174" s="128" t="str">
        <f t="shared" si="13"/>
        <v/>
      </c>
      <c r="F174" s="128" t="str">
        <f t="shared" si="15"/>
        <v/>
      </c>
      <c r="G174" s="129"/>
      <c r="H174" s="151" t="s">
        <v>222</v>
      </c>
      <c r="I174" s="152"/>
      <c r="J174" s="130"/>
      <c r="K174" s="153"/>
      <c r="L174" s="153"/>
      <c r="M174" s="154" t="str">
        <f t="shared" si="14"/>
        <v/>
      </c>
      <c r="N174" s="131"/>
      <c r="O174" s="155" t="str">
        <f>IFERROR(VLOOKUP(M174,計算用!$A$56:$B$63,2,FALSE),"")</f>
        <v/>
      </c>
      <c r="P174" s="156"/>
      <c r="Q174" s="156"/>
      <c r="R174" s="156"/>
      <c r="S174" s="157" t="str">
        <f t="shared" si="16"/>
        <v/>
      </c>
      <c r="T174" s="158"/>
      <c r="U174" s="159"/>
      <c r="V174" s="92"/>
    </row>
    <row r="175" spans="1:22">
      <c r="A175" s="147">
        <f t="shared" si="17"/>
        <v>170</v>
      </c>
      <c r="B175" s="150"/>
      <c r="C175" s="150"/>
      <c r="D175" s="129"/>
      <c r="E175" s="128" t="str">
        <f t="shared" si="13"/>
        <v/>
      </c>
      <c r="F175" s="128" t="str">
        <f t="shared" si="15"/>
        <v/>
      </c>
      <c r="G175" s="129"/>
      <c r="H175" s="151" t="s">
        <v>222</v>
      </c>
      <c r="I175" s="152"/>
      <c r="J175" s="130"/>
      <c r="K175" s="153"/>
      <c r="L175" s="153"/>
      <c r="M175" s="154" t="str">
        <f t="shared" si="14"/>
        <v/>
      </c>
      <c r="N175" s="131"/>
      <c r="O175" s="155" t="str">
        <f>IFERROR(VLOOKUP(M175,計算用!$A$56:$B$63,2,FALSE),"")</f>
        <v/>
      </c>
      <c r="P175" s="156"/>
      <c r="Q175" s="156"/>
      <c r="R175" s="156"/>
      <c r="S175" s="157" t="str">
        <f t="shared" si="16"/>
        <v/>
      </c>
      <c r="T175" s="158"/>
      <c r="U175" s="159"/>
      <c r="V175" s="92"/>
    </row>
    <row r="176" spans="1:22">
      <c r="A176" s="147">
        <f t="shared" si="17"/>
        <v>171</v>
      </c>
      <c r="B176" s="150"/>
      <c r="C176" s="150"/>
      <c r="D176" s="129"/>
      <c r="E176" s="128" t="str">
        <f t="shared" si="13"/>
        <v/>
      </c>
      <c r="F176" s="128" t="str">
        <f t="shared" si="15"/>
        <v/>
      </c>
      <c r="G176" s="129"/>
      <c r="H176" s="151" t="s">
        <v>222</v>
      </c>
      <c r="I176" s="152"/>
      <c r="J176" s="130"/>
      <c r="K176" s="153"/>
      <c r="L176" s="153"/>
      <c r="M176" s="154" t="str">
        <f t="shared" si="14"/>
        <v/>
      </c>
      <c r="N176" s="131"/>
      <c r="O176" s="155" t="str">
        <f>IFERROR(VLOOKUP(M176,計算用!$A$56:$B$63,2,FALSE),"")</f>
        <v/>
      </c>
      <c r="P176" s="156"/>
      <c r="Q176" s="156"/>
      <c r="R176" s="156"/>
      <c r="S176" s="157" t="str">
        <f t="shared" si="16"/>
        <v/>
      </c>
      <c r="T176" s="158"/>
      <c r="U176" s="159"/>
      <c r="V176" s="92"/>
    </row>
    <row r="177" spans="1:22">
      <c r="A177" s="147">
        <f t="shared" si="17"/>
        <v>172</v>
      </c>
      <c r="B177" s="150"/>
      <c r="C177" s="150"/>
      <c r="D177" s="129"/>
      <c r="E177" s="128" t="str">
        <f t="shared" si="13"/>
        <v/>
      </c>
      <c r="F177" s="128" t="str">
        <f t="shared" si="15"/>
        <v/>
      </c>
      <c r="G177" s="129"/>
      <c r="H177" s="151" t="s">
        <v>222</v>
      </c>
      <c r="I177" s="152"/>
      <c r="J177" s="130"/>
      <c r="K177" s="153"/>
      <c r="L177" s="153"/>
      <c r="M177" s="154" t="str">
        <f t="shared" si="14"/>
        <v/>
      </c>
      <c r="N177" s="131"/>
      <c r="O177" s="155" t="str">
        <f>IFERROR(VLOOKUP(M177,計算用!$A$56:$B$63,2,FALSE),"")</f>
        <v/>
      </c>
      <c r="P177" s="156"/>
      <c r="Q177" s="156"/>
      <c r="R177" s="156"/>
      <c r="S177" s="157" t="str">
        <f t="shared" si="16"/>
        <v/>
      </c>
      <c r="T177" s="158"/>
      <c r="U177" s="159"/>
      <c r="V177" s="92"/>
    </row>
    <row r="178" spans="1:22">
      <c r="A178" s="147">
        <f t="shared" si="17"/>
        <v>173</v>
      </c>
      <c r="B178" s="150"/>
      <c r="C178" s="150"/>
      <c r="D178" s="129"/>
      <c r="E178" s="128" t="str">
        <f t="shared" si="13"/>
        <v/>
      </c>
      <c r="F178" s="128" t="str">
        <f t="shared" si="15"/>
        <v/>
      </c>
      <c r="G178" s="129"/>
      <c r="H178" s="151" t="s">
        <v>222</v>
      </c>
      <c r="I178" s="152"/>
      <c r="J178" s="130"/>
      <c r="K178" s="153"/>
      <c r="L178" s="153"/>
      <c r="M178" s="154" t="str">
        <f t="shared" si="14"/>
        <v/>
      </c>
      <c r="N178" s="131"/>
      <c r="O178" s="155" t="str">
        <f>IFERROR(VLOOKUP(M178,計算用!$A$56:$B$63,2,FALSE),"")</f>
        <v/>
      </c>
      <c r="P178" s="156"/>
      <c r="Q178" s="156"/>
      <c r="R178" s="156"/>
      <c r="S178" s="157" t="str">
        <f t="shared" si="16"/>
        <v/>
      </c>
      <c r="T178" s="158"/>
      <c r="U178" s="159"/>
      <c r="V178" s="92"/>
    </row>
    <row r="179" spans="1:22">
      <c r="A179" s="147">
        <f t="shared" si="17"/>
        <v>174</v>
      </c>
      <c r="B179" s="150"/>
      <c r="C179" s="150"/>
      <c r="D179" s="129"/>
      <c r="E179" s="128" t="str">
        <f t="shared" si="13"/>
        <v/>
      </c>
      <c r="F179" s="128" t="str">
        <f t="shared" si="15"/>
        <v/>
      </c>
      <c r="G179" s="129"/>
      <c r="H179" s="151" t="s">
        <v>222</v>
      </c>
      <c r="I179" s="152"/>
      <c r="J179" s="130"/>
      <c r="K179" s="153"/>
      <c r="L179" s="153"/>
      <c r="M179" s="154" t="str">
        <f t="shared" si="14"/>
        <v/>
      </c>
      <c r="N179" s="131"/>
      <c r="O179" s="155" t="str">
        <f>IFERROR(VLOOKUP(M179,計算用!$A$56:$B$63,2,FALSE),"")</f>
        <v/>
      </c>
      <c r="P179" s="156"/>
      <c r="Q179" s="156"/>
      <c r="R179" s="156"/>
      <c r="S179" s="157" t="str">
        <f t="shared" si="16"/>
        <v/>
      </c>
      <c r="T179" s="158"/>
      <c r="U179" s="159"/>
      <c r="V179" s="92"/>
    </row>
    <row r="180" spans="1:22">
      <c r="A180" s="147">
        <f t="shared" si="17"/>
        <v>175</v>
      </c>
      <c r="B180" s="150"/>
      <c r="C180" s="150"/>
      <c r="D180" s="129"/>
      <c r="E180" s="128" t="str">
        <f t="shared" si="13"/>
        <v/>
      </c>
      <c r="F180" s="128" t="str">
        <f t="shared" si="15"/>
        <v/>
      </c>
      <c r="G180" s="129"/>
      <c r="H180" s="151" t="s">
        <v>222</v>
      </c>
      <c r="I180" s="152"/>
      <c r="J180" s="130"/>
      <c r="K180" s="153"/>
      <c r="L180" s="153"/>
      <c r="M180" s="154" t="str">
        <f t="shared" si="14"/>
        <v/>
      </c>
      <c r="N180" s="131"/>
      <c r="O180" s="155" t="str">
        <f>IFERROR(VLOOKUP(M180,計算用!$A$56:$B$63,2,FALSE),"")</f>
        <v/>
      </c>
      <c r="P180" s="156"/>
      <c r="Q180" s="156"/>
      <c r="R180" s="156"/>
      <c r="S180" s="157" t="str">
        <f t="shared" si="16"/>
        <v/>
      </c>
      <c r="T180" s="158"/>
      <c r="U180" s="159"/>
      <c r="V180" s="92"/>
    </row>
    <row r="181" spans="1:22">
      <c r="A181" s="147">
        <f t="shared" si="17"/>
        <v>176</v>
      </c>
      <c r="B181" s="150"/>
      <c r="C181" s="150"/>
      <c r="D181" s="129"/>
      <c r="E181" s="128" t="str">
        <f t="shared" si="13"/>
        <v/>
      </c>
      <c r="F181" s="128" t="str">
        <f t="shared" si="15"/>
        <v/>
      </c>
      <c r="G181" s="129"/>
      <c r="H181" s="151" t="s">
        <v>222</v>
      </c>
      <c r="I181" s="152"/>
      <c r="J181" s="130"/>
      <c r="K181" s="153"/>
      <c r="L181" s="153"/>
      <c r="M181" s="154" t="str">
        <f t="shared" si="14"/>
        <v/>
      </c>
      <c r="N181" s="131"/>
      <c r="O181" s="155" t="str">
        <f>IFERROR(VLOOKUP(M181,計算用!$A$56:$B$63,2,FALSE),"")</f>
        <v/>
      </c>
      <c r="P181" s="156"/>
      <c r="Q181" s="156"/>
      <c r="R181" s="156"/>
      <c r="S181" s="157" t="str">
        <f t="shared" si="16"/>
        <v/>
      </c>
      <c r="T181" s="158"/>
      <c r="U181" s="159"/>
      <c r="V181" s="92"/>
    </row>
    <row r="182" spans="1:22">
      <c r="A182" s="147">
        <f t="shared" si="17"/>
        <v>177</v>
      </c>
      <c r="B182" s="150"/>
      <c r="C182" s="150"/>
      <c r="D182" s="129"/>
      <c r="E182" s="128" t="str">
        <f t="shared" si="13"/>
        <v/>
      </c>
      <c r="F182" s="128" t="str">
        <f t="shared" si="15"/>
        <v/>
      </c>
      <c r="G182" s="129"/>
      <c r="H182" s="151" t="s">
        <v>222</v>
      </c>
      <c r="I182" s="152"/>
      <c r="J182" s="130"/>
      <c r="K182" s="153"/>
      <c r="L182" s="153"/>
      <c r="M182" s="154" t="str">
        <f t="shared" si="14"/>
        <v/>
      </c>
      <c r="N182" s="131"/>
      <c r="O182" s="155" t="str">
        <f>IFERROR(VLOOKUP(M182,計算用!$A$56:$B$63,2,FALSE),"")</f>
        <v/>
      </c>
      <c r="P182" s="156"/>
      <c r="Q182" s="156"/>
      <c r="R182" s="156"/>
      <c r="S182" s="157" t="str">
        <f t="shared" si="16"/>
        <v/>
      </c>
      <c r="T182" s="158"/>
      <c r="U182" s="159"/>
      <c r="V182" s="92"/>
    </row>
    <row r="183" spans="1:22">
      <c r="A183" s="147">
        <f t="shared" si="17"/>
        <v>178</v>
      </c>
      <c r="B183" s="150"/>
      <c r="C183" s="150"/>
      <c r="D183" s="129"/>
      <c r="E183" s="128" t="str">
        <f t="shared" si="13"/>
        <v/>
      </c>
      <c r="F183" s="128" t="str">
        <f t="shared" si="15"/>
        <v/>
      </c>
      <c r="G183" s="129"/>
      <c r="H183" s="151" t="s">
        <v>222</v>
      </c>
      <c r="I183" s="152"/>
      <c r="J183" s="130"/>
      <c r="K183" s="153"/>
      <c r="L183" s="153"/>
      <c r="M183" s="154" t="str">
        <f t="shared" si="14"/>
        <v/>
      </c>
      <c r="N183" s="131"/>
      <c r="O183" s="155" t="str">
        <f>IFERROR(VLOOKUP(M183,計算用!$A$56:$B$63,2,FALSE),"")</f>
        <v/>
      </c>
      <c r="P183" s="156"/>
      <c r="Q183" s="156"/>
      <c r="R183" s="156"/>
      <c r="S183" s="157" t="str">
        <f t="shared" si="16"/>
        <v/>
      </c>
      <c r="T183" s="158"/>
      <c r="U183" s="159"/>
      <c r="V183" s="92"/>
    </row>
    <row r="184" spans="1:22">
      <c r="A184" s="147">
        <f t="shared" si="17"/>
        <v>179</v>
      </c>
      <c r="B184" s="150"/>
      <c r="C184" s="150"/>
      <c r="D184" s="129"/>
      <c r="E184" s="128" t="str">
        <f t="shared" si="13"/>
        <v/>
      </c>
      <c r="F184" s="128" t="str">
        <f t="shared" si="15"/>
        <v/>
      </c>
      <c r="G184" s="129"/>
      <c r="H184" s="151" t="s">
        <v>222</v>
      </c>
      <c r="I184" s="152"/>
      <c r="J184" s="130"/>
      <c r="K184" s="153"/>
      <c r="L184" s="153"/>
      <c r="M184" s="154" t="str">
        <f t="shared" si="14"/>
        <v/>
      </c>
      <c r="N184" s="131"/>
      <c r="O184" s="155" t="str">
        <f>IFERROR(VLOOKUP(M184,計算用!$A$56:$B$63,2,FALSE),"")</f>
        <v/>
      </c>
      <c r="P184" s="156"/>
      <c r="Q184" s="156"/>
      <c r="R184" s="156"/>
      <c r="S184" s="157" t="str">
        <f t="shared" si="16"/>
        <v/>
      </c>
      <c r="T184" s="158"/>
      <c r="U184" s="159"/>
      <c r="V184" s="92"/>
    </row>
    <row r="185" spans="1:22">
      <c r="A185" s="147">
        <f t="shared" si="17"/>
        <v>180</v>
      </c>
      <c r="B185" s="150"/>
      <c r="C185" s="150"/>
      <c r="D185" s="129"/>
      <c r="E185" s="128" t="str">
        <f t="shared" si="13"/>
        <v/>
      </c>
      <c r="F185" s="128" t="str">
        <f t="shared" si="15"/>
        <v/>
      </c>
      <c r="G185" s="129"/>
      <c r="H185" s="151" t="s">
        <v>222</v>
      </c>
      <c r="I185" s="152"/>
      <c r="J185" s="130"/>
      <c r="K185" s="153"/>
      <c r="L185" s="153"/>
      <c r="M185" s="154" t="str">
        <f t="shared" si="14"/>
        <v/>
      </c>
      <c r="N185" s="131"/>
      <c r="O185" s="155" t="str">
        <f>IFERROR(VLOOKUP(M185,計算用!$A$56:$B$63,2,FALSE),"")</f>
        <v/>
      </c>
      <c r="P185" s="156"/>
      <c r="Q185" s="156"/>
      <c r="R185" s="156"/>
      <c r="S185" s="157" t="str">
        <f t="shared" si="16"/>
        <v/>
      </c>
      <c r="T185" s="158"/>
      <c r="U185" s="159"/>
      <c r="V185" s="92"/>
    </row>
    <row r="186" spans="1:22">
      <c r="A186" s="147">
        <f t="shared" si="17"/>
        <v>181</v>
      </c>
      <c r="B186" s="150"/>
      <c r="C186" s="150"/>
      <c r="D186" s="129"/>
      <c r="E186" s="128" t="str">
        <f t="shared" si="13"/>
        <v/>
      </c>
      <c r="F186" s="128" t="str">
        <f t="shared" si="15"/>
        <v/>
      </c>
      <c r="G186" s="129"/>
      <c r="H186" s="151" t="s">
        <v>222</v>
      </c>
      <c r="I186" s="152"/>
      <c r="J186" s="130"/>
      <c r="K186" s="153"/>
      <c r="L186" s="153"/>
      <c r="M186" s="154" t="str">
        <f t="shared" si="14"/>
        <v/>
      </c>
      <c r="N186" s="131"/>
      <c r="O186" s="155" t="str">
        <f>IFERROR(VLOOKUP(M186,計算用!$A$56:$B$63,2,FALSE),"")</f>
        <v/>
      </c>
      <c r="P186" s="156"/>
      <c r="Q186" s="156"/>
      <c r="R186" s="156"/>
      <c r="S186" s="157" t="str">
        <f t="shared" si="16"/>
        <v/>
      </c>
      <c r="T186" s="158"/>
      <c r="U186" s="159"/>
      <c r="V186" s="92"/>
    </row>
    <row r="187" spans="1:22">
      <c r="A187" s="147">
        <f t="shared" si="17"/>
        <v>182</v>
      </c>
      <c r="B187" s="150"/>
      <c r="C187" s="150"/>
      <c r="D187" s="129"/>
      <c r="E187" s="128" t="str">
        <f t="shared" si="13"/>
        <v/>
      </c>
      <c r="F187" s="128" t="str">
        <f t="shared" si="15"/>
        <v/>
      </c>
      <c r="G187" s="129"/>
      <c r="H187" s="151" t="s">
        <v>222</v>
      </c>
      <c r="I187" s="152"/>
      <c r="J187" s="130"/>
      <c r="K187" s="153"/>
      <c r="L187" s="153"/>
      <c r="M187" s="154" t="str">
        <f t="shared" si="14"/>
        <v/>
      </c>
      <c r="N187" s="131"/>
      <c r="O187" s="155" t="str">
        <f>IFERROR(VLOOKUP(M187,計算用!$A$56:$B$63,2,FALSE),"")</f>
        <v/>
      </c>
      <c r="P187" s="156"/>
      <c r="Q187" s="156"/>
      <c r="R187" s="156"/>
      <c r="S187" s="157" t="str">
        <f t="shared" si="16"/>
        <v/>
      </c>
      <c r="T187" s="158"/>
      <c r="U187" s="159"/>
      <c r="V187" s="92"/>
    </row>
    <row r="188" spans="1:22">
      <c r="A188" s="147">
        <f t="shared" si="17"/>
        <v>183</v>
      </c>
      <c r="B188" s="150"/>
      <c r="C188" s="150"/>
      <c r="D188" s="129"/>
      <c r="E188" s="128" t="str">
        <f t="shared" si="13"/>
        <v/>
      </c>
      <c r="F188" s="128" t="str">
        <f t="shared" si="15"/>
        <v/>
      </c>
      <c r="G188" s="129"/>
      <c r="H188" s="151" t="s">
        <v>222</v>
      </c>
      <c r="I188" s="152"/>
      <c r="J188" s="130"/>
      <c r="K188" s="153"/>
      <c r="L188" s="153"/>
      <c r="M188" s="154" t="str">
        <f t="shared" si="14"/>
        <v/>
      </c>
      <c r="N188" s="131"/>
      <c r="O188" s="155" t="str">
        <f>IFERROR(VLOOKUP(M188,計算用!$A$56:$B$63,2,FALSE),"")</f>
        <v/>
      </c>
      <c r="P188" s="156"/>
      <c r="Q188" s="156"/>
      <c r="R188" s="156"/>
      <c r="S188" s="157" t="str">
        <f t="shared" si="16"/>
        <v/>
      </c>
      <c r="T188" s="158"/>
      <c r="U188" s="159"/>
      <c r="V188" s="92"/>
    </row>
    <row r="189" spans="1:22">
      <c r="A189" s="147">
        <f t="shared" si="17"/>
        <v>184</v>
      </c>
      <c r="B189" s="150"/>
      <c r="C189" s="150"/>
      <c r="D189" s="129"/>
      <c r="E189" s="128" t="str">
        <f t="shared" si="13"/>
        <v/>
      </c>
      <c r="F189" s="128" t="str">
        <f t="shared" si="15"/>
        <v/>
      </c>
      <c r="G189" s="129"/>
      <c r="H189" s="151" t="s">
        <v>222</v>
      </c>
      <c r="I189" s="152"/>
      <c r="J189" s="130"/>
      <c r="K189" s="153"/>
      <c r="L189" s="153"/>
      <c r="M189" s="154" t="str">
        <f t="shared" si="14"/>
        <v/>
      </c>
      <c r="N189" s="131"/>
      <c r="O189" s="155" t="str">
        <f>IFERROR(VLOOKUP(M189,計算用!$A$56:$B$63,2,FALSE),"")</f>
        <v/>
      </c>
      <c r="P189" s="156"/>
      <c r="Q189" s="156"/>
      <c r="R189" s="156"/>
      <c r="S189" s="157" t="str">
        <f t="shared" si="16"/>
        <v/>
      </c>
      <c r="T189" s="158"/>
      <c r="U189" s="159"/>
      <c r="V189" s="92"/>
    </row>
    <row r="190" spans="1:22">
      <c r="A190" s="147">
        <f t="shared" si="17"/>
        <v>185</v>
      </c>
      <c r="B190" s="150"/>
      <c r="C190" s="150"/>
      <c r="D190" s="129"/>
      <c r="E190" s="128" t="str">
        <f t="shared" si="13"/>
        <v/>
      </c>
      <c r="F190" s="128" t="str">
        <f t="shared" si="15"/>
        <v/>
      </c>
      <c r="G190" s="129"/>
      <c r="H190" s="151" t="s">
        <v>222</v>
      </c>
      <c r="I190" s="152"/>
      <c r="J190" s="130"/>
      <c r="K190" s="153"/>
      <c r="L190" s="153"/>
      <c r="M190" s="154" t="str">
        <f t="shared" si="14"/>
        <v/>
      </c>
      <c r="N190" s="131"/>
      <c r="O190" s="155" t="str">
        <f>IFERROR(VLOOKUP(M190,計算用!$A$56:$B$63,2,FALSE),"")</f>
        <v/>
      </c>
      <c r="P190" s="156"/>
      <c r="Q190" s="156"/>
      <c r="R190" s="156"/>
      <c r="S190" s="157" t="str">
        <f t="shared" si="16"/>
        <v/>
      </c>
      <c r="T190" s="158"/>
      <c r="U190" s="159"/>
      <c r="V190" s="92"/>
    </row>
    <row r="191" spans="1:22">
      <c r="A191" s="147">
        <f t="shared" si="17"/>
        <v>186</v>
      </c>
      <c r="B191" s="150"/>
      <c r="C191" s="150"/>
      <c r="D191" s="129"/>
      <c r="E191" s="128" t="str">
        <f t="shared" ref="E191:E442" si="18">B191&amp;C191&amp;D191</f>
        <v/>
      </c>
      <c r="F191" s="128" t="str">
        <f t="shared" si="15"/>
        <v/>
      </c>
      <c r="G191" s="129"/>
      <c r="H191" s="151" t="s">
        <v>222</v>
      </c>
      <c r="I191" s="152"/>
      <c r="J191" s="130"/>
      <c r="K191" s="153"/>
      <c r="L191" s="153"/>
      <c r="M191" s="154" t="str">
        <f t="shared" si="14"/>
        <v/>
      </c>
      <c r="N191" s="131"/>
      <c r="O191" s="155" t="str">
        <f>IFERROR(VLOOKUP(M191,計算用!$A$56:$B$63,2,FALSE),"")</f>
        <v/>
      </c>
      <c r="P191" s="156"/>
      <c r="Q191" s="156"/>
      <c r="R191" s="156"/>
      <c r="S191" s="157" t="str">
        <f t="shared" si="16"/>
        <v/>
      </c>
      <c r="T191" s="158"/>
      <c r="U191" s="159"/>
      <c r="V191" s="92"/>
    </row>
    <row r="192" spans="1:22">
      <c r="A192" s="147">
        <f t="shared" si="17"/>
        <v>187</v>
      </c>
      <c r="B192" s="150"/>
      <c r="C192" s="150"/>
      <c r="D192" s="129"/>
      <c r="E192" s="128" t="str">
        <f t="shared" si="18"/>
        <v/>
      </c>
      <c r="F192" s="128" t="str">
        <f t="shared" si="15"/>
        <v/>
      </c>
      <c r="G192" s="129"/>
      <c r="H192" s="151" t="s">
        <v>222</v>
      </c>
      <c r="I192" s="152"/>
      <c r="J192" s="130"/>
      <c r="K192" s="153"/>
      <c r="L192" s="153"/>
      <c r="M192" s="154" t="str">
        <f t="shared" ref="M192:M442" si="19">K192&amp;L192</f>
        <v/>
      </c>
      <c r="N192" s="131"/>
      <c r="O192" s="155" t="str">
        <f>IFERROR(VLOOKUP(M192,計算用!$A$56:$B$63,2,FALSE),"")</f>
        <v/>
      </c>
      <c r="P192" s="156"/>
      <c r="Q192" s="156"/>
      <c r="R192" s="156"/>
      <c r="S192" s="157" t="str">
        <f t="shared" si="16"/>
        <v/>
      </c>
      <c r="T192" s="158"/>
      <c r="U192" s="159"/>
      <c r="V192" s="92"/>
    </row>
    <row r="193" spans="1:23">
      <c r="A193" s="147">
        <f t="shared" si="17"/>
        <v>188</v>
      </c>
      <c r="B193" s="150"/>
      <c r="C193" s="150"/>
      <c r="D193" s="129"/>
      <c r="E193" s="128" t="str">
        <f t="shared" si="18"/>
        <v/>
      </c>
      <c r="F193" s="128" t="str">
        <f t="shared" si="15"/>
        <v/>
      </c>
      <c r="G193" s="129"/>
      <c r="H193" s="151" t="s">
        <v>222</v>
      </c>
      <c r="I193" s="152"/>
      <c r="J193" s="130"/>
      <c r="K193" s="153"/>
      <c r="L193" s="153"/>
      <c r="M193" s="154" t="str">
        <f t="shared" si="19"/>
        <v/>
      </c>
      <c r="N193" s="131"/>
      <c r="O193" s="155" t="str">
        <f>IFERROR(VLOOKUP(M193,計算用!$A$56:$B$63,2,FALSE),"")</f>
        <v/>
      </c>
      <c r="P193" s="156"/>
      <c r="Q193" s="156"/>
      <c r="R193" s="156"/>
      <c r="S193" s="157" t="str">
        <f t="shared" si="16"/>
        <v/>
      </c>
      <c r="T193" s="158"/>
      <c r="U193" s="159"/>
      <c r="V193" s="92"/>
    </row>
    <row r="194" spans="1:23">
      <c r="A194" s="147">
        <f t="shared" si="17"/>
        <v>189</v>
      </c>
      <c r="B194" s="150"/>
      <c r="C194" s="150"/>
      <c r="D194" s="129"/>
      <c r="E194" s="128" t="str">
        <f t="shared" si="18"/>
        <v/>
      </c>
      <c r="F194" s="128" t="str">
        <f t="shared" si="15"/>
        <v/>
      </c>
      <c r="G194" s="129"/>
      <c r="H194" s="151" t="s">
        <v>222</v>
      </c>
      <c r="I194" s="152"/>
      <c r="J194" s="130"/>
      <c r="K194" s="153"/>
      <c r="L194" s="153"/>
      <c r="M194" s="154" t="str">
        <f t="shared" si="19"/>
        <v/>
      </c>
      <c r="N194" s="131"/>
      <c r="O194" s="155" t="str">
        <f>IFERROR(VLOOKUP(M194,計算用!$A$56:$B$63,2,FALSE),"")</f>
        <v/>
      </c>
      <c r="P194" s="156"/>
      <c r="Q194" s="156"/>
      <c r="R194" s="156"/>
      <c r="S194" s="157" t="str">
        <f t="shared" si="16"/>
        <v/>
      </c>
      <c r="T194" s="158"/>
      <c r="U194" s="159"/>
      <c r="V194" s="92"/>
    </row>
    <row r="195" spans="1:23">
      <c r="A195" s="147">
        <f t="shared" si="17"/>
        <v>190</v>
      </c>
      <c r="B195" s="150"/>
      <c r="C195" s="150"/>
      <c r="D195" s="129"/>
      <c r="E195" s="128" t="str">
        <f t="shared" si="18"/>
        <v/>
      </c>
      <c r="F195" s="128" t="str">
        <f t="shared" si="15"/>
        <v/>
      </c>
      <c r="G195" s="129"/>
      <c r="H195" s="151" t="s">
        <v>222</v>
      </c>
      <c r="I195" s="152"/>
      <c r="J195" s="130"/>
      <c r="K195" s="153"/>
      <c r="L195" s="153"/>
      <c r="M195" s="154" t="str">
        <f t="shared" si="19"/>
        <v/>
      </c>
      <c r="N195" s="131"/>
      <c r="O195" s="155" t="str">
        <f>IFERROR(VLOOKUP(M195,計算用!$A$56:$B$63,2,FALSE),"")</f>
        <v/>
      </c>
      <c r="P195" s="156"/>
      <c r="Q195" s="156"/>
      <c r="R195" s="156"/>
      <c r="S195" s="157" t="str">
        <f t="shared" si="16"/>
        <v/>
      </c>
      <c r="T195" s="158"/>
      <c r="U195" s="159"/>
      <c r="V195" s="92"/>
    </row>
    <row r="196" spans="1:23">
      <c r="A196" s="147">
        <f t="shared" si="17"/>
        <v>191</v>
      </c>
      <c r="B196" s="150"/>
      <c r="C196" s="150"/>
      <c r="D196" s="129"/>
      <c r="E196" s="128" t="str">
        <f t="shared" si="18"/>
        <v/>
      </c>
      <c r="F196" s="128" t="str">
        <f t="shared" si="15"/>
        <v/>
      </c>
      <c r="G196" s="129"/>
      <c r="H196" s="151" t="s">
        <v>222</v>
      </c>
      <c r="I196" s="152"/>
      <c r="J196" s="130"/>
      <c r="K196" s="153"/>
      <c r="L196" s="153"/>
      <c r="M196" s="154" t="str">
        <f t="shared" si="19"/>
        <v/>
      </c>
      <c r="N196" s="131"/>
      <c r="O196" s="155" t="str">
        <f>IFERROR(VLOOKUP(M196,計算用!$A$56:$B$63,2,FALSE),"")</f>
        <v/>
      </c>
      <c r="P196" s="156"/>
      <c r="Q196" s="156"/>
      <c r="R196" s="156"/>
      <c r="S196" s="157" t="str">
        <f t="shared" si="16"/>
        <v/>
      </c>
      <c r="T196" s="158"/>
      <c r="U196" s="159"/>
      <c r="V196" s="92"/>
    </row>
    <row r="197" spans="1:23">
      <c r="A197" s="147">
        <f t="shared" si="17"/>
        <v>192</v>
      </c>
      <c r="B197" s="150"/>
      <c r="C197" s="150"/>
      <c r="D197" s="129"/>
      <c r="E197" s="128" t="str">
        <f t="shared" si="18"/>
        <v/>
      </c>
      <c r="F197" s="128" t="str">
        <f t="shared" si="15"/>
        <v/>
      </c>
      <c r="G197" s="129"/>
      <c r="H197" s="151" t="s">
        <v>222</v>
      </c>
      <c r="I197" s="152"/>
      <c r="J197" s="130"/>
      <c r="K197" s="153"/>
      <c r="L197" s="153"/>
      <c r="M197" s="154" t="str">
        <f t="shared" si="19"/>
        <v/>
      </c>
      <c r="N197" s="131"/>
      <c r="O197" s="155" t="str">
        <f>IFERROR(VLOOKUP(M197,計算用!$A$56:$B$63,2,FALSE),"")</f>
        <v/>
      </c>
      <c r="P197" s="156"/>
      <c r="Q197" s="156"/>
      <c r="R197" s="156"/>
      <c r="S197" s="157" t="str">
        <f t="shared" si="16"/>
        <v/>
      </c>
      <c r="T197" s="158"/>
      <c r="U197" s="159"/>
      <c r="V197" s="92"/>
    </row>
    <row r="198" spans="1:23">
      <c r="A198" s="147">
        <f t="shared" si="17"/>
        <v>193</v>
      </c>
      <c r="B198" s="150"/>
      <c r="C198" s="150"/>
      <c r="D198" s="129"/>
      <c r="E198" s="128" t="str">
        <f t="shared" si="18"/>
        <v/>
      </c>
      <c r="F198" s="128" t="str">
        <f t="shared" ref="F198:F261" si="20">IF(E198="","",COUNTIF($E$6:$E$505,E198))</f>
        <v/>
      </c>
      <c r="G198" s="129"/>
      <c r="H198" s="151" t="s">
        <v>222</v>
      </c>
      <c r="I198" s="152"/>
      <c r="J198" s="130"/>
      <c r="K198" s="153"/>
      <c r="L198" s="153"/>
      <c r="M198" s="154" t="str">
        <f t="shared" si="19"/>
        <v/>
      </c>
      <c r="N198" s="131"/>
      <c r="O198" s="155" t="str">
        <f>IFERROR(VLOOKUP(M198,計算用!$A$56:$B$63,2,FALSE),"")</f>
        <v/>
      </c>
      <c r="P198" s="156"/>
      <c r="Q198" s="156"/>
      <c r="R198" s="156"/>
      <c r="S198" s="157" t="str">
        <f t="shared" ref="S198:S461" si="21">IF(F198&gt;=2,"","可")</f>
        <v/>
      </c>
      <c r="T198" s="158"/>
      <c r="U198" s="159"/>
      <c r="V198" s="92"/>
    </row>
    <row r="199" spans="1:23">
      <c r="A199" s="147">
        <f t="shared" si="17"/>
        <v>194</v>
      </c>
      <c r="B199" s="150"/>
      <c r="C199" s="150"/>
      <c r="D199" s="129"/>
      <c r="E199" s="128" t="str">
        <f t="shared" si="18"/>
        <v/>
      </c>
      <c r="F199" s="128" t="str">
        <f t="shared" si="20"/>
        <v/>
      </c>
      <c r="G199" s="129"/>
      <c r="H199" s="151" t="s">
        <v>222</v>
      </c>
      <c r="I199" s="152"/>
      <c r="J199" s="130"/>
      <c r="K199" s="153"/>
      <c r="L199" s="153"/>
      <c r="M199" s="154" t="str">
        <f t="shared" si="19"/>
        <v/>
      </c>
      <c r="N199" s="131"/>
      <c r="O199" s="155" t="str">
        <f>IFERROR(VLOOKUP(M199,計算用!$A$56:$B$63,2,FALSE),"")</f>
        <v/>
      </c>
      <c r="P199" s="156"/>
      <c r="Q199" s="156"/>
      <c r="R199" s="156"/>
      <c r="S199" s="157" t="str">
        <f t="shared" si="21"/>
        <v/>
      </c>
      <c r="T199" s="158"/>
      <c r="U199" s="159"/>
      <c r="V199" s="92"/>
      <c r="W199" s="3"/>
    </row>
    <row r="200" spans="1:23">
      <c r="A200" s="147">
        <f t="shared" si="17"/>
        <v>195</v>
      </c>
      <c r="B200" s="150"/>
      <c r="C200" s="150"/>
      <c r="D200" s="129"/>
      <c r="E200" s="128" t="str">
        <f t="shared" si="18"/>
        <v/>
      </c>
      <c r="F200" s="128" t="str">
        <f t="shared" si="20"/>
        <v/>
      </c>
      <c r="G200" s="129"/>
      <c r="H200" s="151" t="s">
        <v>222</v>
      </c>
      <c r="I200" s="152"/>
      <c r="J200" s="130"/>
      <c r="K200" s="153"/>
      <c r="L200" s="153"/>
      <c r="M200" s="154" t="str">
        <f t="shared" si="19"/>
        <v/>
      </c>
      <c r="N200" s="131"/>
      <c r="O200" s="155" t="str">
        <f>IFERROR(VLOOKUP(M200,計算用!$A$56:$B$63,2,FALSE),"")</f>
        <v/>
      </c>
      <c r="P200" s="156"/>
      <c r="Q200" s="156"/>
      <c r="R200" s="156"/>
      <c r="S200" s="157" t="str">
        <f t="shared" si="21"/>
        <v/>
      </c>
      <c r="T200" s="158"/>
      <c r="U200" s="159"/>
      <c r="V200" s="92"/>
    </row>
    <row r="201" spans="1:23">
      <c r="A201" s="147">
        <f t="shared" si="17"/>
        <v>196</v>
      </c>
      <c r="B201" s="150"/>
      <c r="C201" s="150"/>
      <c r="D201" s="129"/>
      <c r="E201" s="128" t="str">
        <f t="shared" si="18"/>
        <v/>
      </c>
      <c r="F201" s="128" t="str">
        <f t="shared" si="20"/>
        <v/>
      </c>
      <c r="G201" s="129"/>
      <c r="H201" s="151" t="s">
        <v>222</v>
      </c>
      <c r="I201" s="152"/>
      <c r="J201" s="130"/>
      <c r="K201" s="153"/>
      <c r="L201" s="153"/>
      <c r="M201" s="154" t="str">
        <f t="shared" si="19"/>
        <v/>
      </c>
      <c r="N201" s="131"/>
      <c r="O201" s="155" t="str">
        <f>IFERROR(VLOOKUP(M201,計算用!$A$56:$B$63,2,FALSE),"")</f>
        <v/>
      </c>
      <c r="P201" s="156"/>
      <c r="Q201" s="156"/>
      <c r="R201" s="156"/>
      <c r="S201" s="157" t="str">
        <f t="shared" si="21"/>
        <v/>
      </c>
      <c r="T201" s="158"/>
      <c r="U201" s="159"/>
      <c r="V201" s="92"/>
    </row>
    <row r="202" spans="1:23">
      <c r="A202" s="147">
        <f t="shared" si="17"/>
        <v>197</v>
      </c>
      <c r="B202" s="150"/>
      <c r="C202" s="150"/>
      <c r="D202" s="129"/>
      <c r="E202" s="128" t="str">
        <f t="shared" si="18"/>
        <v/>
      </c>
      <c r="F202" s="128" t="str">
        <f t="shared" si="20"/>
        <v/>
      </c>
      <c r="G202" s="129"/>
      <c r="H202" s="151" t="s">
        <v>222</v>
      </c>
      <c r="I202" s="152"/>
      <c r="J202" s="130"/>
      <c r="K202" s="153"/>
      <c r="L202" s="153"/>
      <c r="M202" s="154" t="str">
        <f t="shared" si="19"/>
        <v/>
      </c>
      <c r="N202" s="131"/>
      <c r="O202" s="155" t="str">
        <f>IFERROR(VLOOKUP(M202,計算用!$A$56:$B$63,2,FALSE),"")</f>
        <v/>
      </c>
      <c r="P202" s="156"/>
      <c r="Q202" s="156"/>
      <c r="R202" s="156"/>
      <c r="S202" s="157" t="str">
        <f t="shared" si="21"/>
        <v/>
      </c>
      <c r="T202" s="158"/>
      <c r="U202" s="159"/>
      <c r="V202" s="92"/>
    </row>
    <row r="203" spans="1:23">
      <c r="A203" s="147">
        <f t="shared" si="17"/>
        <v>198</v>
      </c>
      <c r="B203" s="150"/>
      <c r="C203" s="150"/>
      <c r="D203" s="129"/>
      <c r="E203" s="128" t="str">
        <f t="shared" si="18"/>
        <v/>
      </c>
      <c r="F203" s="128" t="str">
        <f t="shared" si="20"/>
        <v/>
      </c>
      <c r="G203" s="129"/>
      <c r="H203" s="151" t="s">
        <v>222</v>
      </c>
      <c r="I203" s="152"/>
      <c r="J203" s="130"/>
      <c r="K203" s="153"/>
      <c r="L203" s="153"/>
      <c r="M203" s="154" t="str">
        <f t="shared" si="19"/>
        <v/>
      </c>
      <c r="N203" s="131"/>
      <c r="O203" s="155" t="str">
        <f>IFERROR(VLOOKUP(M203,計算用!$A$56:$B$63,2,FALSE),"")</f>
        <v/>
      </c>
      <c r="P203" s="156"/>
      <c r="Q203" s="156"/>
      <c r="R203" s="156"/>
      <c r="S203" s="157" t="str">
        <f t="shared" si="21"/>
        <v/>
      </c>
      <c r="T203" s="158"/>
      <c r="U203" s="159"/>
      <c r="V203" s="92"/>
    </row>
    <row r="204" spans="1:23">
      <c r="A204" s="147">
        <f t="shared" si="17"/>
        <v>199</v>
      </c>
      <c r="B204" s="150"/>
      <c r="C204" s="150"/>
      <c r="D204" s="129"/>
      <c r="E204" s="128" t="str">
        <f t="shared" si="18"/>
        <v/>
      </c>
      <c r="F204" s="128" t="str">
        <f t="shared" si="20"/>
        <v/>
      </c>
      <c r="G204" s="129"/>
      <c r="H204" s="151" t="s">
        <v>222</v>
      </c>
      <c r="I204" s="152"/>
      <c r="J204" s="130"/>
      <c r="K204" s="153"/>
      <c r="L204" s="153"/>
      <c r="M204" s="154" t="str">
        <f t="shared" si="19"/>
        <v/>
      </c>
      <c r="N204" s="131"/>
      <c r="O204" s="155" t="str">
        <f>IFERROR(VLOOKUP(M204,計算用!$A$56:$B$63,2,FALSE),"")</f>
        <v/>
      </c>
      <c r="P204" s="156"/>
      <c r="Q204" s="156"/>
      <c r="R204" s="156"/>
      <c r="S204" s="157" t="str">
        <f t="shared" si="21"/>
        <v/>
      </c>
      <c r="T204" s="158"/>
      <c r="U204" s="159"/>
      <c r="V204" s="92"/>
    </row>
    <row r="205" spans="1:23">
      <c r="A205" s="147">
        <f t="shared" si="17"/>
        <v>200</v>
      </c>
      <c r="B205" s="150"/>
      <c r="C205" s="150"/>
      <c r="D205" s="129"/>
      <c r="E205" s="128" t="str">
        <f t="shared" si="18"/>
        <v/>
      </c>
      <c r="F205" s="128" t="str">
        <f t="shared" si="20"/>
        <v/>
      </c>
      <c r="G205" s="129"/>
      <c r="H205" s="151" t="s">
        <v>222</v>
      </c>
      <c r="I205" s="152"/>
      <c r="J205" s="130"/>
      <c r="K205" s="153"/>
      <c r="L205" s="153"/>
      <c r="M205" s="154" t="str">
        <f t="shared" si="19"/>
        <v/>
      </c>
      <c r="N205" s="131"/>
      <c r="O205" s="155" t="str">
        <f>IFERROR(VLOOKUP(M205,計算用!$A$56:$B$63,2,FALSE),"")</f>
        <v/>
      </c>
      <c r="P205" s="156"/>
      <c r="Q205" s="156"/>
      <c r="R205" s="156"/>
      <c r="S205" s="157" t="str">
        <f t="shared" si="21"/>
        <v/>
      </c>
      <c r="T205" s="158"/>
      <c r="U205" s="159"/>
      <c r="V205" s="92"/>
    </row>
    <row r="206" spans="1:23">
      <c r="A206" s="147">
        <f t="shared" si="17"/>
        <v>201</v>
      </c>
      <c r="B206" s="150"/>
      <c r="C206" s="150"/>
      <c r="D206" s="129"/>
      <c r="E206" s="128" t="str">
        <f t="shared" si="18"/>
        <v/>
      </c>
      <c r="F206" s="128" t="str">
        <f t="shared" si="20"/>
        <v/>
      </c>
      <c r="G206" s="129"/>
      <c r="H206" s="151" t="s">
        <v>222</v>
      </c>
      <c r="I206" s="152"/>
      <c r="J206" s="130"/>
      <c r="K206" s="153"/>
      <c r="L206" s="153"/>
      <c r="M206" s="154" t="str">
        <f t="shared" si="19"/>
        <v/>
      </c>
      <c r="N206" s="131"/>
      <c r="O206" s="155" t="str">
        <f>IFERROR(VLOOKUP(M206,計算用!$A$56:$B$63,2,FALSE),"")</f>
        <v/>
      </c>
      <c r="P206" s="156"/>
      <c r="Q206" s="156"/>
      <c r="R206" s="156"/>
      <c r="S206" s="157" t="str">
        <f t="shared" si="21"/>
        <v/>
      </c>
      <c r="T206" s="158"/>
      <c r="U206" s="159"/>
      <c r="V206" s="92"/>
    </row>
    <row r="207" spans="1:23">
      <c r="A207" s="147">
        <f t="shared" si="17"/>
        <v>202</v>
      </c>
      <c r="B207" s="150"/>
      <c r="C207" s="150"/>
      <c r="D207" s="129"/>
      <c r="E207" s="128" t="str">
        <f t="shared" si="18"/>
        <v/>
      </c>
      <c r="F207" s="128" t="str">
        <f t="shared" si="20"/>
        <v/>
      </c>
      <c r="G207" s="129"/>
      <c r="H207" s="151" t="s">
        <v>222</v>
      </c>
      <c r="I207" s="152"/>
      <c r="J207" s="130"/>
      <c r="K207" s="153"/>
      <c r="L207" s="153"/>
      <c r="M207" s="154" t="str">
        <f t="shared" si="19"/>
        <v/>
      </c>
      <c r="N207" s="131"/>
      <c r="O207" s="155" t="str">
        <f>IFERROR(VLOOKUP(M207,計算用!$A$56:$B$63,2,FALSE),"")</f>
        <v/>
      </c>
      <c r="P207" s="156"/>
      <c r="Q207" s="156"/>
      <c r="R207" s="156"/>
      <c r="S207" s="157" t="str">
        <f t="shared" si="21"/>
        <v/>
      </c>
      <c r="T207" s="158"/>
      <c r="U207" s="159"/>
      <c r="V207" s="92"/>
    </row>
    <row r="208" spans="1:23">
      <c r="A208" s="147">
        <f t="shared" si="17"/>
        <v>203</v>
      </c>
      <c r="B208" s="150"/>
      <c r="C208" s="150"/>
      <c r="D208" s="129"/>
      <c r="E208" s="128" t="str">
        <f t="shared" si="18"/>
        <v/>
      </c>
      <c r="F208" s="128" t="str">
        <f t="shared" si="20"/>
        <v/>
      </c>
      <c r="G208" s="129"/>
      <c r="H208" s="151" t="s">
        <v>222</v>
      </c>
      <c r="I208" s="152"/>
      <c r="J208" s="130"/>
      <c r="K208" s="153"/>
      <c r="L208" s="153"/>
      <c r="M208" s="154" t="str">
        <f t="shared" si="19"/>
        <v/>
      </c>
      <c r="N208" s="131"/>
      <c r="O208" s="155" t="str">
        <f>IFERROR(VLOOKUP(M208,計算用!$A$56:$B$63,2,FALSE),"")</f>
        <v/>
      </c>
      <c r="P208" s="156"/>
      <c r="Q208" s="156"/>
      <c r="R208" s="156"/>
      <c r="S208" s="157" t="str">
        <f t="shared" si="21"/>
        <v/>
      </c>
      <c r="T208" s="158"/>
      <c r="U208" s="159"/>
      <c r="V208" s="92"/>
    </row>
    <row r="209" spans="1:22">
      <c r="A209" s="147">
        <f t="shared" si="17"/>
        <v>204</v>
      </c>
      <c r="B209" s="150"/>
      <c r="C209" s="150"/>
      <c r="D209" s="129"/>
      <c r="E209" s="128" t="str">
        <f t="shared" si="18"/>
        <v/>
      </c>
      <c r="F209" s="128" t="str">
        <f t="shared" si="20"/>
        <v/>
      </c>
      <c r="G209" s="129"/>
      <c r="H209" s="151" t="s">
        <v>222</v>
      </c>
      <c r="I209" s="152"/>
      <c r="J209" s="130"/>
      <c r="K209" s="153"/>
      <c r="L209" s="153"/>
      <c r="M209" s="154" t="str">
        <f t="shared" si="19"/>
        <v/>
      </c>
      <c r="N209" s="131"/>
      <c r="O209" s="155" t="str">
        <f>IFERROR(VLOOKUP(M209,計算用!$A$56:$B$63,2,FALSE),"")</f>
        <v/>
      </c>
      <c r="P209" s="156"/>
      <c r="Q209" s="156"/>
      <c r="R209" s="156"/>
      <c r="S209" s="157" t="str">
        <f t="shared" si="21"/>
        <v/>
      </c>
      <c r="T209" s="158"/>
      <c r="U209" s="159"/>
      <c r="V209" s="92"/>
    </row>
    <row r="210" spans="1:22">
      <c r="A210" s="147">
        <f t="shared" si="17"/>
        <v>205</v>
      </c>
      <c r="B210" s="150"/>
      <c r="C210" s="150"/>
      <c r="D210" s="129"/>
      <c r="E210" s="128" t="str">
        <f t="shared" si="18"/>
        <v/>
      </c>
      <c r="F210" s="128" t="str">
        <f t="shared" si="20"/>
        <v/>
      </c>
      <c r="G210" s="129"/>
      <c r="H210" s="151" t="s">
        <v>222</v>
      </c>
      <c r="I210" s="152"/>
      <c r="J210" s="130"/>
      <c r="K210" s="153"/>
      <c r="L210" s="153"/>
      <c r="M210" s="154" t="str">
        <f t="shared" si="19"/>
        <v/>
      </c>
      <c r="N210" s="131"/>
      <c r="O210" s="155" t="str">
        <f>IFERROR(VLOOKUP(M210,計算用!$A$56:$B$63,2,FALSE),"")</f>
        <v/>
      </c>
      <c r="P210" s="156"/>
      <c r="Q210" s="156"/>
      <c r="R210" s="156"/>
      <c r="S210" s="157" t="str">
        <f t="shared" si="21"/>
        <v/>
      </c>
      <c r="T210" s="158"/>
      <c r="U210" s="159"/>
      <c r="V210" s="92"/>
    </row>
    <row r="211" spans="1:22">
      <c r="A211" s="147">
        <f t="shared" si="17"/>
        <v>206</v>
      </c>
      <c r="B211" s="150"/>
      <c r="C211" s="150"/>
      <c r="D211" s="129"/>
      <c r="E211" s="128" t="str">
        <f t="shared" si="18"/>
        <v/>
      </c>
      <c r="F211" s="128" t="str">
        <f t="shared" si="20"/>
        <v/>
      </c>
      <c r="G211" s="129"/>
      <c r="H211" s="151" t="s">
        <v>222</v>
      </c>
      <c r="I211" s="152"/>
      <c r="J211" s="130"/>
      <c r="K211" s="153"/>
      <c r="L211" s="153"/>
      <c r="M211" s="154" t="str">
        <f t="shared" si="19"/>
        <v/>
      </c>
      <c r="N211" s="131"/>
      <c r="O211" s="155" t="str">
        <f>IFERROR(VLOOKUP(M211,計算用!$A$56:$B$63,2,FALSE),"")</f>
        <v/>
      </c>
      <c r="P211" s="156"/>
      <c r="Q211" s="156"/>
      <c r="R211" s="156"/>
      <c r="S211" s="157" t="str">
        <f t="shared" si="21"/>
        <v/>
      </c>
      <c r="T211" s="158"/>
      <c r="U211" s="159"/>
      <c r="V211" s="92"/>
    </row>
    <row r="212" spans="1:22">
      <c r="A212" s="147">
        <f t="shared" si="17"/>
        <v>207</v>
      </c>
      <c r="B212" s="150"/>
      <c r="C212" s="150"/>
      <c r="D212" s="129"/>
      <c r="E212" s="128" t="str">
        <f t="shared" si="18"/>
        <v/>
      </c>
      <c r="F212" s="128" t="str">
        <f t="shared" si="20"/>
        <v/>
      </c>
      <c r="G212" s="129"/>
      <c r="H212" s="151" t="s">
        <v>222</v>
      </c>
      <c r="I212" s="152"/>
      <c r="J212" s="130"/>
      <c r="K212" s="153"/>
      <c r="L212" s="153"/>
      <c r="M212" s="154" t="str">
        <f t="shared" si="19"/>
        <v/>
      </c>
      <c r="N212" s="131"/>
      <c r="O212" s="155" t="str">
        <f>IFERROR(VLOOKUP(M212,計算用!$A$56:$B$63,2,FALSE),"")</f>
        <v/>
      </c>
      <c r="P212" s="156"/>
      <c r="Q212" s="156"/>
      <c r="R212" s="156"/>
      <c r="S212" s="157" t="str">
        <f t="shared" si="21"/>
        <v/>
      </c>
      <c r="T212" s="158"/>
      <c r="U212" s="159"/>
      <c r="V212" s="92"/>
    </row>
    <row r="213" spans="1:22">
      <c r="A213" s="147">
        <f t="shared" si="17"/>
        <v>208</v>
      </c>
      <c r="B213" s="150"/>
      <c r="C213" s="150"/>
      <c r="D213" s="129"/>
      <c r="E213" s="128" t="str">
        <f t="shared" si="18"/>
        <v/>
      </c>
      <c r="F213" s="128" t="str">
        <f t="shared" si="20"/>
        <v/>
      </c>
      <c r="G213" s="129"/>
      <c r="H213" s="151" t="s">
        <v>222</v>
      </c>
      <c r="I213" s="152"/>
      <c r="J213" s="130"/>
      <c r="K213" s="153"/>
      <c r="L213" s="153"/>
      <c r="M213" s="154" t="str">
        <f t="shared" si="19"/>
        <v/>
      </c>
      <c r="N213" s="131"/>
      <c r="O213" s="155" t="str">
        <f>IFERROR(VLOOKUP(M213,計算用!$A$56:$B$63,2,FALSE),"")</f>
        <v/>
      </c>
      <c r="P213" s="156"/>
      <c r="Q213" s="156"/>
      <c r="R213" s="156"/>
      <c r="S213" s="157" t="str">
        <f t="shared" si="21"/>
        <v/>
      </c>
      <c r="T213" s="158"/>
      <c r="U213" s="159"/>
      <c r="V213" s="92"/>
    </row>
    <row r="214" spans="1:22">
      <c r="A214" s="147">
        <f t="shared" si="17"/>
        <v>209</v>
      </c>
      <c r="B214" s="150"/>
      <c r="C214" s="150"/>
      <c r="D214" s="129"/>
      <c r="E214" s="128" t="str">
        <f t="shared" si="18"/>
        <v/>
      </c>
      <c r="F214" s="128" t="str">
        <f t="shared" si="20"/>
        <v/>
      </c>
      <c r="G214" s="129"/>
      <c r="H214" s="151" t="s">
        <v>222</v>
      </c>
      <c r="I214" s="152"/>
      <c r="J214" s="130"/>
      <c r="K214" s="153"/>
      <c r="L214" s="153"/>
      <c r="M214" s="154" t="str">
        <f t="shared" si="19"/>
        <v/>
      </c>
      <c r="N214" s="131"/>
      <c r="O214" s="155" t="str">
        <f>IFERROR(VLOOKUP(M214,計算用!$A$56:$B$63,2,FALSE),"")</f>
        <v/>
      </c>
      <c r="P214" s="156"/>
      <c r="Q214" s="156"/>
      <c r="R214" s="156"/>
      <c r="S214" s="157" t="str">
        <f t="shared" si="21"/>
        <v/>
      </c>
      <c r="T214" s="158"/>
      <c r="U214" s="159"/>
      <c r="V214" s="92"/>
    </row>
    <row r="215" spans="1:22">
      <c r="A215" s="147">
        <f t="shared" si="17"/>
        <v>210</v>
      </c>
      <c r="B215" s="150"/>
      <c r="C215" s="150"/>
      <c r="D215" s="129"/>
      <c r="E215" s="128" t="str">
        <f t="shared" si="18"/>
        <v/>
      </c>
      <c r="F215" s="128" t="str">
        <f t="shared" si="20"/>
        <v/>
      </c>
      <c r="G215" s="129"/>
      <c r="H215" s="151" t="s">
        <v>222</v>
      </c>
      <c r="I215" s="152"/>
      <c r="J215" s="130"/>
      <c r="K215" s="153"/>
      <c r="L215" s="153"/>
      <c r="M215" s="154" t="str">
        <f t="shared" si="19"/>
        <v/>
      </c>
      <c r="N215" s="131"/>
      <c r="O215" s="155" t="str">
        <f>IFERROR(VLOOKUP(M215,計算用!$A$56:$B$63,2,FALSE),"")</f>
        <v/>
      </c>
      <c r="P215" s="156"/>
      <c r="Q215" s="156"/>
      <c r="R215" s="156"/>
      <c r="S215" s="157" t="str">
        <f t="shared" si="21"/>
        <v/>
      </c>
      <c r="T215" s="158"/>
      <c r="U215" s="159"/>
      <c r="V215" s="92"/>
    </row>
    <row r="216" spans="1:22">
      <c r="A216" s="147">
        <f t="shared" si="17"/>
        <v>211</v>
      </c>
      <c r="B216" s="150"/>
      <c r="C216" s="150"/>
      <c r="D216" s="129"/>
      <c r="E216" s="128" t="str">
        <f t="shared" si="18"/>
        <v/>
      </c>
      <c r="F216" s="128" t="str">
        <f t="shared" si="20"/>
        <v/>
      </c>
      <c r="G216" s="129"/>
      <c r="H216" s="151" t="s">
        <v>222</v>
      </c>
      <c r="I216" s="152"/>
      <c r="J216" s="130"/>
      <c r="K216" s="153"/>
      <c r="L216" s="153"/>
      <c r="M216" s="154" t="str">
        <f t="shared" si="19"/>
        <v/>
      </c>
      <c r="N216" s="131"/>
      <c r="O216" s="155" t="str">
        <f>IFERROR(VLOOKUP(M216,計算用!$A$56:$B$63,2,FALSE),"")</f>
        <v/>
      </c>
      <c r="P216" s="156"/>
      <c r="Q216" s="156"/>
      <c r="R216" s="156"/>
      <c r="S216" s="157" t="str">
        <f t="shared" si="21"/>
        <v/>
      </c>
      <c r="T216" s="158"/>
      <c r="U216" s="159"/>
      <c r="V216" s="92"/>
    </row>
    <row r="217" spans="1:22">
      <c r="A217" s="147">
        <f t="shared" si="17"/>
        <v>212</v>
      </c>
      <c r="B217" s="150"/>
      <c r="C217" s="150"/>
      <c r="D217" s="129"/>
      <c r="E217" s="128" t="str">
        <f t="shared" si="18"/>
        <v/>
      </c>
      <c r="F217" s="128" t="str">
        <f t="shared" si="20"/>
        <v/>
      </c>
      <c r="G217" s="129"/>
      <c r="H217" s="151" t="s">
        <v>222</v>
      </c>
      <c r="I217" s="152"/>
      <c r="J217" s="130"/>
      <c r="K217" s="153"/>
      <c r="L217" s="153"/>
      <c r="M217" s="154" t="str">
        <f t="shared" si="19"/>
        <v/>
      </c>
      <c r="N217" s="131"/>
      <c r="O217" s="155" t="str">
        <f>IFERROR(VLOOKUP(M217,計算用!$A$56:$B$63,2,FALSE),"")</f>
        <v/>
      </c>
      <c r="P217" s="156"/>
      <c r="Q217" s="156"/>
      <c r="R217" s="156"/>
      <c r="S217" s="157" t="str">
        <f t="shared" si="21"/>
        <v/>
      </c>
      <c r="T217" s="158"/>
      <c r="U217" s="159"/>
      <c r="V217" s="92"/>
    </row>
    <row r="218" spans="1:22">
      <c r="A218" s="147">
        <f t="shared" si="17"/>
        <v>213</v>
      </c>
      <c r="B218" s="150"/>
      <c r="C218" s="150"/>
      <c r="D218" s="129"/>
      <c r="E218" s="128" t="str">
        <f t="shared" si="18"/>
        <v/>
      </c>
      <c r="F218" s="128" t="str">
        <f t="shared" si="20"/>
        <v/>
      </c>
      <c r="G218" s="129"/>
      <c r="H218" s="151" t="s">
        <v>222</v>
      </c>
      <c r="I218" s="152"/>
      <c r="J218" s="130"/>
      <c r="K218" s="153"/>
      <c r="L218" s="153"/>
      <c r="M218" s="154" t="str">
        <f t="shared" si="19"/>
        <v/>
      </c>
      <c r="N218" s="131"/>
      <c r="O218" s="155" t="str">
        <f>IFERROR(VLOOKUP(M218,計算用!$A$56:$B$63,2,FALSE),"")</f>
        <v/>
      </c>
      <c r="P218" s="156"/>
      <c r="Q218" s="156"/>
      <c r="R218" s="156"/>
      <c r="S218" s="157" t="str">
        <f t="shared" si="21"/>
        <v/>
      </c>
      <c r="T218" s="158"/>
      <c r="U218" s="159"/>
      <c r="V218" s="92"/>
    </row>
    <row r="219" spans="1:22">
      <c r="A219" s="147">
        <f t="shared" si="17"/>
        <v>214</v>
      </c>
      <c r="B219" s="150"/>
      <c r="C219" s="150"/>
      <c r="D219" s="129"/>
      <c r="E219" s="128" t="str">
        <f t="shared" si="18"/>
        <v/>
      </c>
      <c r="F219" s="128" t="str">
        <f t="shared" si="20"/>
        <v/>
      </c>
      <c r="G219" s="129"/>
      <c r="H219" s="151" t="s">
        <v>222</v>
      </c>
      <c r="I219" s="152"/>
      <c r="J219" s="130"/>
      <c r="K219" s="153"/>
      <c r="L219" s="153"/>
      <c r="M219" s="154" t="str">
        <f t="shared" si="19"/>
        <v/>
      </c>
      <c r="N219" s="131"/>
      <c r="O219" s="155" t="str">
        <f>IFERROR(VLOOKUP(M219,計算用!$A$56:$B$63,2,FALSE),"")</f>
        <v/>
      </c>
      <c r="P219" s="156"/>
      <c r="Q219" s="156"/>
      <c r="R219" s="156"/>
      <c r="S219" s="157" t="str">
        <f t="shared" si="21"/>
        <v/>
      </c>
      <c r="T219" s="158"/>
      <c r="U219" s="159"/>
      <c r="V219" s="92"/>
    </row>
    <row r="220" spans="1:22">
      <c r="A220" s="147">
        <f t="shared" si="17"/>
        <v>215</v>
      </c>
      <c r="B220" s="150"/>
      <c r="C220" s="150"/>
      <c r="D220" s="129"/>
      <c r="E220" s="128" t="str">
        <f t="shared" si="18"/>
        <v/>
      </c>
      <c r="F220" s="128" t="str">
        <f t="shared" si="20"/>
        <v/>
      </c>
      <c r="G220" s="129"/>
      <c r="H220" s="151" t="s">
        <v>222</v>
      </c>
      <c r="I220" s="152"/>
      <c r="J220" s="130"/>
      <c r="K220" s="153"/>
      <c r="L220" s="153"/>
      <c r="M220" s="154" t="str">
        <f t="shared" si="19"/>
        <v/>
      </c>
      <c r="N220" s="131"/>
      <c r="O220" s="155" t="str">
        <f>IFERROR(VLOOKUP(M220,計算用!$A$56:$B$63,2,FALSE),"")</f>
        <v/>
      </c>
      <c r="P220" s="156"/>
      <c r="Q220" s="156"/>
      <c r="R220" s="156"/>
      <c r="S220" s="157" t="str">
        <f t="shared" si="21"/>
        <v/>
      </c>
      <c r="T220" s="158"/>
      <c r="U220" s="159"/>
      <c r="V220" s="92"/>
    </row>
    <row r="221" spans="1:22">
      <c r="A221" s="147">
        <f t="shared" si="17"/>
        <v>216</v>
      </c>
      <c r="B221" s="150"/>
      <c r="C221" s="150"/>
      <c r="D221" s="129"/>
      <c r="E221" s="128" t="str">
        <f t="shared" si="18"/>
        <v/>
      </c>
      <c r="F221" s="128" t="str">
        <f t="shared" si="20"/>
        <v/>
      </c>
      <c r="G221" s="129"/>
      <c r="H221" s="151" t="s">
        <v>222</v>
      </c>
      <c r="I221" s="152"/>
      <c r="J221" s="130"/>
      <c r="K221" s="153"/>
      <c r="L221" s="153"/>
      <c r="M221" s="154" t="str">
        <f t="shared" si="19"/>
        <v/>
      </c>
      <c r="N221" s="131"/>
      <c r="O221" s="155" t="str">
        <f>IFERROR(VLOOKUP(M221,計算用!$A$56:$B$63,2,FALSE),"")</f>
        <v/>
      </c>
      <c r="P221" s="156"/>
      <c r="Q221" s="156"/>
      <c r="R221" s="156"/>
      <c r="S221" s="157" t="str">
        <f t="shared" si="21"/>
        <v/>
      </c>
      <c r="T221" s="158"/>
      <c r="U221" s="159"/>
      <c r="V221" s="92"/>
    </row>
    <row r="222" spans="1:22">
      <c r="A222" s="147">
        <f t="shared" si="17"/>
        <v>217</v>
      </c>
      <c r="B222" s="150"/>
      <c r="C222" s="150"/>
      <c r="D222" s="129"/>
      <c r="E222" s="128" t="str">
        <f t="shared" si="18"/>
        <v/>
      </c>
      <c r="F222" s="128" t="str">
        <f t="shared" si="20"/>
        <v/>
      </c>
      <c r="G222" s="129"/>
      <c r="H222" s="151" t="s">
        <v>222</v>
      </c>
      <c r="I222" s="152"/>
      <c r="J222" s="130"/>
      <c r="K222" s="153"/>
      <c r="L222" s="153"/>
      <c r="M222" s="154" t="str">
        <f t="shared" si="19"/>
        <v/>
      </c>
      <c r="N222" s="131"/>
      <c r="O222" s="155" t="str">
        <f>IFERROR(VLOOKUP(M222,計算用!$A$56:$B$63,2,FALSE),"")</f>
        <v/>
      </c>
      <c r="P222" s="156"/>
      <c r="Q222" s="156"/>
      <c r="R222" s="156"/>
      <c r="S222" s="157" t="str">
        <f t="shared" si="21"/>
        <v/>
      </c>
      <c r="T222" s="158"/>
      <c r="U222" s="159"/>
      <c r="V222" s="92"/>
    </row>
    <row r="223" spans="1:22">
      <c r="A223" s="147">
        <f t="shared" si="17"/>
        <v>218</v>
      </c>
      <c r="B223" s="150"/>
      <c r="C223" s="150"/>
      <c r="D223" s="129"/>
      <c r="E223" s="128" t="str">
        <f t="shared" si="18"/>
        <v/>
      </c>
      <c r="F223" s="128" t="str">
        <f t="shared" si="20"/>
        <v/>
      </c>
      <c r="G223" s="129"/>
      <c r="H223" s="151" t="s">
        <v>222</v>
      </c>
      <c r="I223" s="152"/>
      <c r="J223" s="130"/>
      <c r="K223" s="153"/>
      <c r="L223" s="153"/>
      <c r="M223" s="154" t="str">
        <f t="shared" si="19"/>
        <v/>
      </c>
      <c r="N223" s="131"/>
      <c r="O223" s="155" t="str">
        <f>IFERROR(VLOOKUP(M223,計算用!$A$56:$B$63,2,FALSE),"")</f>
        <v/>
      </c>
      <c r="P223" s="156"/>
      <c r="Q223" s="156"/>
      <c r="R223" s="156"/>
      <c r="S223" s="157" t="str">
        <f t="shared" si="21"/>
        <v/>
      </c>
      <c r="T223" s="158"/>
      <c r="U223" s="159"/>
      <c r="V223" s="92"/>
    </row>
    <row r="224" spans="1:22">
      <c r="A224" s="147">
        <f t="shared" si="17"/>
        <v>219</v>
      </c>
      <c r="B224" s="150"/>
      <c r="C224" s="150"/>
      <c r="D224" s="129"/>
      <c r="E224" s="128" t="str">
        <f t="shared" si="18"/>
        <v/>
      </c>
      <c r="F224" s="128" t="str">
        <f t="shared" si="20"/>
        <v/>
      </c>
      <c r="G224" s="129"/>
      <c r="H224" s="151" t="s">
        <v>222</v>
      </c>
      <c r="I224" s="152"/>
      <c r="J224" s="130"/>
      <c r="K224" s="153"/>
      <c r="L224" s="153"/>
      <c r="M224" s="154" t="str">
        <f t="shared" si="19"/>
        <v/>
      </c>
      <c r="N224" s="131"/>
      <c r="O224" s="155" t="str">
        <f>IFERROR(VLOOKUP(M224,計算用!$A$56:$B$63,2,FALSE),"")</f>
        <v/>
      </c>
      <c r="P224" s="156"/>
      <c r="Q224" s="156"/>
      <c r="R224" s="156"/>
      <c r="S224" s="157" t="str">
        <f t="shared" si="21"/>
        <v/>
      </c>
      <c r="T224" s="158"/>
      <c r="U224" s="159"/>
      <c r="V224" s="92"/>
    </row>
    <row r="225" spans="1:22">
      <c r="A225" s="147">
        <f t="shared" si="17"/>
        <v>220</v>
      </c>
      <c r="B225" s="150"/>
      <c r="C225" s="150"/>
      <c r="D225" s="129"/>
      <c r="E225" s="128" t="str">
        <f t="shared" si="18"/>
        <v/>
      </c>
      <c r="F225" s="128" t="str">
        <f t="shared" si="20"/>
        <v/>
      </c>
      <c r="G225" s="129"/>
      <c r="H225" s="151" t="s">
        <v>222</v>
      </c>
      <c r="I225" s="152"/>
      <c r="J225" s="130"/>
      <c r="K225" s="153"/>
      <c r="L225" s="153"/>
      <c r="M225" s="154" t="str">
        <f t="shared" si="19"/>
        <v/>
      </c>
      <c r="N225" s="131"/>
      <c r="O225" s="155" t="str">
        <f>IFERROR(VLOOKUP(M225,計算用!$A$56:$B$63,2,FALSE),"")</f>
        <v/>
      </c>
      <c r="P225" s="156"/>
      <c r="Q225" s="156"/>
      <c r="R225" s="156"/>
      <c r="S225" s="157" t="str">
        <f t="shared" si="21"/>
        <v/>
      </c>
      <c r="T225" s="158"/>
      <c r="U225" s="159"/>
      <c r="V225" s="92"/>
    </row>
    <row r="226" spans="1:22">
      <c r="A226" s="147">
        <f t="shared" si="17"/>
        <v>221</v>
      </c>
      <c r="B226" s="150"/>
      <c r="C226" s="150"/>
      <c r="D226" s="129"/>
      <c r="E226" s="128" t="str">
        <f t="shared" si="18"/>
        <v/>
      </c>
      <c r="F226" s="128" t="str">
        <f t="shared" si="20"/>
        <v/>
      </c>
      <c r="G226" s="129"/>
      <c r="H226" s="151" t="s">
        <v>222</v>
      </c>
      <c r="I226" s="152"/>
      <c r="J226" s="130"/>
      <c r="K226" s="153"/>
      <c r="L226" s="153"/>
      <c r="M226" s="154" t="str">
        <f t="shared" si="19"/>
        <v/>
      </c>
      <c r="N226" s="131"/>
      <c r="O226" s="155" t="str">
        <f>IFERROR(VLOOKUP(M226,計算用!$A$56:$B$63,2,FALSE),"")</f>
        <v/>
      </c>
      <c r="P226" s="156"/>
      <c r="Q226" s="156"/>
      <c r="R226" s="156"/>
      <c r="S226" s="157" t="str">
        <f t="shared" si="21"/>
        <v/>
      </c>
      <c r="T226" s="158"/>
      <c r="U226" s="159"/>
      <c r="V226" s="92"/>
    </row>
    <row r="227" spans="1:22">
      <c r="A227" s="147">
        <f t="shared" si="17"/>
        <v>222</v>
      </c>
      <c r="B227" s="150"/>
      <c r="C227" s="150"/>
      <c r="D227" s="129"/>
      <c r="E227" s="128" t="str">
        <f t="shared" si="18"/>
        <v/>
      </c>
      <c r="F227" s="128" t="str">
        <f t="shared" si="20"/>
        <v/>
      </c>
      <c r="G227" s="129"/>
      <c r="H227" s="151" t="s">
        <v>222</v>
      </c>
      <c r="I227" s="152"/>
      <c r="J227" s="130"/>
      <c r="K227" s="153"/>
      <c r="L227" s="153"/>
      <c r="M227" s="154" t="str">
        <f t="shared" si="19"/>
        <v/>
      </c>
      <c r="N227" s="131"/>
      <c r="O227" s="155" t="str">
        <f>IFERROR(VLOOKUP(M227,計算用!$A$56:$B$63,2,FALSE),"")</f>
        <v/>
      </c>
      <c r="P227" s="156"/>
      <c r="Q227" s="156"/>
      <c r="R227" s="156"/>
      <c r="S227" s="157" t="str">
        <f t="shared" si="21"/>
        <v/>
      </c>
      <c r="T227" s="158"/>
      <c r="U227" s="159"/>
      <c r="V227" s="92"/>
    </row>
    <row r="228" spans="1:22">
      <c r="A228" s="147">
        <f t="shared" si="17"/>
        <v>223</v>
      </c>
      <c r="B228" s="150"/>
      <c r="C228" s="150"/>
      <c r="D228" s="129"/>
      <c r="E228" s="128" t="str">
        <f t="shared" si="18"/>
        <v/>
      </c>
      <c r="F228" s="128" t="str">
        <f t="shared" si="20"/>
        <v/>
      </c>
      <c r="G228" s="129"/>
      <c r="H228" s="151" t="s">
        <v>222</v>
      </c>
      <c r="I228" s="152"/>
      <c r="J228" s="130"/>
      <c r="K228" s="153"/>
      <c r="L228" s="153"/>
      <c r="M228" s="154" t="str">
        <f t="shared" si="19"/>
        <v/>
      </c>
      <c r="N228" s="131"/>
      <c r="O228" s="155" t="str">
        <f>IFERROR(VLOOKUP(M228,計算用!$A$56:$B$63,2,FALSE),"")</f>
        <v/>
      </c>
      <c r="P228" s="156"/>
      <c r="Q228" s="156"/>
      <c r="R228" s="156"/>
      <c r="S228" s="157" t="str">
        <f t="shared" si="21"/>
        <v/>
      </c>
      <c r="T228" s="158"/>
      <c r="U228" s="159"/>
      <c r="V228" s="92"/>
    </row>
    <row r="229" spans="1:22">
      <c r="A229" s="147">
        <f t="shared" si="17"/>
        <v>224</v>
      </c>
      <c r="B229" s="150"/>
      <c r="C229" s="150"/>
      <c r="D229" s="129"/>
      <c r="E229" s="128" t="str">
        <f t="shared" si="18"/>
        <v/>
      </c>
      <c r="F229" s="128" t="str">
        <f t="shared" si="20"/>
        <v/>
      </c>
      <c r="G229" s="129"/>
      <c r="H229" s="151" t="s">
        <v>222</v>
      </c>
      <c r="I229" s="152"/>
      <c r="J229" s="130"/>
      <c r="K229" s="153"/>
      <c r="L229" s="153"/>
      <c r="M229" s="154" t="str">
        <f t="shared" si="19"/>
        <v/>
      </c>
      <c r="N229" s="131"/>
      <c r="O229" s="155" t="str">
        <f>IFERROR(VLOOKUP(M229,計算用!$A$56:$B$63,2,FALSE),"")</f>
        <v/>
      </c>
      <c r="P229" s="156"/>
      <c r="Q229" s="156"/>
      <c r="R229" s="156"/>
      <c r="S229" s="157" t="str">
        <f t="shared" si="21"/>
        <v/>
      </c>
      <c r="T229" s="158"/>
      <c r="U229" s="159"/>
      <c r="V229" s="92"/>
    </row>
    <row r="230" spans="1:22">
      <c r="A230" s="147">
        <f t="shared" si="17"/>
        <v>225</v>
      </c>
      <c r="B230" s="150"/>
      <c r="C230" s="150"/>
      <c r="D230" s="129"/>
      <c r="E230" s="128" t="str">
        <f t="shared" si="18"/>
        <v/>
      </c>
      <c r="F230" s="128" t="str">
        <f t="shared" si="20"/>
        <v/>
      </c>
      <c r="G230" s="129"/>
      <c r="H230" s="151" t="s">
        <v>222</v>
      </c>
      <c r="I230" s="152"/>
      <c r="J230" s="130"/>
      <c r="K230" s="153"/>
      <c r="L230" s="153"/>
      <c r="M230" s="154" t="str">
        <f t="shared" si="19"/>
        <v/>
      </c>
      <c r="N230" s="131"/>
      <c r="O230" s="155" t="str">
        <f>IFERROR(VLOOKUP(M230,計算用!$A$56:$B$63,2,FALSE),"")</f>
        <v/>
      </c>
      <c r="P230" s="156"/>
      <c r="Q230" s="156"/>
      <c r="R230" s="156"/>
      <c r="S230" s="157" t="str">
        <f t="shared" si="21"/>
        <v/>
      </c>
      <c r="T230" s="158"/>
      <c r="U230" s="159"/>
      <c r="V230" s="92"/>
    </row>
    <row r="231" spans="1:22">
      <c r="A231" s="147">
        <f t="shared" si="17"/>
        <v>226</v>
      </c>
      <c r="B231" s="150"/>
      <c r="C231" s="150"/>
      <c r="D231" s="129"/>
      <c r="E231" s="128" t="str">
        <f t="shared" si="18"/>
        <v/>
      </c>
      <c r="F231" s="128" t="str">
        <f t="shared" si="20"/>
        <v/>
      </c>
      <c r="G231" s="129"/>
      <c r="H231" s="151" t="s">
        <v>222</v>
      </c>
      <c r="I231" s="152"/>
      <c r="J231" s="130"/>
      <c r="K231" s="153"/>
      <c r="L231" s="153"/>
      <c r="M231" s="154" t="str">
        <f t="shared" si="19"/>
        <v/>
      </c>
      <c r="N231" s="131"/>
      <c r="O231" s="155" t="str">
        <f>IFERROR(VLOOKUP(M231,計算用!$A$56:$B$63,2,FALSE),"")</f>
        <v/>
      </c>
      <c r="P231" s="156"/>
      <c r="Q231" s="156"/>
      <c r="R231" s="156"/>
      <c r="S231" s="157" t="str">
        <f t="shared" si="21"/>
        <v/>
      </c>
      <c r="T231" s="158"/>
      <c r="U231" s="159"/>
      <c r="V231" s="92"/>
    </row>
    <row r="232" spans="1:22">
      <c r="A232" s="147">
        <f t="shared" si="17"/>
        <v>227</v>
      </c>
      <c r="B232" s="150"/>
      <c r="C232" s="150"/>
      <c r="D232" s="129"/>
      <c r="E232" s="128" t="str">
        <f t="shared" si="18"/>
        <v/>
      </c>
      <c r="F232" s="128" t="str">
        <f t="shared" si="20"/>
        <v/>
      </c>
      <c r="G232" s="129"/>
      <c r="H232" s="151" t="s">
        <v>222</v>
      </c>
      <c r="I232" s="152"/>
      <c r="J232" s="130"/>
      <c r="K232" s="153"/>
      <c r="L232" s="153"/>
      <c r="M232" s="154" t="str">
        <f t="shared" si="19"/>
        <v/>
      </c>
      <c r="N232" s="131"/>
      <c r="O232" s="155" t="str">
        <f>IFERROR(VLOOKUP(M232,計算用!$A$56:$B$63,2,FALSE),"")</f>
        <v/>
      </c>
      <c r="P232" s="156"/>
      <c r="Q232" s="156"/>
      <c r="R232" s="156"/>
      <c r="S232" s="157" t="str">
        <f t="shared" si="21"/>
        <v/>
      </c>
      <c r="T232" s="158"/>
      <c r="U232" s="159"/>
      <c r="V232" s="92"/>
    </row>
    <row r="233" spans="1:22">
      <c r="A233" s="147">
        <f t="shared" si="17"/>
        <v>228</v>
      </c>
      <c r="B233" s="150"/>
      <c r="C233" s="150"/>
      <c r="D233" s="129"/>
      <c r="E233" s="128" t="str">
        <f t="shared" si="18"/>
        <v/>
      </c>
      <c r="F233" s="128" t="str">
        <f t="shared" si="20"/>
        <v/>
      </c>
      <c r="G233" s="129"/>
      <c r="H233" s="151" t="s">
        <v>222</v>
      </c>
      <c r="I233" s="152"/>
      <c r="J233" s="130"/>
      <c r="K233" s="153"/>
      <c r="L233" s="153"/>
      <c r="M233" s="154" t="str">
        <f t="shared" si="19"/>
        <v/>
      </c>
      <c r="N233" s="131"/>
      <c r="O233" s="155" t="str">
        <f>IFERROR(VLOOKUP(M233,計算用!$A$56:$B$63,2,FALSE),"")</f>
        <v/>
      </c>
      <c r="P233" s="156"/>
      <c r="Q233" s="156"/>
      <c r="R233" s="156"/>
      <c r="S233" s="157" t="str">
        <f t="shared" si="21"/>
        <v/>
      </c>
      <c r="T233" s="158"/>
      <c r="U233" s="159"/>
      <c r="V233" s="92"/>
    </row>
    <row r="234" spans="1:22">
      <c r="A234" s="147">
        <f t="shared" si="17"/>
        <v>229</v>
      </c>
      <c r="B234" s="150"/>
      <c r="C234" s="150"/>
      <c r="D234" s="129"/>
      <c r="E234" s="128" t="str">
        <f t="shared" si="18"/>
        <v/>
      </c>
      <c r="F234" s="128" t="str">
        <f t="shared" si="20"/>
        <v/>
      </c>
      <c r="G234" s="129"/>
      <c r="H234" s="151" t="s">
        <v>222</v>
      </c>
      <c r="I234" s="152"/>
      <c r="J234" s="130"/>
      <c r="K234" s="153"/>
      <c r="L234" s="153"/>
      <c r="M234" s="154" t="str">
        <f t="shared" si="19"/>
        <v/>
      </c>
      <c r="N234" s="131"/>
      <c r="O234" s="155" t="str">
        <f>IFERROR(VLOOKUP(M234,計算用!$A$56:$B$63,2,FALSE),"")</f>
        <v/>
      </c>
      <c r="P234" s="156"/>
      <c r="Q234" s="156"/>
      <c r="R234" s="156"/>
      <c r="S234" s="157" t="str">
        <f t="shared" si="21"/>
        <v/>
      </c>
      <c r="T234" s="158"/>
      <c r="U234" s="159"/>
      <c r="V234" s="92"/>
    </row>
    <row r="235" spans="1:22">
      <c r="A235" s="147">
        <f t="shared" si="17"/>
        <v>230</v>
      </c>
      <c r="B235" s="150"/>
      <c r="C235" s="150"/>
      <c r="D235" s="129"/>
      <c r="E235" s="128" t="str">
        <f t="shared" si="18"/>
        <v/>
      </c>
      <c r="F235" s="128" t="str">
        <f t="shared" si="20"/>
        <v/>
      </c>
      <c r="G235" s="129"/>
      <c r="H235" s="151" t="s">
        <v>222</v>
      </c>
      <c r="I235" s="152"/>
      <c r="J235" s="130"/>
      <c r="K235" s="153"/>
      <c r="L235" s="153"/>
      <c r="M235" s="154" t="str">
        <f t="shared" si="19"/>
        <v/>
      </c>
      <c r="N235" s="131"/>
      <c r="O235" s="155" t="str">
        <f>IFERROR(VLOOKUP(M235,計算用!$A$56:$B$63,2,FALSE),"")</f>
        <v/>
      </c>
      <c r="P235" s="156"/>
      <c r="Q235" s="156"/>
      <c r="R235" s="156"/>
      <c r="S235" s="157" t="str">
        <f t="shared" si="21"/>
        <v/>
      </c>
      <c r="T235" s="158"/>
      <c r="U235" s="159"/>
      <c r="V235" s="92"/>
    </row>
    <row r="236" spans="1:22">
      <c r="A236" s="147">
        <f t="shared" si="17"/>
        <v>231</v>
      </c>
      <c r="B236" s="150"/>
      <c r="C236" s="150"/>
      <c r="D236" s="129"/>
      <c r="E236" s="128" t="str">
        <f t="shared" si="18"/>
        <v/>
      </c>
      <c r="F236" s="128" t="str">
        <f t="shared" si="20"/>
        <v/>
      </c>
      <c r="G236" s="129"/>
      <c r="H236" s="151" t="s">
        <v>222</v>
      </c>
      <c r="I236" s="152"/>
      <c r="J236" s="130"/>
      <c r="K236" s="153"/>
      <c r="L236" s="153"/>
      <c r="M236" s="154" t="str">
        <f t="shared" si="19"/>
        <v/>
      </c>
      <c r="N236" s="131"/>
      <c r="O236" s="155" t="str">
        <f>IFERROR(VLOOKUP(M236,計算用!$A$56:$B$63,2,FALSE),"")</f>
        <v/>
      </c>
      <c r="P236" s="156"/>
      <c r="Q236" s="156"/>
      <c r="R236" s="156"/>
      <c r="S236" s="157" t="str">
        <f t="shared" si="21"/>
        <v/>
      </c>
      <c r="T236" s="158"/>
      <c r="U236" s="159"/>
      <c r="V236" s="92"/>
    </row>
    <row r="237" spans="1:22">
      <c r="A237" s="147">
        <f t="shared" si="17"/>
        <v>232</v>
      </c>
      <c r="B237" s="150"/>
      <c r="C237" s="150"/>
      <c r="D237" s="129"/>
      <c r="E237" s="128" t="str">
        <f t="shared" si="18"/>
        <v/>
      </c>
      <c r="F237" s="128" t="str">
        <f t="shared" si="20"/>
        <v/>
      </c>
      <c r="G237" s="129"/>
      <c r="H237" s="151" t="s">
        <v>222</v>
      </c>
      <c r="I237" s="152"/>
      <c r="J237" s="130"/>
      <c r="K237" s="153"/>
      <c r="L237" s="153"/>
      <c r="M237" s="154" t="str">
        <f t="shared" si="19"/>
        <v/>
      </c>
      <c r="N237" s="131"/>
      <c r="O237" s="155" t="str">
        <f>IFERROR(VLOOKUP(M237,計算用!$A$56:$B$63,2,FALSE),"")</f>
        <v/>
      </c>
      <c r="P237" s="156"/>
      <c r="Q237" s="156"/>
      <c r="R237" s="156"/>
      <c r="S237" s="157" t="str">
        <f t="shared" si="21"/>
        <v/>
      </c>
      <c r="T237" s="158"/>
      <c r="U237" s="159"/>
      <c r="V237" s="92"/>
    </row>
    <row r="238" spans="1:22">
      <c r="A238" s="147">
        <f t="shared" si="17"/>
        <v>233</v>
      </c>
      <c r="B238" s="150"/>
      <c r="C238" s="150"/>
      <c r="D238" s="129"/>
      <c r="E238" s="128" t="str">
        <f t="shared" si="18"/>
        <v/>
      </c>
      <c r="F238" s="128" t="str">
        <f t="shared" si="20"/>
        <v/>
      </c>
      <c r="G238" s="129"/>
      <c r="H238" s="151" t="s">
        <v>222</v>
      </c>
      <c r="I238" s="152"/>
      <c r="J238" s="130"/>
      <c r="K238" s="153"/>
      <c r="L238" s="153"/>
      <c r="M238" s="154" t="str">
        <f t="shared" si="19"/>
        <v/>
      </c>
      <c r="N238" s="131"/>
      <c r="O238" s="155" t="str">
        <f>IFERROR(VLOOKUP(M238,計算用!$A$56:$B$63,2,FALSE),"")</f>
        <v/>
      </c>
      <c r="P238" s="156"/>
      <c r="Q238" s="156"/>
      <c r="R238" s="156"/>
      <c r="S238" s="157" t="str">
        <f t="shared" si="21"/>
        <v/>
      </c>
      <c r="T238" s="158"/>
      <c r="U238" s="159"/>
      <c r="V238" s="92"/>
    </row>
    <row r="239" spans="1:22">
      <c r="A239" s="147">
        <f t="shared" si="17"/>
        <v>234</v>
      </c>
      <c r="B239" s="150"/>
      <c r="C239" s="150"/>
      <c r="D239" s="129"/>
      <c r="E239" s="128" t="str">
        <f t="shared" si="18"/>
        <v/>
      </c>
      <c r="F239" s="128" t="str">
        <f t="shared" si="20"/>
        <v/>
      </c>
      <c r="G239" s="129"/>
      <c r="H239" s="151" t="s">
        <v>222</v>
      </c>
      <c r="I239" s="152"/>
      <c r="J239" s="130"/>
      <c r="K239" s="153"/>
      <c r="L239" s="153"/>
      <c r="M239" s="154" t="str">
        <f t="shared" si="19"/>
        <v/>
      </c>
      <c r="N239" s="131"/>
      <c r="O239" s="155" t="str">
        <f>IFERROR(VLOOKUP(M239,計算用!$A$56:$B$63,2,FALSE),"")</f>
        <v/>
      </c>
      <c r="P239" s="156"/>
      <c r="Q239" s="156"/>
      <c r="R239" s="156"/>
      <c r="S239" s="157" t="str">
        <f t="shared" si="21"/>
        <v/>
      </c>
      <c r="T239" s="158"/>
      <c r="U239" s="159"/>
      <c r="V239" s="92"/>
    </row>
    <row r="240" spans="1:22">
      <c r="A240" s="147">
        <f t="shared" si="17"/>
        <v>235</v>
      </c>
      <c r="B240" s="150"/>
      <c r="C240" s="150"/>
      <c r="D240" s="129"/>
      <c r="E240" s="128" t="str">
        <f t="shared" si="18"/>
        <v/>
      </c>
      <c r="F240" s="128" t="str">
        <f t="shared" si="20"/>
        <v/>
      </c>
      <c r="G240" s="129"/>
      <c r="H240" s="151" t="s">
        <v>222</v>
      </c>
      <c r="I240" s="152"/>
      <c r="J240" s="130"/>
      <c r="K240" s="153"/>
      <c r="L240" s="153"/>
      <c r="M240" s="154" t="str">
        <f t="shared" si="19"/>
        <v/>
      </c>
      <c r="N240" s="131"/>
      <c r="O240" s="155" t="str">
        <f>IFERROR(VLOOKUP(M240,計算用!$A$56:$B$63,2,FALSE),"")</f>
        <v/>
      </c>
      <c r="P240" s="156"/>
      <c r="Q240" s="156"/>
      <c r="R240" s="156"/>
      <c r="S240" s="157" t="str">
        <f t="shared" si="21"/>
        <v/>
      </c>
      <c r="T240" s="158"/>
      <c r="U240" s="159"/>
      <c r="V240" s="92"/>
    </row>
    <row r="241" spans="1:23">
      <c r="A241" s="147">
        <f t="shared" si="17"/>
        <v>236</v>
      </c>
      <c r="B241" s="150"/>
      <c r="C241" s="150"/>
      <c r="D241" s="129"/>
      <c r="E241" s="128" t="str">
        <f t="shared" si="18"/>
        <v/>
      </c>
      <c r="F241" s="128" t="str">
        <f t="shared" si="20"/>
        <v/>
      </c>
      <c r="G241" s="129"/>
      <c r="H241" s="151" t="s">
        <v>222</v>
      </c>
      <c r="I241" s="152"/>
      <c r="J241" s="130"/>
      <c r="K241" s="153"/>
      <c r="L241" s="153"/>
      <c r="M241" s="154" t="str">
        <f t="shared" si="19"/>
        <v/>
      </c>
      <c r="N241" s="131"/>
      <c r="O241" s="155" t="str">
        <f>IFERROR(VLOOKUP(M241,計算用!$A$56:$B$63,2,FALSE),"")</f>
        <v/>
      </c>
      <c r="P241" s="156"/>
      <c r="Q241" s="156"/>
      <c r="R241" s="156"/>
      <c r="S241" s="157" t="str">
        <f t="shared" si="21"/>
        <v/>
      </c>
      <c r="T241" s="158"/>
      <c r="U241" s="159"/>
      <c r="V241" s="92"/>
    </row>
    <row r="242" spans="1:23">
      <c r="A242" s="147">
        <f t="shared" si="17"/>
        <v>237</v>
      </c>
      <c r="B242" s="150"/>
      <c r="C242" s="150"/>
      <c r="D242" s="129"/>
      <c r="E242" s="128" t="str">
        <f t="shared" si="18"/>
        <v/>
      </c>
      <c r="F242" s="128" t="str">
        <f t="shared" si="20"/>
        <v/>
      </c>
      <c r="G242" s="129"/>
      <c r="H242" s="151" t="s">
        <v>222</v>
      </c>
      <c r="I242" s="152"/>
      <c r="J242" s="130"/>
      <c r="K242" s="153"/>
      <c r="L242" s="153"/>
      <c r="M242" s="154" t="str">
        <f t="shared" si="19"/>
        <v/>
      </c>
      <c r="N242" s="131"/>
      <c r="O242" s="155" t="str">
        <f>IFERROR(VLOOKUP(M242,計算用!$A$56:$B$63,2,FALSE),"")</f>
        <v/>
      </c>
      <c r="P242" s="156"/>
      <c r="Q242" s="156"/>
      <c r="R242" s="156"/>
      <c r="S242" s="157" t="str">
        <f t="shared" si="21"/>
        <v/>
      </c>
      <c r="T242" s="158"/>
      <c r="U242" s="159"/>
      <c r="V242" s="92"/>
    </row>
    <row r="243" spans="1:23">
      <c r="A243" s="147">
        <f t="shared" si="17"/>
        <v>238</v>
      </c>
      <c r="B243" s="150"/>
      <c r="C243" s="150"/>
      <c r="D243" s="129"/>
      <c r="E243" s="128" t="str">
        <f t="shared" si="18"/>
        <v/>
      </c>
      <c r="F243" s="128" t="str">
        <f t="shared" si="20"/>
        <v/>
      </c>
      <c r="G243" s="129"/>
      <c r="H243" s="151" t="s">
        <v>222</v>
      </c>
      <c r="I243" s="152"/>
      <c r="J243" s="130"/>
      <c r="K243" s="153"/>
      <c r="L243" s="153"/>
      <c r="M243" s="154" t="str">
        <f t="shared" si="19"/>
        <v/>
      </c>
      <c r="N243" s="131"/>
      <c r="O243" s="155" t="str">
        <f>IFERROR(VLOOKUP(M243,計算用!$A$56:$B$63,2,FALSE),"")</f>
        <v/>
      </c>
      <c r="P243" s="156"/>
      <c r="Q243" s="156"/>
      <c r="R243" s="156"/>
      <c r="S243" s="157" t="str">
        <f t="shared" si="21"/>
        <v/>
      </c>
      <c r="T243" s="158"/>
      <c r="U243" s="159"/>
      <c r="V243" s="92"/>
      <c r="W243" s="3"/>
    </row>
    <row r="244" spans="1:23">
      <c r="A244" s="147">
        <f t="shared" si="17"/>
        <v>239</v>
      </c>
      <c r="B244" s="150"/>
      <c r="C244" s="150"/>
      <c r="D244" s="129"/>
      <c r="E244" s="128" t="str">
        <f t="shared" si="18"/>
        <v/>
      </c>
      <c r="F244" s="128" t="str">
        <f t="shared" si="20"/>
        <v/>
      </c>
      <c r="G244" s="129"/>
      <c r="H244" s="151" t="s">
        <v>222</v>
      </c>
      <c r="I244" s="152"/>
      <c r="J244" s="130"/>
      <c r="K244" s="153"/>
      <c r="L244" s="153"/>
      <c r="M244" s="154" t="str">
        <f t="shared" si="19"/>
        <v/>
      </c>
      <c r="N244" s="131"/>
      <c r="O244" s="155" t="str">
        <f>IFERROR(VLOOKUP(M244,計算用!$A$56:$B$63,2,FALSE),"")</f>
        <v/>
      </c>
      <c r="P244" s="156"/>
      <c r="Q244" s="156"/>
      <c r="R244" s="156"/>
      <c r="S244" s="157" t="str">
        <f t="shared" si="21"/>
        <v/>
      </c>
      <c r="T244" s="158"/>
      <c r="U244" s="159"/>
      <c r="V244" s="92"/>
    </row>
    <row r="245" spans="1:23">
      <c r="A245" s="147">
        <f t="shared" si="17"/>
        <v>240</v>
      </c>
      <c r="B245" s="150"/>
      <c r="C245" s="150"/>
      <c r="D245" s="129"/>
      <c r="E245" s="128" t="str">
        <f t="shared" si="18"/>
        <v/>
      </c>
      <c r="F245" s="128" t="str">
        <f t="shared" si="20"/>
        <v/>
      </c>
      <c r="G245" s="129"/>
      <c r="H245" s="151" t="s">
        <v>222</v>
      </c>
      <c r="I245" s="152"/>
      <c r="J245" s="130"/>
      <c r="K245" s="153"/>
      <c r="L245" s="153"/>
      <c r="M245" s="154" t="str">
        <f t="shared" si="19"/>
        <v/>
      </c>
      <c r="N245" s="131"/>
      <c r="O245" s="155" t="str">
        <f>IFERROR(VLOOKUP(M245,計算用!$A$56:$B$63,2,FALSE),"")</f>
        <v/>
      </c>
      <c r="P245" s="156"/>
      <c r="Q245" s="156"/>
      <c r="R245" s="156"/>
      <c r="S245" s="157" t="str">
        <f t="shared" si="21"/>
        <v/>
      </c>
      <c r="T245" s="158"/>
      <c r="U245" s="159"/>
      <c r="V245" s="92"/>
    </row>
    <row r="246" spans="1:23">
      <c r="A246" s="147">
        <f t="shared" si="17"/>
        <v>241</v>
      </c>
      <c r="B246" s="150"/>
      <c r="C246" s="150"/>
      <c r="D246" s="129"/>
      <c r="E246" s="128" t="str">
        <f t="shared" si="18"/>
        <v/>
      </c>
      <c r="F246" s="128" t="str">
        <f t="shared" si="20"/>
        <v/>
      </c>
      <c r="G246" s="129"/>
      <c r="H246" s="151" t="s">
        <v>222</v>
      </c>
      <c r="I246" s="152"/>
      <c r="J246" s="130"/>
      <c r="K246" s="153"/>
      <c r="L246" s="153"/>
      <c r="M246" s="154" t="str">
        <f t="shared" si="19"/>
        <v/>
      </c>
      <c r="N246" s="131"/>
      <c r="O246" s="155" t="str">
        <f>IFERROR(VLOOKUP(M246,計算用!$A$56:$B$63,2,FALSE),"")</f>
        <v/>
      </c>
      <c r="P246" s="156"/>
      <c r="Q246" s="156"/>
      <c r="R246" s="156"/>
      <c r="S246" s="157" t="str">
        <f t="shared" si="21"/>
        <v/>
      </c>
      <c r="T246" s="158"/>
      <c r="U246" s="159"/>
      <c r="V246" s="92"/>
    </row>
    <row r="247" spans="1:23">
      <c r="A247" s="147">
        <f t="shared" si="17"/>
        <v>242</v>
      </c>
      <c r="B247" s="150"/>
      <c r="C247" s="150"/>
      <c r="D247" s="129"/>
      <c r="E247" s="128" t="str">
        <f t="shared" si="18"/>
        <v/>
      </c>
      <c r="F247" s="128" t="str">
        <f t="shared" si="20"/>
        <v/>
      </c>
      <c r="G247" s="129"/>
      <c r="H247" s="151" t="s">
        <v>222</v>
      </c>
      <c r="I247" s="152"/>
      <c r="J247" s="130"/>
      <c r="K247" s="153"/>
      <c r="L247" s="153"/>
      <c r="M247" s="154" t="str">
        <f t="shared" si="19"/>
        <v/>
      </c>
      <c r="N247" s="131"/>
      <c r="O247" s="155" t="str">
        <f>IFERROR(VLOOKUP(M247,計算用!$A$56:$B$63,2,FALSE),"")</f>
        <v/>
      </c>
      <c r="P247" s="156"/>
      <c r="Q247" s="156"/>
      <c r="R247" s="156"/>
      <c r="S247" s="157" t="str">
        <f t="shared" si="21"/>
        <v/>
      </c>
      <c r="T247" s="158"/>
      <c r="U247" s="159"/>
      <c r="V247" s="92"/>
    </row>
    <row r="248" spans="1:23">
      <c r="A248" s="147">
        <f t="shared" si="17"/>
        <v>243</v>
      </c>
      <c r="B248" s="150"/>
      <c r="C248" s="150"/>
      <c r="D248" s="129"/>
      <c r="E248" s="128" t="str">
        <f t="shared" si="18"/>
        <v/>
      </c>
      <c r="F248" s="128" t="str">
        <f t="shared" si="20"/>
        <v/>
      </c>
      <c r="G248" s="129"/>
      <c r="H248" s="151" t="s">
        <v>222</v>
      </c>
      <c r="I248" s="152"/>
      <c r="J248" s="130"/>
      <c r="K248" s="153"/>
      <c r="L248" s="153"/>
      <c r="M248" s="154" t="str">
        <f t="shared" si="19"/>
        <v/>
      </c>
      <c r="N248" s="131"/>
      <c r="O248" s="155" t="str">
        <f>IFERROR(VLOOKUP(M248,計算用!$A$56:$B$63,2,FALSE),"")</f>
        <v/>
      </c>
      <c r="P248" s="156"/>
      <c r="Q248" s="156"/>
      <c r="R248" s="156"/>
      <c r="S248" s="157" t="str">
        <f t="shared" si="21"/>
        <v/>
      </c>
      <c r="T248" s="158"/>
      <c r="U248" s="159"/>
      <c r="V248" s="92"/>
    </row>
    <row r="249" spans="1:23">
      <c r="A249" s="147">
        <f t="shared" si="17"/>
        <v>244</v>
      </c>
      <c r="B249" s="150"/>
      <c r="C249" s="150"/>
      <c r="D249" s="129"/>
      <c r="E249" s="128" t="str">
        <f t="shared" si="18"/>
        <v/>
      </c>
      <c r="F249" s="128" t="str">
        <f t="shared" si="20"/>
        <v/>
      </c>
      <c r="G249" s="129"/>
      <c r="H249" s="151" t="s">
        <v>222</v>
      </c>
      <c r="I249" s="152"/>
      <c r="J249" s="130"/>
      <c r="K249" s="153"/>
      <c r="L249" s="153"/>
      <c r="M249" s="154" t="str">
        <f t="shared" si="19"/>
        <v/>
      </c>
      <c r="N249" s="131"/>
      <c r="O249" s="155" t="str">
        <f>IFERROR(VLOOKUP(M249,計算用!$A$56:$B$63,2,FALSE),"")</f>
        <v/>
      </c>
      <c r="P249" s="156"/>
      <c r="Q249" s="156"/>
      <c r="R249" s="156"/>
      <c r="S249" s="157" t="str">
        <f t="shared" si="21"/>
        <v/>
      </c>
      <c r="T249" s="158"/>
      <c r="U249" s="159"/>
      <c r="V249" s="92"/>
    </row>
    <row r="250" spans="1:23">
      <c r="A250" s="147">
        <f t="shared" si="17"/>
        <v>245</v>
      </c>
      <c r="B250" s="150"/>
      <c r="C250" s="150"/>
      <c r="D250" s="129"/>
      <c r="E250" s="128" t="str">
        <f t="shared" si="18"/>
        <v/>
      </c>
      <c r="F250" s="128" t="str">
        <f t="shared" si="20"/>
        <v/>
      </c>
      <c r="G250" s="129"/>
      <c r="H250" s="151" t="s">
        <v>222</v>
      </c>
      <c r="I250" s="152"/>
      <c r="J250" s="130"/>
      <c r="K250" s="153"/>
      <c r="L250" s="153"/>
      <c r="M250" s="154" t="str">
        <f t="shared" si="19"/>
        <v/>
      </c>
      <c r="N250" s="131"/>
      <c r="O250" s="155" t="str">
        <f>IFERROR(VLOOKUP(M250,計算用!$A$56:$B$63,2,FALSE),"")</f>
        <v/>
      </c>
      <c r="P250" s="156"/>
      <c r="Q250" s="156"/>
      <c r="R250" s="156"/>
      <c r="S250" s="157" t="str">
        <f t="shared" si="21"/>
        <v/>
      </c>
      <c r="T250" s="158"/>
      <c r="U250" s="159"/>
      <c r="V250" s="92"/>
    </row>
    <row r="251" spans="1:23">
      <c r="A251" s="147">
        <f t="shared" si="17"/>
        <v>246</v>
      </c>
      <c r="B251" s="150"/>
      <c r="C251" s="150"/>
      <c r="D251" s="129"/>
      <c r="E251" s="128" t="str">
        <f t="shared" si="18"/>
        <v/>
      </c>
      <c r="F251" s="128" t="str">
        <f t="shared" si="20"/>
        <v/>
      </c>
      <c r="G251" s="129"/>
      <c r="H251" s="151" t="s">
        <v>222</v>
      </c>
      <c r="I251" s="152"/>
      <c r="J251" s="130"/>
      <c r="K251" s="153"/>
      <c r="L251" s="153"/>
      <c r="M251" s="154" t="str">
        <f t="shared" si="19"/>
        <v/>
      </c>
      <c r="N251" s="131"/>
      <c r="O251" s="155" t="str">
        <f>IFERROR(VLOOKUP(M251,計算用!$A$56:$B$63,2,FALSE),"")</f>
        <v/>
      </c>
      <c r="P251" s="156"/>
      <c r="Q251" s="156"/>
      <c r="R251" s="156"/>
      <c r="S251" s="157" t="str">
        <f t="shared" si="21"/>
        <v/>
      </c>
      <c r="T251" s="158"/>
      <c r="U251" s="159"/>
      <c r="V251" s="92"/>
    </row>
    <row r="252" spans="1:23">
      <c r="A252" s="147">
        <f t="shared" si="17"/>
        <v>247</v>
      </c>
      <c r="B252" s="150"/>
      <c r="C252" s="150"/>
      <c r="D252" s="129"/>
      <c r="E252" s="128" t="str">
        <f t="shared" si="18"/>
        <v/>
      </c>
      <c r="F252" s="128" t="str">
        <f t="shared" si="20"/>
        <v/>
      </c>
      <c r="G252" s="129"/>
      <c r="H252" s="151" t="s">
        <v>222</v>
      </c>
      <c r="I252" s="152"/>
      <c r="J252" s="130"/>
      <c r="K252" s="153"/>
      <c r="L252" s="153"/>
      <c r="M252" s="154" t="str">
        <f t="shared" si="19"/>
        <v/>
      </c>
      <c r="N252" s="131"/>
      <c r="O252" s="155" t="str">
        <f>IFERROR(VLOOKUP(M252,計算用!$A$56:$B$63,2,FALSE),"")</f>
        <v/>
      </c>
      <c r="P252" s="156"/>
      <c r="Q252" s="156"/>
      <c r="R252" s="156"/>
      <c r="S252" s="157" t="str">
        <f t="shared" si="21"/>
        <v/>
      </c>
      <c r="T252" s="158"/>
      <c r="U252" s="159"/>
      <c r="V252" s="92"/>
    </row>
    <row r="253" spans="1:23">
      <c r="A253" s="147">
        <f t="shared" si="17"/>
        <v>248</v>
      </c>
      <c r="B253" s="150"/>
      <c r="C253" s="150"/>
      <c r="D253" s="129"/>
      <c r="E253" s="128" t="str">
        <f t="shared" si="18"/>
        <v/>
      </c>
      <c r="F253" s="128" t="str">
        <f t="shared" si="20"/>
        <v/>
      </c>
      <c r="G253" s="129"/>
      <c r="H253" s="151" t="s">
        <v>222</v>
      </c>
      <c r="I253" s="152"/>
      <c r="J253" s="130"/>
      <c r="K253" s="153"/>
      <c r="L253" s="153"/>
      <c r="M253" s="154" t="str">
        <f t="shared" si="19"/>
        <v/>
      </c>
      <c r="N253" s="131"/>
      <c r="O253" s="155" t="str">
        <f>IFERROR(VLOOKUP(M253,計算用!$A$56:$B$63,2,FALSE),"")</f>
        <v/>
      </c>
      <c r="P253" s="156"/>
      <c r="Q253" s="156"/>
      <c r="R253" s="156"/>
      <c r="S253" s="157" t="str">
        <f t="shared" si="21"/>
        <v/>
      </c>
      <c r="T253" s="158"/>
      <c r="U253" s="159"/>
      <c r="V253" s="92"/>
    </row>
    <row r="254" spans="1:23">
      <c r="A254" s="147">
        <f t="shared" si="17"/>
        <v>249</v>
      </c>
      <c r="B254" s="150"/>
      <c r="C254" s="150"/>
      <c r="D254" s="129"/>
      <c r="E254" s="128" t="str">
        <f t="shared" si="18"/>
        <v/>
      </c>
      <c r="F254" s="128" t="str">
        <f t="shared" si="20"/>
        <v/>
      </c>
      <c r="G254" s="129"/>
      <c r="H254" s="151" t="s">
        <v>222</v>
      </c>
      <c r="I254" s="152"/>
      <c r="J254" s="130"/>
      <c r="K254" s="153"/>
      <c r="L254" s="153"/>
      <c r="M254" s="154" t="str">
        <f t="shared" si="19"/>
        <v/>
      </c>
      <c r="N254" s="131"/>
      <c r="O254" s="155" t="str">
        <f>IFERROR(VLOOKUP(M254,計算用!$A$56:$B$63,2,FALSE),"")</f>
        <v/>
      </c>
      <c r="P254" s="156"/>
      <c r="Q254" s="156"/>
      <c r="R254" s="156"/>
      <c r="S254" s="157" t="str">
        <f t="shared" si="21"/>
        <v/>
      </c>
      <c r="T254" s="158"/>
      <c r="U254" s="159"/>
      <c r="V254" s="92"/>
    </row>
    <row r="255" spans="1:23">
      <c r="A255" s="147">
        <f t="shared" si="17"/>
        <v>250</v>
      </c>
      <c r="B255" s="150"/>
      <c r="C255" s="150"/>
      <c r="D255" s="129"/>
      <c r="E255" s="128" t="str">
        <f t="shared" si="18"/>
        <v/>
      </c>
      <c r="F255" s="128" t="str">
        <f t="shared" si="20"/>
        <v/>
      </c>
      <c r="G255" s="129"/>
      <c r="H255" s="151" t="s">
        <v>222</v>
      </c>
      <c r="I255" s="152"/>
      <c r="J255" s="130"/>
      <c r="K255" s="153"/>
      <c r="L255" s="153"/>
      <c r="M255" s="154" t="str">
        <f t="shared" si="19"/>
        <v/>
      </c>
      <c r="N255" s="131"/>
      <c r="O255" s="155" t="str">
        <f>IFERROR(VLOOKUP(M255,計算用!$A$56:$B$63,2,FALSE),"")</f>
        <v/>
      </c>
      <c r="P255" s="156"/>
      <c r="Q255" s="156"/>
      <c r="R255" s="156"/>
      <c r="S255" s="157" t="str">
        <f t="shared" si="21"/>
        <v/>
      </c>
      <c r="T255" s="158"/>
      <c r="U255" s="159"/>
      <c r="V255" s="92"/>
    </row>
    <row r="256" spans="1:23">
      <c r="A256" s="147">
        <f t="shared" si="17"/>
        <v>251</v>
      </c>
      <c r="B256" s="150"/>
      <c r="C256" s="150"/>
      <c r="D256" s="129"/>
      <c r="E256" s="128" t="str">
        <f t="shared" si="18"/>
        <v/>
      </c>
      <c r="F256" s="128" t="str">
        <f t="shared" si="20"/>
        <v/>
      </c>
      <c r="G256" s="129"/>
      <c r="H256" s="151" t="s">
        <v>222</v>
      </c>
      <c r="I256" s="152"/>
      <c r="J256" s="130"/>
      <c r="K256" s="153"/>
      <c r="L256" s="153"/>
      <c r="M256" s="154" t="str">
        <f t="shared" si="19"/>
        <v/>
      </c>
      <c r="N256" s="131"/>
      <c r="O256" s="155" t="str">
        <f>IFERROR(VLOOKUP(M256,計算用!$A$56:$B$63,2,FALSE),"")</f>
        <v/>
      </c>
      <c r="P256" s="156"/>
      <c r="Q256" s="156"/>
      <c r="R256" s="156"/>
      <c r="S256" s="157" t="str">
        <f t="shared" si="21"/>
        <v/>
      </c>
      <c r="T256" s="158"/>
      <c r="U256" s="159"/>
      <c r="V256" s="92"/>
    </row>
    <row r="257" spans="1:22">
      <c r="A257" s="147">
        <f t="shared" si="17"/>
        <v>252</v>
      </c>
      <c r="B257" s="150"/>
      <c r="C257" s="150"/>
      <c r="D257" s="129"/>
      <c r="E257" s="128" t="str">
        <f t="shared" si="18"/>
        <v/>
      </c>
      <c r="F257" s="128" t="str">
        <f t="shared" si="20"/>
        <v/>
      </c>
      <c r="G257" s="129"/>
      <c r="H257" s="151" t="s">
        <v>222</v>
      </c>
      <c r="I257" s="152"/>
      <c r="J257" s="130"/>
      <c r="K257" s="153"/>
      <c r="L257" s="153"/>
      <c r="M257" s="154" t="str">
        <f t="shared" si="19"/>
        <v/>
      </c>
      <c r="N257" s="131"/>
      <c r="O257" s="155" t="str">
        <f>IFERROR(VLOOKUP(M257,計算用!$A$56:$B$63,2,FALSE),"")</f>
        <v/>
      </c>
      <c r="P257" s="156"/>
      <c r="Q257" s="156"/>
      <c r="R257" s="156"/>
      <c r="S257" s="157" t="str">
        <f t="shared" si="21"/>
        <v/>
      </c>
      <c r="T257" s="158"/>
      <c r="U257" s="159"/>
      <c r="V257" s="92"/>
    </row>
    <row r="258" spans="1:22">
      <c r="A258" s="147">
        <f t="shared" si="17"/>
        <v>253</v>
      </c>
      <c r="B258" s="150"/>
      <c r="C258" s="150"/>
      <c r="D258" s="129"/>
      <c r="E258" s="128" t="str">
        <f t="shared" si="18"/>
        <v/>
      </c>
      <c r="F258" s="128" t="str">
        <f t="shared" si="20"/>
        <v/>
      </c>
      <c r="G258" s="129"/>
      <c r="H258" s="151" t="s">
        <v>222</v>
      </c>
      <c r="I258" s="152"/>
      <c r="J258" s="130"/>
      <c r="K258" s="153"/>
      <c r="L258" s="153"/>
      <c r="M258" s="154" t="str">
        <f t="shared" si="19"/>
        <v/>
      </c>
      <c r="N258" s="131"/>
      <c r="O258" s="155" t="str">
        <f>IFERROR(VLOOKUP(M258,計算用!$A$56:$B$63,2,FALSE),"")</f>
        <v/>
      </c>
      <c r="P258" s="156"/>
      <c r="Q258" s="156"/>
      <c r="R258" s="156"/>
      <c r="S258" s="157" t="str">
        <f t="shared" si="21"/>
        <v/>
      </c>
      <c r="T258" s="158"/>
      <c r="U258" s="159"/>
      <c r="V258" s="92"/>
    </row>
    <row r="259" spans="1:22">
      <c r="A259" s="147">
        <f t="shared" si="17"/>
        <v>254</v>
      </c>
      <c r="B259" s="150"/>
      <c r="C259" s="150"/>
      <c r="D259" s="129"/>
      <c r="E259" s="128" t="str">
        <f t="shared" si="18"/>
        <v/>
      </c>
      <c r="F259" s="128" t="str">
        <f t="shared" si="20"/>
        <v/>
      </c>
      <c r="G259" s="129"/>
      <c r="H259" s="151" t="s">
        <v>222</v>
      </c>
      <c r="I259" s="152"/>
      <c r="J259" s="130"/>
      <c r="K259" s="153"/>
      <c r="L259" s="153"/>
      <c r="M259" s="154" t="str">
        <f t="shared" si="19"/>
        <v/>
      </c>
      <c r="N259" s="131"/>
      <c r="O259" s="155" t="str">
        <f>IFERROR(VLOOKUP(M259,計算用!$A$56:$B$63,2,FALSE),"")</f>
        <v/>
      </c>
      <c r="P259" s="156"/>
      <c r="Q259" s="156"/>
      <c r="R259" s="156"/>
      <c r="S259" s="157" t="str">
        <f t="shared" si="21"/>
        <v/>
      </c>
      <c r="T259" s="158"/>
      <c r="U259" s="159"/>
      <c r="V259" s="92"/>
    </row>
    <row r="260" spans="1:22">
      <c r="A260" s="147">
        <f t="shared" si="17"/>
        <v>255</v>
      </c>
      <c r="B260" s="150"/>
      <c r="C260" s="150"/>
      <c r="D260" s="129"/>
      <c r="E260" s="128" t="str">
        <f t="shared" si="18"/>
        <v/>
      </c>
      <c r="F260" s="128" t="str">
        <f t="shared" si="20"/>
        <v/>
      </c>
      <c r="G260" s="129"/>
      <c r="H260" s="151" t="s">
        <v>222</v>
      </c>
      <c r="I260" s="152"/>
      <c r="J260" s="130"/>
      <c r="K260" s="153"/>
      <c r="L260" s="153"/>
      <c r="M260" s="154" t="str">
        <f t="shared" si="19"/>
        <v/>
      </c>
      <c r="N260" s="131"/>
      <c r="O260" s="155" t="str">
        <f>IFERROR(VLOOKUP(M260,計算用!$A$56:$B$63,2,FALSE),"")</f>
        <v/>
      </c>
      <c r="P260" s="156"/>
      <c r="Q260" s="156"/>
      <c r="R260" s="156"/>
      <c r="S260" s="157" t="str">
        <f t="shared" si="21"/>
        <v/>
      </c>
      <c r="T260" s="158"/>
      <c r="U260" s="159"/>
      <c r="V260" s="92"/>
    </row>
    <row r="261" spans="1:22">
      <c r="A261" s="147">
        <f t="shared" si="17"/>
        <v>256</v>
      </c>
      <c r="B261" s="150"/>
      <c r="C261" s="150"/>
      <c r="D261" s="129"/>
      <c r="E261" s="128" t="str">
        <f t="shared" si="18"/>
        <v/>
      </c>
      <c r="F261" s="128" t="str">
        <f t="shared" si="20"/>
        <v/>
      </c>
      <c r="G261" s="129"/>
      <c r="H261" s="151" t="s">
        <v>222</v>
      </c>
      <c r="I261" s="152"/>
      <c r="J261" s="130"/>
      <c r="K261" s="153"/>
      <c r="L261" s="153"/>
      <c r="M261" s="154" t="str">
        <f t="shared" si="19"/>
        <v/>
      </c>
      <c r="N261" s="131"/>
      <c r="O261" s="155" t="str">
        <f>IFERROR(VLOOKUP(M261,計算用!$A$56:$B$63,2,FALSE),"")</f>
        <v/>
      </c>
      <c r="P261" s="156"/>
      <c r="Q261" s="156"/>
      <c r="R261" s="156"/>
      <c r="S261" s="157" t="str">
        <f t="shared" si="21"/>
        <v/>
      </c>
      <c r="T261" s="158"/>
      <c r="U261" s="159"/>
      <c r="V261" s="92"/>
    </row>
    <row r="262" spans="1:22">
      <c r="A262" s="147">
        <f t="shared" si="17"/>
        <v>257</v>
      </c>
      <c r="B262" s="150"/>
      <c r="C262" s="150"/>
      <c r="D262" s="129"/>
      <c r="E262" s="128" t="str">
        <f t="shared" si="18"/>
        <v/>
      </c>
      <c r="F262" s="128" t="str">
        <f t="shared" ref="F262:F325" si="22">IF(E262="","",COUNTIF($E$6:$E$505,E262))</f>
        <v/>
      </c>
      <c r="G262" s="129"/>
      <c r="H262" s="151" t="s">
        <v>222</v>
      </c>
      <c r="I262" s="152"/>
      <c r="J262" s="130"/>
      <c r="K262" s="153"/>
      <c r="L262" s="153"/>
      <c r="M262" s="154" t="str">
        <f t="shared" si="19"/>
        <v/>
      </c>
      <c r="N262" s="131"/>
      <c r="O262" s="155" t="str">
        <f>IFERROR(VLOOKUP(M262,計算用!$A$56:$B$63,2,FALSE),"")</f>
        <v/>
      </c>
      <c r="P262" s="156"/>
      <c r="Q262" s="156"/>
      <c r="R262" s="156"/>
      <c r="S262" s="157" t="str">
        <f t="shared" si="21"/>
        <v/>
      </c>
      <c r="T262" s="158"/>
      <c r="U262" s="159"/>
      <c r="V262" s="92"/>
    </row>
    <row r="263" spans="1:22">
      <c r="A263" s="147">
        <f t="shared" si="17"/>
        <v>258</v>
      </c>
      <c r="B263" s="150"/>
      <c r="C263" s="150"/>
      <c r="D263" s="129"/>
      <c r="E263" s="128" t="str">
        <f t="shared" si="18"/>
        <v/>
      </c>
      <c r="F263" s="128" t="str">
        <f t="shared" si="22"/>
        <v/>
      </c>
      <c r="G263" s="129"/>
      <c r="H263" s="151" t="s">
        <v>222</v>
      </c>
      <c r="I263" s="152"/>
      <c r="J263" s="130"/>
      <c r="K263" s="153"/>
      <c r="L263" s="153"/>
      <c r="M263" s="154" t="str">
        <f t="shared" si="19"/>
        <v/>
      </c>
      <c r="N263" s="131"/>
      <c r="O263" s="155" t="str">
        <f>IFERROR(VLOOKUP(M263,計算用!$A$56:$B$63,2,FALSE),"")</f>
        <v/>
      </c>
      <c r="P263" s="156"/>
      <c r="Q263" s="156"/>
      <c r="R263" s="156"/>
      <c r="S263" s="157" t="str">
        <f t="shared" si="21"/>
        <v/>
      </c>
      <c r="T263" s="158"/>
      <c r="U263" s="159"/>
      <c r="V263" s="92"/>
    </row>
    <row r="264" spans="1:22">
      <c r="A264" s="147">
        <f t="shared" si="17"/>
        <v>259</v>
      </c>
      <c r="B264" s="150"/>
      <c r="C264" s="150"/>
      <c r="D264" s="129"/>
      <c r="E264" s="128" t="str">
        <f t="shared" si="18"/>
        <v/>
      </c>
      <c r="F264" s="128" t="str">
        <f t="shared" si="22"/>
        <v/>
      </c>
      <c r="G264" s="129"/>
      <c r="H264" s="151" t="s">
        <v>222</v>
      </c>
      <c r="I264" s="152"/>
      <c r="J264" s="130"/>
      <c r="K264" s="153"/>
      <c r="L264" s="153"/>
      <c r="M264" s="154" t="str">
        <f t="shared" si="19"/>
        <v/>
      </c>
      <c r="N264" s="131"/>
      <c r="O264" s="155" t="str">
        <f>IFERROR(VLOOKUP(M264,計算用!$A$56:$B$63,2,FALSE),"")</f>
        <v/>
      </c>
      <c r="P264" s="156"/>
      <c r="Q264" s="156"/>
      <c r="R264" s="156"/>
      <c r="S264" s="157" t="str">
        <f t="shared" si="21"/>
        <v/>
      </c>
      <c r="T264" s="158"/>
      <c r="U264" s="159"/>
      <c r="V264" s="92"/>
    </row>
    <row r="265" spans="1:22">
      <c r="A265" s="147">
        <f t="shared" si="17"/>
        <v>260</v>
      </c>
      <c r="B265" s="150"/>
      <c r="C265" s="150"/>
      <c r="D265" s="129"/>
      <c r="E265" s="128" t="str">
        <f t="shared" si="18"/>
        <v/>
      </c>
      <c r="F265" s="128" t="str">
        <f t="shared" si="22"/>
        <v/>
      </c>
      <c r="G265" s="129"/>
      <c r="H265" s="151" t="s">
        <v>222</v>
      </c>
      <c r="I265" s="152"/>
      <c r="J265" s="130"/>
      <c r="K265" s="153"/>
      <c r="L265" s="153"/>
      <c r="M265" s="154" t="str">
        <f t="shared" si="19"/>
        <v/>
      </c>
      <c r="N265" s="131"/>
      <c r="O265" s="155" t="str">
        <f>IFERROR(VLOOKUP(M265,計算用!$A$56:$B$63,2,FALSE),"")</f>
        <v/>
      </c>
      <c r="P265" s="156"/>
      <c r="Q265" s="156"/>
      <c r="R265" s="156"/>
      <c r="S265" s="157" t="str">
        <f t="shared" si="21"/>
        <v/>
      </c>
      <c r="T265" s="158"/>
      <c r="U265" s="159"/>
      <c r="V265" s="92"/>
    </row>
    <row r="266" spans="1:22">
      <c r="A266" s="147">
        <f t="shared" si="17"/>
        <v>261</v>
      </c>
      <c r="B266" s="150"/>
      <c r="C266" s="150"/>
      <c r="D266" s="129"/>
      <c r="E266" s="128" t="str">
        <f t="shared" si="18"/>
        <v/>
      </c>
      <c r="F266" s="128" t="str">
        <f t="shared" si="22"/>
        <v/>
      </c>
      <c r="G266" s="129"/>
      <c r="H266" s="151" t="s">
        <v>222</v>
      </c>
      <c r="I266" s="152"/>
      <c r="J266" s="130"/>
      <c r="K266" s="153"/>
      <c r="L266" s="153"/>
      <c r="M266" s="154" t="str">
        <f t="shared" si="19"/>
        <v/>
      </c>
      <c r="N266" s="131"/>
      <c r="O266" s="155" t="str">
        <f>IFERROR(VLOOKUP(M266,計算用!$A$56:$B$63,2,FALSE),"")</f>
        <v/>
      </c>
      <c r="P266" s="156"/>
      <c r="Q266" s="156"/>
      <c r="R266" s="156"/>
      <c r="S266" s="157" t="str">
        <f t="shared" si="21"/>
        <v/>
      </c>
      <c r="T266" s="158"/>
      <c r="U266" s="159"/>
      <c r="V266" s="92"/>
    </row>
    <row r="267" spans="1:22">
      <c r="A267" s="147">
        <f t="shared" si="17"/>
        <v>262</v>
      </c>
      <c r="B267" s="150"/>
      <c r="C267" s="150"/>
      <c r="D267" s="129"/>
      <c r="E267" s="128" t="str">
        <f t="shared" si="18"/>
        <v/>
      </c>
      <c r="F267" s="128" t="str">
        <f t="shared" si="22"/>
        <v/>
      </c>
      <c r="G267" s="129"/>
      <c r="H267" s="151" t="s">
        <v>222</v>
      </c>
      <c r="I267" s="152"/>
      <c r="J267" s="130"/>
      <c r="K267" s="153"/>
      <c r="L267" s="153"/>
      <c r="M267" s="154" t="str">
        <f t="shared" si="19"/>
        <v/>
      </c>
      <c r="N267" s="131"/>
      <c r="O267" s="155" t="str">
        <f>IFERROR(VLOOKUP(M267,計算用!$A$56:$B$63,2,FALSE),"")</f>
        <v/>
      </c>
      <c r="P267" s="156"/>
      <c r="Q267" s="156"/>
      <c r="R267" s="156"/>
      <c r="S267" s="157" t="str">
        <f t="shared" si="21"/>
        <v/>
      </c>
      <c r="T267" s="158"/>
      <c r="U267" s="159"/>
      <c r="V267" s="92"/>
    </row>
    <row r="268" spans="1:22">
      <c r="A268" s="147">
        <f t="shared" si="17"/>
        <v>263</v>
      </c>
      <c r="B268" s="150"/>
      <c r="C268" s="150"/>
      <c r="D268" s="129"/>
      <c r="E268" s="128" t="str">
        <f t="shared" si="18"/>
        <v/>
      </c>
      <c r="F268" s="128" t="str">
        <f t="shared" si="22"/>
        <v/>
      </c>
      <c r="G268" s="129"/>
      <c r="H268" s="151" t="s">
        <v>222</v>
      </c>
      <c r="I268" s="152"/>
      <c r="J268" s="130"/>
      <c r="K268" s="153"/>
      <c r="L268" s="153"/>
      <c r="M268" s="154" t="str">
        <f t="shared" si="19"/>
        <v/>
      </c>
      <c r="N268" s="131"/>
      <c r="O268" s="155" t="str">
        <f>IFERROR(VLOOKUP(M268,計算用!$A$56:$B$63,2,FALSE),"")</f>
        <v/>
      </c>
      <c r="P268" s="156"/>
      <c r="Q268" s="156"/>
      <c r="R268" s="156"/>
      <c r="S268" s="157" t="str">
        <f t="shared" si="21"/>
        <v/>
      </c>
      <c r="T268" s="158"/>
      <c r="U268" s="159"/>
      <c r="V268" s="92"/>
    </row>
    <row r="269" spans="1:22">
      <c r="A269" s="147">
        <f t="shared" si="17"/>
        <v>264</v>
      </c>
      <c r="B269" s="150"/>
      <c r="C269" s="150"/>
      <c r="D269" s="129"/>
      <c r="E269" s="128" t="str">
        <f t="shared" si="18"/>
        <v/>
      </c>
      <c r="F269" s="128" t="str">
        <f t="shared" si="22"/>
        <v/>
      </c>
      <c r="G269" s="129"/>
      <c r="H269" s="151" t="s">
        <v>222</v>
      </c>
      <c r="I269" s="152"/>
      <c r="J269" s="130"/>
      <c r="K269" s="153"/>
      <c r="L269" s="153"/>
      <c r="M269" s="154" t="str">
        <f t="shared" si="19"/>
        <v/>
      </c>
      <c r="N269" s="131"/>
      <c r="O269" s="155" t="str">
        <f>IFERROR(VLOOKUP(M269,計算用!$A$56:$B$63,2,FALSE),"")</f>
        <v/>
      </c>
      <c r="P269" s="156"/>
      <c r="Q269" s="156"/>
      <c r="R269" s="156"/>
      <c r="S269" s="157" t="str">
        <f t="shared" si="21"/>
        <v/>
      </c>
      <c r="T269" s="158"/>
      <c r="U269" s="159"/>
      <c r="V269" s="92"/>
    </row>
    <row r="270" spans="1:22">
      <c r="A270" s="147">
        <f t="shared" si="17"/>
        <v>265</v>
      </c>
      <c r="B270" s="150"/>
      <c r="C270" s="150"/>
      <c r="D270" s="129"/>
      <c r="E270" s="128" t="str">
        <f t="shared" si="18"/>
        <v/>
      </c>
      <c r="F270" s="128" t="str">
        <f t="shared" si="22"/>
        <v/>
      </c>
      <c r="G270" s="129"/>
      <c r="H270" s="151" t="s">
        <v>222</v>
      </c>
      <c r="I270" s="152"/>
      <c r="J270" s="130"/>
      <c r="K270" s="153"/>
      <c r="L270" s="153"/>
      <c r="M270" s="154" t="str">
        <f t="shared" si="19"/>
        <v/>
      </c>
      <c r="N270" s="131"/>
      <c r="O270" s="155" t="str">
        <f>IFERROR(VLOOKUP(M270,計算用!$A$56:$B$63,2,FALSE),"")</f>
        <v/>
      </c>
      <c r="P270" s="156"/>
      <c r="Q270" s="156"/>
      <c r="R270" s="156"/>
      <c r="S270" s="157" t="str">
        <f t="shared" si="21"/>
        <v/>
      </c>
      <c r="T270" s="158"/>
      <c r="U270" s="159"/>
      <c r="V270" s="92"/>
    </row>
    <row r="271" spans="1:22">
      <c r="A271" s="147">
        <f t="shared" si="17"/>
        <v>266</v>
      </c>
      <c r="B271" s="150"/>
      <c r="C271" s="150"/>
      <c r="D271" s="129"/>
      <c r="E271" s="128" t="str">
        <f t="shared" si="18"/>
        <v/>
      </c>
      <c r="F271" s="128" t="str">
        <f t="shared" si="22"/>
        <v/>
      </c>
      <c r="G271" s="129"/>
      <c r="H271" s="151" t="s">
        <v>222</v>
      </c>
      <c r="I271" s="152"/>
      <c r="J271" s="130"/>
      <c r="K271" s="153"/>
      <c r="L271" s="153"/>
      <c r="M271" s="154" t="str">
        <f t="shared" si="19"/>
        <v/>
      </c>
      <c r="N271" s="131"/>
      <c r="O271" s="155" t="str">
        <f>IFERROR(VLOOKUP(M271,計算用!$A$56:$B$63,2,FALSE),"")</f>
        <v/>
      </c>
      <c r="P271" s="156"/>
      <c r="Q271" s="156"/>
      <c r="R271" s="156"/>
      <c r="S271" s="157" t="str">
        <f t="shared" si="21"/>
        <v/>
      </c>
      <c r="T271" s="158"/>
      <c r="U271" s="159"/>
      <c r="V271" s="92"/>
    </row>
    <row r="272" spans="1:22">
      <c r="A272" s="147">
        <f t="shared" si="17"/>
        <v>267</v>
      </c>
      <c r="B272" s="150"/>
      <c r="C272" s="150"/>
      <c r="D272" s="129"/>
      <c r="E272" s="128" t="str">
        <f t="shared" si="18"/>
        <v/>
      </c>
      <c r="F272" s="128" t="str">
        <f t="shared" si="22"/>
        <v/>
      </c>
      <c r="G272" s="129"/>
      <c r="H272" s="151" t="s">
        <v>222</v>
      </c>
      <c r="I272" s="152"/>
      <c r="J272" s="130"/>
      <c r="K272" s="153"/>
      <c r="L272" s="153"/>
      <c r="M272" s="154" t="str">
        <f t="shared" si="19"/>
        <v/>
      </c>
      <c r="N272" s="131"/>
      <c r="O272" s="155" t="str">
        <f>IFERROR(VLOOKUP(M272,計算用!$A$56:$B$63,2,FALSE),"")</f>
        <v/>
      </c>
      <c r="P272" s="156"/>
      <c r="Q272" s="156"/>
      <c r="R272" s="156"/>
      <c r="S272" s="157" t="str">
        <f t="shared" si="21"/>
        <v/>
      </c>
      <c r="T272" s="158"/>
      <c r="U272" s="159"/>
      <c r="V272" s="92"/>
    </row>
    <row r="273" spans="1:22">
      <c r="A273" s="147">
        <f t="shared" si="17"/>
        <v>268</v>
      </c>
      <c r="B273" s="150"/>
      <c r="C273" s="150"/>
      <c r="D273" s="129"/>
      <c r="E273" s="128" t="str">
        <f t="shared" si="18"/>
        <v/>
      </c>
      <c r="F273" s="128" t="str">
        <f t="shared" si="22"/>
        <v/>
      </c>
      <c r="G273" s="129"/>
      <c r="H273" s="151" t="s">
        <v>222</v>
      </c>
      <c r="I273" s="152"/>
      <c r="J273" s="130"/>
      <c r="K273" s="153"/>
      <c r="L273" s="153"/>
      <c r="M273" s="154" t="str">
        <f t="shared" si="19"/>
        <v/>
      </c>
      <c r="N273" s="131"/>
      <c r="O273" s="155" t="str">
        <f>IFERROR(VLOOKUP(M273,計算用!$A$56:$B$63,2,FALSE),"")</f>
        <v/>
      </c>
      <c r="P273" s="156"/>
      <c r="Q273" s="156"/>
      <c r="R273" s="156"/>
      <c r="S273" s="157" t="str">
        <f t="shared" si="21"/>
        <v/>
      </c>
      <c r="T273" s="158"/>
      <c r="U273" s="159"/>
      <c r="V273" s="92"/>
    </row>
    <row r="274" spans="1:22">
      <c r="A274" s="147">
        <f t="shared" si="17"/>
        <v>269</v>
      </c>
      <c r="B274" s="150"/>
      <c r="C274" s="150"/>
      <c r="D274" s="129"/>
      <c r="E274" s="128" t="str">
        <f t="shared" si="18"/>
        <v/>
      </c>
      <c r="F274" s="128" t="str">
        <f t="shared" si="22"/>
        <v/>
      </c>
      <c r="G274" s="129"/>
      <c r="H274" s="151" t="s">
        <v>222</v>
      </c>
      <c r="I274" s="152"/>
      <c r="J274" s="130"/>
      <c r="K274" s="153"/>
      <c r="L274" s="153"/>
      <c r="M274" s="154" t="str">
        <f t="shared" si="19"/>
        <v/>
      </c>
      <c r="N274" s="131"/>
      <c r="O274" s="155" t="str">
        <f>IFERROR(VLOOKUP(M274,計算用!$A$56:$B$63,2,FALSE),"")</f>
        <v/>
      </c>
      <c r="P274" s="156"/>
      <c r="Q274" s="156"/>
      <c r="R274" s="156"/>
      <c r="S274" s="157" t="str">
        <f t="shared" si="21"/>
        <v/>
      </c>
      <c r="T274" s="158"/>
      <c r="U274" s="159"/>
      <c r="V274" s="92"/>
    </row>
    <row r="275" spans="1:22">
      <c r="A275" s="147">
        <f t="shared" si="17"/>
        <v>270</v>
      </c>
      <c r="B275" s="150"/>
      <c r="C275" s="150"/>
      <c r="D275" s="129"/>
      <c r="E275" s="128" t="str">
        <f t="shared" si="18"/>
        <v/>
      </c>
      <c r="F275" s="128" t="str">
        <f t="shared" si="22"/>
        <v/>
      </c>
      <c r="G275" s="129"/>
      <c r="H275" s="151" t="s">
        <v>222</v>
      </c>
      <c r="I275" s="152"/>
      <c r="J275" s="130"/>
      <c r="K275" s="153"/>
      <c r="L275" s="153"/>
      <c r="M275" s="154" t="str">
        <f t="shared" si="19"/>
        <v/>
      </c>
      <c r="N275" s="131"/>
      <c r="O275" s="155" t="str">
        <f>IFERROR(VLOOKUP(M275,計算用!$A$56:$B$63,2,FALSE),"")</f>
        <v/>
      </c>
      <c r="P275" s="156"/>
      <c r="Q275" s="156"/>
      <c r="R275" s="156"/>
      <c r="S275" s="157" t="str">
        <f t="shared" si="21"/>
        <v/>
      </c>
      <c r="T275" s="158"/>
      <c r="U275" s="159"/>
      <c r="V275" s="92"/>
    </row>
    <row r="276" spans="1:22">
      <c r="A276" s="147">
        <f t="shared" si="17"/>
        <v>271</v>
      </c>
      <c r="B276" s="150"/>
      <c r="C276" s="150"/>
      <c r="D276" s="129"/>
      <c r="E276" s="128" t="str">
        <f t="shared" si="18"/>
        <v/>
      </c>
      <c r="F276" s="128" t="str">
        <f t="shared" si="22"/>
        <v/>
      </c>
      <c r="G276" s="129"/>
      <c r="H276" s="151" t="s">
        <v>222</v>
      </c>
      <c r="I276" s="152"/>
      <c r="J276" s="130"/>
      <c r="K276" s="153"/>
      <c r="L276" s="153"/>
      <c r="M276" s="154" t="str">
        <f t="shared" si="19"/>
        <v/>
      </c>
      <c r="N276" s="131"/>
      <c r="O276" s="155" t="str">
        <f>IFERROR(VLOOKUP(M276,計算用!$A$56:$B$63,2,FALSE),"")</f>
        <v/>
      </c>
      <c r="P276" s="156"/>
      <c r="Q276" s="156"/>
      <c r="R276" s="156"/>
      <c r="S276" s="157" t="str">
        <f t="shared" si="21"/>
        <v/>
      </c>
      <c r="T276" s="158"/>
      <c r="U276" s="159"/>
      <c r="V276" s="92"/>
    </row>
    <row r="277" spans="1:22">
      <c r="A277" s="147">
        <f t="shared" si="17"/>
        <v>272</v>
      </c>
      <c r="B277" s="150"/>
      <c r="C277" s="150"/>
      <c r="D277" s="129"/>
      <c r="E277" s="128" t="str">
        <f t="shared" si="18"/>
        <v/>
      </c>
      <c r="F277" s="128" t="str">
        <f t="shared" si="22"/>
        <v/>
      </c>
      <c r="G277" s="129"/>
      <c r="H277" s="151" t="s">
        <v>222</v>
      </c>
      <c r="I277" s="152"/>
      <c r="J277" s="130"/>
      <c r="K277" s="153"/>
      <c r="L277" s="153"/>
      <c r="M277" s="154" t="str">
        <f t="shared" si="19"/>
        <v/>
      </c>
      <c r="N277" s="131"/>
      <c r="O277" s="155" t="str">
        <f>IFERROR(VLOOKUP(M277,計算用!$A$56:$B$63,2,FALSE),"")</f>
        <v/>
      </c>
      <c r="P277" s="156"/>
      <c r="Q277" s="156"/>
      <c r="R277" s="156"/>
      <c r="S277" s="157" t="str">
        <f t="shared" si="21"/>
        <v/>
      </c>
      <c r="T277" s="158"/>
      <c r="U277" s="159"/>
      <c r="V277" s="92"/>
    </row>
    <row r="278" spans="1:22">
      <c r="A278" s="147">
        <f t="shared" si="17"/>
        <v>273</v>
      </c>
      <c r="B278" s="150"/>
      <c r="C278" s="150"/>
      <c r="D278" s="129"/>
      <c r="E278" s="128" t="str">
        <f t="shared" si="18"/>
        <v/>
      </c>
      <c r="F278" s="128" t="str">
        <f t="shared" si="22"/>
        <v/>
      </c>
      <c r="G278" s="129"/>
      <c r="H278" s="151" t="s">
        <v>222</v>
      </c>
      <c r="I278" s="152"/>
      <c r="J278" s="130"/>
      <c r="K278" s="153"/>
      <c r="L278" s="153"/>
      <c r="M278" s="154" t="str">
        <f t="shared" si="19"/>
        <v/>
      </c>
      <c r="N278" s="131"/>
      <c r="O278" s="155" t="str">
        <f>IFERROR(VLOOKUP(M278,計算用!$A$56:$B$63,2,FALSE),"")</f>
        <v/>
      </c>
      <c r="P278" s="156"/>
      <c r="Q278" s="156"/>
      <c r="R278" s="156"/>
      <c r="S278" s="157" t="str">
        <f t="shared" si="21"/>
        <v/>
      </c>
      <c r="T278" s="158"/>
      <c r="U278" s="159"/>
      <c r="V278" s="92"/>
    </row>
    <row r="279" spans="1:22">
      <c r="A279" s="147">
        <f t="shared" si="17"/>
        <v>274</v>
      </c>
      <c r="B279" s="150"/>
      <c r="C279" s="150"/>
      <c r="D279" s="129"/>
      <c r="E279" s="128" t="str">
        <f t="shared" si="18"/>
        <v/>
      </c>
      <c r="F279" s="128" t="str">
        <f t="shared" si="22"/>
        <v/>
      </c>
      <c r="G279" s="129"/>
      <c r="H279" s="151" t="s">
        <v>222</v>
      </c>
      <c r="I279" s="152"/>
      <c r="J279" s="130"/>
      <c r="K279" s="153"/>
      <c r="L279" s="153"/>
      <c r="M279" s="154" t="str">
        <f t="shared" si="19"/>
        <v/>
      </c>
      <c r="N279" s="131"/>
      <c r="O279" s="155" t="str">
        <f>IFERROR(VLOOKUP(M279,計算用!$A$56:$B$63,2,FALSE),"")</f>
        <v/>
      </c>
      <c r="P279" s="156"/>
      <c r="Q279" s="156"/>
      <c r="R279" s="156"/>
      <c r="S279" s="157" t="str">
        <f t="shared" si="21"/>
        <v/>
      </c>
      <c r="T279" s="158"/>
      <c r="U279" s="159"/>
      <c r="V279" s="92"/>
    </row>
    <row r="280" spans="1:22">
      <c r="A280" s="147">
        <f t="shared" si="17"/>
        <v>275</v>
      </c>
      <c r="B280" s="150"/>
      <c r="C280" s="150"/>
      <c r="D280" s="129"/>
      <c r="E280" s="128" t="str">
        <f t="shared" si="18"/>
        <v/>
      </c>
      <c r="F280" s="128" t="str">
        <f t="shared" si="22"/>
        <v/>
      </c>
      <c r="G280" s="129"/>
      <c r="H280" s="151" t="s">
        <v>222</v>
      </c>
      <c r="I280" s="152"/>
      <c r="J280" s="130"/>
      <c r="K280" s="153"/>
      <c r="L280" s="153"/>
      <c r="M280" s="154" t="str">
        <f t="shared" si="19"/>
        <v/>
      </c>
      <c r="N280" s="131"/>
      <c r="O280" s="155" t="str">
        <f>IFERROR(VLOOKUP(M280,計算用!$A$56:$B$63,2,FALSE),"")</f>
        <v/>
      </c>
      <c r="P280" s="156"/>
      <c r="Q280" s="156"/>
      <c r="R280" s="156"/>
      <c r="S280" s="157" t="str">
        <f t="shared" si="21"/>
        <v/>
      </c>
      <c r="T280" s="158"/>
      <c r="U280" s="159"/>
      <c r="V280" s="92"/>
    </row>
    <row r="281" spans="1:22">
      <c r="A281" s="147">
        <f t="shared" si="17"/>
        <v>276</v>
      </c>
      <c r="B281" s="150"/>
      <c r="C281" s="150"/>
      <c r="D281" s="129"/>
      <c r="E281" s="128" t="str">
        <f t="shared" si="18"/>
        <v/>
      </c>
      <c r="F281" s="128" t="str">
        <f t="shared" si="22"/>
        <v/>
      </c>
      <c r="G281" s="129"/>
      <c r="H281" s="151" t="s">
        <v>222</v>
      </c>
      <c r="I281" s="152"/>
      <c r="J281" s="130"/>
      <c r="K281" s="153"/>
      <c r="L281" s="153"/>
      <c r="M281" s="154" t="str">
        <f t="shared" si="19"/>
        <v/>
      </c>
      <c r="N281" s="131"/>
      <c r="O281" s="155" t="str">
        <f>IFERROR(VLOOKUP(M281,計算用!$A$56:$B$63,2,FALSE),"")</f>
        <v/>
      </c>
      <c r="P281" s="156"/>
      <c r="Q281" s="156"/>
      <c r="R281" s="156"/>
      <c r="S281" s="157" t="str">
        <f t="shared" si="21"/>
        <v/>
      </c>
      <c r="T281" s="158"/>
      <c r="U281" s="159"/>
      <c r="V281" s="92"/>
    </row>
    <row r="282" spans="1:22">
      <c r="A282" s="147">
        <f t="shared" si="17"/>
        <v>277</v>
      </c>
      <c r="B282" s="150"/>
      <c r="C282" s="150"/>
      <c r="D282" s="129"/>
      <c r="E282" s="128" t="str">
        <f t="shared" si="18"/>
        <v/>
      </c>
      <c r="F282" s="128" t="str">
        <f t="shared" si="22"/>
        <v/>
      </c>
      <c r="G282" s="129"/>
      <c r="H282" s="151" t="s">
        <v>222</v>
      </c>
      <c r="I282" s="152"/>
      <c r="J282" s="130"/>
      <c r="K282" s="153"/>
      <c r="L282" s="153"/>
      <c r="M282" s="154" t="str">
        <f t="shared" si="19"/>
        <v/>
      </c>
      <c r="N282" s="131"/>
      <c r="O282" s="155" t="str">
        <f>IFERROR(VLOOKUP(M282,計算用!$A$56:$B$63,2,FALSE),"")</f>
        <v/>
      </c>
      <c r="P282" s="156"/>
      <c r="Q282" s="156"/>
      <c r="R282" s="156"/>
      <c r="S282" s="157" t="str">
        <f t="shared" si="21"/>
        <v/>
      </c>
      <c r="T282" s="158"/>
      <c r="U282" s="159"/>
      <c r="V282" s="92"/>
    </row>
    <row r="283" spans="1:22">
      <c r="A283" s="147">
        <f t="shared" si="17"/>
        <v>278</v>
      </c>
      <c r="B283" s="150"/>
      <c r="C283" s="150"/>
      <c r="D283" s="129"/>
      <c r="E283" s="128" t="str">
        <f t="shared" si="18"/>
        <v/>
      </c>
      <c r="F283" s="128" t="str">
        <f t="shared" si="22"/>
        <v/>
      </c>
      <c r="G283" s="129"/>
      <c r="H283" s="151" t="s">
        <v>222</v>
      </c>
      <c r="I283" s="152"/>
      <c r="J283" s="130"/>
      <c r="K283" s="153"/>
      <c r="L283" s="153"/>
      <c r="M283" s="154" t="str">
        <f t="shared" si="19"/>
        <v/>
      </c>
      <c r="N283" s="131"/>
      <c r="O283" s="155" t="str">
        <f>IFERROR(VLOOKUP(M283,計算用!$A$56:$B$63,2,FALSE),"")</f>
        <v/>
      </c>
      <c r="P283" s="156"/>
      <c r="Q283" s="156"/>
      <c r="R283" s="156"/>
      <c r="S283" s="157" t="str">
        <f t="shared" si="21"/>
        <v/>
      </c>
      <c r="T283" s="158"/>
      <c r="U283" s="159"/>
      <c r="V283" s="92"/>
    </row>
    <row r="284" spans="1:22">
      <c r="A284" s="147">
        <f t="shared" si="17"/>
        <v>279</v>
      </c>
      <c r="B284" s="150"/>
      <c r="C284" s="150"/>
      <c r="D284" s="129"/>
      <c r="E284" s="128" t="str">
        <f t="shared" si="18"/>
        <v/>
      </c>
      <c r="F284" s="128" t="str">
        <f t="shared" si="22"/>
        <v/>
      </c>
      <c r="G284" s="129"/>
      <c r="H284" s="151" t="s">
        <v>222</v>
      </c>
      <c r="I284" s="152"/>
      <c r="J284" s="130"/>
      <c r="K284" s="153"/>
      <c r="L284" s="153"/>
      <c r="M284" s="154" t="str">
        <f t="shared" si="19"/>
        <v/>
      </c>
      <c r="N284" s="131"/>
      <c r="O284" s="155" t="str">
        <f>IFERROR(VLOOKUP(M284,計算用!$A$56:$B$63,2,FALSE),"")</f>
        <v/>
      </c>
      <c r="P284" s="156"/>
      <c r="Q284" s="156"/>
      <c r="R284" s="156"/>
      <c r="S284" s="157" t="str">
        <f t="shared" si="21"/>
        <v/>
      </c>
      <c r="T284" s="158"/>
      <c r="U284" s="159"/>
      <c r="V284" s="92"/>
    </row>
    <row r="285" spans="1:22">
      <c r="A285" s="147">
        <f t="shared" si="17"/>
        <v>280</v>
      </c>
      <c r="B285" s="150"/>
      <c r="C285" s="150"/>
      <c r="D285" s="129"/>
      <c r="E285" s="128" t="str">
        <f t="shared" si="18"/>
        <v/>
      </c>
      <c r="F285" s="128" t="str">
        <f t="shared" si="22"/>
        <v/>
      </c>
      <c r="G285" s="129"/>
      <c r="H285" s="151" t="s">
        <v>222</v>
      </c>
      <c r="I285" s="152"/>
      <c r="J285" s="130"/>
      <c r="K285" s="153"/>
      <c r="L285" s="153"/>
      <c r="M285" s="154" t="str">
        <f t="shared" si="19"/>
        <v/>
      </c>
      <c r="N285" s="131"/>
      <c r="O285" s="155" t="str">
        <f>IFERROR(VLOOKUP(M285,計算用!$A$56:$B$63,2,FALSE),"")</f>
        <v/>
      </c>
      <c r="P285" s="156"/>
      <c r="Q285" s="156"/>
      <c r="R285" s="156"/>
      <c r="S285" s="157" t="str">
        <f t="shared" si="21"/>
        <v/>
      </c>
      <c r="T285" s="158"/>
      <c r="U285" s="159"/>
      <c r="V285" s="92"/>
    </row>
    <row r="286" spans="1:22">
      <c r="A286" s="147">
        <f t="shared" si="17"/>
        <v>281</v>
      </c>
      <c r="B286" s="150"/>
      <c r="C286" s="150"/>
      <c r="D286" s="129"/>
      <c r="E286" s="128" t="str">
        <f t="shared" si="18"/>
        <v/>
      </c>
      <c r="F286" s="128" t="str">
        <f t="shared" si="22"/>
        <v/>
      </c>
      <c r="G286" s="129"/>
      <c r="H286" s="151" t="s">
        <v>222</v>
      </c>
      <c r="I286" s="152"/>
      <c r="J286" s="130"/>
      <c r="K286" s="153"/>
      <c r="L286" s="153"/>
      <c r="M286" s="154" t="str">
        <f t="shared" si="19"/>
        <v/>
      </c>
      <c r="N286" s="131"/>
      <c r="O286" s="155" t="str">
        <f>IFERROR(VLOOKUP(M286,計算用!$A$56:$B$63,2,FALSE),"")</f>
        <v/>
      </c>
      <c r="P286" s="156"/>
      <c r="Q286" s="156"/>
      <c r="R286" s="156"/>
      <c r="S286" s="157" t="str">
        <f t="shared" si="21"/>
        <v/>
      </c>
      <c r="T286" s="158"/>
      <c r="U286" s="159"/>
      <c r="V286" s="92"/>
    </row>
    <row r="287" spans="1:22">
      <c r="A287" s="147">
        <f t="shared" si="17"/>
        <v>282</v>
      </c>
      <c r="B287" s="150"/>
      <c r="C287" s="150"/>
      <c r="D287" s="129"/>
      <c r="E287" s="128" t="str">
        <f t="shared" si="18"/>
        <v/>
      </c>
      <c r="F287" s="128" t="str">
        <f t="shared" si="22"/>
        <v/>
      </c>
      <c r="G287" s="129"/>
      <c r="H287" s="151" t="s">
        <v>222</v>
      </c>
      <c r="I287" s="152"/>
      <c r="J287" s="130"/>
      <c r="K287" s="153"/>
      <c r="L287" s="153"/>
      <c r="M287" s="154" t="str">
        <f t="shared" si="19"/>
        <v/>
      </c>
      <c r="N287" s="131"/>
      <c r="O287" s="155" t="str">
        <f>IFERROR(VLOOKUP(M287,計算用!$A$56:$B$63,2,FALSE),"")</f>
        <v/>
      </c>
      <c r="P287" s="156"/>
      <c r="Q287" s="156"/>
      <c r="R287" s="156"/>
      <c r="S287" s="157" t="str">
        <f t="shared" si="21"/>
        <v/>
      </c>
      <c r="T287" s="158"/>
      <c r="U287" s="159"/>
      <c r="V287" s="92"/>
    </row>
    <row r="288" spans="1:22">
      <c r="A288" s="147">
        <f t="shared" si="17"/>
        <v>283</v>
      </c>
      <c r="B288" s="150"/>
      <c r="C288" s="150"/>
      <c r="D288" s="129"/>
      <c r="E288" s="128" t="str">
        <f t="shared" si="18"/>
        <v/>
      </c>
      <c r="F288" s="128" t="str">
        <f t="shared" si="22"/>
        <v/>
      </c>
      <c r="G288" s="129"/>
      <c r="H288" s="151" t="s">
        <v>222</v>
      </c>
      <c r="I288" s="152"/>
      <c r="J288" s="130"/>
      <c r="K288" s="153"/>
      <c r="L288" s="153"/>
      <c r="M288" s="154" t="str">
        <f t="shared" si="19"/>
        <v/>
      </c>
      <c r="N288" s="131"/>
      <c r="O288" s="155" t="str">
        <f>IFERROR(VLOOKUP(M288,計算用!$A$56:$B$63,2,FALSE),"")</f>
        <v/>
      </c>
      <c r="P288" s="156"/>
      <c r="Q288" s="156"/>
      <c r="R288" s="156"/>
      <c r="S288" s="157" t="str">
        <f t="shared" si="21"/>
        <v/>
      </c>
      <c r="T288" s="158"/>
      <c r="U288" s="159"/>
      <c r="V288" s="92"/>
    </row>
    <row r="289" spans="1:23">
      <c r="A289" s="147">
        <f t="shared" si="17"/>
        <v>284</v>
      </c>
      <c r="B289" s="150"/>
      <c r="C289" s="150"/>
      <c r="D289" s="129"/>
      <c r="E289" s="128" t="str">
        <f t="shared" si="18"/>
        <v/>
      </c>
      <c r="F289" s="128" t="str">
        <f t="shared" si="22"/>
        <v/>
      </c>
      <c r="G289" s="129"/>
      <c r="H289" s="151" t="s">
        <v>222</v>
      </c>
      <c r="I289" s="152"/>
      <c r="J289" s="130"/>
      <c r="K289" s="153"/>
      <c r="L289" s="153"/>
      <c r="M289" s="154" t="str">
        <f t="shared" si="19"/>
        <v/>
      </c>
      <c r="N289" s="131"/>
      <c r="O289" s="155" t="str">
        <f>IFERROR(VLOOKUP(M289,計算用!$A$56:$B$63,2,FALSE),"")</f>
        <v/>
      </c>
      <c r="P289" s="156"/>
      <c r="Q289" s="156"/>
      <c r="R289" s="156"/>
      <c r="S289" s="157" t="str">
        <f t="shared" si="21"/>
        <v/>
      </c>
      <c r="T289" s="158"/>
      <c r="U289" s="159"/>
      <c r="V289" s="92"/>
    </row>
    <row r="290" spans="1:23">
      <c r="A290" s="147">
        <f t="shared" si="17"/>
        <v>285</v>
      </c>
      <c r="B290" s="150"/>
      <c r="C290" s="150"/>
      <c r="D290" s="129"/>
      <c r="E290" s="128" t="str">
        <f t="shared" si="18"/>
        <v/>
      </c>
      <c r="F290" s="128" t="str">
        <f t="shared" si="22"/>
        <v/>
      </c>
      <c r="G290" s="129"/>
      <c r="H290" s="151" t="s">
        <v>222</v>
      </c>
      <c r="I290" s="152"/>
      <c r="J290" s="130"/>
      <c r="K290" s="153"/>
      <c r="L290" s="153"/>
      <c r="M290" s="154" t="str">
        <f t="shared" si="19"/>
        <v/>
      </c>
      <c r="N290" s="131"/>
      <c r="O290" s="155" t="str">
        <f>IFERROR(VLOOKUP(M290,計算用!$A$56:$B$63,2,FALSE),"")</f>
        <v/>
      </c>
      <c r="P290" s="156"/>
      <c r="Q290" s="156"/>
      <c r="R290" s="156"/>
      <c r="S290" s="157" t="str">
        <f t="shared" si="21"/>
        <v/>
      </c>
      <c r="T290" s="158"/>
      <c r="U290" s="159"/>
      <c r="V290" s="92"/>
    </row>
    <row r="291" spans="1:23">
      <c r="A291" s="147">
        <f t="shared" si="17"/>
        <v>286</v>
      </c>
      <c r="B291" s="150"/>
      <c r="C291" s="150"/>
      <c r="D291" s="129"/>
      <c r="E291" s="128" t="str">
        <f t="shared" ref="E291:E354" si="23">B291&amp;C291&amp;D291</f>
        <v/>
      </c>
      <c r="F291" s="128" t="str">
        <f t="shared" si="22"/>
        <v/>
      </c>
      <c r="G291" s="129"/>
      <c r="H291" s="151" t="s">
        <v>222</v>
      </c>
      <c r="I291" s="152"/>
      <c r="J291" s="130"/>
      <c r="K291" s="153"/>
      <c r="L291" s="153"/>
      <c r="M291" s="154" t="str">
        <f t="shared" si="19"/>
        <v/>
      </c>
      <c r="N291" s="131"/>
      <c r="O291" s="155" t="str">
        <f>IFERROR(VLOOKUP(M291,計算用!$A$56:$B$63,2,FALSE),"")</f>
        <v/>
      </c>
      <c r="P291" s="156"/>
      <c r="Q291" s="156"/>
      <c r="R291" s="156"/>
      <c r="S291" s="157" t="str">
        <f t="shared" si="21"/>
        <v/>
      </c>
      <c r="T291" s="158"/>
      <c r="U291" s="159"/>
      <c r="V291" s="92"/>
    </row>
    <row r="292" spans="1:23">
      <c r="A292" s="147">
        <f t="shared" si="17"/>
        <v>287</v>
      </c>
      <c r="B292" s="150"/>
      <c r="C292" s="150"/>
      <c r="D292" s="129"/>
      <c r="E292" s="128" t="str">
        <f t="shared" si="23"/>
        <v/>
      </c>
      <c r="F292" s="128" t="str">
        <f t="shared" si="22"/>
        <v/>
      </c>
      <c r="G292" s="129"/>
      <c r="H292" s="151" t="s">
        <v>222</v>
      </c>
      <c r="I292" s="152"/>
      <c r="J292" s="130"/>
      <c r="K292" s="153"/>
      <c r="L292" s="153"/>
      <c r="M292" s="154" t="str">
        <f t="shared" ref="M292:M355" si="24">K292&amp;L292</f>
        <v/>
      </c>
      <c r="N292" s="131"/>
      <c r="O292" s="155" t="str">
        <f>IFERROR(VLOOKUP(M292,計算用!$A$56:$B$63,2,FALSE),"")</f>
        <v/>
      </c>
      <c r="P292" s="156"/>
      <c r="Q292" s="156"/>
      <c r="R292" s="156"/>
      <c r="S292" s="157" t="str">
        <f t="shared" si="21"/>
        <v/>
      </c>
      <c r="T292" s="158"/>
      <c r="U292" s="159"/>
      <c r="V292" s="92"/>
    </row>
    <row r="293" spans="1:23">
      <c r="A293" s="147">
        <f t="shared" si="17"/>
        <v>288</v>
      </c>
      <c r="B293" s="150"/>
      <c r="C293" s="150"/>
      <c r="D293" s="129"/>
      <c r="E293" s="128" t="str">
        <f t="shared" si="23"/>
        <v/>
      </c>
      <c r="F293" s="128" t="str">
        <f t="shared" si="22"/>
        <v/>
      </c>
      <c r="G293" s="129"/>
      <c r="H293" s="151" t="s">
        <v>222</v>
      </c>
      <c r="I293" s="152"/>
      <c r="J293" s="130"/>
      <c r="K293" s="153"/>
      <c r="L293" s="153"/>
      <c r="M293" s="154" t="str">
        <f t="shared" si="24"/>
        <v/>
      </c>
      <c r="N293" s="131"/>
      <c r="O293" s="155" t="str">
        <f>IFERROR(VLOOKUP(M293,計算用!$A$56:$B$63,2,FALSE),"")</f>
        <v/>
      </c>
      <c r="P293" s="156"/>
      <c r="Q293" s="156"/>
      <c r="R293" s="156"/>
      <c r="S293" s="157" t="str">
        <f t="shared" si="21"/>
        <v/>
      </c>
      <c r="T293" s="158"/>
      <c r="U293" s="159"/>
      <c r="V293" s="92"/>
    </row>
    <row r="294" spans="1:23">
      <c r="A294" s="147">
        <f t="shared" si="17"/>
        <v>289</v>
      </c>
      <c r="B294" s="150"/>
      <c r="C294" s="150"/>
      <c r="D294" s="129"/>
      <c r="E294" s="128" t="str">
        <f t="shared" si="23"/>
        <v/>
      </c>
      <c r="F294" s="128" t="str">
        <f t="shared" si="22"/>
        <v/>
      </c>
      <c r="G294" s="129"/>
      <c r="H294" s="151" t="s">
        <v>222</v>
      </c>
      <c r="I294" s="152"/>
      <c r="J294" s="130"/>
      <c r="K294" s="153"/>
      <c r="L294" s="153"/>
      <c r="M294" s="154" t="str">
        <f t="shared" si="24"/>
        <v/>
      </c>
      <c r="N294" s="131"/>
      <c r="O294" s="155" t="str">
        <f>IFERROR(VLOOKUP(M294,計算用!$A$56:$B$63,2,FALSE),"")</f>
        <v/>
      </c>
      <c r="P294" s="156"/>
      <c r="Q294" s="156"/>
      <c r="R294" s="156"/>
      <c r="S294" s="157" t="str">
        <f t="shared" si="21"/>
        <v/>
      </c>
      <c r="T294" s="158"/>
      <c r="U294" s="159"/>
      <c r="V294" s="92"/>
    </row>
    <row r="295" spans="1:23">
      <c r="A295" s="147">
        <f t="shared" si="17"/>
        <v>290</v>
      </c>
      <c r="B295" s="150"/>
      <c r="C295" s="150"/>
      <c r="D295" s="129"/>
      <c r="E295" s="128" t="str">
        <f t="shared" si="23"/>
        <v/>
      </c>
      <c r="F295" s="128" t="str">
        <f t="shared" si="22"/>
        <v/>
      </c>
      <c r="G295" s="129"/>
      <c r="H295" s="151" t="s">
        <v>222</v>
      </c>
      <c r="I295" s="152"/>
      <c r="J295" s="130"/>
      <c r="K295" s="153"/>
      <c r="L295" s="153"/>
      <c r="M295" s="154" t="str">
        <f t="shared" si="24"/>
        <v/>
      </c>
      <c r="N295" s="131"/>
      <c r="O295" s="155" t="str">
        <f>IFERROR(VLOOKUP(M295,計算用!$A$56:$B$63,2,FALSE),"")</f>
        <v/>
      </c>
      <c r="P295" s="156"/>
      <c r="Q295" s="156"/>
      <c r="R295" s="156"/>
      <c r="S295" s="157" t="str">
        <f t="shared" si="21"/>
        <v/>
      </c>
      <c r="T295" s="158"/>
      <c r="U295" s="159"/>
      <c r="V295" s="92"/>
    </row>
    <row r="296" spans="1:23">
      <c r="A296" s="147">
        <f t="shared" si="17"/>
        <v>291</v>
      </c>
      <c r="B296" s="150"/>
      <c r="C296" s="150"/>
      <c r="D296" s="129"/>
      <c r="E296" s="128" t="str">
        <f t="shared" si="23"/>
        <v/>
      </c>
      <c r="F296" s="128" t="str">
        <f t="shared" si="22"/>
        <v/>
      </c>
      <c r="G296" s="129"/>
      <c r="H296" s="151" t="s">
        <v>222</v>
      </c>
      <c r="I296" s="152"/>
      <c r="J296" s="130"/>
      <c r="K296" s="153"/>
      <c r="L296" s="153"/>
      <c r="M296" s="154" t="str">
        <f t="shared" si="24"/>
        <v/>
      </c>
      <c r="N296" s="131"/>
      <c r="O296" s="155" t="str">
        <f>IFERROR(VLOOKUP(M296,計算用!$A$56:$B$63,2,FALSE),"")</f>
        <v/>
      </c>
      <c r="P296" s="156"/>
      <c r="Q296" s="156"/>
      <c r="R296" s="156"/>
      <c r="S296" s="157" t="str">
        <f t="shared" si="21"/>
        <v/>
      </c>
      <c r="T296" s="158"/>
      <c r="U296" s="159"/>
      <c r="V296" s="92"/>
    </row>
    <row r="297" spans="1:23">
      <c r="A297" s="147">
        <f t="shared" si="17"/>
        <v>292</v>
      </c>
      <c r="B297" s="150"/>
      <c r="C297" s="150"/>
      <c r="D297" s="129"/>
      <c r="E297" s="128" t="str">
        <f t="shared" si="23"/>
        <v/>
      </c>
      <c r="F297" s="128" t="str">
        <f t="shared" si="22"/>
        <v/>
      </c>
      <c r="G297" s="129"/>
      <c r="H297" s="151" t="s">
        <v>222</v>
      </c>
      <c r="I297" s="152"/>
      <c r="J297" s="130"/>
      <c r="K297" s="153"/>
      <c r="L297" s="153"/>
      <c r="M297" s="154" t="str">
        <f t="shared" si="24"/>
        <v/>
      </c>
      <c r="N297" s="131"/>
      <c r="O297" s="155" t="str">
        <f>IFERROR(VLOOKUP(M297,計算用!$A$56:$B$63,2,FALSE),"")</f>
        <v/>
      </c>
      <c r="P297" s="156"/>
      <c r="Q297" s="156"/>
      <c r="R297" s="156"/>
      <c r="S297" s="157" t="str">
        <f t="shared" si="21"/>
        <v/>
      </c>
      <c r="T297" s="158"/>
      <c r="U297" s="159"/>
      <c r="V297" s="92"/>
    </row>
    <row r="298" spans="1:23">
      <c r="A298" s="147">
        <f t="shared" si="17"/>
        <v>293</v>
      </c>
      <c r="B298" s="150"/>
      <c r="C298" s="150"/>
      <c r="D298" s="129"/>
      <c r="E298" s="128" t="str">
        <f t="shared" si="23"/>
        <v/>
      </c>
      <c r="F298" s="128" t="str">
        <f t="shared" si="22"/>
        <v/>
      </c>
      <c r="G298" s="129"/>
      <c r="H298" s="151" t="s">
        <v>222</v>
      </c>
      <c r="I298" s="152"/>
      <c r="J298" s="130"/>
      <c r="K298" s="153"/>
      <c r="L298" s="153"/>
      <c r="M298" s="154" t="str">
        <f t="shared" si="24"/>
        <v/>
      </c>
      <c r="N298" s="131"/>
      <c r="O298" s="155" t="str">
        <f>IFERROR(VLOOKUP(M298,計算用!$A$56:$B$63,2,FALSE),"")</f>
        <v/>
      </c>
      <c r="P298" s="156"/>
      <c r="Q298" s="156"/>
      <c r="R298" s="156"/>
      <c r="S298" s="157" t="str">
        <f t="shared" ref="S298:S361" si="25">IF(F298&gt;=2,"","可")</f>
        <v/>
      </c>
      <c r="T298" s="158"/>
      <c r="U298" s="159"/>
      <c r="V298" s="92"/>
    </row>
    <row r="299" spans="1:23">
      <c r="A299" s="147">
        <f t="shared" si="17"/>
        <v>294</v>
      </c>
      <c r="B299" s="150"/>
      <c r="C299" s="150"/>
      <c r="D299" s="129"/>
      <c r="E299" s="128" t="str">
        <f t="shared" si="23"/>
        <v/>
      </c>
      <c r="F299" s="128" t="str">
        <f t="shared" si="22"/>
        <v/>
      </c>
      <c r="G299" s="129"/>
      <c r="H299" s="151" t="s">
        <v>222</v>
      </c>
      <c r="I299" s="152"/>
      <c r="J299" s="130"/>
      <c r="K299" s="153"/>
      <c r="L299" s="153"/>
      <c r="M299" s="154" t="str">
        <f t="shared" si="24"/>
        <v/>
      </c>
      <c r="N299" s="131"/>
      <c r="O299" s="155" t="str">
        <f>IFERROR(VLOOKUP(M299,計算用!$A$56:$B$63,2,FALSE),"")</f>
        <v/>
      </c>
      <c r="P299" s="156"/>
      <c r="Q299" s="156"/>
      <c r="R299" s="156"/>
      <c r="S299" s="157" t="str">
        <f t="shared" si="25"/>
        <v/>
      </c>
      <c r="T299" s="158"/>
      <c r="U299" s="159"/>
      <c r="V299" s="92"/>
      <c r="W299" s="3"/>
    </row>
    <row r="300" spans="1:23">
      <c r="A300" s="147">
        <f t="shared" si="17"/>
        <v>295</v>
      </c>
      <c r="B300" s="150"/>
      <c r="C300" s="150"/>
      <c r="D300" s="129"/>
      <c r="E300" s="128" t="str">
        <f t="shared" si="23"/>
        <v/>
      </c>
      <c r="F300" s="128" t="str">
        <f t="shared" si="22"/>
        <v/>
      </c>
      <c r="G300" s="129"/>
      <c r="H300" s="151" t="s">
        <v>222</v>
      </c>
      <c r="I300" s="152"/>
      <c r="J300" s="130"/>
      <c r="K300" s="153"/>
      <c r="L300" s="153"/>
      <c r="M300" s="154" t="str">
        <f t="shared" si="24"/>
        <v/>
      </c>
      <c r="N300" s="131"/>
      <c r="O300" s="155" t="str">
        <f>IFERROR(VLOOKUP(M300,計算用!$A$56:$B$63,2,FALSE),"")</f>
        <v/>
      </c>
      <c r="P300" s="156"/>
      <c r="Q300" s="156"/>
      <c r="R300" s="156"/>
      <c r="S300" s="157" t="str">
        <f t="shared" si="25"/>
        <v/>
      </c>
      <c r="T300" s="158"/>
      <c r="U300" s="159"/>
      <c r="V300" s="92"/>
    </row>
    <row r="301" spans="1:23">
      <c r="A301" s="147">
        <f t="shared" si="17"/>
        <v>296</v>
      </c>
      <c r="B301" s="150"/>
      <c r="C301" s="150"/>
      <c r="D301" s="129"/>
      <c r="E301" s="128" t="str">
        <f t="shared" si="23"/>
        <v/>
      </c>
      <c r="F301" s="128" t="str">
        <f t="shared" si="22"/>
        <v/>
      </c>
      <c r="G301" s="129"/>
      <c r="H301" s="151" t="s">
        <v>222</v>
      </c>
      <c r="I301" s="152"/>
      <c r="J301" s="130"/>
      <c r="K301" s="153"/>
      <c r="L301" s="153"/>
      <c r="M301" s="154" t="str">
        <f t="shared" si="24"/>
        <v/>
      </c>
      <c r="N301" s="131"/>
      <c r="O301" s="155" t="str">
        <f>IFERROR(VLOOKUP(M301,計算用!$A$56:$B$63,2,FALSE),"")</f>
        <v/>
      </c>
      <c r="P301" s="156"/>
      <c r="Q301" s="156"/>
      <c r="R301" s="156"/>
      <c r="S301" s="157" t="str">
        <f t="shared" si="25"/>
        <v/>
      </c>
      <c r="T301" s="158"/>
      <c r="U301" s="159"/>
      <c r="V301" s="92"/>
    </row>
    <row r="302" spans="1:23">
      <c r="A302" s="147">
        <f t="shared" si="17"/>
        <v>297</v>
      </c>
      <c r="B302" s="150"/>
      <c r="C302" s="150"/>
      <c r="D302" s="129"/>
      <c r="E302" s="128" t="str">
        <f t="shared" si="23"/>
        <v/>
      </c>
      <c r="F302" s="128" t="str">
        <f t="shared" si="22"/>
        <v/>
      </c>
      <c r="G302" s="129"/>
      <c r="H302" s="151" t="s">
        <v>222</v>
      </c>
      <c r="I302" s="152"/>
      <c r="J302" s="130"/>
      <c r="K302" s="153"/>
      <c r="L302" s="153"/>
      <c r="M302" s="154" t="str">
        <f t="shared" si="24"/>
        <v/>
      </c>
      <c r="N302" s="131"/>
      <c r="O302" s="155" t="str">
        <f>IFERROR(VLOOKUP(M302,計算用!$A$56:$B$63,2,FALSE),"")</f>
        <v/>
      </c>
      <c r="P302" s="156"/>
      <c r="Q302" s="156"/>
      <c r="R302" s="156"/>
      <c r="S302" s="157" t="str">
        <f t="shared" si="25"/>
        <v/>
      </c>
      <c r="T302" s="158"/>
      <c r="U302" s="159"/>
      <c r="V302" s="92"/>
    </row>
    <row r="303" spans="1:23">
      <c r="A303" s="147">
        <f t="shared" si="17"/>
        <v>298</v>
      </c>
      <c r="B303" s="150"/>
      <c r="C303" s="150"/>
      <c r="D303" s="129"/>
      <c r="E303" s="128" t="str">
        <f t="shared" si="23"/>
        <v/>
      </c>
      <c r="F303" s="128" t="str">
        <f t="shared" si="22"/>
        <v/>
      </c>
      <c r="G303" s="129"/>
      <c r="H303" s="151" t="s">
        <v>222</v>
      </c>
      <c r="I303" s="152"/>
      <c r="J303" s="130"/>
      <c r="K303" s="153"/>
      <c r="L303" s="153"/>
      <c r="M303" s="154" t="str">
        <f t="shared" si="24"/>
        <v/>
      </c>
      <c r="N303" s="131"/>
      <c r="O303" s="155" t="str">
        <f>IFERROR(VLOOKUP(M303,計算用!$A$56:$B$63,2,FALSE),"")</f>
        <v/>
      </c>
      <c r="P303" s="156"/>
      <c r="Q303" s="156"/>
      <c r="R303" s="156"/>
      <c r="S303" s="157" t="str">
        <f t="shared" si="25"/>
        <v/>
      </c>
      <c r="T303" s="158"/>
      <c r="U303" s="159"/>
      <c r="V303" s="92"/>
    </row>
    <row r="304" spans="1:23">
      <c r="A304" s="147">
        <f t="shared" si="17"/>
        <v>299</v>
      </c>
      <c r="B304" s="150"/>
      <c r="C304" s="150"/>
      <c r="D304" s="129"/>
      <c r="E304" s="128" t="str">
        <f t="shared" si="23"/>
        <v/>
      </c>
      <c r="F304" s="128" t="str">
        <f t="shared" si="22"/>
        <v/>
      </c>
      <c r="G304" s="129"/>
      <c r="H304" s="151" t="s">
        <v>222</v>
      </c>
      <c r="I304" s="152"/>
      <c r="J304" s="130"/>
      <c r="K304" s="153"/>
      <c r="L304" s="153"/>
      <c r="M304" s="154" t="str">
        <f t="shared" si="24"/>
        <v/>
      </c>
      <c r="N304" s="131"/>
      <c r="O304" s="155" t="str">
        <f>IFERROR(VLOOKUP(M304,計算用!$A$56:$B$63,2,FALSE),"")</f>
        <v/>
      </c>
      <c r="P304" s="156"/>
      <c r="Q304" s="156"/>
      <c r="R304" s="156"/>
      <c r="S304" s="157" t="str">
        <f t="shared" si="25"/>
        <v/>
      </c>
      <c r="T304" s="158"/>
      <c r="U304" s="159"/>
      <c r="V304" s="92"/>
    </row>
    <row r="305" spans="1:22">
      <c r="A305" s="147">
        <f t="shared" si="17"/>
        <v>300</v>
      </c>
      <c r="B305" s="150"/>
      <c r="C305" s="150"/>
      <c r="D305" s="129"/>
      <c r="E305" s="128" t="str">
        <f t="shared" si="23"/>
        <v/>
      </c>
      <c r="F305" s="128" t="str">
        <f t="shared" si="22"/>
        <v/>
      </c>
      <c r="G305" s="129"/>
      <c r="H305" s="151" t="s">
        <v>222</v>
      </c>
      <c r="I305" s="152"/>
      <c r="J305" s="130"/>
      <c r="K305" s="153"/>
      <c r="L305" s="153"/>
      <c r="M305" s="154" t="str">
        <f t="shared" si="24"/>
        <v/>
      </c>
      <c r="N305" s="131"/>
      <c r="O305" s="155" t="str">
        <f>IFERROR(VLOOKUP(M305,計算用!$A$56:$B$63,2,FALSE),"")</f>
        <v/>
      </c>
      <c r="P305" s="156"/>
      <c r="Q305" s="156"/>
      <c r="R305" s="156"/>
      <c r="S305" s="157" t="str">
        <f t="shared" si="25"/>
        <v/>
      </c>
      <c r="T305" s="158"/>
      <c r="U305" s="159"/>
      <c r="V305" s="92"/>
    </row>
    <row r="306" spans="1:22">
      <c r="A306" s="147">
        <f t="shared" si="17"/>
        <v>301</v>
      </c>
      <c r="B306" s="150"/>
      <c r="C306" s="150"/>
      <c r="D306" s="129"/>
      <c r="E306" s="128" t="str">
        <f t="shared" si="23"/>
        <v/>
      </c>
      <c r="F306" s="128" t="str">
        <f t="shared" si="22"/>
        <v/>
      </c>
      <c r="G306" s="129"/>
      <c r="H306" s="151" t="s">
        <v>222</v>
      </c>
      <c r="I306" s="152"/>
      <c r="J306" s="130"/>
      <c r="K306" s="153"/>
      <c r="L306" s="153"/>
      <c r="M306" s="154" t="str">
        <f t="shared" si="24"/>
        <v/>
      </c>
      <c r="N306" s="131"/>
      <c r="O306" s="155" t="str">
        <f>IFERROR(VLOOKUP(M306,計算用!$A$56:$B$63,2,FALSE),"")</f>
        <v/>
      </c>
      <c r="P306" s="156"/>
      <c r="Q306" s="156"/>
      <c r="R306" s="156"/>
      <c r="S306" s="157" t="str">
        <f t="shared" si="25"/>
        <v/>
      </c>
      <c r="T306" s="158"/>
      <c r="U306" s="159"/>
      <c r="V306" s="92"/>
    </row>
    <row r="307" spans="1:22">
      <c r="A307" s="147">
        <f t="shared" si="17"/>
        <v>302</v>
      </c>
      <c r="B307" s="150"/>
      <c r="C307" s="150"/>
      <c r="D307" s="129"/>
      <c r="E307" s="128" t="str">
        <f t="shared" si="23"/>
        <v/>
      </c>
      <c r="F307" s="128" t="str">
        <f t="shared" si="22"/>
        <v/>
      </c>
      <c r="G307" s="129"/>
      <c r="H307" s="151" t="s">
        <v>222</v>
      </c>
      <c r="I307" s="152"/>
      <c r="J307" s="130"/>
      <c r="K307" s="153"/>
      <c r="L307" s="153"/>
      <c r="M307" s="154" t="str">
        <f t="shared" si="24"/>
        <v/>
      </c>
      <c r="N307" s="131"/>
      <c r="O307" s="155" t="str">
        <f>IFERROR(VLOOKUP(M307,計算用!$A$56:$B$63,2,FALSE),"")</f>
        <v/>
      </c>
      <c r="P307" s="156"/>
      <c r="Q307" s="156"/>
      <c r="R307" s="156"/>
      <c r="S307" s="157" t="str">
        <f t="shared" si="25"/>
        <v/>
      </c>
      <c r="T307" s="158"/>
      <c r="U307" s="159"/>
      <c r="V307" s="92"/>
    </row>
    <row r="308" spans="1:22">
      <c r="A308" s="147">
        <f t="shared" si="17"/>
        <v>303</v>
      </c>
      <c r="B308" s="150"/>
      <c r="C308" s="150"/>
      <c r="D308" s="129"/>
      <c r="E308" s="128" t="str">
        <f t="shared" si="23"/>
        <v/>
      </c>
      <c r="F308" s="128" t="str">
        <f t="shared" si="22"/>
        <v/>
      </c>
      <c r="G308" s="129"/>
      <c r="H308" s="151" t="s">
        <v>222</v>
      </c>
      <c r="I308" s="152"/>
      <c r="J308" s="130"/>
      <c r="K308" s="153"/>
      <c r="L308" s="153"/>
      <c r="M308" s="154" t="str">
        <f t="shared" si="24"/>
        <v/>
      </c>
      <c r="N308" s="131"/>
      <c r="O308" s="155" t="str">
        <f>IFERROR(VLOOKUP(M308,計算用!$A$56:$B$63,2,FALSE),"")</f>
        <v/>
      </c>
      <c r="P308" s="156"/>
      <c r="Q308" s="156"/>
      <c r="R308" s="156"/>
      <c r="S308" s="157" t="str">
        <f t="shared" si="25"/>
        <v/>
      </c>
      <c r="T308" s="158"/>
      <c r="U308" s="159"/>
      <c r="V308" s="92"/>
    </row>
    <row r="309" spans="1:22">
      <c r="A309" s="147">
        <f t="shared" si="17"/>
        <v>304</v>
      </c>
      <c r="B309" s="150"/>
      <c r="C309" s="150"/>
      <c r="D309" s="129"/>
      <c r="E309" s="128" t="str">
        <f t="shared" si="23"/>
        <v/>
      </c>
      <c r="F309" s="128" t="str">
        <f t="shared" si="22"/>
        <v/>
      </c>
      <c r="G309" s="129"/>
      <c r="H309" s="151" t="s">
        <v>222</v>
      </c>
      <c r="I309" s="152"/>
      <c r="J309" s="130"/>
      <c r="K309" s="153"/>
      <c r="L309" s="153"/>
      <c r="M309" s="154" t="str">
        <f t="shared" si="24"/>
        <v/>
      </c>
      <c r="N309" s="131"/>
      <c r="O309" s="155" t="str">
        <f>IFERROR(VLOOKUP(M309,計算用!$A$56:$B$63,2,FALSE),"")</f>
        <v/>
      </c>
      <c r="P309" s="156"/>
      <c r="Q309" s="156"/>
      <c r="R309" s="156"/>
      <c r="S309" s="157" t="str">
        <f t="shared" si="25"/>
        <v/>
      </c>
      <c r="T309" s="158"/>
      <c r="U309" s="159"/>
      <c r="V309" s="92"/>
    </row>
    <row r="310" spans="1:22">
      <c r="A310" s="147">
        <f t="shared" si="17"/>
        <v>305</v>
      </c>
      <c r="B310" s="150"/>
      <c r="C310" s="150"/>
      <c r="D310" s="129"/>
      <c r="E310" s="128" t="str">
        <f t="shared" si="23"/>
        <v/>
      </c>
      <c r="F310" s="128" t="str">
        <f t="shared" si="22"/>
        <v/>
      </c>
      <c r="G310" s="129"/>
      <c r="H310" s="151" t="s">
        <v>222</v>
      </c>
      <c r="I310" s="152"/>
      <c r="J310" s="130"/>
      <c r="K310" s="153"/>
      <c r="L310" s="153"/>
      <c r="M310" s="154" t="str">
        <f t="shared" si="24"/>
        <v/>
      </c>
      <c r="N310" s="131"/>
      <c r="O310" s="155" t="str">
        <f>IFERROR(VLOOKUP(M310,計算用!$A$56:$B$63,2,FALSE),"")</f>
        <v/>
      </c>
      <c r="P310" s="156"/>
      <c r="Q310" s="156"/>
      <c r="R310" s="156"/>
      <c r="S310" s="157" t="str">
        <f t="shared" si="25"/>
        <v/>
      </c>
      <c r="T310" s="158"/>
      <c r="U310" s="159"/>
      <c r="V310" s="92"/>
    </row>
    <row r="311" spans="1:22">
      <c r="A311" s="147">
        <f t="shared" si="17"/>
        <v>306</v>
      </c>
      <c r="B311" s="150"/>
      <c r="C311" s="150"/>
      <c r="D311" s="129"/>
      <c r="E311" s="128" t="str">
        <f t="shared" si="23"/>
        <v/>
      </c>
      <c r="F311" s="128" t="str">
        <f t="shared" si="22"/>
        <v/>
      </c>
      <c r="G311" s="129"/>
      <c r="H311" s="151" t="s">
        <v>222</v>
      </c>
      <c r="I311" s="152"/>
      <c r="J311" s="130"/>
      <c r="K311" s="153"/>
      <c r="L311" s="153"/>
      <c r="M311" s="154" t="str">
        <f t="shared" si="24"/>
        <v/>
      </c>
      <c r="N311" s="131"/>
      <c r="O311" s="155" t="str">
        <f>IFERROR(VLOOKUP(M311,計算用!$A$56:$B$63,2,FALSE),"")</f>
        <v/>
      </c>
      <c r="P311" s="156"/>
      <c r="Q311" s="156"/>
      <c r="R311" s="156"/>
      <c r="S311" s="157" t="str">
        <f t="shared" si="25"/>
        <v/>
      </c>
      <c r="T311" s="158"/>
      <c r="U311" s="159"/>
      <c r="V311" s="92"/>
    </row>
    <row r="312" spans="1:22">
      <c r="A312" s="147">
        <f t="shared" si="17"/>
        <v>307</v>
      </c>
      <c r="B312" s="150"/>
      <c r="C312" s="150"/>
      <c r="D312" s="129"/>
      <c r="E312" s="128" t="str">
        <f t="shared" si="23"/>
        <v/>
      </c>
      <c r="F312" s="128" t="str">
        <f t="shared" si="22"/>
        <v/>
      </c>
      <c r="G312" s="129"/>
      <c r="H312" s="151" t="s">
        <v>222</v>
      </c>
      <c r="I312" s="152"/>
      <c r="J312" s="130"/>
      <c r="K312" s="153"/>
      <c r="L312" s="153"/>
      <c r="M312" s="154" t="str">
        <f t="shared" si="24"/>
        <v/>
      </c>
      <c r="N312" s="131"/>
      <c r="O312" s="155" t="str">
        <f>IFERROR(VLOOKUP(M312,計算用!$A$56:$B$63,2,FALSE),"")</f>
        <v/>
      </c>
      <c r="P312" s="156"/>
      <c r="Q312" s="156"/>
      <c r="R312" s="156"/>
      <c r="S312" s="157" t="str">
        <f t="shared" si="25"/>
        <v/>
      </c>
      <c r="T312" s="158"/>
      <c r="U312" s="159"/>
      <c r="V312" s="92"/>
    </row>
    <row r="313" spans="1:22">
      <c r="A313" s="147">
        <f t="shared" si="17"/>
        <v>308</v>
      </c>
      <c r="B313" s="150"/>
      <c r="C313" s="150"/>
      <c r="D313" s="129"/>
      <c r="E313" s="128" t="str">
        <f t="shared" si="23"/>
        <v/>
      </c>
      <c r="F313" s="128" t="str">
        <f t="shared" si="22"/>
        <v/>
      </c>
      <c r="G313" s="129"/>
      <c r="H313" s="151" t="s">
        <v>222</v>
      </c>
      <c r="I313" s="152"/>
      <c r="J313" s="130"/>
      <c r="K313" s="153"/>
      <c r="L313" s="153"/>
      <c r="M313" s="154" t="str">
        <f t="shared" si="24"/>
        <v/>
      </c>
      <c r="N313" s="131"/>
      <c r="O313" s="155" t="str">
        <f>IFERROR(VLOOKUP(M313,計算用!$A$56:$B$63,2,FALSE),"")</f>
        <v/>
      </c>
      <c r="P313" s="156"/>
      <c r="Q313" s="156"/>
      <c r="R313" s="156"/>
      <c r="S313" s="157" t="str">
        <f t="shared" si="25"/>
        <v/>
      </c>
      <c r="T313" s="158"/>
      <c r="U313" s="159"/>
      <c r="V313" s="92"/>
    </row>
    <row r="314" spans="1:22">
      <c r="A314" s="147">
        <f t="shared" si="17"/>
        <v>309</v>
      </c>
      <c r="B314" s="150"/>
      <c r="C314" s="150"/>
      <c r="D314" s="129"/>
      <c r="E314" s="128" t="str">
        <f t="shared" si="23"/>
        <v/>
      </c>
      <c r="F314" s="128" t="str">
        <f t="shared" si="22"/>
        <v/>
      </c>
      <c r="G314" s="129"/>
      <c r="H314" s="151" t="s">
        <v>222</v>
      </c>
      <c r="I314" s="152"/>
      <c r="J314" s="130"/>
      <c r="K314" s="153"/>
      <c r="L314" s="153"/>
      <c r="M314" s="154" t="str">
        <f t="shared" si="24"/>
        <v/>
      </c>
      <c r="N314" s="131"/>
      <c r="O314" s="155" t="str">
        <f>IFERROR(VLOOKUP(M314,計算用!$A$56:$B$63,2,FALSE),"")</f>
        <v/>
      </c>
      <c r="P314" s="156"/>
      <c r="Q314" s="156"/>
      <c r="R314" s="156"/>
      <c r="S314" s="157" t="str">
        <f t="shared" si="25"/>
        <v/>
      </c>
      <c r="T314" s="158"/>
      <c r="U314" s="159"/>
      <c r="V314" s="92"/>
    </row>
    <row r="315" spans="1:22">
      <c r="A315" s="147">
        <f t="shared" si="17"/>
        <v>310</v>
      </c>
      <c r="B315" s="150"/>
      <c r="C315" s="150"/>
      <c r="D315" s="129"/>
      <c r="E315" s="128" t="str">
        <f t="shared" si="23"/>
        <v/>
      </c>
      <c r="F315" s="128" t="str">
        <f t="shared" si="22"/>
        <v/>
      </c>
      <c r="G315" s="129"/>
      <c r="H315" s="151" t="s">
        <v>222</v>
      </c>
      <c r="I315" s="152"/>
      <c r="J315" s="130"/>
      <c r="K315" s="153"/>
      <c r="L315" s="153"/>
      <c r="M315" s="154" t="str">
        <f t="shared" si="24"/>
        <v/>
      </c>
      <c r="N315" s="131"/>
      <c r="O315" s="155" t="str">
        <f>IFERROR(VLOOKUP(M315,計算用!$A$56:$B$63,2,FALSE),"")</f>
        <v/>
      </c>
      <c r="P315" s="156"/>
      <c r="Q315" s="156"/>
      <c r="R315" s="156"/>
      <c r="S315" s="157" t="str">
        <f t="shared" si="25"/>
        <v/>
      </c>
      <c r="T315" s="158"/>
      <c r="U315" s="159"/>
      <c r="V315" s="92"/>
    </row>
    <row r="316" spans="1:22">
      <c r="A316" s="147">
        <f t="shared" si="17"/>
        <v>311</v>
      </c>
      <c r="B316" s="150"/>
      <c r="C316" s="150"/>
      <c r="D316" s="129"/>
      <c r="E316" s="128" t="str">
        <f t="shared" si="23"/>
        <v/>
      </c>
      <c r="F316" s="128" t="str">
        <f t="shared" si="22"/>
        <v/>
      </c>
      <c r="G316" s="129"/>
      <c r="H316" s="151" t="s">
        <v>222</v>
      </c>
      <c r="I316" s="152"/>
      <c r="J316" s="130"/>
      <c r="K316" s="153"/>
      <c r="L316" s="153"/>
      <c r="M316" s="154" t="str">
        <f t="shared" si="24"/>
        <v/>
      </c>
      <c r="N316" s="131"/>
      <c r="O316" s="155" t="str">
        <f>IFERROR(VLOOKUP(M316,計算用!$A$56:$B$63,2,FALSE),"")</f>
        <v/>
      </c>
      <c r="P316" s="156"/>
      <c r="Q316" s="156"/>
      <c r="R316" s="156"/>
      <c r="S316" s="157" t="str">
        <f t="shared" si="25"/>
        <v/>
      </c>
      <c r="T316" s="158"/>
      <c r="U316" s="159"/>
      <c r="V316" s="92"/>
    </row>
    <row r="317" spans="1:22">
      <c r="A317" s="147">
        <f t="shared" si="17"/>
        <v>312</v>
      </c>
      <c r="B317" s="150"/>
      <c r="C317" s="150"/>
      <c r="D317" s="129"/>
      <c r="E317" s="128" t="str">
        <f t="shared" si="23"/>
        <v/>
      </c>
      <c r="F317" s="128" t="str">
        <f t="shared" si="22"/>
        <v/>
      </c>
      <c r="G317" s="129"/>
      <c r="H317" s="151" t="s">
        <v>222</v>
      </c>
      <c r="I317" s="152"/>
      <c r="J317" s="130"/>
      <c r="K317" s="153"/>
      <c r="L317" s="153"/>
      <c r="M317" s="154" t="str">
        <f t="shared" si="24"/>
        <v/>
      </c>
      <c r="N317" s="131"/>
      <c r="O317" s="155" t="str">
        <f>IFERROR(VLOOKUP(M317,計算用!$A$56:$B$63,2,FALSE),"")</f>
        <v/>
      </c>
      <c r="P317" s="156"/>
      <c r="Q317" s="156"/>
      <c r="R317" s="156"/>
      <c r="S317" s="157" t="str">
        <f t="shared" si="25"/>
        <v/>
      </c>
      <c r="T317" s="158"/>
      <c r="U317" s="159"/>
      <c r="V317" s="92"/>
    </row>
    <row r="318" spans="1:22">
      <c r="A318" s="147">
        <f t="shared" si="17"/>
        <v>313</v>
      </c>
      <c r="B318" s="150"/>
      <c r="C318" s="150"/>
      <c r="D318" s="129"/>
      <c r="E318" s="128" t="str">
        <f t="shared" si="23"/>
        <v/>
      </c>
      <c r="F318" s="128" t="str">
        <f t="shared" si="22"/>
        <v/>
      </c>
      <c r="G318" s="129"/>
      <c r="H318" s="151" t="s">
        <v>222</v>
      </c>
      <c r="I318" s="152"/>
      <c r="J318" s="130"/>
      <c r="K318" s="153"/>
      <c r="L318" s="153"/>
      <c r="M318" s="154" t="str">
        <f t="shared" si="24"/>
        <v/>
      </c>
      <c r="N318" s="131"/>
      <c r="O318" s="155" t="str">
        <f>IFERROR(VLOOKUP(M318,計算用!$A$56:$B$63,2,FALSE),"")</f>
        <v/>
      </c>
      <c r="P318" s="156"/>
      <c r="Q318" s="156"/>
      <c r="R318" s="156"/>
      <c r="S318" s="157" t="str">
        <f t="shared" si="25"/>
        <v/>
      </c>
      <c r="T318" s="158"/>
      <c r="U318" s="159"/>
      <c r="V318" s="92"/>
    </row>
    <row r="319" spans="1:22">
      <c r="A319" s="147">
        <f t="shared" si="17"/>
        <v>314</v>
      </c>
      <c r="B319" s="150"/>
      <c r="C319" s="150"/>
      <c r="D319" s="129"/>
      <c r="E319" s="128" t="str">
        <f t="shared" si="23"/>
        <v/>
      </c>
      <c r="F319" s="128" t="str">
        <f t="shared" si="22"/>
        <v/>
      </c>
      <c r="G319" s="129"/>
      <c r="H319" s="151" t="s">
        <v>222</v>
      </c>
      <c r="I319" s="152"/>
      <c r="J319" s="130"/>
      <c r="K319" s="153"/>
      <c r="L319" s="153"/>
      <c r="M319" s="154" t="str">
        <f t="shared" si="24"/>
        <v/>
      </c>
      <c r="N319" s="131"/>
      <c r="O319" s="155" t="str">
        <f>IFERROR(VLOOKUP(M319,計算用!$A$56:$B$63,2,FALSE),"")</f>
        <v/>
      </c>
      <c r="P319" s="156"/>
      <c r="Q319" s="156"/>
      <c r="R319" s="156"/>
      <c r="S319" s="157" t="str">
        <f t="shared" si="25"/>
        <v/>
      </c>
      <c r="T319" s="158"/>
      <c r="U319" s="159"/>
      <c r="V319" s="92"/>
    </row>
    <row r="320" spans="1:22">
      <c r="A320" s="147">
        <f t="shared" si="17"/>
        <v>315</v>
      </c>
      <c r="B320" s="150"/>
      <c r="C320" s="150"/>
      <c r="D320" s="129"/>
      <c r="E320" s="128" t="str">
        <f t="shared" si="23"/>
        <v/>
      </c>
      <c r="F320" s="128" t="str">
        <f t="shared" si="22"/>
        <v/>
      </c>
      <c r="G320" s="129"/>
      <c r="H320" s="151" t="s">
        <v>222</v>
      </c>
      <c r="I320" s="152"/>
      <c r="J320" s="130"/>
      <c r="K320" s="153"/>
      <c r="L320" s="153"/>
      <c r="M320" s="154" t="str">
        <f t="shared" si="24"/>
        <v/>
      </c>
      <c r="N320" s="131"/>
      <c r="O320" s="155" t="str">
        <f>IFERROR(VLOOKUP(M320,計算用!$A$56:$B$63,2,FALSE),"")</f>
        <v/>
      </c>
      <c r="P320" s="156"/>
      <c r="Q320" s="156"/>
      <c r="R320" s="156"/>
      <c r="S320" s="157" t="str">
        <f t="shared" si="25"/>
        <v/>
      </c>
      <c r="T320" s="158"/>
      <c r="U320" s="159"/>
      <c r="V320" s="92"/>
    </row>
    <row r="321" spans="1:22">
      <c r="A321" s="147">
        <f t="shared" si="17"/>
        <v>316</v>
      </c>
      <c r="B321" s="150"/>
      <c r="C321" s="150"/>
      <c r="D321" s="129"/>
      <c r="E321" s="128" t="str">
        <f t="shared" si="23"/>
        <v/>
      </c>
      <c r="F321" s="128" t="str">
        <f t="shared" si="22"/>
        <v/>
      </c>
      <c r="G321" s="129"/>
      <c r="H321" s="151" t="s">
        <v>222</v>
      </c>
      <c r="I321" s="152"/>
      <c r="J321" s="130"/>
      <c r="K321" s="153"/>
      <c r="L321" s="153"/>
      <c r="M321" s="154" t="str">
        <f t="shared" si="24"/>
        <v/>
      </c>
      <c r="N321" s="131"/>
      <c r="O321" s="155" t="str">
        <f>IFERROR(VLOOKUP(M321,計算用!$A$56:$B$63,2,FALSE),"")</f>
        <v/>
      </c>
      <c r="P321" s="156"/>
      <c r="Q321" s="156"/>
      <c r="R321" s="156"/>
      <c r="S321" s="157" t="str">
        <f t="shared" si="25"/>
        <v/>
      </c>
      <c r="T321" s="158"/>
      <c r="U321" s="159"/>
      <c r="V321" s="92"/>
    </row>
    <row r="322" spans="1:22">
      <c r="A322" s="147">
        <f t="shared" si="17"/>
        <v>317</v>
      </c>
      <c r="B322" s="150"/>
      <c r="C322" s="150"/>
      <c r="D322" s="129"/>
      <c r="E322" s="128" t="str">
        <f t="shared" si="23"/>
        <v/>
      </c>
      <c r="F322" s="128" t="str">
        <f t="shared" si="22"/>
        <v/>
      </c>
      <c r="G322" s="129"/>
      <c r="H322" s="151" t="s">
        <v>222</v>
      </c>
      <c r="I322" s="152"/>
      <c r="J322" s="130"/>
      <c r="K322" s="153"/>
      <c r="L322" s="153"/>
      <c r="M322" s="154" t="str">
        <f t="shared" si="24"/>
        <v/>
      </c>
      <c r="N322" s="131"/>
      <c r="O322" s="155" t="str">
        <f>IFERROR(VLOOKUP(M322,計算用!$A$56:$B$63,2,FALSE),"")</f>
        <v/>
      </c>
      <c r="P322" s="156"/>
      <c r="Q322" s="156"/>
      <c r="R322" s="156"/>
      <c r="S322" s="157" t="str">
        <f t="shared" si="25"/>
        <v/>
      </c>
      <c r="T322" s="158"/>
      <c r="U322" s="159"/>
      <c r="V322" s="92"/>
    </row>
    <row r="323" spans="1:22">
      <c r="A323" s="147">
        <f t="shared" si="17"/>
        <v>318</v>
      </c>
      <c r="B323" s="150"/>
      <c r="C323" s="150"/>
      <c r="D323" s="129"/>
      <c r="E323" s="128" t="str">
        <f t="shared" si="23"/>
        <v/>
      </c>
      <c r="F323" s="128" t="str">
        <f t="shared" si="22"/>
        <v/>
      </c>
      <c r="G323" s="129"/>
      <c r="H323" s="151" t="s">
        <v>222</v>
      </c>
      <c r="I323" s="152"/>
      <c r="J323" s="130"/>
      <c r="K323" s="153"/>
      <c r="L323" s="153"/>
      <c r="M323" s="154" t="str">
        <f t="shared" si="24"/>
        <v/>
      </c>
      <c r="N323" s="131"/>
      <c r="O323" s="155" t="str">
        <f>IFERROR(VLOOKUP(M323,計算用!$A$56:$B$63,2,FALSE),"")</f>
        <v/>
      </c>
      <c r="P323" s="156"/>
      <c r="Q323" s="156"/>
      <c r="R323" s="156"/>
      <c r="S323" s="157" t="str">
        <f t="shared" si="25"/>
        <v/>
      </c>
      <c r="T323" s="158"/>
      <c r="U323" s="159"/>
      <c r="V323" s="92"/>
    </row>
    <row r="324" spans="1:22">
      <c r="A324" s="147">
        <f t="shared" si="17"/>
        <v>319</v>
      </c>
      <c r="B324" s="150"/>
      <c r="C324" s="150"/>
      <c r="D324" s="129"/>
      <c r="E324" s="128" t="str">
        <f t="shared" si="23"/>
        <v/>
      </c>
      <c r="F324" s="128" t="str">
        <f t="shared" si="22"/>
        <v/>
      </c>
      <c r="G324" s="129"/>
      <c r="H324" s="151" t="s">
        <v>222</v>
      </c>
      <c r="I324" s="152"/>
      <c r="J324" s="130"/>
      <c r="K324" s="153"/>
      <c r="L324" s="153"/>
      <c r="M324" s="154" t="str">
        <f t="shared" si="24"/>
        <v/>
      </c>
      <c r="N324" s="131"/>
      <c r="O324" s="155" t="str">
        <f>IFERROR(VLOOKUP(M324,計算用!$A$56:$B$63,2,FALSE),"")</f>
        <v/>
      </c>
      <c r="P324" s="156"/>
      <c r="Q324" s="156"/>
      <c r="R324" s="156"/>
      <c r="S324" s="157" t="str">
        <f t="shared" si="25"/>
        <v/>
      </c>
      <c r="T324" s="158"/>
      <c r="U324" s="159"/>
      <c r="V324" s="92"/>
    </row>
    <row r="325" spans="1:22">
      <c r="A325" s="147">
        <f t="shared" si="17"/>
        <v>320</v>
      </c>
      <c r="B325" s="150"/>
      <c r="C325" s="150"/>
      <c r="D325" s="129"/>
      <c r="E325" s="128" t="str">
        <f t="shared" si="23"/>
        <v/>
      </c>
      <c r="F325" s="128" t="str">
        <f t="shared" si="22"/>
        <v/>
      </c>
      <c r="G325" s="129"/>
      <c r="H325" s="151" t="s">
        <v>222</v>
      </c>
      <c r="I325" s="152"/>
      <c r="J325" s="130"/>
      <c r="K325" s="153"/>
      <c r="L325" s="153"/>
      <c r="M325" s="154" t="str">
        <f t="shared" si="24"/>
        <v/>
      </c>
      <c r="N325" s="131"/>
      <c r="O325" s="155" t="str">
        <f>IFERROR(VLOOKUP(M325,計算用!$A$56:$B$63,2,FALSE),"")</f>
        <v/>
      </c>
      <c r="P325" s="156"/>
      <c r="Q325" s="156"/>
      <c r="R325" s="156"/>
      <c r="S325" s="157" t="str">
        <f t="shared" si="25"/>
        <v/>
      </c>
      <c r="T325" s="158"/>
      <c r="U325" s="159"/>
      <c r="V325" s="92"/>
    </row>
    <row r="326" spans="1:22">
      <c r="A326" s="147">
        <f t="shared" si="17"/>
        <v>321</v>
      </c>
      <c r="B326" s="150"/>
      <c r="C326" s="150"/>
      <c r="D326" s="129"/>
      <c r="E326" s="128" t="str">
        <f t="shared" si="23"/>
        <v/>
      </c>
      <c r="F326" s="128" t="str">
        <f t="shared" ref="F326:F389" si="26">IF(E326="","",COUNTIF($E$6:$E$505,E326))</f>
        <v/>
      </c>
      <c r="G326" s="129"/>
      <c r="H326" s="151" t="s">
        <v>222</v>
      </c>
      <c r="I326" s="152"/>
      <c r="J326" s="130"/>
      <c r="K326" s="153"/>
      <c r="L326" s="153"/>
      <c r="M326" s="154" t="str">
        <f t="shared" si="24"/>
        <v/>
      </c>
      <c r="N326" s="131"/>
      <c r="O326" s="155" t="str">
        <f>IFERROR(VLOOKUP(M326,計算用!$A$56:$B$63,2,FALSE),"")</f>
        <v/>
      </c>
      <c r="P326" s="156"/>
      <c r="Q326" s="156"/>
      <c r="R326" s="156"/>
      <c r="S326" s="157" t="str">
        <f t="shared" si="25"/>
        <v/>
      </c>
      <c r="T326" s="158"/>
      <c r="U326" s="159"/>
      <c r="V326" s="92"/>
    </row>
    <row r="327" spans="1:22">
      <c r="A327" s="147">
        <f t="shared" si="17"/>
        <v>322</v>
      </c>
      <c r="B327" s="150"/>
      <c r="C327" s="150"/>
      <c r="D327" s="129"/>
      <c r="E327" s="128" t="str">
        <f t="shared" si="23"/>
        <v/>
      </c>
      <c r="F327" s="128" t="str">
        <f t="shared" si="26"/>
        <v/>
      </c>
      <c r="G327" s="129"/>
      <c r="H327" s="151" t="s">
        <v>222</v>
      </c>
      <c r="I327" s="152"/>
      <c r="J327" s="130"/>
      <c r="K327" s="153"/>
      <c r="L327" s="153"/>
      <c r="M327" s="154" t="str">
        <f t="shared" si="24"/>
        <v/>
      </c>
      <c r="N327" s="131"/>
      <c r="O327" s="155" t="str">
        <f>IFERROR(VLOOKUP(M327,計算用!$A$56:$B$63,2,FALSE),"")</f>
        <v/>
      </c>
      <c r="P327" s="156"/>
      <c r="Q327" s="156"/>
      <c r="R327" s="156"/>
      <c r="S327" s="157" t="str">
        <f t="shared" si="25"/>
        <v/>
      </c>
      <c r="T327" s="158"/>
      <c r="U327" s="159"/>
      <c r="V327" s="92"/>
    </row>
    <row r="328" spans="1:22">
      <c r="A328" s="147">
        <f t="shared" si="17"/>
        <v>323</v>
      </c>
      <c r="B328" s="150"/>
      <c r="C328" s="150"/>
      <c r="D328" s="129"/>
      <c r="E328" s="128" t="str">
        <f t="shared" si="23"/>
        <v/>
      </c>
      <c r="F328" s="128" t="str">
        <f t="shared" si="26"/>
        <v/>
      </c>
      <c r="G328" s="129"/>
      <c r="H328" s="151" t="s">
        <v>222</v>
      </c>
      <c r="I328" s="152"/>
      <c r="J328" s="130"/>
      <c r="K328" s="153"/>
      <c r="L328" s="153"/>
      <c r="M328" s="154" t="str">
        <f t="shared" si="24"/>
        <v/>
      </c>
      <c r="N328" s="131"/>
      <c r="O328" s="155" t="str">
        <f>IFERROR(VLOOKUP(M328,計算用!$A$56:$B$63,2,FALSE),"")</f>
        <v/>
      </c>
      <c r="P328" s="156"/>
      <c r="Q328" s="156"/>
      <c r="R328" s="156"/>
      <c r="S328" s="157" t="str">
        <f t="shared" si="25"/>
        <v/>
      </c>
      <c r="T328" s="158"/>
      <c r="U328" s="159"/>
      <c r="V328" s="92"/>
    </row>
    <row r="329" spans="1:22">
      <c r="A329" s="147">
        <f t="shared" si="17"/>
        <v>324</v>
      </c>
      <c r="B329" s="150"/>
      <c r="C329" s="150"/>
      <c r="D329" s="129"/>
      <c r="E329" s="128" t="str">
        <f t="shared" si="23"/>
        <v/>
      </c>
      <c r="F329" s="128" t="str">
        <f t="shared" si="26"/>
        <v/>
      </c>
      <c r="G329" s="129"/>
      <c r="H329" s="151" t="s">
        <v>222</v>
      </c>
      <c r="I329" s="152"/>
      <c r="J329" s="130"/>
      <c r="K329" s="153"/>
      <c r="L329" s="153"/>
      <c r="M329" s="154" t="str">
        <f t="shared" si="24"/>
        <v/>
      </c>
      <c r="N329" s="131"/>
      <c r="O329" s="155" t="str">
        <f>IFERROR(VLOOKUP(M329,計算用!$A$56:$B$63,2,FALSE),"")</f>
        <v/>
      </c>
      <c r="P329" s="156"/>
      <c r="Q329" s="156"/>
      <c r="R329" s="156"/>
      <c r="S329" s="157" t="str">
        <f t="shared" si="25"/>
        <v/>
      </c>
      <c r="T329" s="158"/>
      <c r="U329" s="159"/>
      <c r="V329" s="92"/>
    </row>
    <row r="330" spans="1:22">
      <c r="A330" s="147">
        <f t="shared" si="17"/>
        <v>325</v>
      </c>
      <c r="B330" s="150"/>
      <c r="C330" s="150"/>
      <c r="D330" s="129"/>
      <c r="E330" s="128" t="str">
        <f t="shared" si="23"/>
        <v/>
      </c>
      <c r="F330" s="128" t="str">
        <f t="shared" si="26"/>
        <v/>
      </c>
      <c r="G330" s="129"/>
      <c r="H330" s="151" t="s">
        <v>222</v>
      </c>
      <c r="I330" s="152"/>
      <c r="J330" s="130"/>
      <c r="K330" s="153"/>
      <c r="L330" s="153"/>
      <c r="M330" s="154" t="str">
        <f t="shared" si="24"/>
        <v/>
      </c>
      <c r="N330" s="131"/>
      <c r="O330" s="155" t="str">
        <f>IFERROR(VLOOKUP(M330,計算用!$A$56:$B$63,2,FALSE),"")</f>
        <v/>
      </c>
      <c r="P330" s="156"/>
      <c r="Q330" s="156"/>
      <c r="R330" s="156"/>
      <c r="S330" s="157" t="str">
        <f t="shared" si="25"/>
        <v/>
      </c>
      <c r="T330" s="158"/>
      <c r="U330" s="159"/>
      <c r="V330" s="92"/>
    </row>
    <row r="331" spans="1:22">
      <c r="A331" s="147">
        <f t="shared" si="17"/>
        <v>326</v>
      </c>
      <c r="B331" s="150"/>
      <c r="C331" s="150"/>
      <c r="D331" s="129"/>
      <c r="E331" s="128" t="str">
        <f t="shared" si="23"/>
        <v/>
      </c>
      <c r="F331" s="128" t="str">
        <f t="shared" si="26"/>
        <v/>
      </c>
      <c r="G331" s="129"/>
      <c r="H331" s="151" t="s">
        <v>222</v>
      </c>
      <c r="I331" s="152"/>
      <c r="J331" s="130"/>
      <c r="K331" s="153"/>
      <c r="L331" s="153"/>
      <c r="M331" s="154" t="str">
        <f t="shared" si="24"/>
        <v/>
      </c>
      <c r="N331" s="131"/>
      <c r="O331" s="155" t="str">
        <f>IFERROR(VLOOKUP(M331,計算用!$A$56:$B$63,2,FALSE),"")</f>
        <v/>
      </c>
      <c r="P331" s="156"/>
      <c r="Q331" s="156"/>
      <c r="R331" s="156"/>
      <c r="S331" s="157" t="str">
        <f t="shared" si="25"/>
        <v/>
      </c>
      <c r="T331" s="158"/>
      <c r="U331" s="159"/>
      <c r="V331" s="92"/>
    </row>
    <row r="332" spans="1:22">
      <c r="A332" s="147">
        <f t="shared" si="17"/>
        <v>327</v>
      </c>
      <c r="B332" s="150"/>
      <c r="C332" s="150"/>
      <c r="D332" s="129"/>
      <c r="E332" s="128" t="str">
        <f t="shared" si="23"/>
        <v/>
      </c>
      <c r="F332" s="128" t="str">
        <f t="shared" si="26"/>
        <v/>
      </c>
      <c r="G332" s="129"/>
      <c r="H332" s="151" t="s">
        <v>222</v>
      </c>
      <c r="I332" s="152"/>
      <c r="J332" s="130"/>
      <c r="K332" s="153"/>
      <c r="L332" s="153"/>
      <c r="M332" s="154" t="str">
        <f t="shared" si="24"/>
        <v/>
      </c>
      <c r="N332" s="131"/>
      <c r="O332" s="155" t="str">
        <f>IFERROR(VLOOKUP(M332,計算用!$A$56:$B$63,2,FALSE),"")</f>
        <v/>
      </c>
      <c r="P332" s="156"/>
      <c r="Q332" s="156"/>
      <c r="R332" s="156"/>
      <c r="S332" s="157" t="str">
        <f t="shared" si="25"/>
        <v/>
      </c>
      <c r="T332" s="158"/>
      <c r="U332" s="159"/>
      <c r="V332" s="92"/>
    </row>
    <row r="333" spans="1:22">
      <c r="A333" s="147">
        <f t="shared" si="17"/>
        <v>328</v>
      </c>
      <c r="B333" s="150"/>
      <c r="C333" s="150"/>
      <c r="D333" s="129"/>
      <c r="E333" s="128" t="str">
        <f t="shared" si="23"/>
        <v/>
      </c>
      <c r="F333" s="128" t="str">
        <f t="shared" si="26"/>
        <v/>
      </c>
      <c r="G333" s="129"/>
      <c r="H333" s="151" t="s">
        <v>222</v>
      </c>
      <c r="I333" s="152"/>
      <c r="J333" s="130"/>
      <c r="K333" s="153"/>
      <c r="L333" s="153"/>
      <c r="M333" s="154" t="str">
        <f t="shared" si="24"/>
        <v/>
      </c>
      <c r="N333" s="131"/>
      <c r="O333" s="155" t="str">
        <f>IFERROR(VLOOKUP(M333,計算用!$A$56:$B$63,2,FALSE),"")</f>
        <v/>
      </c>
      <c r="P333" s="156"/>
      <c r="Q333" s="156"/>
      <c r="R333" s="156"/>
      <c r="S333" s="157" t="str">
        <f t="shared" si="25"/>
        <v/>
      </c>
      <c r="T333" s="158"/>
      <c r="U333" s="159"/>
      <c r="V333" s="92"/>
    </row>
    <row r="334" spans="1:22">
      <c r="A334" s="147">
        <f t="shared" si="17"/>
        <v>329</v>
      </c>
      <c r="B334" s="150"/>
      <c r="C334" s="150"/>
      <c r="D334" s="129"/>
      <c r="E334" s="128" t="str">
        <f t="shared" si="23"/>
        <v/>
      </c>
      <c r="F334" s="128" t="str">
        <f t="shared" si="26"/>
        <v/>
      </c>
      <c r="G334" s="129"/>
      <c r="H334" s="151" t="s">
        <v>222</v>
      </c>
      <c r="I334" s="152"/>
      <c r="J334" s="130"/>
      <c r="K334" s="153"/>
      <c r="L334" s="153"/>
      <c r="M334" s="154" t="str">
        <f t="shared" si="24"/>
        <v/>
      </c>
      <c r="N334" s="131"/>
      <c r="O334" s="155" t="str">
        <f>IFERROR(VLOOKUP(M334,計算用!$A$56:$B$63,2,FALSE),"")</f>
        <v/>
      </c>
      <c r="P334" s="156"/>
      <c r="Q334" s="156"/>
      <c r="R334" s="156"/>
      <c r="S334" s="157" t="str">
        <f t="shared" si="25"/>
        <v/>
      </c>
      <c r="T334" s="158"/>
      <c r="U334" s="159"/>
      <c r="V334" s="92"/>
    </row>
    <row r="335" spans="1:22">
      <c r="A335" s="147">
        <f t="shared" si="17"/>
        <v>330</v>
      </c>
      <c r="B335" s="150"/>
      <c r="C335" s="150"/>
      <c r="D335" s="129"/>
      <c r="E335" s="128" t="str">
        <f t="shared" si="23"/>
        <v/>
      </c>
      <c r="F335" s="128" t="str">
        <f t="shared" si="26"/>
        <v/>
      </c>
      <c r="G335" s="129"/>
      <c r="H335" s="151" t="s">
        <v>222</v>
      </c>
      <c r="I335" s="152"/>
      <c r="J335" s="130"/>
      <c r="K335" s="153"/>
      <c r="L335" s="153"/>
      <c r="M335" s="154" t="str">
        <f t="shared" si="24"/>
        <v/>
      </c>
      <c r="N335" s="131"/>
      <c r="O335" s="155" t="str">
        <f>IFERROR(VLOOKUP(M335,計算用!$A$56:$B$63,2,FALSE),"")</f>
        <v/>
      </c>
      <c r="P335" s="156"/>
      <c r="Q335" s="156"/>
      <c r="R335" s="156"/>
      <c r="S335" s="157" t="str">
        <f t="shared" si="25"/>
        <v/>
      </c>
      <c r="T335" s="158"/>
      <c r="U335" s="159"/>
      <c r="V335" s="92"/>
    </row>
    <row r="336" spans="1:22">
      <c r="A336" s="147">
        <f t="shared" si="17"/>
        <v>331</v>
      </c>
      <c r="B336" s="150"/>
      <c r="C336" s="150"/>
      <c r="D336" s="129"/>
      <c r="E336" s="128" t="str">
        <f t="shared" si="23"/>
        <v/>
      </c>
      <c r="F336" s="128" t="str">
        <f t="shared" si="26"/>
        <v/>
      </c>
      <c r="G336" s="129"/>
      <c r="H336" s="151" t="s">
        <v>222</v>
      </c>
      <c r="I336" s="152"/>
      <c r="J336" s="130"/>
      <c r="K336" s="153"/>
      <c r="L336" s="153"/>
      <c r="M336" s="154" t="str">
        <f t="shared" si="24"/>
        <v/>
      </c>
      <c r="N336" s="131"/>
      <c r="O336" s="155" t="str">
        <f>IFERROR(VLOOKUP(M336,計算用!$A$56:$B$63,2,FALSE),"")</f>
        <v/>
      </c>
      <c r="P336" s="156"/>
      <c r="Q336" s="156"/>
      <c r="R336" s="156"/>
      <c r="S336" s="157" t="str">
        <f t="shared" si="25"/>
        <v/>
      </c>
      <c r="T336" s="158"/>
      <c r="U336" s="159"/>
      <c r="V336" s="92"/>
    </row>
    <row r="337" spans="1:23">
      <c r="A337" s="147">
        <f t="shared" si="17"/>
        <v>332</v>
      </c>
      <c r="B337" s="150"/>
      <c r="C337" s="150"/>
      <c r="D337" s="129"/>
      <c r="E337" s="128" t="str">
        <f t="shared" si="23"/>
        <v/>
      </c>
      <c r="F337" s="128" t="str">
        <f t="shared" si="26"/>
        <v/>
      </c>
      <c r="G337" s="129"/>
      <c r="H337" s="151" t="s">
        <v>222</v>
      </c>
      <c r="I337" s="152"/>
      <c r="J337" s="130"/>
      <c r="K337" s="153"/>
      <c r="L337" s="153"/>
      <c r="M337" s="154" t="str">
        <f t="shared" si="24"/>
        <v/>
      </c>
      <c r="N337" s="131"/>
      <c r="O337" s="155" t="str">
        <f>IFERROR(VLOOKUP(M337,計算用!$A$56:$B$63,2,FALSE),"")</f>
        <v/>
      </c>
      <c r="P337" s="156"/>
      <c r="Q337" s="156"/>
      <c r="R337" s="156"/>
      <c r="S337" s="157" t="str">
        <f t="shared" si="25"/>
        <v/>
      </c>
      <c r="T337" s="158"/>
      <c r="U337" s="159"/>
      <c r="V337" s="92"/>
    </row>
    <row r="338" spans="1:23">
      <c r="A338" s="147">
        <f t="shared" si="17"/>
        <v>333</v>
      </c>
      <c r="B338" s="150"/>
      <c r="C338" s="150"/>
      <c r="D338" s="129"/>
      <c r="E338" s="128" t="str">
        <f t="shared" si="23"/>
        <v/>
      </c>
      <c r="F338" s="128" t="str">
        <f t="shared" si="26"/>
        <v/>
      </c>
      <c r="G338" s="129"/>
      <c r="H338" s="151" t="s">
        <v>222</v>
      </c>
      <c r="I338" s="152"/>
      <c r="J338" s="130"/>
      <c r="K338" s="153"/>
      <c r="L338" s="153"/>
      <c r="M338" s="154" t="str">
        <f t="shared" si="24"/>
        <v/>
      </c>
      <c r="N338" s="131"/>
      <c r="O338" s="155" t="str">
        <f>IFERROR(VLOOKUP(M338,計算用!$A$56:$B$63,2,FALSE),"")</f>
        <v/>
      </c>
      <c r="P338" s="156"/>
      <c r="Q338" s="156"/>
      <c r="R338" s="156"/>
      <c r="S338" s="157" t="str">
        <f t="shared" si="25"/>
        <v/>
      </c>
      <c r="T338" s="158"/>
      <c r="U338" s="159"/>
      <c r="V338" s="92"/>
    </row>
    <row r="339" spans="1:23">
      <c r="A339" s="147">
        <f t="shared" si="17"/>
        <v>334</v>
      </c>
      <c r="B339" s="150"/>
      <c r="C339" s="150"/>
      <c r="D339" s="129"/>
      <c r="E339" s="128" t="str">
        <f t="shared" si="23"/>
        <v/>
      </c>
      <c r="F339" s="128" t="str">
        <f t="shared" si="26"/>
        <v/>
      </c>
      <c r="G339" s="129"/>
      <c r="H339" s="151" t="s">
        <v>222</v>
      </c>
      <c r="I339" s="152"/>
      <c r="J339" s="130"/>
      <c r="K339" s="153"/>
      <c r="L339" s="153"/>
      <c r="M339" s="154" t="str">
        <f t="shared" si="24"/>
        <v/>
      </c>
      <c r="N339" s="131"/>
      <c r="O339" s="155" t="str">
        <f>IFERROR(VLOOKUP(M339,計算用!$A$56:$B$63,2,FALSE),"")</f>
        <v/>
      </c>
      <c r="P339" s="156"/>
      <c r="Q339" s="156"/>
      <c r="R339" s="156"/>
      <c r="S339" s="157" t="str">
        <f t="shared" si="25"/>
        <v/>
      </c>
      <c r="T339" s="158"/>
      <c r="U339" s="159"/>
      <c r="V339" s="92"/>
    </row>
    <row r="340" spans="1:23">
      <c r="A340" s="147">
        <f t="shared" si="17"/>
        <v>335</v>
      </c>
      <c r="B340" s="150"/>
      <c r="C340" s="150"/>
      <c r="D340" s="129"/>
      <c r="E340" s="128" t="str">
        <f t="shared" si="23"/>
        <v/>
      </c>
      <c r="F340" s="128" t="str">
        <f t="shared" si="26"/>
        <v/>
      </c>
      <c r="G340" s="129"/>
      <c r="H340" s="151" t="s">
        <v>222</v>
      </c>
      <c r="I340" s="152"/>
      <c r="J340" s="130"/>
      <c r="K340" s="153"/>
      <c r="L340" s="153"/>
      <c r="M340" s="154" t="str">
        <f t="shared" si="24"/>
        <v/>
      </c>
      <c r="N340" s="131"/>
      <c r="O340" s="155" t="str">
        <f>IFERROR(VLOOKUP(M340,計算用!$A$56:$B$63,2,FALSE),"")</f>
        <v/>
      </c>
      <c r="P340" s="156"/>
      <c r="Q340" s="156"/>
      <c r="R340" s="156"/>
      <c r="S340" s="157" t="str">
        <f t="shared" si="25"/>
        <v/>
      </c>
      <c r="T340" s="158"/>
      <c r="U340" s="159"/>
      <c r="V340" s="92"/>
    </row>
    <row r="341" spans="1:23">
      <c r="A341" s="147">
        <f t="shared" si="17"/>
        <v>336</v>
      </c>
      <c r="B341" s="150"/>
      <c r="C341" s="150"/>
      <c r="D341" s="129"/>
      <c r="E341" s="128" t="str">
        <f t="shared" si="23"/>
        <v/>
      </c>
      <c r="F341" s="128" t="str">
        <f t="shared" si="26"/>
        <v/>
      </c>
      <c r="G341" s="129"/>
      <c r="H341" s="151" t="s">
        <v>222</v>
      </c>
      <c r="I341" s="152"/>
      <c r="J341" s="130"/>
      <c r="K341" s="153"/>
      <c r="L341" s="153"/>
      <c r="M341" s="154" t="str">
        <f t="shared" si="24"/>
        <v/>
      </c>
      <c r="N341" s="131"/>
      <c r="O341" s="155" t="str">
        <f>IFERROR(VLOOKUP(M341,計算用!$A$56:$B$63,2,FALSE),"")</f>
        <v/>
      </c>
      <c r="P341" s="156"/>
      <c r="Q341" s="156"/>
      <c r="R341" s="156"/>
      <c r="S341" s="157" t="str">
        <f t="shared" si="25"/>
        <v/>
      </c>
      <c r="T341" s="158"/>
      <c r="U341" s="159"/>
      <c r="V341" s="92"/>
    </row>
    <row r="342" spans="1:23">
      <c r="A342" s="147">
        <f t="shared" si="17"/>
        <v>337</v>
      </c>
      <c r="B342" s="150"/>
      <c r="C342" s="150"/>
      <c r="D342" s="129"/>
      <c r="E342" s="128" t="str">
        <f t="shared" si="23"/>
        <v/>
      </c>
      <c r="F342" s="128" t="str">
        <f t="shared" si="26"/>
        <v/>
      </c>
      <c r="G342" s="129"/>
      <c r="H342" s="151" t="s">
        <v>222</v>
      </c>
      <c r="I342" s="152"/>
      <c r="J342" s="130"/>
      <c r="K342" s="153"/>
      <c r="L342" s="153"/>
      <c r="M342" s="154" t="str">
        <f t="shared" si="24"/>
        <v/>
      </c>
      <c r="N342" s="131"/>
      <c r="O342" s="155" t="str">
        <f>IFERROR(VLOOKUP(M342,計算用!$A$56:$B$63,2,FALSE),"")</f>
        <v/>
      </c>
      <c r="P342" s="156"/>
      <c r="Q342" s="156"/>
      <c r="R342" s="156"/>
      <c r="S342" s="157" t="str">
        <f t="shared" si="25"/>
        <v/>
      </c>
      <c r="T342" s="158"/>
      <c r="U342" s="159"/>
      <c r="V342" s="92"/>
    </row>
    <row r="343" spans="1:23">
      <c r="A343" s="147">
        <f t="shared" si="17"/>
        <v>338</v>
      </c>
      <c r="B343" s="150"/>
      <c r="C343" s="150"/>
      <c r="D343" s="129"/>
      <c r="E343" s="128" t="str">
        <f t="shared" si="23"/>
        <v/>
      </c>
      <c r="F343" s="128" t="str">
        <f t="shared" si="26"/>
        <v/>
      </c>
      <c r="G343" s="129"/>
      <c r="H343" s="151" t="s">
        <v>222</v>
      </c>
      <c r="I343" s="152"/>
      <c r="J343" s="130"/>
      <c r="K343" s="153"/>
      <c r="L343" s="153"/>
      <c r="M343" s="154" t="str">
        <f t="shared" si="24"/>
        <v/>
      </c>
      <c r="N343" s="131"/>
      <c r="O343" s="155" t="str">
        <f>IFERROR(VLOOKUP(M343,計算用!$A$56:$B$63,2,FALSE),"")</f>
        <v/>
      </c>
      <c r="P343" s="156"/>
      <c r="Q343" s="156"/>
      <c r="R343" s="156"/>
      <c r="S343" s="157" t="str">
        <f t="shared" si="25"/>
        <v/>
      </c>
      <c r="T343" s="158"/>
      <c r="U343" s="159"/>
      <c r="V343" s="92"/>
      <c r="W343" s="3"/>
    </row>
    <row r="344" spans="1:23">
      <c r="A344" s="147">
        <f t="shared" si="17"/>
        <v>339</v>
      </c>
      <c r="B344" s="150"/>
      <c r="C344" s="150"/>
      <c r="D344" s="129"/>
      <c r="E344" s="128" t="str">
        <f t="shared" si="23"/>
        <v/>
      </c>
      <c r="F344" s="128" t="str">
        <f t="shared" si="26"/>
        <v/>
      </c>
      <c r="G344" s="129"/>
      <c r="H344" s="151" t="s">
        <v>222</v>
      </c>
      <c r="I344" s="152"/>
      <c r="J344" s="130"/>
      <c r="K344" s="153"/>
      <c r="L344" s="153"/>
      <c r="M344" s="154" t="str">
        <f t="shared" si="24"/>
        <v/>
      </c>
      <c r="N344" s="131"/>
      <c r="O344" s="155" t="str">
        <f>IFERROR(VLOOKUP(M344,計算用!$A$56:$B$63,2,FALSE),"")</f>
        <v/>
      </c>
      <c r="P344" s="156"/>
      <c r="Q344" s="156"/>
      <c r="R344" s="156"/>
      <c r="S344" s="157" t="str">
        <f t="shared" si="25"/>
        <v/>
      </c>
      <c r="T344" s="158"/>
      <c r="U344" s="159"/>
      <c r="V344" s="92"/>
    </row>
    <row r="345" spans="1:23">
      <c r="A345" s="147">
        <f t="shared" si="17"/>
        <v>340</v>
      </c>
      <c r="B345" s="150"/>
      <c r="C345" s="150"/>
      <c r="D345" s="129"/>
      <c r="E345" s="128" t="str">
        <f t="shared" si="23"/>
        <v/>
      </c>
      <c r="F345" s="128" t="str">
        <f t="shared" si="26"/>
        <v/>
      </c>
      <c r="G345" s="129"/>
      <c r="H345" s="151" t="s">
        <v>222</v>
      </c>
      <c r="I345" s="152"/>
      <c r="J345" s="130"/>
      <c r="K345" s="153"/>
      <c r="L345" s="153"/>
      <c r="M345" s="154" t="str">
        <f t="shared" si="24"/>
        <v/>
      </c>
      <c r="N345" s="131"/>
      <c r="O345" s="155" t="str">
        <f>IFERROR(VLOOKUP(M345,計算用!$A$56:$B$63,2,FALSE),"")</f>
        <v/>
      </c>
      <c r="P345" s="156"/>
      <c r="Q345" s="156"/>
      <c r="R345" s="156"/>
      <c r="S345" s="157" t="str">
        <f t="shared" si="25"/>
        <v/>
      </c>
      <c r="T345" s="158"/>
      <c r="U345" s="159"/>
      <c r="V345" s="92"/>
    </row>
    <row r="346" spans="1:23">
      <c r="A346" s="147">
        <f t="shared" si="17"/>
        <v>341</v>
      </c>
      <c r="B346" s="150"/>
      <c r="C346" s="150"/>
      <c r="D346" s="129"/>
      <c r="E346" s="128" t="str">
        <f t="shared" si="23"/>
        <v/>
      </c>
      <c r="F346" s="128" t="str">
        <f t="shared" si="26"/>
        <v/>
      </c>
      <c r="G346" s="129"/>
      <c r="H346" s="151" t="s">
        <v>222</v>
      </c>
      <c r="I346" s="152"/>
      <c r="J346" s="130"/>
      <c r="K346" s="153"/>
      <c r="L346" s="153"/>
      <c r="M346" s="154" t="str">
        <f t="shared" si="24"/>
        <v/>
      </c>
      <c r="N346" s="131"/>
      <c r="O346" s="155" t="str">
        <f>IFERROR(VLOOKUP(M346,計算用!$A$56:$B$63,2,FALSE),"")</f>
        <v/>
      </c>
      <c r="P346" s="156"/>
      <c r="Q346" s="156"/>
      <c r="R346" s="156"/>
      <c r="S346" s="157" t="str">
        <f t="shared" si="25"/>
        <v/>
      </c>
      <c r="T346" s="158"/>
      <c r="U346" s="159"/>
      <c r="V346" s="92"/>
    </row>
    <row r="347" spans="1:23">
      <c r="A347" s="147">
        <f t="shared" si="17"/>
        <v>342</v>
      </c>
      <c r="B347" s="150"/>
      <c r="C347" s="150"/>
      <c r="D347" s="129"/>
      <c r="E347" s="128" t="str">
        <f t="shared" si="23"/>
        <v/>
      </c>
      <c r="F347" s="128" t="str">
        <f t="shared" si="26"/>
        <v/>
      </c>
      <c r="G347" s="129"/>
      <c r="H347" s="151" t="s">
        <v>222</v>
      </c>
      <c r="I347" s="152"/>
      <c r="J347" s="130"/>
      <c r="K347" s="153"/>
      <c r="L347" s="153"/>
      <c r="M347" s="154" t="str">
        <f t="shared" si="24"/>
        <v/>
      </c>
      <c r="N347" s="131"/>
      <c r="O347" s="155" t="str">
        <f>IFERROR(VLOOKUP(M347,計算用!$A$56:$B$63,2,FALSE),"")</f>
        <v/>
      </c>
      <c r="P347" s="156"/>
      <c r="Q347" s="156"/>
      <c r="R347" s="156"/>
      <c r="S347" s="157" t="str">
        <f t="shared" si="25"/>
        <v/>
      </c>
      <c r="T347" s="158"/>
      <c r="U347" s="159"/>
      <c r="V347" s="92"/>
    </row>
    <row r="348" spans="1:23">
      <c r="A348" s="147">
        <f t="shared" si="17"/>
        <v>343</v>
      </c>
      <c r="B348" s="150"/>
      <c r="C348" s="150"/>
      <c r="D348" s="129"/>
      <c r="E348" s="128" t="str">
        <f t="shared" si="23"/>
        <v/>
      </c>
      <c r="F348" s="128" t="str">
        <f t="shared" si="26"/>
        <v/>
      </c>
      <c r="G348" s="129"/>
      <c r="H348" s="151" t="s">
        <v>222</v>
      </c>
      <c r="I348" s="152"/>
      <c r="J348" s="130"/>
      <c r="K348" s="153"/>
      <c r="L348" s="153"/>
      <c r="M348" s="154" t="str">
        <f t="shared" si="24"/>
        <v/>
      </c>
      <c r="N348" s="131"/>
      <c r="O348" s="155" t="str">
        <f>IFERROR(VLOOKUP(M348,計算用!$A$56:$B$63,2,FALSE),"")</f>
        <v/>
      </c>
      <c r="P348" s="156"/>
      <c r="Q348" s="156"/>
      <c r="R348" s="156"/>
      <c r="S348" s="157" t="str">
        <f t="shared" si="25"/>
        <v/>
      </c>
      <c r="T348" s="158"/>
      <c r="U348" s="159"/>
      <c r="V348" s="92"/>
    </row>
    <row r="349" spans="1:23">
      <c r="A349" s="147">
        <f t="shared" si="17"/>
        <v>344</v>
      </c>
      <c r="B349" s="150"/>
      <c r="C349" s="150"/>
      <c r="D349" s="129"/>
      <c r="E349" s="128" t="str">
        <f t="shared" si="23"/>
        <v/>
      </c>
      <c r="F349" s="128" t="str">
        <f t="shared" si="26"/>
        <v/>
      </c>
      <c r="G349" s="129"/>
      <c r="H349" s="151" t="s">
        <v>222</v>
      </c>
      <c r="I349" s="152"/>
      <c r="J349" s="130"/>
      <c r="K349" s="153"/>
      <c r="L349" s="153"/>
      <c r="M349" s="154" t="str">
        <f t="shared" si="24"/>
        <v/>
      </c>
      <c r="N349" s="131"/>
      <c r="O349" s="155" t="str">
        <f>IFERROR(VLOOKUP(M349,計算用!$A$56:$B$63,2,FALSE),"")</f>
        <v/>
      </c>
      <c r="P349" s="156"/>
      <c r="Q349" s="156"/>
      <c r="R349" s="156"/>
      <c r="S349" s="157" t="str">
        <f t="shared" si="25"/>
        <v/>
      </c>
      <c r="T349" s="158"/>
      <c r="U349" s="159"/>
      <c r="V349" s="92"/>
    </row>
    <row r="350" spans="1:23">
      <c r="A350" s="147">
        <f t="shared" si="17"/>
        <v>345</v>
      </c>
      <c r="B350" s="150"/>
      <c r="C350" s="150"/>
      <c r="D350" s="129"/>
      <c r="E350" s="128" t="str">
        <f t="shared" si="23"/>
        <v/>
      </c>
      <c r="F350" s="128" t="str">
        <f t="shared" si="26"/>
        <v/>
      </c>
      <c r="G350" s="129"/>
      <c r="H350" s="151" t="s">
        <v>222</v>
      </c>
      <c r="I350" s="152"/>
      <c r="J350" s="130"/>
      <c r="K350" s="153"/>
      <c r="L350" s="153"/>
      <c r="M350" s="154" t="str">
        <f t="shared" si="24"/>
        <v/>
      </c>
      <c r="N350" s="131"/>
      <c r="O350" s="155" t="str">
        <f>IFERROR(VLOOKUP(M350,計算用!$A$56:$B$63,2,FALSE),"")</f>
        <v/>
      </c>
      <c r="P350" s="156"/>
      <c r="Q350" s="156"/>
      <c r="R350" s="156"/>
      <c r="S350" s="157" t="str">
        <f t="shared" si="25"/>
        <v/>
      </c>
      <c r="T350" s="158"/>
      <c r="U350" s="159"/>
      <c r="V350" s="92"/>
    </row>
    <row r="351" spans="1:23">
      <c r="A351" s="147">
        <f t="shared" si="17"/>
        <v>346</v>
      </c>
      <c r="B351" s="150"/>
      <c r="C351" s="150"/>
      <c r="D351" s="129"/>
      <c r="E351" s="128" t="str">
        <f t="shared" si="23"/>
        <v/>
      </c>
      <c r="F351" s="128" t="str">
        <f t="shared" si="26"/>
        <v/>
      </c>
      <c r="G351" s="129"/>
      <c r="H351" s="151" t="s">
        <v>222</v>
      </c>
      <c r="I351" s="152"/>
      <c r="J351" s="130"/>
      <c r="K351" s="153"/>
      <c r="L351" s="153"/>
      <c r="M351" s="154" t="str">
        <f t="shared" si="24"/>
        <v/>
      </c>
      <c r="N351" s="131"/>
      <c r="O351" s="155" t="str">
        <f>IFERROR(VLOOKUP(M351,計算用!$A$56:$B$63,2,FALSE),"")</f>
        <v/>
      </c>
      <c r="P351" s="156"/>
      <c r="Q351" s="156"/>
      <c r="R351" s="156"/>
      <c r="S351" s="157" t="str">
        <f t="shared" si="25"/>
        <v/>
      </c>
      <c r="T351" s="158"/>
      <c r="U351" s="159"/>
      <c r="V351" s="92"/>
    </row>
    <row r="352" spans="1:23">
      <c r="A352" s="147">
        <f t="shared" si="17"/>
        <v>347</v>
      </c>
      <c r="B352" s="150"/>
      <c r="C352" s="150"/>
      <c r="D352" s="129"/>
      <c r="E352" s="128" t="str">
        <f t="shared" si="23"/>
        <v/>
      </c>
      <c r="F352" s="128" t="str">
        <f t="shared" si="26"/>
        <v/>
      </c>
      <c r="G352" s="129"/>
      <c r="H352" s="151" t="s">
        <v>222</v>
      </c>
      <c r="I352" s="152"/>
      <c r="J352" s="130"/>
      <c r="K352" s="153"/>
      <c r="L352" s="153"/>
      <c r="M352" s="154" t="str">
        <f t="shared" si="24"/>
        <v/>
      </c>
      <c r="N352" s="131"/>
      <c r="O352" s="155" t="str">
        <f>IFERROR(VLOOKUP(M352,計算用!$A$56:$B$63,2,FALSE),"")</f>
        <v/>
      </c>
      <c r="P352" s="156"/>
      <c r="Q352" s="156"/>
      <c r="R352" s="156"/>
      <c r="S352" s="157" t="str">
        <f t="shared" si="25"/>
        <v/>
      </c>
      <c r="T352" s="158"/>
      <c r="U352" s="159"/>
      <c r="V352" s="92"/>
    </row>
    <row r="353" spans="1:22">
      <c r="A353" s="147">
        <f t="shared" si="17"/>
        <v>348</v>
      </c>
      <c r="B353" s="150"/>
      <c r="C353" s="150"/>
      <c r="D353" s="129"/>
      <c r="E353" s="128" t="str">
        <f t="shared" si="23"/>
        <v/>
      </c>
      <c r="F353" s="128" t="str">
        <f t="shared" si="26"/>
        <v/>
      </c>
      <c r="G353" s="129"/>
      <c r="H353" s="151" t="s">
        <v>222</v>
      </c>
      <c r="I353" s="152"/>
      <c r="J353" s="130"/>
      <c r="K353" s="153"/>
      <c r="L353" s="153"/>
      <c r="M353" s="154" t="str">
        <f t="shared" si="24"/>
        <v/>
      </c>
      <c r="N353" s="131"/>
      <c r="O353" s="155" t="str">
        <f>IFERROR(VLOOKUP(M353,計算用!$A$56:$B$63,2,FALSE),"")</f>
        <v/>
      </c>
      <c r="P353" s="156"/>
      <c r="Q353" s="156"/>
      <c r="R353" s="156"/>
      <c r="S353" s="157" t="str">
        <f t="shared" si="25"/>
        <v/>
      </c>
      <c r="T353" s="158"/>
      <c r="U353" s="159"/>
      <c r="V353" s="92"/>
    </row>
    <row r="354" spans="1:22">
      <c r="A354" s="147">
        <f t="shared" si="17"/>
        <v>349</v>
      </c>
      <c r="B354" s="150"/>
      <c r="C354" s="150"/>
      <c r="D354" s="129"/>
      <c r="E354" s="128" t="str">
        <f t="shared" si="23"/>
        <v/>
      </c>
      <c r="F354" s="128" t="str">
        <f t="shared" si="26"/>
        <v/>
      </c>
      <c r="G354" s="129"/>
      <c r="H354" s="151" t="s">
        <v>222</v>
      </c>
      <c r="I354" s="152"/>
      <c r="J354" s="130"/>
      <c r="K354" s="153"/>
      <c r="L354" s="153"/>
      <c r="M354" s="154" t="str">
        <f t="shared" si="24"/>
        <v/>
      </c>
      <c r="N354" s="131"/>
      <c r="O354" s="155" t="str">
        <f>IFERROR(VLOOKUP(M354,計算用!$A$56:$B$63,2,FALSE),"")</f>
        <v/>
      </c>
      <c r="P354" s="156"/>
      <c r="Q354" s="156"/>
      <c r="R354" s="156"/>
      <c r="S354" s="157" t="str">
        <f t="shared" si="25"/>
        <v/>
      </c>
      <c r="T354" s="158"/>
      <c r="U354" s="159"/>
      <c r="V354" s="92"/>
    </row>
    <row r="355" spans="1:22">
      <c r="A355" s="147">
        <f t="shared" si="17"/>
        <v>350</v>
      </c>
      <c r="B355" s="150"/>
      <c r="C355" s="150"/>
      <c r="D355" s="129"/>
      <c r="E355" s="128" t="str">
        <f t="shared" ref="E355:E405" si="27">B355&amp;C355&amp;D355</f>
        <v/>
      </c>
      <c r="F355" s="128" t="str">
        <f t="shared" si="26"/>
        <v/>
      </c>
      <c r="G355" s="129"/>
      <c r="H355" s="151" t="s">
        <v>222</v>
      </c>
      <c r="I355" s="152"/>
      <c r="J355" s="130"/>
      <c r="K355" s="153"/>
      <c r="L355" s="153"/>
      <c r="M355" s="154" t="str">
        <f t="shared" si="24"/>
        <v/>
      </c>
      <c r="N355" s="131"/>
      <c r="O355" s="155" t="str">
        <f>IFERROR(VLOOKUP(M355,計算用!$A$56:$B$63,2,FALSE),"")</f>
        <v/>
      </c>
      <c r="P355" s="156"/>
      <c r="Q355" s="156"/>
      <c r="R355" s="156"/>
      <c r="S355" s="157" t="str">
        <f t="shared" si="25"/>
        <v/>
      </c>
      <c r="T355" s="158"/>
      <c r="U355" s="159"/>
      <c r="V355" s="92"/>
    </row>
    <row r="356" spans="1:22">
      <c r="A356" s="147">
        <f t="shared" si="17"/>
        <v>351</v>
      </c>
      <c r="B356" s="150"/>
      <c r="C356" s="150"/>
      <c r="D356" s="129"/>
      <c r="E356" s="128" t="str">
        <f t="shared" si="27"/>
        <v/>
      </c>
      <c r="F356" s="128" t="str">
        <f t="shared" si="26"/>
        <v/>
      </c>
      <c r="G356" s="129"/>
      <c r="H356" s="151" t="s">
        <v>222</v>
      </c>
      <c r="I356" s="152"/>
      <c r="J356" s="130"/>
      <c r="K356" s="153"/>
      <c r="L356" s="153"/>
      <c r="M356" s="154" t="str">
        <f t="shared" ref="M356:M405" si="28">K356&amp;L356</f>
        <v/>
      </c>
      <c r="N356" s="131"/>
      <c r="O356" s="155" t="str">
        <f>IFERROR(VLOOKUP(M356,計算用!$A$56:$B$63,2,FALSE),"")</f>
        <v/>
      </c>
      <c r="P356" s="156"/>
      <c r="Q356" s="156"/>
      <c r="R356" s="156"/>
      <c r="S356" s="157" t="str">
        <f t="shared" si="25"/>
        <v/>
      </c>
      <c r="T356" s="158"/>
      <c r="U356" s="159"/>
      <c r="V356" s="92"/>
    </row>
    <row r="357" spans="1:22">
      <c r="A357" s="147">
        <f t="shared" si="17"/>
        <v>352</v>
      </c>
      <c r="B357" s="150"/>
      <c r="C357" s="150"/>
      <c r="D357" s="129"/>
      <c r="E357" s="128" t="str">
        <f t="shared" si="27"/>
        <v/>
      </c>
      <c r="F357" s="128" t="str">
        <f t="shared" si="26"/>
        <v/>
      </c>
      <c r="G357" s="129"/>
      <c r="H357" s="151" t="s">
        <v>222</v>
      </c>
      <c r="I357" s="152"/>
      <c r="J357" s="130"/>
      <c r="K357" s="153"/>
      <c r="L357" s="153"/>
      <c r="M357" s="154" t="str">
        <f t="shared" si="28"/>
        <v/>
      </c>
      <c r="N357" s="131"/>
      <c r="O357" s="155" t="str">
        <f>IFERROR(VLOOKUP(M357,計算用!$A$56:$B$63,2,FALSE),"")</f>
        <v/>
      </c>
      <c r="P357" s="156"/>
      <c r="Q357" s="156"/>
      <c r="R357" s="156"/>
      <c r="S357" s="157" t="str">
        <f t="shared" si="25"/>
        <v/>
      </c>
      <c r="T357" s="158"/>
      <c r="U357" s="159"/>
      <c r="V357" s="92"/>
    </row>
    <row r="358" spans="1:22">
      <c r="A358" s="147">
        <f t="shared" si="17"/>
        <v>353</v>
      </c>
      <c r="B358" s="150"/>
      <c r="C358" s="150"/>
      <c r="D358" s="129"/>
      <c r="E358" s="128" t="str">
        <f t="shared" si="27"/>
        <v/>
      </c>
      <c r="F358" s="128" t="str">
        <f t="shared" si="26"/>
        <v/>
      </c>
      <c r="G358" s="129"/>
      <c r="H358" s="151" t="s">
        <v>222</v>
      </c>
      <c r="I358" s="152"/>
      <c r="J358" s="130"/>
      <c r="K358" s="153"/>
      <c r="L358" s="153"/>
      <c r="M358" s="154" t="str">
        <f t="shared" si="28"/>
        <v/>
      </c>
      <c r="N358" s="131"/>
      <c r="O358" s="155" t="str">
        <f>IFERROR(VLOOKUP(M358,計算用!$A$56:$B$63,2,FALSE),"")</f>
        <v/>
      </c>
      <c r="P358" s="156"/>
      <c r="Q358" s="156"/>
      <c r="R358" s="156"/>
      <c r="S358" s="157" t="str">
        <f t="shared" si="25"/>
        <v/>
      </c>
      <c r="T358" s="158"/>
      <c r="U358" s="159"/>
      <c r="V358" s="92"/>
    </row>
    <row r="359" spans="1:22">
      <c r="A359" s="147">
        <f t="shared" si="17"/>
        <v>354</v>
      </c>
      <c r="B359" s="150"/>
      <c r="C359" s="150"/>
      <c r="D359" s="129"/>
      <c r="E359" s="128" t="str">
        <f t="shared" si="27"/>
        <v/>
      </c>
      <c r="F359" s="128" t="str">
        <f t="shared" si="26"/>
        <v/>
      </c>
      <c r="G359" s="129"/>
      <c r="H359" s="151" t="s">
        <v>222</v>
      </c>
      <c r="I359" s="152"/>
      <c r="J359" s="130"/>
      <c r="K359" s="153"/>
      <c r="L359" s="153"/>
      <c r="M359" s="154" t="str">
        <f t="shared" si="28"/>
        <v/>
      </c>
      <c r="N359" s="131"/>
      <c r="O359" s="155" t="str">
        <f>IFERROR(VLOOKUP(M359,計算用!$A$56:$B$63,2,FALSE),"")</f>
        <v/>
      </c>
      <c r="P359" s="156"/>
      <c r="Q359" s="156"/>
      <c r="R359" s="156"/>
      <c r="S359" s="157" t="str">
        <f t="shared" si="25"/>
        <v/>
      </c>
      <c r="T359" s="158"/>
      <c r="U359" s="159"/>
      <c r="V359" s="92"/>
    </row>
    <row r="360" spans="1:22">
      <c r="A360" s="147">
        <f t="shared" si="17"/>
        <v>355</v>
      </c>
      <c r="B360" s="150"/>
      <c r="C360" s="150"/>
      <c r="D360" s="129"/>
      <c r="E360" s="128" t="str">
        <f t="shared" si="27"/>
        <v/>
      </c>
      <c r="F360" s="128" t="str">
        <f t="shared" si="26"/>
        <v/>
      </c>
      <c r="G360" s="129"/>
      <c r="H360" s="151" t="s">
        <v>222</v>
      </c>
      <c r="I360" s="152"/>
      <c r="J360" s="130"/>
      <c r="K360" s="153"/>
      <c r="L360" s="153"/>
      <c r="M360" s="154" t="str">
        <f t="shared" si="28"/>
        <v/>
      </c>
      <c r="N360" s="131"/>
      <c r="O360" s="155" t="str">
        <f>IFERROR(VLOOKUP(M360,計算用!$A$56:$B$63,2,FALSE),"")</f>
        <v/>
      </c>
      <c r="P360" s="156"/>
      <c r="Q360" s="156"/>
      <c r="R360" s="156"/>
      <c r="S360" s="157" t="str">
        <f t="shared" si="25"/>
        <v/>
      </c>
      <c r="T360" s="158"/>
      <c r="U360" s="159"/>
      <c r="V360" s="92"/>
    </row>
    <row r="361" spans="1:22">
      <c r="A361" s="147">
        <f t="shared" si="17"/>
        <v>356</v>
      </c>
      <c r="B361" s="150"/>
      <c r="C361" s="150"/>
      <c r="D361" s="129"/>
      <c r="E361" s="128" t="str">
        <f t="shared" si="27"/>
        <v/>
      </c>
      <c r="F361" s="128" t="str">
        <f t="shared" si="26"/>
        <v/>
      </c>
      <c r="G361" s="129"/>
      <c r="H361" s="151" t="s">
        <v>222</v>
      </c>
      <c r="I361" s="152"/>
      <c r="J361" s="130"/>
      <c r="K361" s="153"/>
      <c r="L361" s="153"/>
      <c r="M361" s="154" t="str">
        <f t="shared" si="28"/>
        <v/>
      </c>
      <c r="N361" s="131"/>
      <c r="O361" s="155" t="str">
        <f>IFERROR(VLOOKUP(M361,計算用!$A$56:$B$63,2,FALSE),"")</f>
        <v/>
      </c>
      <c r="P361" s="156"/>
      <c r="Q361" s="156"/>
      <c r="R361" s="156"/>
      <c r="S361" s="157" t="str">
        <f t="shared" si="25"/>
        <v/>
      </c>
      <c r="T361" s="158"/>
      <c r="U361" s="159"/>
      <c r="V361" s="92"/>
    </row>
    <row r="362" spans="1:22">
      <c r="A362" s="147">
        <f t="shared" si="17"/>
        <v>357</v>
      </c>
      <c r="B362" s="150"/>
      <c r="C362" s="150"/>
      <c r="D362" s="129"/>
      <c r="E362" s="128" t="str">
        <f t="shared" si="27"/>
        <v/>
      </c>
      <c r="F362" s="128" t="str">
        <f t="shared" si="26"/>
        <v/>
      </c>
      <c r="G362" s="129"/>
      <c r="H362" s="151" t="s">
        <v>222</v>
      </c>
      <c r="I362" s="152"/>
      <c r="J362" s="130"/>
      <c r="K362" s="153"/>
      <c r="L362" s="153"/>
      <c r="M362" s="154" t="str">
        <f t="shared" si="28"/>
        <v/>
      </c>
      <c r="N362" s="131"/>
      <c r="O362" s="155" t="str">
        <f>IFERROR(VLOOKUP(M362,計算用!$A$56:$B$63,2,FALSE),"")</f>
        <v/>
      </c>
      <c r="P362" s="156"/>
      <c r="Q362" s="156"/>
      <c r="R362" s="156"/>
      <c r="S362" s="157" t="str">
        <f t="shared" ref="S362:S405" si="29">IF(F362&gt;=2,"","可")</f>
        <v/>
      </c>
      <c r="T362" s="158"/>
      <c r="U362" s="159"/>
      <c r="V362" s="92"/>
    </row>
    <row r="363" spans="1:22">
      <c r="A363" s="147">
        <f t="shared" si="17"/>
        <v>358</v>
      </c>
      <c r="B363" s="150"/>
      <c r="C363" s="150"/>
      <c r="D363" s="129"/>
      <c r="E363" s="128" t="str">
        <f t="shared" si="27"/>
        <v/>
      </c>
      <c r="F363" s="128" t="str">
        <f t="shared" si="26"/>
        <v/>
      </c>
      <c r="G363" s="129"/>
      <c r="H363" s="151" t="s">
        <v>222</v>
      </c>
      <c r="I363" s="152"/>
      <c r="J363" s="130"/>
      <c r="K363" s="153"/>
      <c r="L363" s="153"/>
      <c r="M363" s="154" t="str">
        <f t="shared" si="28"/>
        <v/>
      </c>
      <c r="N363" s="131"/>
      <c r="O363" s="155" t="str">
        <f>IFERROR(VLOOKUP(M363,計算用!$A$56:$B$63,2,FALSE),"")</f>
        <v/>
      </c>
      <c r="P363" s="156"/>
      <c r="Q363" s="156"/>
      <c r="R363" s="156"/>
      <c r="S363" s="157" t="str">
        <f t="shared" si="29"/>
        <v/>
      </c>
      <c r="T363" s="158"/>
      <c r="U363" s="159"/>
      <c r="V363" s="92"/>
    </row>
    <row r="364" spans="1:22">
      <c r="A364" s="147">
        <f t="shared" si="17"/>
        <v>359</v>
      </c>
      <c r="B364" s="150"/>
      <c r="C364" s="150"/>
      <c r="D364" s="129"/>
      <c r="E364" s="128" t="str">
        <f t="shared" si="27"/>
        <v/>
      </c>
      <c r="F364" s="128" t="str">
        <f t="shared" si="26"/>
        <v/>
      </c>
      <c r="G364" s="129"/>
      <c r="H364" s="151" t="s">
        <v>222</v>
      </c>
      <c r="I364" s="152"/>
      <c r="J364" s="130"/>
      <c r="K364" s="153"/>
      <c r="L364" s="153"/>
      <c r="M364" s="154" t="str">
        <f t="shared" si="28"/>
        <v/>
      </c>
      <c r="N364" s="131"/>
      <c r="O364" s="155" t="str">
        <f>IFERROR(VLOOKUP(M364,計算用!$A$56:$B$63,2,FALSE),"")</f>
        <v/>
      </c>
      <c r="P364" s="156"/>
      <c r="Q364" s="156"/>
      <c r="R364" s="156"/>
      <c r="S364" s="157" t="str">
        <f t="shared" si="29"/>
        <v/>
      </c>
      <c r="T364" s="158"/>
      <c r="U364" s="159"/>
      <c r="V364" s="92"/>
    </row>
    <row r="365" spans="1:22">
      <c r="A365" s="147">
        <f t="shared" si="17"/>
        <v>360</v>
      </c>
      <c r="B365" s="150"/>
      <c r="C365" s="150"/>
      <c r="D365" s="129"/>
      <c r="E365" s="128" t="str">
        <f t="shared" si="27"/>
        <v/>
      </c>
      <c r="F365" s="128" t="str">
        <f t="shared" si="26"/>
        <v/>
      </c>
      <c r="G365" s="129"/>
      <c r="H365" s="151" t="s">
        <v>222</v>
      </c>
      <c r="I365" s="152"/>
      <c r="J365" s="130"/>
      <c r="K365" s="153"/>
      <c r="L365" s="153"/>
      <c r="M365" s="154" t="str">
        <f t="shared" si="28"/>
        <v/>
      </c>
      <c r="N365" s="131"/>
      <c r="O365" s="155" t="str">
        <f>IFERROR(VLOOKUP(M365,計算用!$A$56:$B$63,2,FALSE),"")</f>
        <v/>
      </c>
      <c r="P365" s="156"/>
      <c r="Q365" s="156"/>
      <c r="R365" s="156"/>
      <c r="S365" s="157" t="str">
        <f t="shared" si="29"/>
        <v/>
      </c>
      <c r="T365" s="158"/>
      <c r="U365" s="159"/>
      <c r="V365" s="92"/>
    </row>
    <row r="366" spans="1:22">
      <c r="A366" s="147">
        <f t="shared" si="17"/>
        <v>361</v>
      </c>
      <c r="B366" s="150"/>
      <c r="C366" s="150"/>
      <c r="D366" s="129"/>
      <c r="E366" s="128" t="str">
        <f t="shared" si="27"/>
        <v/>
      </c>
      <c r="F366" s="128" t="str">
        <f t="shared" si="26"/>
        <v/>
      </c>
      <c r="G366" s="129"/>
      <c r="H366" s="151" t="s">
        <v>222</v>
      </c>
      <c r="I366" s="152"/>
      <c r="J366" s="130"/>
      <c r="K366" s="153"/>
      <c r="L366" s="153"/>
      <c r="M366" s="154" t="str">
        <f t="shared" si="28"/>
        <v/>
      </c>
      <c r="N366" s="131"/>
      <c r="O366" s="155" t="str">
        <f>IFERROR(VLOOKUP(M366,計算用!$A$56:$B$63,2,FALSE),"")</f>
        <v/>
      </c>
      <c r="P366" s="156"/>
      <c r="Q366" s="156"/>
      <c r="R366" s="156"/>
      <c r="S366" s="157" t="str">
        <f t="shared" si="29"/>
        <v/>
      </c>
      <c r="T366" s="158"/>
      <c r="U366" s="159"/>
      <c r="V366" s="92"/>
    </row>
    <row r="367" spans="1:22">
      <c r="A367" s="147">
        <f t="shared" si="17"/>
        <v>362</v>
      </c>
      <c r="B367" s="150"/>
      <c r="C367" s="150"/>
      <c r="D367" s="129"/>
      <c r="E367" s="128" t="str">
        <f t="shared" si="27"/>
        <v/>
      </c>
      <c r="F367" s="128" t="str">
        <f t="shared" si="26"/>
        <v/>
      </c>
      <c r="G367" s="129"/>
      <c r="H367" s="151" t="s">
        <v>222</v>
      </c>
      <c r="I367" s="152"/>
      <c r="J367" s="130"/>
      <c r="K367" s="153"/>
      <c r="L367" s="153"/>
      <c r="M367" s="154" t="str">
        <f t="shared" si="28"/>
        <v/>
      </c>
      <c r="N367" s="131"/>
      <c r="O367" s="155" t="str">
        <f>IFERROR(VLOOKUP(M367,計算用!$A$56:$B$63,2,FALSE),"")</f>
        <v/>
      </c>
      <c r="P367" s="156"/>
      <c r="Q367" s="156"/>
      <c r="R367" s="156"/>
      <c r="S367" s="157" t="str">
        <f t="shared" si="29"/>
        <v/>
      </c>
      <c r="T367" s="158"/>
      <c r="U367" s="159"/>
      <c r="V367" s="92"/>
    </row>
    <row r="368" spans="1:22">
      <c r="A368" s="147">
        <f t="shared" si="17"/>
        <v>363</v>
      </c>
      <c r="B368" s="150"/>
      <c r="C368" s="150"/>
      <c r="D368" s="129"/>
      <c r="E368" s="128" t="str">
        <f t="shared" si="27"/>
        <v/>
      </c>
      <c r="F368" s="128" t="str">
        <f t="shared" si="26"/>
        <v/>
      </c>
      <c r="G368" s="129"/>
      <c r="H368" s="151" t="s">
        <v>222</v>
      </c>
      <c r="I368" s="152"/>
      <c r="J368" s="130"/>
      <c r="K368" s="153"/>
      <c r="L368" s="153"/>
      <c r="M368" s="154" t="str">
        <f t="shared" si="28"/>
        <v/>
      </c>
      <c r="N368" s="131"/>
      <c r="O368" s="155" t="str">
        <f>IFERROR(VLOOKUP(M368,計算用!$A$56:$B$63,2,FALSE),"")</f>
        <v/>
      </c>
      <c r="P368" s="156"/>
      <c r="Q368" s="156"/>
      <c r="R368" s="156"/>
      <c r="S368" s="157" t="str">
        <f t="shared" si="29"/>
        <v/>
      </c>
      <c r="T368" s="158"/>
      <c r="U368" s="159"/>
      <c r="V368" s="92"/>
    </row>
    <row r="369" spans="1:22">
      <c r="A369" s="147">
        <f t="shared" si="17"/>
        <v>364</v>
      </c>
      <c r="B369" s="150"/>
      <c r="C369" s="150"/>
      <c r="D369" s="129"/>
      <c r="E369" s="128" t="str">
        <f t="shared" si="27"/>
        <v/>
      </c>
      <c r="F369" s="128" t="str">
        <f t="shared" si="26"/>
        <v/>
      </c>
      <c r="G369" s="129"/>
      <c r="H369" s="151" t="s">
        <v>222</v>
      </c>
      <c r="I369" s="152"/>
      <c r="J369" s="130"/>
      <c r="K369" s="153"/>
      <c r="L369" s="153"/>
      <c r="M369" s="154" t="str">
        <f t="shared" si="28"/>
        <v/>
      </c>
      <c r="N369" s="131"/>
      <c r="O369" s="155" t="str">
        <f>IFERROR(VLOOKUP(M369,計算用!$A$56:$B$63,2,FALSE),"")</f>
        <v/>
      </c>
      <c r="P369" s="156"/>
      <c r="Q369" s="156"/>
      <c r="R369" s="156"/>
      <c r="S369" s="157" t="str">
        <f t="shared" si="29"/>
        <v/>
      </c>
      <c r="T369" s="158"/>
      <c r="U369" s="159"/>
      <c r="V369" s="92"/>
    </row>
    <row r="370" spans="1:22">
      <c r="A370" s="147">
        <f t="shared" si="17"/>
        <v>365</v>
      </c>
      <c r="B370" s="150"/>
      <c r="C370" s="150"/>
      <c r="D370" s="129"/>
      <c r="E370" s="128" t="str">
        <f t="shared" si="27"/>
        <v/>
      </c>
      <c r="F370" s="128" t="str">
        <f t="shared" si="26"/>
        <v/>
      </c>
      <c r="G370" s="129"/>
      <c r="H370" s="151" t="s">
        <v>222</v>
      </c>
      <c r="I370" s="152"/>
      <c r="J370" s="130"/>
      <c r="K370" s="153"/>
      <c r="L370" s="153"/>
      <c r="M370" s="154" t="str">
        <f t="shared" si="28"/>
        <v/>
      </c>
      <c r="N370" s="131"/>
      <c r="O370" s="155" t="str">
        <f>IFERROR(VLOOKUP(M370,計算用!$A$56:$B$63,2,FALSE),"")</f>
        <v/>
      </c>
      <c r="P370" s="156"/>
      <c r="Q370" s="156"/>
      <c r="R370" s="156"/>
      <c r="S370" s="157" t="str">
        <f t="shared" si="29"/>
        <v/>
      </c>
      <c r="T370" s="158"/>
      <c r="U370" s="159"/>
      <c r="V370" s="92"/>
    </row>
    <row r="371" spans="1:22">
      <c r="A371" s="147">
        <f t="shared" si="17"/>
        <v>366</v>
      </c>
      <c r="B371" s="150"/>
      <c r="C371" s="150"/>
      <c r="D371" s="129"/>
      <c r="E371" s="128" t="str">
        <f t="shared" si="27"/>
        <v/>
      </c>
      <c r="F371" s="128" t="str">
        <f t="shared" si="26"/>
        <v/>
      </c>
      <c r="G371" s="129"/>
      <c r="H371" s="151" t="s">
        <v>222</v>
      </c>
      <c r="I371" s="152"/>
      <c r="J371" s="130"/>
      <c r="K371" s="153"/>
      <c r="L371" s="153"/>
      <c r="M371" s="154" t="str">
        <f t="shared" si="28"/>
        <v/>
      </c>
      <c r="N371" s="131"/>
      <c r="O371" s="155" t="str">
        <f>IFERROR(VLOOKUP(M371,計算用!$A$56:$B$63,2,FALSE),"")</f>
        <v/>
      </c>
      <c r="P371" s="156"/>
      <c r="Q371" s="156"/>
      <c r="R371" s="156"/>
      <c r="S371" s="157" t="str">
        <f t="shared" si="29"/>
        <v/>
      </c>
      <c r="T371" s="158"/>
      <c r="U371" s="159"/>
      <c r="V371" s="92"/>
    </row>
    <row r="372" spans="1:22">
      <c r="A372" s="147">
        <f t="shared" si="17"/>
        <v>367</v>
      </c>
      <c r="B372" s="150"/>
      <c r="C372" s="150"/>
      <c r="D372" s="129"/>
      <c r="E372" s="128" t="str">
        <f t="shared" si="27"/>
        <v/>
      </c>
      <c r="F372" s="128" t="str">
        <f t="shared" si="26"/>
        <v/>
      </c>
      <c r="G372" s="129"/>
      <c r="H372" s="151" t="s">
        <v>222</v>
      </c>
      <c r="I372" s="152"/>
      <c r="J372" s="130"/>
      <c r="K372" s="153"/>
      <c r="L372" s="153"/>
      <c r="M372" s="154" t="str">
        <f t="shared" si="28"/>
        <v/>
      </c>
      <c r="N372" s="131"/>
      <c r="O372" s="155" t="str">
        <f>IFERROR(VLOOKUP(M372,計算用!$A$56:$B$63,2,FALSE),"")</f>
        <v/>
      </c>
      <c r="P372" s="156"/>
      <c r="Q372" s="156"/>
      <c r="R372" s="156"/>
      <c r="S372" s="157" t="str">
        <f t="shared" si="29"/>
        <v/>
      </c>
      <c r="T372" s="158"/>
      <c r="U372" s="159"/>
      <c r="V372" s="92"/>
    </row>
    <row r="373" spans="1:22">
      <c r="A373" s="147">
        <f t="shared" si="17"/>
        <v>368</v>
      </c>
      <c r="B373" s="150"/>
      <c r="C373" s="150"/>
      <c r="D373" s="129"/>
      <c r="E373" s="128" t="str">
        <f t="shared" si="27"/>
        <v/>
      </c>
      <c r="F373" s="128" t="str">
        <f t="shared" si="26"/>
        <v/>
      </c>
      <c r="G373" s="129"/>
      <c r="H373" s="151" t="s">
        <v>222</v>
      </c>
      <c r="I373" s="152"/>
      <c r="J373" s="130"/>
      <c r="K373" s="153"/>
      <c r="L373" s="153"/>
      <c r="M373" s="154" t="str">
        <f t="shared" si="28"/>
        <v/>
      </c>
      <c r="N373" s="131"/>
      <c r="O373" s="155" t="str">
        <f>IFERROR(VLOOKUP(M373,計算用!$A$56:$B$63,2,FALSE),"")</f>
        <v/>
      </c>
      <c r="P373" s="156"/>
      <c r="Q373" s="156"/>
      <c r="R373" s="156"/>
      <c r="S373" s="157" t="str">
        <f t="shared" si="29"/>
        <v/>
      </c>
      <c r="T373" s="158"/>
      <c r="U373" s="159"/>
      <c r="V373" s="92"/>
    </row>
    <row r="374" spans="1:22">
      <c r="A374" s="147">
        <f t="shared" si="17"/>
        <v>369</v>
      </c>
      <c r="B374" s="150"/>
      <c r="C374" s="150"/>
      <c r="D374" s="129"/>
      <c r="E374" s="128" t="str">
        <f t="shared" si="27"/>
        <v/>
      </c>
      <c r="F374" s="128" t="str">
        <f t="shared" si="26"/>
        <v/>
      </c>
      <c r="G374" s="129"/>
      <c r="H374" s="151" t="s">
        <v>222</v>
      </c>
      <c r="I374" s="152"/>
      <c r="J374" s="130"/>
      <c r="K374" s="153"/>
      <c r="L374" s="153"/>
      <c r="M374" s="154" t="str">
        <f t="shared" si="28"/>
        <v/>
      </c>
      <c r="N374" s="131"/>
      <c r="O374" s="155" t="str">
        <f>IFERROR(VLOOKUP(M374,計算用!$A$56:$B$63,2,FALSE),"")</f>
        <v/>
      </c>
      <c r="P374" s="156"/>
      <c r="Q374" s="156"/>
      <c r="R374" s="156"/>
      <c r="S374" s="157" t="str">
        <f t="shared" si="29"/>
        <v/>
      </c>
      <c r="T374" s="158"/>
      <c r="U374" s="159"/>
      <c r="V374" s="92"/>
    </row>
    <row r="375" spans="1:22">
      <c r="A375" s="147">
        <f t="shared" si="17"/>
        <v>370</v>
      </c>
      <c r="B375" s="150"/>
      <c r="C375" s="150"/>
      <c r="D375" s="129"/>
      <c r="E375" s="128" t="str">
        <f t="shared" si="27"/>
        <v/>
      </c>
      <c r="F375" s="128" t="str">
        <f t="shared" si="26"/>
        <v/>
      </c>
      <c r="G375" s="129"/>
      <c r="H375" s="151" t="s">
        <v>222</v>
      </c>
      <c r="I375" s="152"/>
      <c r="J375" s="130"/>
      <c r="K375" s="153"/>
      <c r="L375" s="153"/>
      <c r="M375" s="154" t="str">
        <f t="shared" si="28"/>
        <v/>
      </c>
      <c r="N375" s="131"/>
      <c r="O375" s="155" t="str">
        <f>IFERROR(VLOOKUP(M375,計算用!$A$56:$B$63,2,FALSE),"")</f>
        <v/>
      </c>
      <c r="P375" s="156"/>
      <c r="Q375" s="156"/>
      <c r="R375" s="156"/>
      <c r="S375" s="157" t="str">
        <f t="shared" si="29"/>
        <v/>
      </c>
      <c r="T375" s="158"/>
      <c r="U375" s="159"/>
      <c r="V375" s="92"/>
    </row>
    <row r="376" spans="1:22">
      <c r="A376" s="147">
        <f t="shared" si="17"/>
        <v>371</v>
      </c>
      <c r="B376" s="150"/>
      <c r="C376" s="150"/>
      <c r="D376" s="129"/>
      <c r="E376" s="128" t="str">
        <f t="shared" si="27"/>
        <v/>
      </c>
      <c r="F376" s="128" t="str">
        <f t="shared" si="26"/>
        <v/>
      </c>
      <c r="G376" s="129"/>
      <c r="H376" s="151" t="s">
        <v>222</v>
      </c>
      <c r="I376" s="152"/>
      <c r="J376" s="130"/>
      <c r="K376" s="153"/>
      <c r="L376" s="153"/>
      <c r="M376" s="154" t="str">
        <f t="shared" si="28"/>
        <v/>
      </c>
      <c r="N376" s="131"/>
      <c r="O376" s="155" t="str">
        <f>IFERROR(VLOOKUP(M376,計算用!$A$56:$B$63,2,FALSE),"")</f>
        <v/>
      </c>
      <c r="P376" s="156"/>
      <c r="Q376" s="156"/>
      <c r="R376" s="156"/>
      <c r="S376" s="157" t="str">
        <f t="shared" si="29"/>
        <v/>
      </c>
      <c r="T376" s="158"/>
      <c r="U376" s="159"/>
      <c r="V376" s="92"/>
    </row>
    <row r="377" spans="1:22">
      <c r="A377" s="147">
        <f t="shared" si="17"/>
        <v>372</v>
      </c>
      <c r="B377" s="150"/>
      <c r="C377" s="150"/>
      <c r="D377" s="129"/>
      <c r="E377" s="128" t="str">
        <f t="shared" si="27"/>
        <v/>
      </c>
      <c r="F377" s="128" t="str">
        <f t="shared" si="26"/>
        <v/>
      </c>
      <c r="G377" s="129"/>
      <c r="H377" s="151" t="s">
        <v>222</v>
      </c>
      <c r="I377" s="152"/>
      <c r="J377" s="130"/>
      <c r="K377" s="153"/>
      <c r="L377" s="153"/>
      <c r="M377" s="154" t="str">
        <f t="shared" si="28"/>
        <v/>
      </c>
      <c r="N377" s="131"/>
      <c r="O377" s="155" t="str">
        <f>IFERROR(VLOOKUP(M377,計算用!$A$56:$B$63,2,FALSE),"")</f>
        <v/>
      </c>
      <c r="P377" s="156"/>
      <c r="Q377" s="156"/>
      <c r="R377" s="156"/>
      <c r="S377" s="157" t="str">
        <f t="shared" si="29"/>
        <v/>
      </c>
      <c r="T377" s="158"/>
      <c r="U377" s="159"/>
      <c r="V377" s="92"/>
    </row>
    <row r="378" spans="1:22">
      <c r="A378" s="147">
        <f t="shared" si="17"/>
        <v>373</v>
      </c>
      <c r="B378" s="150"/>
      <c r="C378" s="150"/>
      <c r="D378" s="129"/>
      <c r="E378" s="128" t="str">
        <f t="shared" si="27"/>
        <v/>
      </c>
      <c r="F378" s="128" t="str">
        <f t="shared" si="26"/>
        <v/>
      </c>
      <c r="G378" s="129"/>
      <c r="H378" s="151" t="s">
        <v>222</v>
      </c>
      <c r="I378" s="152"/>
      <c r="J378" s="130"/>
      <c r="K378" s="153"/>
      <c r="L378" s="153"/>
      <c r="M378" s="154" t="str">
        <f t="shared" si="28"/>
        <v/>
      </c>
      <c r="N378" s="131"/>
      <c r="O378" s="155" t="str">
        <f>IFERROR(VLOOKUP(M378,計算用!$A$56:$B$63,2,FALSE),"")</f>
        <v/>
      </c>
      <c r="P378" s="156"/>
      <c r="Q378" s="156"/>
      <c r="R378" s="156"/>
      <c r="S378" s="157" t="str">
        <f t="shared" si="29"/>
        <v/>
      </c>
      <c r="T378" s="158"/>
      <c r="U378" s="159"/>
      <c r="V378" s="92"/>
    </row>
    <row r="379" spans="1:22">
      <c r="A379" s="147">
        <f t="shared" si="17"/>
        <v>374</v>
      </c>
      <c r="B379" s="150"/>
      <c r="C379" s="150"/>
      <c r="D379" s="129"/>
      <c r="E379" s="128" t="str">
        <f t="shared" si="27"/>
        <v/>
      </c>
      <c r="F379" s="128" t="str">
        <f t="shared" si="26"/>
        <v/>
      </c>
      <c r="G379" s="129"/>
      <c r="H379" s="151" t="s">
        <v>222</v>
      </c>
      <c r="I379" s="152"/>
      <c r="J379" s="130"/>
      <c r="K379" s="153"/>
      <c r="L379" s="153"/>
      <c r="M379" s="154" t="str">
        <f t="shared" si="28"/>
        <v/>
      </c>
      <c r="N379" s="131"/>
      <c r="O379" s="155" t="str">
        <f>IFERROR(VLOOKUP(M379,計算用!$A$56:$B$63,2,FALSE),"")</f>
        <v/>
      </c>
      <c r="P379" s="156"/>
      <c r="Q379" s="156"/>
      <c r="R379" s="156"/>
      <c r="S379" s="157" t="str">
        <f t="shared" si="29"/>
        <v/>
      </c>
      <c r="T379" s="158"/>
      <c r="U379" s="159"/>
      <c r="V379" s="92"/>
    </row>
    <row r="380" spans="1:22">
      <c r="A380" s="147">
        <f t="shared" si="17"/>
        <v>375</v>
      </c>
      <c r="B380" s="150"/>
      <c r="C380" s="150"/>
      <c r="D380" s="129"/>
      <c r="E380" s="128" t="str">
        <f t="shared" si="27"/>
        <v/>
      </c>
      <c r="F380" s="128" t="str">
        <f t="shared" si="26"/>
        <v/>
      </c>
      <c r="G380" s="129"/>
      <c r="H380" s="151" t="s">
        <v>222</v>
      </c>
      <c r="I380" s="152"/>
      <c r="J380" s="130"/>
      <c r="K380" s="153"/>
      <c r="L380" s="153"/>
      <c r="M380" s="154" t="str">
        <f t="shared" si="28"/>
        <v/>
      </c>
      <c r="N380" s="131"/>
      <c r="O380" s="155" t="str">
        <f>IFERROR(VLOOKUP(M380,計算用!$A$56:$B$63,2,FALSE),"")</f>
        <v/>
      </c>
      <c r="P380" s="156"/>
      <c r="Q380" s="156"/>
      <c r="R380" s="156"/>
      <c r="S380" s="157" t="str">
        <f t="shared" si="29"/>
        <v/>
      </c>
      <c r="T380" s="158"/>
      <c r="U380" s="159"/>
      <c r="V380" s="92"/>
    </row>
    <row r="381" spans="1:22">
      <c r="A381" s="147">
        <f t="shared" si="17"/>
        <v>376</v>
      </c>
      <c r="B381" s="150"/>
      <c r="C381" s="150"/>
      <c r="D381" s="129"/>
      <c r="E381" s="128" t="str">
        <f t="shared" si="27"/>
        <v/>
      </c>
      <c r="F381" s="128" t="str">
        <f t="shared" si="26"/>
        <v/>
      </c>
      <c r="G381" s="129"/>
      <c r="H381" s="151" t="s">
        <v>222</v>
      </c>
      <c r="I381" s="152"/>
      <c r="J381" s="130"/>
      <c r="K381" s="153"/>
      <c r="L381" s="153"/>
      <c r="M381" s="154" t="str">
        <f t="shared" si="28"/>
        <v/>
      </c>
      <c r="N381" s="131"/>
      <c r="O381" s="155" t="str">
        <f>IFERROR(VLOOKUP(M381,計算用!$A$56:$B$63,2,FALSE),"")</f>
        <v/>
      </c>
      <c r="P381" s="156"/>
      <c r="Q381" s="156"/>
      <c r="R381" s="156"/>
      <c r="S381" s="157" t="str">
        <f t="shared" si="29"/>
        <v/>
      </c>
      <c r="T381" s="158"/>
      <c r="U381" s="159"/>
      <c r="V381" s="92"/>
    </row>
    <row r="382" spans="1:22">
      <c r="A382" s="147">
        <f t="shared" si="17"/>
        <v>377</v>
      </c>
      <c r="B382" s="150"/>
      <c r="C382" s="150"/>
      <c r="D382" s="129"/>
      <c r="E382" s="128" t="str">
        <f t="shared" si="27"/>
        <v/>
      </c>
      <c r="F382" s="128" t="str">
        <f t="shared" si="26"/>
        <v/>
      </c>
      <c r="G382" s="129"/>
      <c r="H382" s="151" t="s">
        <v>222</v>
      </c>
      <c r="I382" s="152"/>
      <c r="J382" s="130"/>
      <c r="K382" s="153"/>
      <c r="L382" s="153"/>
      <c r="M382" s="154" t="str">
        <f t="shared" si="28"/>
        <v/>
      </c>
      <c r="N382" s="131"/>
      <c r="O382" s="155" t="str">
        <f>IFERROR(VLOOKUP(M382,計算用!$A$56:$B$63,2,FALSE),"")</f>
        <v/>
      </c>
      <c r="P382" s="156"/>
      <c r="Q382" s="156"/>
      <c r="R382" s="156"/>
      <c r="S382" s="157" t="str">
        <f t="shared" si="29"/>
        <v/>
      </c>
      <c r="T382" s="158"/>
      <c r="U382" s="159"/>
      <c r="V382" s="92"/>
    </row>
    <row r="383" spans="1:22">
      <c r="A383" s="147">
        <f t="shared" si="17"/>
        <v>378</v>
      </c>
      <c r="B383" s="150"/>
      <c r="C383" s="150"/>
      <c r="D383" s="129"/>
      <c r="E383" s="128" t="str">
        <f t="shared" si="27"/>
        <v/>
      </c>
      <c r="F383" s="128" t="str">
        <f t="shared" si="26"/>
        <v/>
      </c>
      <c r="G383" s="129"/>
      <c r="H383" s="151" t="s">
        <v>222</v>
      </c>
      <c r="I383" s="152"/>
      <c r="J383" s="130"/>
      <c r="K383" s="153"/>
      <c r="L383" s="153"/>
      <c r="M383" s="154" t="str">
        <f t="shared" si="28"/>
        <v/>
      </c>
      <c r="N383" s="131"/>
      <c r="O383" s="155" t="str">
        <f>IFERROR(VLOOKUP(M383,計算用!$A$56:$B$63,2,FALSE),"")</f>
        <v/>
      </c>
      <c r="P383" s="156"/>
      <c r="Q383" s="156"/>
      <c r="R383" s="156"/>
      <c r="S383" s="157" t="str">
        <f t="shared" si="29"/>
        <v/>
      </c>
      <c r="T383" s="158"/>
      <c r="U383" s="159"/>
      <c r="V383" s="92"/>
    </row>
    <row r="384" spans="1:22">
      <c r="A384" s="147">
        <f t="shared" si="17"/>
        <v>379</v>
      </c>
      <c r="B384" s="150"/>
      <c r="C384" s="150"/>
      <c r="D384" s="129"/>
      <c r="E384" s="128" t="str">
        <f t="shared" si="27"/>
        <v/>
      </c>
      <c r="F384" s="128" t="str">
        <f t="shared" si="26"/>
        <v/>
      </c>
      <c r="G384" s="129"/>
      <c r="H384" s="151" t="s">
        <v>222</v>
      </c>
      <c r="I384" s="152"/>
      <c r="J384" s="130"/>
      <c r="K384" s="153"/>
      <c r="L384" s="153"/>
      <c r="M384" s="154" t="str">
        <f t="shared" si="28"/>
        <v/>
      </c>
      <c r="N384" s="131"/>
      <c r="O384" s="155" t="str">
        <f>IFERROR(VLOOKUP(M384,計算用!$A$56:$B$63,2,FALSE),"")</f>
        <v/>
      </c>
      <c r="P384" s="156"/>
      <c r="Q384" s="156"/>
      <c r="R384" s="156"/>
      <c r="S384" s="157" t="str">
        <f t="shared" si="29"/>
        <v/>
      </c>
      <c r="T384" s="158"/>
      <c r="U384" s="159"/>
      <c r="V384" s="92"/>
    </row>
    <row r="385" spans="1:23">
      <c r="A385" s="147">
        <f t="shared" si="17"/>
        <v>380</v>
      </c>
      <c r="B385" s="150"/>
      <c r="C385" s="150"/>
      <c r="D385" s="129"/>
      <c r="E385" s="128" t="str">
        <f t="shared" si="27"/>
        <v/>
      </c>
      <c r="F385" s="128" t="str">
        <f t="shared" si="26"/>
        <v/>
      </c>
      <c r="G385" s="129"/>
      <c r="H385" s="151" t="s">
        <v>222</v>
      </c>
      <c r="I385" s="152"/>
      <c r="J385" s="130"/>
      <c r="K385" s="153"/>
      <c r="L385" s="153"/>
      <c r="M385" s="154" t="str">
        <f t="shared" si="28"/>
        <v/>
      </c>
      <c r="N385" s="131"/>
      <c r="O385" s="155" t="str">
        <f>IFERROR(VLOOKUP(M385,計算用!$A$56:$B$63,2,FALSE),"")</f>
        <v/>
      </c>
      <c r="P385" s="156"/>
      <c r="Q385" s="156"/>
      <c r="R385" s="156"/>
      <c r="S385" s="157" t="str">
        <f t="shared" si="29"/>
        <v/>
      </c>
      <c r="T385" s="158"/>
      <c r="U385" s="159"/>
      <c r="V385" s="92"/>
    </row>
    <row r="386" spans="1:23">
      <c r="A386" s="147">
        <f t="shared" si="17"/>
        <v>381</v>
      </c>
      <c r="B386" s="150"/>
      <c r="C386" s="150"/>
      <c r="D386" s="129"/>
      <c r="E386" s="128" t="str">
        <f t="shared" si="27"/>
        <v/>
      </c>
      <c r="F386" s="128" t="str">
        <f t="shared" si="26"/>
        <v/>
      </c>
      <c r="G386" s="129"/>
      <c r="H386" s="151" t="s">
        <v>222</v>
      </c>
      <c r="I386" s="152"/>
      <c r="J386" s="130"/>
      <c r="K386" s="153"/>
      <c r="L386" s="153"/>
      <c r="M386" s="154" t="str">
        <f t="shared" si="28"/>
        <v/>
      </c>
      <c r="N386" s="131"/>
      <c r="O386" s="155" t="str">
        <f>IFERROR(VLOOKUP(M386,計算用!$A$56:$B$63,2,FALSE),"")</f>
        <v/>
      </c>
      <c r="P386" s="156"/>
      <c r="Q386" s="156"/>
      <c r="R386" s="156"/>
      <c r="S386" s="157" t="str">
        <f t="shared" si="29"/>
        <v/>
      </c>
      <c r="T386" s="158"/>
      <c r="U386" s="159"/>
      <c r="V386" s="92"/>
    </row>
    <row r="387" spans="1:23">
      <c r="A387" s="147">
        <f t="shared" si="17"/>
        <v>382</v>
      </c>
      <c r="B387" s="150"/>
      <c r="C387" s="150"/>
      <c r="D387" s="129"/>
      <c r="E387" s="128" t="str">
        <f t="shared" si="27"/>
        <v/>
      </c>
      <c r="F387" s="128" t="str">
        <f t="shared" si="26"/>
        <v/>
      </c>
      <c r="G387" s="129"/>
      <c r="H387" s="151" t="s">
        <v>222</v>
      </c>
      <c r="I387" s="152"/>
      <c r="J387" s="130"/>
      <c r="K387" s="153"/>
      <c r="L387" s="153"/>
      <c r="M387" s="154" t="str">
        <f t="shared" si="28"/>
        <v/>
      </c>
      <c r="N387" s="131"/>
      <c r="O387" s="155" t="str">
        <f>IFERROR(VLOOKUP(M387,計算用!$A$56:$B$63,2,FALSE),"")</f>
        <v/>
      </c>
      <c r="P387" s="156"/>
      <c r="Q387" s="156"/>
      <c r="R387" s="156"/>
      <c r="S387" s="157" t="str">
        <f t="shared" si="29"/>
        <v/>
      </c>
      <c r="T387" s="158"/>
      <c r="U387" s="159"/>
      <c r="V387" s="92"/>
    </row>
    <row r="388" spans="1:23">
      <c r="A388" s="147">
        <f t="shared" si="17"/>
        <v>383</v>
      </c>
      <c r="B388" s="150"/>
      <c r="C388" s="150"/>
      <c r="D388" s="129"/>
      <c r="E388" s="128" t="str">
        <f t="shared" si="27"/>
        <v/>
      </c>
      <c r="F388" s="128" t="str">
        <f t="shared" si="26"/>
        <v/>
      </c>
      <c r="G388" s="129"/>
      <c r="H388" s="151" t="s">
        <v>222</v>
      </c>
      <c r="I388" s="152"/>
      <c r="J388" s="130"/>
      <c r="K388" s="153"/>
      <c r="L388" s="153"/>
      <c r="M388" s="154" t="str">
        <f t="shared" si="28"/>
        <v/>
      </c>
      <c r="N388" s="131"/>
      <c r="O388" s="155" t="str">
        <f>IFERROR(VLOOKUP(M388,計算用!$A$56:$B$63,2,FALSE),"")</f>
        <v/>
      </c>
      <c r="P388" s="156"/>
      <c r="Q388" s="156"/>
      <c r="R388" s="156"/>
      <c r="S388" s="157" t="str">
        <f t="shared" si="29"/>
        <v/>
      </c>
      <c r="T388" s="158"/>
      <c r="U388" s="159"/>
      <c r="V388" s="92"/>
    </row>
    <row r="389" spans="1:23">
      <c r="A389" s="147">
        <f t="shared" si="17"/>
        <v>384</v>
      </c>
      <c r="B389" s="150"/>
      <c r="C389" s="150"/>
      <c r="D389" s="129"/>
      <c r="E389" s="128" t="str">
        <f t="shared" si="27"/>
        <v/>
      </c>
      <c r="F389" s="128" t="str">
        <f t="shared" si="26"/>
        <v/>
      </c>
      <c r="G389" s="129"/>
      <c r="H389" s="151" t="s">
        <v>222</v>
      </c>
      <c r="I389" s="152"/>
      <c r="J389" s="130"/>
      <c r="K389" s="153"/>
      <c r="L389" s="153"/>
      <c r="M389" s="154" t="str">
        <f t="shared" si="28"/>
        <v/>
      </c>
      <c r="N389" s="131"/>
      <c r="O389" s="155" t="str">
        <f>IFERROR(VLOOKUP(M389,計算用!$A$56:$B$63,2,FALSE),"")</f>
        <v/>
      </c>
      <c r="P389" s="156"/>
      <c r="Q389" s="156"/>
      <c r="R389" s="156"/>
      <c r="S389" s="157" t="str">
        <f t="shared" si="29"/>
        <v/>
      </c>
      <c r="T389" s="158"/>
      <c r="U389" s="159"/>
      <c r="V389" s="92"/>
    </row>
    <row r="390" spans="1:23">
      <c r="A390" s="147">
        <f t="shared" si="17"/>
        <v>385</v>
      </c>
      <c r="B390" s="150"/>
      <c r="C390" s="150"/>
      <c r="D390" s="129"/>
      <c r="E390" s="128" t="str">
        <f t="shared" si="27"/>
        <v/>
      </c>
      <c r="F390" s="128" t="str">
        <f t="shared" ref="F390:F453" si="30">IF(E390="","",COUNTIF($E$6:$E$505,E390))</f>
        <v/>
      </c>
      <c r="G390" s="129"/>
      <c r="H390" s="151" t="s">
        <v>222</v>
      </c>
      <c r="I390" s="152"/>
      <c r="J390" s="130"/>
      <c r="K390" s="153"/>
      <c r="L390" s="153"/>
      <c r="M390" s="154" t="str">
        <f t="shared" si="28"/>
        <v/>
      </c>
      <c r="N390" s="131"/>
      <c r="O390" s="155" t="str">
        <f>IFERROR(VLOOKUP(M390,計算用!$A$56:$B$63,2,FALSE),"")</f>
        <v/>
      </c>
      <c r="P390" s="156"/>
      <c r="Q390" s="156"/>
      <c r="R390" s="156"/>
      <c r="S390" s="157" t="str">
        <f t="shared" si="29"/>
        <v/>
      </c>
      <c r="T390" s="158"/>
      <c r="U390" s="159"/>
      <c r="V390" s="92"/>
    </row>
    <row r="391" spans="1:23">
      <c r="A391" s="147">
        <f t="shared" si="17"/>
        <v>386</v>
      </c>
      <c r="B391" s="150"/>
      <c r="C391" s="150"/>
      <c r="D391" s="129"/>
      <c r="E391" s="128" t="str">
        <f t="shared" si="27"/>
        <v/>
      </c>
      <c r="F391" s="128" t="str">
        <f t="shared" si="30"/>
        <v/>
      </c>
      <c r="G391" s="129"/>
      <c r="H391" s="151" t="s">
        <v>222</v>
      </c>
      <c r="I391" s="152"/>
      <c r="J391" s="130"/>
      <c r="K391" s="153"/>
      <c r="L391" s="153"/>
      <c r="M391" s="154" t="str">
        <f t="shared" si="28"/>
        <v/>
      </c>
      <c r="N391" s="131"/>
      <c r="O391" s="155" t="str">
        <f>IFERROR(VLOOKUP(M391,計算用!$A$56:$B$63,2,FALSE),"")</f>
        <v/>
      </c>
      <c r="P391" s="156"/>
      <c r="Q391" s="156"/>
      <c r="R391" s="156"/>
      <c r="S391" s="157" t="str">
        <f t="shared" si="29"/>
        <v/>
      </c>
      <c r="T391" s="158"/>
      <c r="U391" s="159"/>
      <c r="V391" s="92"/>
    </row>
    <row r="392" spans="1:23">
      <c r="A392" s="147">
        <f t="shared" si="17"/>
        <v>387</v>
      </c>
      <c r="B392" s="150"/>
      <c r="C392" s="150"/>
      <c r="D392" s="129"/>
      <c r="E392" s="128" t="str">
        <f t="shared" si="27"/>
        <v/>
      </c>
      <c r="F392" s="128" t="str">
        <f t="shared" si="30"/>
        <v/>
      </c>
      <c r="G392" s="129"/>
      <c r="H392" s="151" t="s">
        <v>222</v>
      </c>
      <c r="I392" s="152"/>
      <c r="J392" s="130"/>
      <c r="K392" s="153"/>
      <c r="L392" s="153"/>
      <c r="M392" s="154" t="str">
        <f t="shared" si="28"/>
        <v/>
      </c>
      <c r="N392" s="131"/>
      <c r="O392" s="155" t="str">
        <f>IFERROR(VLOOKUP(M392,計算用!$A$56:$B$63,2,FALSE),"")</f>
        <v/>
      </c>
      <c r="P392" s="156"/>
      <c r="Q392" s="156"/>
      <c r="R392" s="156"/>
      <c r="S392" s="157" t="str">
        <f t="shared" si="29"/>
        <v/>
      </c>
      <c r="T392" s="158"/>
      <c r="U392" s="159"/>
      <c r="V392" s="92"/>
    </row>
    <row r="393" spans="1:23">
      <c r="A393" s="147">
        <f t="shared" si="17"/>
        <v>388</v>
      </c>
      <c r="B393" s="150"/>
      <c r="C393" s="150"/>
      <c r="D393" s="129"/>
      <c r="E393" s="128" t="str">
        <f t="shared" si="27"/>
        <v/>
      </c>
      <c r="F393" s="128" t="str">
        <f t="shared" si="30"/>
        <v/>
      </c>
      <c r="G393" s="129"/>
      <c r="H393" s="151" t="s">
        <v>222</v>
      </c>
      <c r="I393" s="152"/>
      <c r="J393" s="130"/>
      <c r="K393" s="153"/>
      <c r="L393" s="153"/>
      <c r="M393" s="154" t="str">
        <f t="shared" si="28"/>
        <v/>
      </c>
      <c r="N393" s="131"/>
      <c r="O393" s="155" t="str">
        <f>IFERROR(VLOOKUP(M393,計算用!$A$56:$B$63,2,FALSE),"")</f>
        <v/>
      </c>
      <c r="P393" s="156"/>
      <c r="Q393" s="156"/>
      <c r="R393" s="156"/>
      <c r="S393" s="157" t="str">
        <f t="shared" si="29"/>
        <v/>
      </c>
      <c r="T393" s="158"/>
      <c r="U393" s="159"/>
      <c r="V393" s="92"/>
    </row>
    <row r="394" spans="1:23">
      <c r="A394" s="147">
        <f t="shared" si="17"/>
        <v>389</v>
      </c>
      <c r="B394" s="150"/>
      <c r="C394" s="150"/>
      <c r="D394" s="129"/>
      <c r="E394" s="128" t="str">
        <f t="shared" si="27"/>
        <v/>
      </c>
      <c r="F394" s="128" t="str">
        <f t="shared" si="30"/>
        <v/>
      </c>
      <c r="G394" s="129"/>
      <c r="H394" s="151" t="s">
        <v>222</v>
      </c>
      <c r="I394" s="152"/>
      <c r="J394" s="130"/>
      <c r="K394" s="153"/>
      <c r="L394" s="153"/>
      <c r="M394" s="154" t="str">
        <f t="shared" si="28"/>
        <v/>
      </c>
      <c r="N394" s="131"/>
      <c r="O394" s="155" t="str">
        <f>IFERROR(VLOOKUP(M394,計算用!$A$56:$B$63,2,FALSE),"")</f>
        <v/>
      </c>
      <c r="P394" s="156"/>
      <c r="Q394" s="156"/>
      <c r="R394" s="156"/>
      <c r="S394" s="157" t="str">
        <f t="shared" si="29"/>
        <v/>
      </c>
      <c r="T394" s="158"/>
      <c r="U394" s="159"/>
      <c r="V394" s="92"/>
    </row>
    <row r="395" spans="1:23">
      <c r="A395" s="147">
        <f t="shared" si="17"/>
        <v>390</v>
      </c>
      <c r="B395" s="150"/>
      <c r="C395" s="150"/>
      <c r="D395" s="129"/>
      <c r="E395" s="128" t="str">
        <f t="shared" si="27"/>
        <v/>
      </c>
      <c r="F395" s="128" t="str">
        <f t="shared" si="30"/>
        <v/>
      </c>
      <c r="G395" s="129"/>
      <c r="H395" s="151" t="s">
        <v>222</v>
      </c>
      <c r="I395" s="152"/>
      <c r="J395" s="130"/>
      <c r="K395" s="153"/>
      <c r="L395" s="153"/>
      <c r="M395" s="154" t="str">
        <f t="shared" si="28"/>
        <v/>
      </c>
      <c r="N395" s="131"/>
      <c r="O395" s="155" t="str">
        <f>IFERROR(VLOOKUP(M395,計算用!$A$56:$B$63,2,FALSE),"")</f>
        <v/>
      </c>
      <c r="P395" s="156"/>
      <c r="Q395" s="156"/>
      <c r="R395" s="156"/>
      <c r="S395" s="157" t="str">
        <f t="shared" si="29"/>
        <v/>
      </c>
      <c r="T395" s="158"/>
      <c r="U395" s="159"/>
      <c r="V395" s="92"/>
    </row>
    <row r="396" spans="1:23">
      <c r="A396" s="147">
        <f t="shared" si="17"/>
        <v>391</v>
      </c>
      <c r="B396" s="150"/>
      <c r="C396" s="150"/>
      <c r="D396" s="129"/>
      <c r="E396" s="128" t="str">
        <f t="shared" si="27"/>
        <v/>
      </c>
      <c r="F396" s="128" t="str">
        <f t="shared" si="30"/>
        <v/>
      </c>
      <c r="G396" s="129"/>
      <c r="H396" s="151" t="s">
        <v>222</v>
      </c>
      <c r="I396" s="152"/>
      <c r="J396" s="130"/>
      <c r="K396" s="153"/>
      <c r="L396" s="153"/>
      <c r="M396" s="154" t="str">
        <f t="shared" si="28"/>
        <v/>
      </c>
      <c r="N396" s="131"/>
      <c r="O396" s="155" t="str">
        <f>IFERROR(VLOOKUP(M396,計算用!$A$56:$B$63,2,FALSE),"")</f>
        <v/>
      </c>
      <c r="P396" s="156"/>
      <c r="Q396" s="156"/>
      <c r="R396" s="156"/>
      <c r="S396" s="157" t="str">
        <f t="shared" si="29"/>
        <v/>
      </c>
      <c r="T396" s="158"/>
      <c r="U396" s="159"/>
      <c r="V396" s="92"/>
    </row>
    <row r="397" spans="1:23">
      <c r="A397" s="147">
        <f t="shared" si="17"/>
        <v>392</v>
      </c>
      <c r="B397" s="150"/>
      <c r="C397" s="150"/>
      <c r="D397" s="129"/>
      <c r="E397" s="128" t="str">
        <f t="shared" si="27"/>
        <v/>
      </c>
      <c r="F397" s="128" t="str">
        <f t="shared" si="30"/>
        <v/>
      </c>
      <c r="G397" s="129"/>
      <c r="H397" s="151" t="s">
        <v>222</v>
      </c>
      <c r="I397" s="152"/>
      <c r="J397" s="130"/>
      <c r="K397" s="153"/>
      <c r="L397" s="153"/>
      <c r="M397" s="154" t="str">
        <f t="shared" si="28"/>
        <v/>
      </c>
      <c r="N397" s="131"/>
      <c r="O397" s="155" t="str">
        <f>IFERROR(VLOOKUP(M397,計算用!$A$56:$B$63,2,FALSE),"")</f>
        <v/>
      </c>
      <c r="P397" s="156"/>
      <c r="Q397" s="156"/>
      <c r="R397" s="156"/>
      <c r="S397" s="157" t="str">
        <f t="shared" si="29"/>
        <v/>
      </c>
      <c r="T397" s="158"/>
      <c r="U397" s="159"/>
      <c r="V397" s="92"/>
    </row>
    <row r="398" spans="1:23">
      <c r="A398" s="147">
        <f t="shared" ref="A398:A461" si="31">A397+1</f>
        <v>393</v>
      </c>
      <c r="B398" s="150"/>
      <c r="C398" s="150"/>
      <c r="D398" s="129"/>
      <c r="E398" s="128" t="str">
        <f t="shared" si="27"/>
        <v/>
      </c>
      <c r="F398" s="128" t="str">
        <f t="shared" si="30"/>
        <v/>
      </c>
      <c r="G398" s="129"/>
      <c r="H398" s="151" t="s">
        <v>222</v>
      </c>
      <c r="I398" s="152"/>
      <c r="J398" s="130"/>
      <c r="K398" s="153"/>
      <c r="L398" s="153"/>
      <c r="M398" s="154" t="str">
        <f t="shared" si="28"/>
        <v/>
      </c>
      <c r="N398" s="131"/>
      <c r="O398" s="155" t="str">
        <f>IFERROR(VLOOKUP(M398,計算用!$A$56:$B$63,2,FALSE),"")</f>
        <v/>
      </c>
      <c r="P398" s="156"/>
      <c r="Q398" s="156"/>
      <c r="R398" s="156"/>
      <c r="S398" s="157" t="str">
        <f t="shared" si="29"/>
        <v/>
      </c>
      <c r="T398" s="158"/>
      <c r="U398" s="159"/>
      <c r="V398" s="92"/>
    </row>
    <row r="399" spans="1:23">
      <c r="A399" s="147">
        <f t="shared" si="31"/>
        <v>394</v>
      </c>
      <c r="B399" s="150"/>
      <c r="C399" s="150"/>
      <c r="D399" s="129"/>
      <c r="E399" s="128" t="str">
        <f t="shared" si="27"/>
        <v/>
      </c>
      <c r="F399" s="128" t="str">
        <f t="shared" si="30"/>
        <v/>
      </c>
      <c r="G399" s="129"/>
      <c r="H399" s="151" t="s">
        <v>222</v>
      </c>
      <c r="I399" s="152"/>
      <c r="J399" s="130"/>
      <c r="K399" s="153"/>
      <c r="L399" s="153"/>
      <c r="M399" s="154" t="str">
        <f t="shared" si="28"/>
        <v/>
      </c>
      <c r="N399" s="131"/>
      <c r="O399" s="155" t="str">
        <f>IFERROR(VLOOKUP(M399,計算用!$A$56:$B$63,2,FALSE),"")</f>
        <v/>
      </c>
      <c r="P399" s="156"/>
      <c r="Q399" s="156"/>
      <c r="R399" s="156"/>
      <c r="S399" s="157" t="str">
        <f t="shared" si="29"/>
        <v/>
      </c>
      <c r="T399" s="158"/>
      <c r="U399" s="159"/>
      <c r="V399" s="92"/>
      <c r="W399" s="3"/>
    </row>
    <row r="400" spans="1:23">
      <c r="A400" s="147">
        <f t="shared" si="31"/>
        <v>395</v>
      </c>
      <c r="B400" s="150"/>
      <c r="C400" s="150"/>
      <c r="D400" s="129"/>
      <c r="E400" s="128" t="str">
        <f t="shared" si="27"/>
        <v/>
      </c>
      <c r="F400" s="128" t="str">
        <f t="shared" si="30"/>
        <v/>
      </c>
      <c r="G400" s="129"/>
      <c r="H400" s="151" t="s">
        <v>222</v>
      </c>
      <c r="I400" s="152"/>
      <c r="J400" s="130"/>
      <c r="K400" s="153"/>
      <c r="L400" s="153"/>
      <c r="M400" s="154" t="str">
        <f t="shared" si="28"/>
        <v/>
      </c>
      <c r="N400" s="131"/>
      <c r="O400" s="155" t="str">
        <f>IFERROR(VLOOKUP(M400,計算用!$A$56:$B$63,2,FALSE),"")</f>
        <v/>
      </c>
      <c r="P400" s="156"/>
      <c r="Q400" s="156"/>
      <c r="R400" s="156"/>
      <c r="S400" s="157" t="str">
        <f t="shared" si="29"/>
        <v/>
      </c>
      <c r="T400" s="158"/>
      <c r="U400" s="159"/>
      <c r="V400" s="92"/>
    </row>
    <row r="401" spans="1:22">
      <c r="A401" s="147">
        <f t="shared" si="31"/>
        <v>396</v>
      </c>
      <c r="B401" s="150"/>
      <c r="C401" s="150"/>
      <c r="D401" s="129"/>
      <c r="E401" s="128" t="str">
        <f t="shared" si="27"/>
        <v/>
      </c>
      <c r="F401" s="128" t="str">
        <f t="shared" si="30"/>
        <v/>
      </c>
      <c r="G401" s="129"/>
      <c r="H401" s="151" t="s">
        <v>222</v>
      </c>
      <c r="I401" s="152"/>
      <c r="J401" s="130"/>
      <c r="K401" s="153"/>
      <c r="L401" s="153"/>
      <c r="M401" s="154" t="str">
        <f t="shared" si="28"/>
        <v/>
      </c>
      <c r="N401" s="131"/>
      <c r="O401" s="155" t="str">
        <f>IFERROR(VLOOKUP(M401,計算用!$A$56:$B$63,2,FALSE),"")</f>
        <v/>
      </c>
      <c r="P401" s="156"/>
      <c r="Q401" s="156"/>
      <c r="R401" s="156"/>
      <c r="S401" s="157" t="str">
        <f t="shared" si="29"/>
        <v/>
      </c>
      <c r="T401" s="158"/>
      <c r="U401" s="159"/>
      <c r="V401" s="92"/>
    </row>
    <row r="402" spans="1:22">
      <c r="A402" s="147">
        <f t="shared" si="31"/>
        <v>397</v>
      </c>
      <c r="B402" s="150"/>
      <c r="C402" s="150"/>
      <c r="D402" s="129"/>
      <c r="E402" s="128" t="str">
        <f t="shared" si="27"/>
        <v/>
      </c>
      <c r="F402" s="128" t="str">
        <f t="shared" si="30"/>
        <v/>
      </c>
      <c r="G402" s="129"/>
      <c r="H402" s="151" t="s">
        <v>222</v>
      </c>
      <c r="I402" s="152"/>
      <c r="J402" s="130"/>
      <c r="K402" s="153"/>
      <c r="L402" s="153"/>
      <c r="M402" s="154" t="str">
        <f t="shared" si="28"/>
        <v/>
      </c>
      <c r="N402" s="131"/>
      <c r="O402" s="155" t="str">
        <f>IFERROR(VLOOKUP(M402,計算用!$A$56:$B$63,2,FALSE),"")</f>
        <v/>
      </c>
      <c r="P402" s="156"/>
      <c r="Q402" s="156"/>
      <c r="R402" s="156"/>
      <c r="S402" s="157" t="str">
        <f t="shared" si="29"/>
        <v/>
      </c>
      <c r="T402" s="158"/>
      <c r="U402" s="159"/>
      <c r="V402" s="92"/>
    </row>
    <row r="403" spans="1:22">
      <c r="A403" s="147">
        <f t="shared" si="31"/>
        <v>398</v>
      </c>
      <c r="B403" s="150"/>
      <c r="C403" s="150"/>
      <c r="D403" s="129"/>
      <c r="E403" s="128" t="str">
        <f t="shared" si="27"/>
        <v/>
      </c>
      <c r="F403" s="128" t="str">
        <f t="shared" si="30"/>
        <v/>
      </c>
      <c r="G403" s="129"/>
      <c r="H403" s="151" t="s">
        <v>222</v>
      </c>
      <c r="I403" s="152"/>
      <c r="J403" s="130"/>
      <c r="K403" s="153"/>
      <c r="L403" s="153"/>
      <c r="M403" s="154" t="str">
        <f t="shared" si="28"/>
        <v/>
      </c>
      <c r="N403" s="131"/>
      <c r="O403" s="155" t="str">
        <f>IFERROR(VLOOKUP(M403,計算用!$A$56:$B$63,2,FALSE),"")</f>
        <v/>
      </c>
      <c r="P403" s="156"/>
      <c r="Q403" s="156"/>
      <c r="R403" s="156"/>
      <c r="S403" s="157" t="str">
        <f t="shared" si="29"/>
        <v/>
      </c>
      <c r="T403" s="158"/>
      <c r="U403" s="159"/>
      <c r="V403" s="92"/>
    </row>
    <row r="404" spans="1:22">
      <c r="A404" s="147">
        <f t="shared" si="31"/>
        <v>399</v>
      </c>
      <c r="B404" s="150"/>
      <c r="C404" s="150"/>
      <c r="D404" s="129"/>
      <c r="E404" s="128" t="str">
        <f t="shared" si="27"/>
        <v/>
      </c>
      <c r="F404" s="128" t="str">
        <f t="shared" si="30"/>
        <v/>
      </c>
      <c r="G404" s="129"/>
      <c r="H404" s="151" t="s">
        <v>222</v>
      </c>
      <c r="I404" s="152"/>
      <c r="J404" s="130"/>
      <c r="K404" s="153"/>
      <c r="L404" s="153"/>
      <c r="M404" s="154" t="str">
        <f t="shared" si="28"/>
        <v/>
      </c>
      <c r="N404" s="131"/>
      <c r="O404" s="155" t="str">
        <f>IFERROR(VLOOKUP(M404,計算用!$A$56:$B$63,2,FALSE),"")</f>
        <v/>
      </c>
      <c r="P404" s="156"/>
      <c r="Q404" s="156"/>
      <c r="R404" s="156"/>
      <c r="S404" s="157" t="str">
        <f t="shared" si="29"/>
        <v/>
      </c>
      <c r="T404" s="158"/>
      <c r="U404" s="159"/>
      <c r="V404" s="92"/>
    </row>
    <row r="405" spans="1:22">
      <c r="A405" s="147">
        <f t="shared" si="31"/>
        <v>400</v>
      </c>
      <c r="B405" s="150"/>
      <c r="C405" s="150"/>
      <c r="D405" s="129"/>
      <c r="E405" s="128" t="str">
        <f t="shared" si="27"/>
        <v/>
      </c>
      <c r="F405" s="128" t="str">
        <f t="shared" si="30"/>
        <v/>
      </c>
      <c r="G405" s="129"/>
      <c r="H405" s="151" t="s">
        <v>222</v>
      </c>
      <c r="I405" s="152"/>
      <c r="J405" s="130"/>
      <c r="K405" s="153"/>
      <c r="L405" s="153"/>
      <c r="M405" s="154" t="str">
        <f t="shared" si="28"/>
        <v/>
      </c>
      <c r="N405" s="131"/>
      <c r="O405" s="155" t="str">
        <f>IFERROR(VLOOKUP(M405,計算用!$A$56:$B$63,2,FALSE),"")</f>
        <v/>
      </c>
      <c r="P405" s="156"/>
      <c r="Q405" s="156"/>
      <c r="R405" s="156"/>
      <c r="S405" s="157" t="str">
        <f t="shared" si="29"/>
        <v/>
      </c>
      <c r="T405" s="158"/>
      <c r="U405" s="159"/>
      <c r="V405" s="92"/>
    </row>
    <row r="406" spans="1:22">
      <c r="A406" s="147">
        <f t="shared" si="31"/>
        <v>401</v>
      </c>
      <c r="B406" s="150"/>
      <c r="C406" s="150"/>
      <c r="D406" s="129"/>
      <c r="E406" s="128" t="str">
        <f t="shared" si="18"/>
        <v/>
      </c>
      <c r="F406" s="128" t="str">
        <f t="shared" si="30"/>
        <v/>
      </c>
      <c r="G406" s="129"/>
      <c r="H406" s="151" t="s">
        <v>222</v>
      </c>
      <c r="I406" s="152"/>
      <c r="J406" s="130"/>
      <c r="K406" s="153"/>
      <c r="L406" s="153"/>
      <c r="M406" s="154" t="str">
        <f t="shared" si="19"/>
        <v/>
      </c>
      <c r="N406" s="131"/>
      <c r="O406" s="155" t="str">
        <f>IFERROR(VLOOKUP(M406,計算用!$A$56:$B$63,2,FALSE),"")</f>
        <v/>
      </c>
      <c r="P406" s="156"/>
      <c r="Q406" s="156"/>
      <c r="R406" s="156"/>
      <c r="S406" s="157" t="str">
        <f t="shared" si="21"/>
        <v/>
      </c>
      <c r="T406" s="158"/>
      <c r="U406" s="159"/>
      <c r="V406" s="92"/>
    </row>
    <row r="407" spans="1:22">
      <c r="A407" s="147">
        <f t="shared" si="31"/>
        <v>402</v>
      </c>
      <c r="B407" s="150"/>
      <c r="C407" s="150"/>
      <c r="D407" s="129"/>
      <c r="E407" s="128" t="str">
        <f t="shared" si="18"/>
        <v/>
      </c>
      <c r="F407" s="128" t="str">
        <f t="shared" si="30"/>
        <v/>
      </c>
      <c r="G407" s="129"/>
      <c r="H407" s="151" t="s">
        <v>222</v>
      </c>
      <c r="I407" s="152"/>
      <c r="J407" s="130"/>
      <c r="K407" s="153"/>
      <c r="L407" s="153"/>
      <c r="M407" s="154" t="str">
        <f t="shared" si="19"/>
        <v/>
      </c>
      <c r="N407" s="131"/>
      <c r="O407" s="155" t="str">
        <f>IFERROR(VLOOKUP(M407,計算用!$A$56:$B$63,2,FALSE),"")</f>
        <v/>
      </c>
      <c r="P407" s="156"/>
      <c r="Q407" s="156"/>
      <c r="R407" s="156"/>
      <c r="S407" s="157" t="str">
        <f t="shared" si="21"/>
        <v/>
      </c>
      <c r="T407" s="158"/>
      <c r="U407" s="159"/>
      <c r="V407" s="92"/>
    </row>
    <row r="408" spans="1:22">
      <c r="A408" s="147">
        <f t="shared" si="31"/>
        <v>403</v>
      </c>
      <c r="B408" s="150"/>
      <c r="C408" s="150"/>
      <c r="D408" s="129"/>
      <c r="E408" s="128" t="str">
        <f t="shared" si="18"/>
        <v/>
      </c>
      <c r="F408" s="128" t="str">
        <f t="shared" si="30"/>
        <v/>
      </c>
      <c r="G408" s="129"/>
      <c r="H408" s="151" t="s">
        <v>222</v>
      </c>
      <c r="I408" s="152"/>
      <c r="J408" s="130"/>
      <c r="K408" s="153"/>
      <c r="L408" s="153"/>
      <c r="M408" s="154" t="str">
        <f t="shared" si="19"/>
        <v/>
      </c>
      <c r="N408" s="131"/>
      <c r="O408" s="155" t="str">
        <f>IFERROR(VLOOKUP(M408,計算用!$A$56:$B$63,2,FALSE),"")</f>
        <v/>
      </c>
      <c r="P408" s="156"/>
      <c r="Q408" s="156"/>
      <c r="R408" s="156"/>
      <c r="S408" s="157" t="str">
        <f t="shared" si="21"/>
        <v/>
      </c>
      <c r="T408" s="158"/>
      <c r="U408" s="159"/>
      <c r="V408" s="92"/>
    </row>
    <row r="409" spans="1:22">
      <c r="A409" s="147">
        <f t="shared" si="31"/>
        <v>404</v>
      </c>
      <c r="B409" s="150"/>
      <c r="C409" s="150"/>
      <c r="D409" s="129"/>
      <c r="E409" s="128" t="str">
        <f t="shared" si="18"/>
        <v/>
      </c>
      <c r="F409" s="128" t="str">
        <f t="shared" si="30"/>
        <v/>
      </c>
      <c r="G409" s="129"/>
      <c r="H409" s="151" t="s">
        <v>222</v>
      </c>
      <c r="I409" s="152"/>
      <c r="J409" s="130"/>
      <c r="K409" s="153"/>
      <c r="L409" s="153"/>
      <c r="M409" s="154" t="str">
        <f t="shared" si="19"/>
        <v/>
      </c>
      <c r="N409" s="131"/>
      <c r="O409" s="155" t="str">
        <f>IFERROR(VLOOKUP(M409,計算用!$A$56:$B$63,2,FALSE),"")</f>
        <v/>
      </c>
      <c r="P409" s="156"/>
      <c r="Q409" s="156"/>
      <c r="R409" s="156"/>
      <c r="S409" s="157" t="str">
        <f t="shared" si="21"/>
        <v/>
      </c>
      <c r="T409" s="158"/>
      <c r="U409" s="159"/>
      <c r="V409" s="92"/>
    </row>
    <row r="410" spans="1:22">
      <c r="A410" s="147">
        <f t="shared" si="31"/>
        <v>405</v>
      </c>
      <c r="B410" s="150"/>
      <c r="C410" s="150"/>
      <c r="D410" s="129"/>
      <c r="E410" s="128" t="str">
        <f t="shared" si="18"/>
        <v/>
      </c>
      <c r="F410" s="128" t="str">
        <f t="shared" si="30"/>
        <v/>
      </c>
      <c r="G410" s="129"/>
      <c r="H410" s="151" t="s">
        <v>222</v>
      </c>
      <c r="I410" s="152"/>
      <c r="J410" s="130"/>
      <c r="K410" s="153"/>
      <c r="L410" s="153"/>
      <c r="M410" s="154" t="str">
        <f t="shared" si="19"/>
        <v/>
      </c>
      <c r="N410" s="131"/>
      <c r="O410" s="155" t="str">
        <f>IFERROR(VLOOKUP(M410,計算用!$A$56:$B$63,2,FALSE),"")</f>
        <v/>
      </c>
      <c r="P410" s="156"/>
      <c r="Q410" s="156"/>
      <c r="R410" s="156"/>
      <c r="S410" s="157" t="str">
        <f t="shared" si="21"/>
        <v/>
      </c>
      <c r="T410" s="158"/>
      <c r="U410" s="159"/>
      <c r="V410" s="92"/>
    </row>
    <row r="411" spans="1:22">
      <c r="A411" s="147">
        <f t="shared" si="31"/>
        <v>406</v>
      </c>
      <c r="B411" s="150"/>
      <c r="C411" s="150"/>
      <c r="D411" s="129"/>
      <c r="E411" s="128" t="str">
        <f t="shared" si="18"/>
        <v/>
      </c>
      <c r="F411" s="128" t="str">
        <f t="shared" si="30"/>
        <v/>
      </c>
      <c r="G411" s="129"/>
      <c r="H411" s="151" t="s">
        <v>222</v>
      </c>
      <c r="I411" s="152"/>
      <c r="J411" s="130"/>
      <c r="K411" s="153"/>
      <c r="L411" s="153"/>
      <c r="M411" s="154" t="str">
        <f t="shared" si="19"/>
        <v/>
      </c>
      <c r="N411" s="131"/>
      <c r="O411" s="155" t="str">
        <f>IFERROR(VLOOKUP(M411,計算用!$A$56:$B$63,2,FALSE),"")</f>
        <v/>
      </c>
      <c r="P411" s="156"/>
      <c r="Q411" s="156"/>
      <c r="R411" s="156"/>
      <c r="S411" s="157" t="str">
        <f t="shared" si="21"/>
        <v/>
      </c>
      <c r="T411" s="158"/>
      <c r="U411" s="159"/>
      <c r="V411" s="92"/>
    </row>
    <row r="412" spans="1:22">
      <c r="A412" s="147">
        <f t="shared" si="31"/>
        <v>407</v>
      </c>
      <c r="B412" s="150"/>
      <c r="C412" s="150"/>
      <c r="D412" s="129"/>
      <c r="E412" s="128" t="str">
        <f t="shared" si="18"/>
        <v/>
      </c>
      <c r="F412" s="128" t="str">
        <f t="shared" si="30"/>
        <v/>
      </c>
      <c r="G412" s="129"/>
      <c r="H412" s="151" t="s">
        <v>222</v>
      </c>
      <c r="I412" s="152"/>
      <c r="J412" s="130"/>
      <c r="K412" s="153"/>
      <c r="L412" s="153"/>
      <c r="M412" s="154" t="str">
        <f t="shared" si="19"/>
        <v/>
      </c>
      <c r="N412" s="131"/>
      <c r="O412" s="155" t="str">
        <f>IFERROR(VLOOKUP(M412,計算用!$A$56:$B$63,2,FALSE),"")</f>
        <v/>
      </c>
      <c r="P412" s="156"/>
      <c r="Q412" s="156"/>
      <c r="R412" s="156"/>
      <c r="S412" s="157" t="str">
        <f t="shared" si="21"/>
        <v/>
      </c>
      <c r="T412" s="158"/>
      <c r="U412" s="159"/>
      <c r="V412" s="92"/>
    </row>
    <row r="413" spans="1:22">
      <c r="A413" s="147">
        <f t="shared" si="31"/>
        <v>408</v>
      </c>
      <c r="B413" s="150"/>
      <c r="C413" s="150"/>
      <c r="D413" s="129"/>
      <c r="E413" s="128" t="str">
        <f t="shared" si="18"/>
        <v/>
      </c>
      <c r="F413" s="128" t="str">
        <f t="shared" si="30"/>
        <v/>
      </c>
      <c r="G413" s="129"/>
      <c r="H413" s="151" t="s">
        <v>222</v>
      </c>
      <c r="I413" s="152"/>
      <c r="J413" s="130"/>
      <c r="K413" s="153"/>
      <c r="L413" s="153"/>
      <c r="M413" s="154" t="str">
        <f t="shared" si="19"/>
        <v/>
      </c>
      <c r="N413" s="131"/>
      <c r="O413" s="155" t="str">
        <f>IFERROR(VLOOKUP(M413,計算用!$A$56:$B$63,2,FALSE),"")</f>
        <v/>
      </c>
      <c r="P413" s="156"/>
      <c r="Q413" s="156"/>
      <c r="R413" s="156"/>
      <c r="S413" s="157" t="str">
        <f t="shared" si="21"/>
        <v/>
      </c>
      <c r="T413" s="158"/>
      <c r="U413" s="159"/>
      <c r="V413" s="92"/>
    </row>
    <row r="414" spans="1:22">
      <c r="A414" s="147">
        <f t="shared" si="31"/>
        <v>409</v>
      </c>
      <c r="B414" s="150"/>
      <c r="C414" s="150"/>
      <c r="D414" s="129"/>
      <c r="E414" s="128" t="str">
        <f t="shared" si="18"/>
        <v/>
      </c>
      <c r="F414" s="128" t="str">
        <f t="shared" si="30"/>
        <v/>
      </c>
      <c r="G414" s="129"/>
      <c r="H414" s="151" t="s">
        <v>222</v>
      </c>
      <c r="I414" s="152"/>
      <c r="J414" s="130"/>
      <c r="K414" s="153"/>
      <c r="L414" s="153"/>
      <c r="M414" s="154" t="str">
        <f t="shared" si="19"/>
        <v/>
      </c>
      <c r="N414" s="131"/>
      <c r="O414" s="155" t="str">
        <f>IFERROR(VLOOKUP(M414,計算用!$A$56:$B$63,2,FALSE),"")</f>
        <v/>
      </c>
      <c r="P414" s="156"/>
      <c r="Q414" s="156"/>
      <c r="R414" s="156"/>
      <c r="S414" s="157" t="str">
        <f t="shared" si="21"/>
        <v/>
      </c>
      <c r="T414" s="158"/>
      <c r="U414" s="159"/>
      <c r="V414" s="92"/>
    </row>
    <row r="415" spans="1:22">
      <c r="A415" s="147">
        <f t="shared" si="31"/>
        <v>410</v>
      </c>
      <c r="B415" s="150"/>
      <c r="C415" s="150"/>
      <c r="D415" s="129"/>
      <c r="E415" s="128" t="str">
        <f t="shared" si="18"/>
        <v/>
      </c>
      <c r="F415" s="128" t="str">
        <f t="shared" si="30"/>
        <v/>
      </c>
      <c r="G415" s="129"/>
      <c r="H415" s="151" t="s">
        <v>222</v>
      </c>
      <c r="I415" s="152"/>
      <c r="J415" s="130"/>
      <c r="K415" s="153"/>
      <c r="L415" s="153"/>
      <c r="M415" s="154" t="str">
        <f t="shared" si="19"/>
        <v/>
      </c>
      <c r="N415" s="131"/>
      <c r="O415" s="155" t="str">
        <f>IFERROR(VLOOKUP(M415,計算用!$A$56:$B$63,2,FALSE),"")</f>
        <v/>
      </c>
      <c r="P415" s="156"/>
      <c r="Q415" s="156"/>
      <c r="R415" s="156"/>
      <c r="S415" s="157" t="str">
        <f t="shared" si="21"/>
        <v/>
      </c>
      <c r="T415" s="158"/>
      <c r="U415" s="159"/>
      <c r="V415" s="92"/>
    </row>
    <row r="416" spans="1:22">
      <c r="A416" s="147">
        <f t="shared" si="31"/>
        <v>411</v>
      </c>
      <c r="B416" s="150"/>
      <c r="C416" s="150"/>
      <c r="D416" s="129"/>
      <c r="E416" s="128" t="str">
        <f t="shared" si="18"/>
        <v/>
      </c>
      <c r="F416" s="128" t="str">
        <f t="shared" si="30"/>
        <v/>
      </c>
      <c r="G416" s="129"/>
      <c r="H416" s="151" t="s">
        <v>222</v>
      </c>
      <c r="I416" s="152"/>
      <c r="J416" s="130"/>
      <c r="K416" s="153"/>
      <c r="L416" s="153"/>
      <c r="M416" s="154" t="str">
        <f t="shared" si="19"/>
        <v/>
      </c>
      <c r="N416" s="131"/>
      <c r="O416" s="155" t="str">
        <f>IFERROR(VLOOKUP(M416,計算用!$A$56:$B$63,2,FALSE),"")</f>
        <v/>
      </c>
      <c r="P416" s="156"/>
      <c r="Q416" s="156"/>
      <c r="R416" s="156"/>
      <c r="S416" s="157" t="str">
        <f t="shared" si="21"/>
        <v/>
      </c>
      <c r="T416" s="158"/>
      <c r="U416" s="159"/>
      <c r="V416" s="92"/>
    </row>
    <row r="417" spans="1:22">
      <c r="A417" s="147">
        <f t="shared" si="31"/>
        <v>412</v>
      </c>
      <c r="B417" s="150"/>
      <c r="C417" s="150"/>
      <c r="D417" s="129"/>
      <c r="E417" s="128" t="str">
        <f t="shared" si="18"/>
        <v/>
      </c>
      <c r="F417" s="128" t="str">
        <f t="shared" si="30"/>
        <v/>
      </c>
      <c r="G417" s="129"/>
      <c r="H417" s="151" t="s">
        <v>222</v>
      </c>
      <c r="I417" s="152"/>
      <c r="J417" s="130"/>
      <c r="K417" s="153"/>
      <c r="L417" s="153"/>
      <c r="M417" s="154" t="str">
        <f t="shared" si="19"/>
        <v/>
      </c>
      <c r="N417" s="131"/>
      <c r="O417" s="155" t="str">
        <f>IFERROR(VLOOKUP(M417,計算用!$A$56:$B$63,2,FALSE),"")</f>
        <v/>
      </c>
      <c r="P417" s="156"/>
      <c r="Q417" s="156"/>
      <c r="R417" s="156"/>
      <c r="S417" s="157" t="str">
        <f t="shared" si="21"/>
        <v/>
      </c>
      <c r="T417" s="158"/>
      <c r="U417" s="159"/>
      <c r="V417" s="92"/>
    </row>
    <row r="418" spans="1:22">
      <c r="A418" s="147">
        <f t="shared" si="31"/>
        <v>413</v>
      </c>
      <c r="B418" s="150"/>
      <c r="C418" s="150"/>
      <c r="D418" s="129"/>
      <c r="E418" s="128" t="str">
        <f t="shared" si="18"/>
        <v/>
      </c>
      <c r="F418" s="128" t="str">
        <f t="shared" si="30"/>
        <v/>
      </c>
      <c r="G418" s="129"/>
      <c r="H418" s="151" t="s">
        <v>222</v>
      </c>
      <c r="I418" s="152"/>
      <c r="J418" s="130"/>
      <c r="K418" s="153"/>
      <c r="L418" s="153"/>
      <c r="M418" s="154" t="str">
        <f t="shared" si="19"/>
        <v/>
      </c>
      <c r="N418" s="131"/>
      <c r="O418" s="155" t="str">
        <f>IFERROR(VLOOKUP(M418,計算用!$A$56:$B$63,2,FALSE),"")</f>
        <v/>
      </c>
      <c r="P418" s="156"/>
      <c r="Q418" s="156"/>
      <c r="R418" s="156"/>
      <c r="S418" s="157" t="str">
        <f t="shared" si="21"/>
        <v/>
      </c>
      <c r="T418" s="158"/>
      <c r="U418" s="159"/>
      <c r="V418" s="92"/>
    </row>
    <row r="419" spans="1:22">
      <c r="A419" s="147">
        <f t="shared" si="31"/>
        <v>414</v>
      </c>
      <c r="B419" s="150"/>
      <c r="C419" s="150"/>
      <c r="D419" s="129"/>
      <c r="E419" s="128" t="str">
        <f t="shared" si="18"/>
        <v/>
      </c>
      <c r="F419" s="128" t="str">
        <f t="shared" si="30"/>
        <v/>
      </c>
      <c r="G419" s="129"/>
      <c r="H419" s="151" t="s">
        <v>222</v>
      </c>
      <c r="I419" s="152"/>
      <c r="J419" s="130"/>
      <c r="K419" s="153"/>
      <c r="L419" s="153"/>
      <c r="M419" s="154" t="str">
        <f t="shared" si="19"/>
        <v/>
      </c>
      <c r="N419" s="131"/>
      <c r="O419" s="155" t="str">
        <f>IFERROR(VLOOKUP(M419,計算用!$A$56:$B$63,2,FALSE),"")</f>
        <v/>
      </c>
      <c r="P419" s="156"/>
      <c r="Q419" s="156"/>
      <c r="R419" s="156"/>
      <c r="S419" s="157" t="str">
        <f t="shared" si="21"/>
        <v/>
      </c>
      <c r="T419" s="158"/>
      <c r="U419" s="159"/>
      <c r="V419" s="92"/>
    </row>
    <row r="420" spans="1:22">
      <c r="A420" s="147">
        <f t="shared" si="31"/>
        <v>415</v>
      </c>
      <c r="B420" s="150"/>
      <c r="C420" s="150"/>
      <c r="D420" s="129"/>
      <c r="E420" s="128" t="str">
        <f t="shared" si="18"/>
        <v/>
      </c>
      <c r="F420" s="128" t="str">
        <f t="shared" si="30"/>
        <v/>
      </c>
      <c r="G420" s="129"/>
      <c r="H420" s="151" t="s">
        <v>222</v>
      </c>
      <c r="I420" s="152"/>
      <c r="J420" s="130"/>
      <c r="K420" s="153"/>
      <c r="L420" s="153"/>
      <c r="M420" s="154" t="str">
        <f t="shared" si="19"/>
        <v/>
      </c>
      <c r="N420" s="131"/>
      <c r="O420" s="155" t="str">
        <f>IFERROR(VLOOKUP(M420,計算用!$A$56:$B$63,2,FALSE),"")</f>
        <v/>
      </c>
      <c r="P420" s="156"/>
      <c r="Q420" s="156"/>
      <c r="R420" s="156"/>
      <c r="S420" s="157" t="str">
        <f t="shared" si="21"/>
        <v/>
      </c>
      <c r="T420" s="158"/>
      <c r="U420" s="159"/>
      <c r="V420" s="92"/>
    </row>
    <row r="421" spans="1:22">
      <c r="A421" s="147">
        <f t="shared" si="31"/>
        <v>416</v>
      </c>
      <c r="B421" s="150"/>
      <c r="C421" s="150"/>
      <c r="D421" s="129"/>
      <c r="E421" s="128" t="str">
        <f t="shared" si="18"/>
        <v/>
      </c>
      <c r="F421" s="128" t="str">
        <f t="shared" si="30"/>
        <v/>
      </c>
      <c r="G421" s="129"/>
      <c r="H421" s="151" t="s">
        <v>222</v>
      </c>
      <c r="I421" s="152"/>
      <c r="J421" s="130"/>
      <c r="K421" s="153"/>
      <c r="L421" s="153"/>
      <c r="M421" s="154" t="str">
        <f t="shared" si="19"/>
        <v/>
      </c>
      <c r="N421" s="131"/>
      <c r="O421" s="155" t="str">
        <f>IFERROR(VLOOKUP(M421,計算用!$A$56:$B$63,2,FALSE),"")</f>
        <v/>
      </c>
      <c r="P421" s="156"/>
      <c r="Q421" s="156"/>
      <c r="R421" s="156"/>
      <c r="S421" s="157" t="str">
        <f t="shared" si="21"/>
        <v/>
      </c>
      <c r="T421" s="158"/>
      <c r="U421" s="159"/>
      <c r="V421" s="92"/>
    </row>
    <row r="422" spans="1:22">
      <c r="A422" s="147">
        <f t="shared" si="31"/>
        <v>417</v>
      </c>
      <c r="B422" s="150"/>
      <c r="C422" s="150"/>
      <c r="D422" s="129"/>
      <c r="E422" s="128" t="str">
        <f t="shared" si="18"/>
        <v/>
      </c>
      <c r="F422" s="128" t="str">
        <f t="shared" si="30"/>
        <v/>
      </c>
      <c r="G422" s="129"/>
      <c r="H422" s="151" t="s">
        <v>222</v>
      </c>
      <c r="I422" s="152"/>
      <c r="J422" s="130"/>
      <c r="K422" s="153"/>
      <c r="L422" s="153"/>
      <c r="M422" s="154" t="str">
        <f t="shared" si="19"/>
        <v/>
      </c>
      <c r="N422" s="131"/>
      <c r="O422" s="155" t="str">
        <f>IFERROR(VLOOKUP(M422,計算用!$A$56:$B$63,2,FALSE),"")</f>
        <v/>
      </c>
      <c r="P422" s="156"/>
      <c r="Q422" s="156"/>
      <c r="R422" s="156"/>
      <c r="S422" s="157" t="str">
        <f t="shared" si="21"/>
        <v/>
      </c>
      <c r="T422" s="158"/>
      <c r="U422" s="159"/>
      <c r="V422" s="92"/>
    </row>
    <row r="423" spans="1:22">
      <c r="A423" s="147">
        <f t="shared" si="31"/>
        <v>418</v>
      </c>
      <c r="B423" s="150"/>
      <c r="C423" s="150"/>
      <c r="D423" s="129"/>
      <c r="E423" s="128" t="str">
        <f t="shared" si="18"/>
        <v/>
      </c>
      <c r="F423" s="128" t="str">
        <f t="shared" si="30"/>
        <v/>
      </c>
      <c r="G423" s="129"/>
      <c r="H423" s="151" t="s">
        <v>222</v>
      </c>
      <c r="I423" s="152"/>
      <c r="J423" s="130"/>
      <c r="K423" s="153"/>
      <c r="L423" s="153"/>
      <c r="M423" s="154" t="str">
        <f t="shared" si="19"/>
        <v/>
      </c>
      <c r="N423" s="131"/>
      <c r="O423" s="155" t="str">
        <f>IFERROR(VLOOKUP(M423,計算用!$A$56:$B$63,2,FALSE),"")</f>
        <v/>
      </c>
      <c r="P423" s="156"/>
      <c r="Q423" s="156"/>
      <c r="R423" s="156"/>
      <c r="S423" s="157" t="str">
        <f t="shared" si="21"/>
        <v/>
      </c>
      <c r="T423" s="158"/>
      <c r="U423" s="159"/>
      <c r="V423" s="92"/>
    </row>
    <row r="424" spans="1:22">
      <c r="A424" s="147">
        <f t="shared" si="31"/>
        <v>419</v>
      </c>
      <c r="B424" s="150"/>
      <c r="C424" s="150"/>
      <c r="D424" s="129"/>
      <c r="E424" s="128" t="str">
        <f t="shared" si="18"/>
        <v/>
      </c>
      <c r="F424" s="128" t="str">
        <f t="shared" si="30"/>
        <v/>
      </c>
      <c r="G424" s="129"/>
      <c r="H424" s="151" t="s">
        <v>222</v>
      </c>
      <c r="I424" s="152"/>
      <c r="J424" s="130"/>
      <c r="K424" s="153"/>
      <c r="L424" s="153"/>
      <c r="M424" s="154" t="str">
        <f t="shared" si="19"/>
        <v/>
      </c>
      <c r="N424" s="131"/>
      <c r="O424" s="155" t="str">
        <f>IFERROR(VLOOKUP(M424,計算用!$A$56:$B$63,2,FALSE),"")</f>
        <v/>
      </c>
      <c r="P424" s="156"/>
      <c r="Q424" s="156"/>
      <c r="R424" s="156"/>
      <c r="S424" s="157" t="str">
        <f t="shared" si="21"/>
        <v/>
      </c>
      <c r="T424" s="158"/>
      <c r="U424" s="159"/>
      <c r="V424" s="92"/>
    </row>
    <row r="425" spans="1:22">
      <c r="A425" s="147">
        <f t="shared" si="31"/>
        <v>420</v>
      </c>
      <c r="B425" s="150"/>
      <c r="C425" s="150"/>
      <c r="D425" s="129"/>
      <c r="E425" s="128" t="str">
        <f t="shared" si="18"/>
        <v/>
      </c>
      <c r="F425" s="128" t="str">
        <f t="shared" si="30"/>
        <v/>
      </c>
      <c r="G425" s="129"/>
      <c r="H425" s="151" t="s">
        <v>222</v>
      </c>
      <c r="I425" s="152"/>
      <c r="J425" s="130"/>
      <c r="K425" s="153"/>
      <c r="L425" s="153"/>
      <c r="M425" s="154" t="str">
        <f t="shared" si="19"/>
        <v/>
      </c>
      <c r="N425" s="131"/>
      <c r="O425" s="155" t="str">
        <f>IFERROR(VLOOKUP(M425,計算用!$A$56:$B$63,2,FALSE),"")</f>
        <v/>
      </c>
      <c r="P425" s="156"/>
      <c r="Q425" s="156"/>
      <c r="R425" s="156"/>
      <c r="S425" s="157" t="str">
        <f t="shared" si="21"/>
        <v/>
      </c>
      <c r="T425" s="158"/>
      <c r="U425" s="159"/>
      <c r="V425" s="92"/>
    </row>
    <row r="426" spans="1:22">
      <c r="A426" s="147">
        <f t="shared" si="31"/>
        <v>421</v>
      </c>
      <c r="B426" s="150"/>
      <c r="C426" s="150"/>
      <c r="D426" s="129"/>
      <c r="E426" s="128" t="str">
        <f t="shared" si="18"/>
        <v/>
      </c>
      <c r="F426" s="128" t="str">
        <f t="shared" si="30"/>
        <v/>
      </c>
      <c r="G426" s="129"/>
      <c r="H426" s="151" t="s">
        <v>222</v>
      </c>
      <c r="I426" s="152"/>
      <c r="J426" s="130"/>
      <c r="K426" s="153"/>
      <c r="L426" s="153"/>
      <c r="M426" s="154" t="str">
        <f t="shared" si="19"/>
        <v/>
      </c>
      <c r="N426" s="131"/>
      <c r="O426" s="155" t="str">
        <f>IFERROR(VLOOKUP(M426,計算用!$A$56:$B$63,2,FALSE),"")</f>
        <v/>
      </c>
      <c r="P426" s="156"/>
      <c r="Q426" s="156"/>
      <c r="R426" s="156"/>
      <c r="S426" s="157" t="str">
        <f t="shared" si="21"/>
        <v/>
      </c>
      <c r="T426" s="158"/>
      <c r="U426" s="159"/>
      <c r="V426" s="92"/>
    </row>
    <row r="427" spans="1:22">
      <c r="A427" s="147">
        <f t="shared" si="31"/>
        <v>422</v>
      </c>
      <c r="B427" s="150"/>
      <c r="C427" s="150"/>
      <c r="D427" s="129"/>
      <c r="E427" s="128" t="str">
        <f t="shared" si="18"/>
        <v/>
      </c>
      <c r="F427" s="128" t="str">
        <f t="shared" si="30"/>
        <v/>
      </c>
      <c r="G427" s="129"/>
      <c r="H427" s="151" t="s">
        <v>222</v>
      </c>
      <c r="I427" s="152"/>
      <c r="J427" s="130"/>
      <c r="K427" s="153"/>
      <c r="L427" s="153"/>
      <c r="M427" s="154" t="str">
        <f t="shared" si="19"/>
        <v/>
      </c>
      <c r="N427" s="131"/>
      <c r="O427" s="155" t="str">
        <f>IFERROR(VLOOKUP(M427,計算用!$A$56:$B$63,2,FALSE),"")</f>
        <v/>
      </c>
      <c r="P427" s="156"/>
      <c r="Q427" s="156"/>
      <c r="R427" s="156"/>
      <c r="S427" s="157" t="str">
        <f t="shared" si="21"/>
        <v/>
      </c>
      <c r="T427" s="158"/>
      <c r="U427" s="159"/>
      <c r="V427" s="92"/>
    </row>
    <row r="428" spans="1:22">
      <c r="A428" s="147">
        <f t="shared" si="31"/>
        <v>423</v>
      </c>
      <c r="B428" s="150"/>
      <c r="C428" s="150"/>
      <c r="D428" s="129"/>
      <c r="E428" s="128" t="str">
        <f t="shared" si="18"/>
        <v/>
      </c>
      <c r="F428" s="128" t="str">
        <f t="shared" si="30"/>
        <v/>
      </c>
      <c r="G428" s="129"/>
      <c r="H428" s="151" t="s">
        <v>222</v>
      </c>
      <c r="I428" s="152"/>
      <c r="J428" s="130"/>
      <c r="K428" s="153"/>
      <c r="L428" s="153"/>
      <c r="M428" s="154" t="str">
        <f t="shared" si="19"/>
        <v/>
      </c>
      <c r="N428" s="131"/>
      <c r="O428" s="155" t="str">
        <f>IFERROR(VLOOKUP(M428,計算用!$A$56:$B$63,2,FALSE),"")</f>
        <v/>
      </c>
      <c r="P428" s="156"/>
      <c r="Q428" s="156"/>
      <c r="R428" s="156"/>
      <c r="S428" s="157" t="str">
        <f t="shared" si="21"/>
        <v/>
      </c>
      <c r="T428" s="158"/>
      <c r="U428" s="159"/>
      <c r="V428" s="92"/>
    </row>
    <row r="429" spans="1:22">
      <c r="A429" s="147">
        <f t="shared" si="31"/>
        <v>424</v>
      </c>
      <c r="B429" s="150"/>
      <c r="C429" s="150"/>
      <c r="D429" s="129"/>
      <c r="E429" s="128" t="str">
        <f t="shared" si="18"/>
        <v/>
      </c>
      <c r="F429" s="128" t="str">
        <f t="shared" si="30"/>
        <v/>
      </c>
      <c r="G429" s="129"/>
      <c r="H429" s="151" t="s">
        <v>222</v>
      </c>
      <c r="I429" s="152"/>
      <c r="J429" s="130"/>
      <c r="K429" s="153"/>
      <c r="L429" s="153"/>
      <c r="M429" s="154" t="str">
        <f t="shared" si="19"/>
        <v/>
      </c>
      <c r="N429" s="131"/>
      <c r="O429" s="155" t="str">
        <f>IFERROR(VLOOKUP(M429,計算用!$A$56:$B$63,2,FALSE),"")</f>
        <v/>
      </c>
      <c r="P429" s="156"/>
      <c r="Q429" s="156"/>
      <c r="R429" s="156"/>
      <c r="S429" s="157" t="str">
        <f t="shared" si="21"/>
        <v/>
      </c>
      <c r="T429" s="158"/>
      <c r="U429" s="159"/>
      <c r="V429" s="92"/>
    </row>
    <row r="430" spans="1:22">
      <c r="A430" s="147">
        <f t="shared" si="31"/>
        <v>425</v>
      </c>
      <c r="B430" s="150"/>
      <c r="C430" s="150"/>
      <c r="D430" s="129"/>
      <c r="E430" s="128" t="str">
        <f t="shared" si="18"/>
        <v/>
      </c>
      <c r="F430" s="128" t="str">
        <f t="shared" si="30"/>
        <v/>
      </c>
      <c r="G430" s="129"/>
      <c r="H430" s="151" t="s">
        <v>222</v>
      </c>
      <c r="I430" s="152"/>
      <c r="J430" s="130"/>
      <c r="K430" s="153"/>
      <c r="L430" s="153"/>
      <c r="M430" s="154" t="str">
        <f t="shared" si="19"/>
        <v/>
      </c>
      <c r="N430" s="131"/>
      <c r="O430" s="155" t="str">
        <f>IFERROR(VLOOKUP(M430,計算用!$A$56:$B$63,2,FALSE),"")</f>
        <v/>
      </c>
      <c r="P430" s="156"/>
      <c r="Q430" s="156"/>
      <c r="R430" s="156"/>
      <c r="S430" s="157" t="str">
        <f t="shared" si="21"/>
        <v/>
      </c>
      <c r="T430" s="158"/>
      <c r="U430" s="159"/>
      <c r="V430" s="92"/>
    </row>
    <row r="431" spans="1:22">
      <c r="A431" s="147">
        <f t="shared" si="31"/>
        <v>426</v>
      </c>
      <c r="B431" s="150"/>
      <c r="C431" s="150"/>
      <c r="D431" s="129"/>
      <c r="E431" s="128" t="str">
        <f t="shared" si="18"/>
        <v/>
      </c>
      <c r="F431" s="128" t="str">
        <f t="shared" si="30"/>
        <v/>
      </c>
      <c r="G431" s="129"/>
      <c r="H431" s="151" t="s">
        <v>222</v>
      </c>
      <c r="I431" s="152"/>
      <c r="J431" s="130"/>
      <c r="K431" s="153"/>
      <c r="L431" s="153"/>
      <c r="M431" s="154" t="str">
        <f t="shared" si="19"/>
        <v/>
      </c>
      <c r="N431" s="131"/>
      <c r="O431" s="155" t="str">
        <f>IFERROR(VLOOKUP(M431,計算用!$A$56:$B$63,2,FALSE),"")</f>
        <v/>
      </c>
      <c r="P431" s="156"/>
      <c r="Q431" s="156"/>
      <c r="R431" s="156"/>
      <c r="S431" s="157" t="str">
        <f t="shared" si="21"/>
        <v/>
      </c>
      <c r="T431" s="158"/>
      <c r="U431" s="159"/>
      <c r="V431" s="92"/>
    </row>
    <row r="432" spans="1:22">
      <c r="A432" s="147">
        <f t="shared" si="31"/>
        <v>427</v>
      </c>
      <c r="B432" s="150"/>
      <c r="C432" s="150"/>
      <c r="D432" s="129"/>
      <c r="E432" s="128" t="str">
        <f t="shared" si="18"/>
        <v/>
      </c>
      <c r="F432" s="128" t="str">
        <f t="shared" si="30"/>
        <v/>
      </c>
      <c r="G432" s="129"/>
      <c r="H432" s="151" t="s">
        <v>222</v>
      </c>
      <c r="I432" s="152"/>
      <c r="J432" s="130"/>
      <c r="K432" s="153"/>
      <c r="L432" s="153"/>
      <c r="M432" s="154" t="str">
        <f t="shared" si="19"/>
        <v/>
      </c>
      <c r="N432" s="131"/>
      <c r="O432" s="155" t="str">
        <f>IFERROR(VLOOKUP(M432,計算用!$A$56:$B$63,2,FALSE),"")</f>
        <v/>
      </c>
      <c r="P432" s="156"/>
      <c r="Q432" s="156"/>
      <c r="R432" s="156"/>
      <c r="S432" s="157" t="str">
        <f t="shared" si="21"/>
        <v/>
      </c>
      <c r="T432" s="158"/>
      <c r="U432" s="159"/>
      <c r="V432" s="92"/>
    </row>
    <row r="433" spans="1:22">
      <c r="A433" s="147">
        <f t="shared" si="31"/>
        <v>428</v>
      </c>
      <c r="B433" s="150"/>
      <c r="C433" s="150"/>
      <c r="D433" s="129"/>
      <c r="E433" s="128" t="str">
        <f t="shared" si="18"/>
        <v/>
      </c>
      <c r="F433" s="128" t="str">
        <f t="shared" si="30"/>
        <v/>
      </c>
      <c r="G433" s="129"/>
      <c r="H433" s="151" t="s">
        <v>222</v>
      </c>
      <c r="I433" s="152"/>
      <c r="J433" s="130"/>
      <c r="K433" s="153"/>
      <c r="L433" s="153"/>
      <c r="M433" s="154" t="str">
        <f t="shared" si="19"/>
        <v/>
      </c>
      <c r="N433" s="131"/>
      <c r="O433" s="155" t="str">
        <f>IFERROR(VLOOKUP(M433,計算用!$A$56:$B$63,2,FALSE),"")</f>
        <v/>
      </c>
      <c r="P433" s="156"/>
      <c r="Q433" s="156"/>
      <c r="R433" s="156"/>
      <c r="S433" s="157" t="str">
        <f t="shared" si="21"/>
        <v/>
      </c>
      <c r="T433" s="158"/>
      <c r="U433" s="159"/>
      <c r="V433" s="92"/>
    </row>
    <row r="434" spans="1:22">
      <c r="A434" s="147">
        <f t="shared" si="31"/>
        <v>429</v>
      </c>
      <c r="B434" s="150"/>
      <c r="C434" s="150"/>
      <c r="D434" s="129"/>
      <c r="E434" s="128" t="str">
        <f t="shared" si="18"/>
        <v/>
      </c>
      <c r="F434" s="128" t="str">
        <f t="shared" si="30"/>
        <v/>
      </c>
      <c r="G434" s="129"/>
      <c r="H434" s="151" t="s">
        <v>222</v>
      </c>
      <c r="I434" s="152"/>
      <c r="J434" s="130"/>
      <c r="K434" s="153"/>
      <c r="L434" s="153"/>
      <c r="M434" s="154" t="str">
        <f t="shared" si="19"/>
        <v/>
      </c>
      <c r="N434" s="131"/>
      <c r="O434" s="155" t="str">
        <f>IFERROR(VLOOKUP(M434,計算用!$A$56:$B$63,2,FALSE),"")</f>
        <v/>
      </c>
      <c r="P434" s="156"/>
      <c r="Q434" s="156"/>
      <c r="R434" s="156"/>
      <c r="S434" s="157" t="str">
        <f t="shared" si="21"/>
        <v/>
      </c>
      <c r="T434" s="158"/>
      <c r="U434" s="159"/>
      <c r="V434" s="92"/>
    </row>
    <row r="435" spans="1:22">
      <c r="A435" s="147">
        <f t="shared" si="31"/>
        <v>430</v>
      </c>
      <c r="B435" s="150"/>
      <c r="C435" s="150"/>
      <c r="D435" s="129"/>
      <c r="E435" s="128" t="str">
        <f t="shared" si="18"/>
        <v/>
      </c>
      <c r="F435" s="128" t="str">
        <f t="shared" si="30"/>
        <v/>
      </c>
      <c r="G435" s="129"/>
      <c r="H435" s="151" t="s">
        <v>222</v>
      </c>
      <c r="I435" s="152"/>
      <c r="J435" s="130"/>
      <c r="K435" s="153"/>
      <c r="L435" s="153"/>
      <c r="M435" s="154" t="str">
        <f t="shared" si="19"/>
        <v/>
      </c>
      <c r="N435" s="131"/>
      <c r="O435" s="155" t="str">
        <f>IFERROR(VLOOKUP(M435,計算用!$A$56:$B$63,2,FALSE),"")</f>
        <v/>
      </c>
      <c r="P435" s="156"/>
      <c r="Q435" s="156"/>
      <c r="R435" s="156"/>
      <c r="S435" s="157" t="str">
        <f t="shared" si="21"/>
        <v/>
      </c>
      <c r="T435" s="158"/>
      <c r="U435" s="159"/>
      <c r="V435" s="92"/>
    </row>
    <row r="436" spans="1:22">
      <c r="A436" s="147">
        <f t="shared" si="31"/>
        <v>431</v>
      </c>
      <c r="B436" s="150"/>
      <c r="C436" s="150"/>
      <c r="D436" s="129"/>
      <c r="E436" s="128" t="str">
        <f t="shared" si="18"/>
        <v/>
      </c>
      <c r="F436" s="128" t="str">
        <f t="shared" si="30"/>
        <v/>
      </c>
      <c r="G436" s="129"/>
      <c r="H436" s="151" t="s">
        <v>222</v>
      </c>
      <c r="I436" s="152"/>
      <c r="J436" s="130"/>
      <c r="K436" s="153"/>
      <c r="L436" s="153"/>
      <c r="M436" s="154" t="str">
        <f t="shared" si="19"/>
        <v/>
      </c>
      <c r="N436" s="131"/>
      <c r="O436" s="155" t="str">
        <f>IFERROR(VLOOKUP(M436,計算用!$A$56:$B$63,2,FALSE),"")</f>
        <v/>
      </c>
      <c r="P436" s="156"/>
      <c r="Q436" s="156"/>
      <c r="R436" s="156"/>
      <c r="S436" s="157" t="str">
        <f t="shared" si="21"/>
        <v/>
      </c>
      <c r="T436" s="158"/>
      <c r="U436" s="159"/>
      <c r="V436" s="92"/>
    </row>
    <row r="437" spans="1:22">
      <c r="A437" s="147">
        <f t="shared" si="31"/>
        <v>432</v>
      </c>
      <c r="B437" s="150"/>
      <c r="C437" s="150"/>
      <c r="D437" s="129"/>
      <c r="E437" s="128" t="str">
        <f t="shared" si="18"/>
        <v/>
      </c>
      <c r="F437" s="128" t="str">
        <f t="shared" si="30"/>
        <v/>
      </c>
      <c r="G437" s="129"/>
      <c r="H437" s="151" t="s">
        <v>222</v>
      </c>
      <c r="I437" s="152"/>
      <c r="J437" s="130"/>
      <c r="K437" s="153"/>
      <c r="L437" s="153"/>
      <c r="M437" s="154" t="str">
        <f t="shared" si="19"/>
        <v/>
      </c>
      <c r="N437" s="131"/>
      <c r="O437" s="155" t="str">
        <f>IFERROR(VLOOKUP(M437,計算用!$A$56:$B$63,2,FALSE),"")</f>
        <v/>
      </c>
      <c r="P437" s="156"/>
      <c r="Q437" s="156"/>
      <c r="R437" s="156"/>
      <c r="S437" s="157" t="str">
        <f t="shared" si="21"/>
        <v/>
      </c>
      <c r="T437" s="158"/>
      <c r="U437" s="159"/>
      <c r="V437" s="92"/>
    </row>
    <row r="438" spans="1:22">
      <c r="A438" s="147">
        <f t="shared" si="31"/>
        <v>433</v>
      </c>
      <c r="B438" s="150"/>
      <c r="C438" s="150"/>
      <c r="D438" s="129"/>
      <c r="E438" s="128" t="str">
        <f t="shared" si="18"/>
        <v/>
      </c>
      <c r="F438" s="128" t="str">
        <f t="shared" si="30"/>
        <v/>
      </c>
      <c r="G438" s="129"/>
      <c r="H438" s="151" t="s">
        <v>222</v>
      </c>
      <c r="I438" s="152"/>
      <c r="J438" s="130"/>
      <c r="K438" s="153"/>
      <c r="L438" s="153"/>
      <c r="M438" s="154" t="str">
        <f t="shared" si="19"/>
        <v/>
      </c>
      <c r="N438" s="131"/>
      <c r="O438" s="155" t="str">
        <f>IFERROR(VLOOKUP(M438,計算用!$A$56:$B$63,2,FALSE),"")</f>
        <v/>
      </c>
      <c r="P438" s="156"/>
      <c r="Q438" s="156"/>
      <c r="R438" s="156"/>
      <c r="S438" s="157" t="str">
        <f t="shared" si="21"/>
        <v/>
      </c>
      <c r="T438" s="158"/>
      <c r="U438" s="159"/>
      <c r="V438" s="92"/>
    </row>
    <row r="439" spans="1:22">
      <c r="A439" s="147">
        <f t="shared" si="31"/>
        <v>434</v>
      </c>
      <c r="B439" s="150"/>
      <c r="C439" s="150"/>
      <c r="D439" s="129"/>
      <c r="E439" s="128" t="str">
        <f t="shared" si="18"/>
        <v/>
      </c>
      <c r="F439" s="128" t="str">
        <f t="shared" si="30"/>
        <v/>
      </c>
      <c r="G439" s="129"/>
      <c r="H439" s="151" t="s">
        <v>222</v>
      </c>
      <c r="I439" s="152"/>
      <c r="J439" s="130"/>
      <c r="K439" s="153"/>
      <c r="L439" s="153"/>
      <c r="M439" s="154" t="str">
        <f t="shared" si="19"/>
        <v/>
      </c>
      <c r="N439" s="131"/>
      <c r="O439" s="155" t="str">
        <f>IFERROR(VLOOKUP(M439,計算用!$A$56:$B$63,2,FALSE),"")</f>
        <v/>
      </c>
      <c r="P439" s="156"/>
      <c r="Q439" s="156"/>
      <c r="R439" s="156"/>
      <c r="S439" s="157" t="str">
        <f t="shared" si="21"/>
        <v/>
      </c>
      <c r="T439" s="158"/>
      <c r="U439" s="159"/>
      <c r="V439" s="92"/>
    </row>
    <row r="440" spans="1:22">
      <c r="A440" s="147">
        <f t="shared" si="31"/>
        <v>435</v>
      </c>
      <c r="B440" s="150"/>
      <c r="C440" s="150"/>
      <c r="D440" s="129"/>
      <c r="E440" s="128" t="str">
        <f t="shared" si="18"/>
        <v/>
      </c>
      <c r="F440" s="128" t="str">
        <f t="shared" si="30"/>
        <v/>
      </c>
      <c r="G440" s="129"/>
      <c r="H440" s="151" t="s">
        <v>222</v>
      </c>
      <c r="I440" s="152"/>
      <c r="J440" s="130"/>
      <c r="K440" s="153"/>
      <c r="L440" s="153"/>
      <c r="M440" s="154" t="str">
        <f t="shared" si="19"/>
        <v/>
      </c>
      <c r="N440" s="131"/>
      <c r="O440" s="155" t="str">
        <f>IFERROR(VLOOKUP(M440,計算用!$A$56:$B$63,2,FALSE),"")</f>
        <v/>
      </c>
      <c r="P440" s="156"/>
      <c r="Q440" s="156"/>
      <c r="R440" s="156"/>
      <c r="S440" s="157" t="str">
        <f t="shared" si="21"/>
        <v/>
      </c>
      <c r="T440" s="158"/>
      <c r="U440" s="159"/>
      <c r="V440" s="92"/>
    </row>
    <row r="441" spans="1:22">
      <c r="A441" s="147">
        <f t="shared" si="31"/>
        <v>436</v>
      </c>
      <c r="B441" s="150"/>
      <c r="C441" s="150"/>
      <c r="D441" s="129"/>
      <c r="E441" s="128" t="str">
        <f t="shared" si="18"/>
        <v/>
      </c>
      <c r="F441" s="128" t="str">
        <f t="shared" si="30"/>
        <v/>
      </c>
      <c r="G441" s="129"/>
      <c r="H441" s="151" t="s">
        <v>222</v>
      </c>
      <c r="I441" s="152"/>
      <c r="J441" s="130"/>
      <c r="K441" s="153"/>
      <c r="L441" s="153"/>
      <c r="M441" s="154" t="str">
        <f t="shared" si="19"/>
        <v/>
      </c>
      <c r="N441" s="131"/>
      <c r="O441" s="155" t="str">
        <f>IFERROR(VLOOKUP(M441,計算用!$A$56:$B$63,2,FALSE),"")</f>
        <v/>
      </c>
      <c r="P441" s="156"/>
      <c r="Q441" s="156"/>
      <c r="R441" s="156"/>
      <c r="S441" s="157" t="str">
        <f t="shared" si="21"/>
        <v/>
      </c>
      <c r="T441" s="158"/>
      <c r="U441" s="159"/>
      <c r="V441" s="92"/>
    </row>
    <row r="442" spans="1:22">
      <c r="A442" s="147">
        <f t="shared" si="31"/>
        <v>437</v>
      </c>
      <c r="B442" s="150"/>
      <c r="C442" s="150"/>
      <c r="D442" s="129"/>
      <c r="E442" s="128" t="str">
        <f t="shared" si="18"/>
        <v/>
      </c>
      <c r="F442" s="128" t="str">
        <f t="shared" si="30"/>
        <v/>
      </c>
      <c r="G442" s="129"/>
      <c r="H442" s="151" t="s">
        <v>222</v>
      </c>
      <c r="I442" s="152"/>
      <c r="J442" s="130"/>
      <c r="K442" s="153"/>
      <c r="L442" s="153"/>
      <c r="M442" s="154" t="str">
        <f t="shared" si="19"/>
        <v/>
      </c>
      <c r="N442" s="131"/>
      <c r="O442" s="155" t="str">
        <f>IFERROR(VLOOKUP(M442,計算用!$A$56:$B$63,2,FALSE),"")</f>
        <v/>
      </c>
      <c r="P442" s="156"/>
      <c r="Q442" s="156"/>
      <c r="R442" s="156"/>
      <c r="S442" s="157" t="str">
        <f t="shared" si="21"/>
        <v/>
      </c>
      <c r="T442" s="158"/>
      <c r="U442" s="159"/>
      <c r="V442" s="92"/>
    </row>
    <row r="443" spans="1:22">
      <c r="A443" s="147">
        <f t="shared" si="31"/>
        <v>438</v>
      </c>
      <c r="B443" s="150"/>
      <c r="C443" s="150"/>
      <c r="D443" s="129"/>
      <c r="E443" s="128" t="str">
        <f t="shared" ref="E443:E470" si="32">B443&amp;C443&amp;D443</f>
        <v/>
      </c>
      <c r="F443" s="128" t="str">
        <f t="shared" si="30"/>
        <v/>
      </c>
      <c r="G443" s="129"/>
      <c r="H443" s="151" t="s">
        <v>222</v>
      </c>
      <c r="I443" s="152"/>
      <c r="J443" s="130"/>
      <c r="K443" s="153"/>
      <c r="L443" s="153"/>
      <c r="M443" s="154" t="str">
        <f t="shared" ref="M443:M470" si="33">K443&amp;L443</f>
        <v/>
      </c>
      <c r="N443" s="131"/>
      <c r="O443" s="155" t="str">
        <f>IFERROR(VLOOKUP(M443,計算用!$A$56:$B$63,2,FALSE),"")</f>
        <v/>
      </c>
      <c r="P443" s="156"/>
      <c r="Q443" s="156"/>
      <c r="R443" s="156"/>
      <c r="S443" s="157" t="str">
        <f t="shared" si="21"/>
        <v/>
      </c>
      <c r="T443" s="158"/>
      <c r="U443" s="159"/>
      <c r="V443" s="92"/>
    </row>
    <row r="444" spans="1:22">
      <c r="A444" s="147">
        <f t="shared" si="31"/>
        <v>439</v>
      </c>
      <c r="B444" s="150"/>
      <c r="C444" s="150"/>
      <c r="D444" s="129"/>
      <c r="E444" s="128" t="str">
        <f t="shared" si="32"/>
        <v/>
      </c>
      <c r="F444" s="128" t="str">
        <f t="shared" si="30"/>
        <v/>
      </c>
      <c r="G444" s="129"/>
      <c r="H444" s="151" t="s">
        <v>222</v>
      </c>
      <c r="I444" s="152"/>
      <c r="J444" s="130"/>
      <c r="K444" s="153"/>
      <c r="L444" s="153"/>
      <c r="M444" s="154" t="str">
        <f t="shared" si="33"/>
        <v/>
      </c>
      <c r="N444" s="131"/>
      <c r="O444" s="155" t="str">
        <f>IFERROR(VLOOKUP(M444,計算用!$A$56:$B$63,2,FALSE),"")</f>
        <v/>
      </c>
      <c r="P444" s="156"/>
      <c r="Q444" s="156"/>
      <c r="R444" s="156"/>
      <c r="S444" s="157" t="str">
        <f t="shared" si="21"/>
        <v/>
      </c>
      <c r="T444" s="158"/>
      <c r="U444" s="159"/>
      <c r="V444" s="92"/>
    </row>
    <row r="445" spans="1:22">
      <c r="A445" s="147">
        <f t="shared" si="31"/>
        <v>440</v>
      </c>
      <c r="B445" s="150"/>
      <c r="C445" s="150"/>
      <c r="D445" s="129"/>
      <c r="E445" s="128" t="str">
        <f t="shared" si="32"/>
        <v/>
      </c>
      <c r="F445" s="128" t="str">
        <f t="shared" si="30"/>
        <v/>
      </c>
      <c r="G445" s="129"/>
      <c r="H445" s="151" t="s">
        <v>222</v>
      </c>
      <c r="I445" s="152"/>
      <c r="J445" s="130"/>
      <c r="K445" s="153"/>
      <c r="L445" s="153"/>
      <c r="M445" s="154" t="str">
        <f t="shared" si="33"/>
        <v/>
      </c>
      <c r="N445" s="131"/>
      <c r="O445" s="155" t="str">
        <f>IFERROR(VLOOKUP(M445,計算用!$A$56:$B$63,2,FALSE),"")</f>
        <v/>
      </c>
      <c r="P445" s="156"/>
      <c r="Q445" s="156"/>
      <c r="R445" s="156"/>
      <c r="S445" s="157" t="str">
        <f t="shared" si="21"/>
        <v/>
      </c>
      <c r="T445" s="158"/>
      <c r="U445" s="159"/>
      <c r="V445" s="92"/>
    </row>
    <row r="446" spans="1:22">
      <c r="A446" s="147">
        <f t="shared" si="31"/>
        <v>441</v>
      </c>
      <c r="B446" s="150"/>
      <c r="C446" s="150"/>
      <c r="D446" s="129"/>
      <c r="E446" s="128" t="str">
        <f t="shared" si="32"/>
        <v/>
      </c>
      <c r="F446" s="128" t="str">
        <f t="shared" si="30"/>
        <v/>
      </c>
      <c r="G446" s="129"/>
      <c r="H446" s="151" t="s">
        <v>222</v>
      </c>
      <c r="I446" s="152"/>
      <c r="J446" s="130"/>
      <c r="K446" s="153"/>
      <c r="L446" s="153"/>
      <c r="M446" s="154" t="str">
        <f t="shared" si="33"/>
        <v/>
      </c>
      <c r="N446" s="131"/>
      <c r="O446" s="155" t="str">
        <f>IFERROR(VLOOKUP(M446,計算用!$A$56:$B$63,2,FALSE),"")</f>
        <v/>
      </c>
      <c r="P446" s="156"/>
      <c r="Q446" s="156"/>
      <c r="R446" s="156"/>
      <c r="S446" s="157" t="str">
        <f t="shared" si="21"/>
        <v/>
      </c>
      <c r="T446" s="158"/>
      <c r="U446" s="159"/>
      <c r="V446" s="92"/>
    </row>
    <row r="447" spans="1:22">
      <c r="A447" s="147">
        <f t="shared" si="31"/>
        <v>442</v>
      </c>
      <c r="B447" s="150"/>
      <c r="C447" s="150"/>
      <c r="D447" s="129"/>
      <c r="E447" s="128" t="str">
        <f t="shared" si="32"/>
        <v/>
      </c>
      <c r="F447" s="128" t="str">
        <f t="shared" si="30"/>
        <v/>
      </c>
      <c r="G447" s="129"/>
      <c r="H447" s="151" t="s">
        <v>222</v>
      </c>
      <c r="I447" s="152"/>
      <c r="J447" s="130"/>
      <c r="K447" s="153"/>
      <c r="L447" s="153"/>
      <c r="M447" s="154" t="str">
        <f t="shared" si="33"/>
        <v/>
      </c>
      <c r="N447" s="131"/>
      <c r="O447" s="155" t="str">
        <f>IFERROR(VLOOKUP(M447,計算用!$A$56:$B$63,2,FALSE),"")</f>
        <v/>
      </c>
      <c r="P447" s="156"/>
      <c r="Q447" s="156"/>
      <c r="R447" s="156"/>
      <c r="S447" s="157" t="str">
        <f t="shared" si="21"/>
        <v/>
      </c>
      <c r="T447" s="158"/>
      <c r="U447" s="159"/>
      <c r="V447" s="92"/>
    </row>
    <row r="448" spans="1:22">
      <c r="A448" s="147">
        <f t="shared" si="31"/>
        <v>443</v>
      </c>
      <c r="B448" s="150"/>
      <c r="C448" s="150"/>
      <c r="D448" s="129"/>
      <c r="E448" s="128" t="str">
        <f t="shared" si="32"/>
        <v/>
      </c>
      <c r="F448" s="128" t="str">
        <f t="shared" si="30"/>
        <v/>
      </c>
      <c r="G448" s="129"/>
      <c r="H448" s="151" t="s">
        <v>222</v>
      </c>
      <c r="I448" s="152"/>
      <c r="J448" s="130"/>
      <c r="K448" s="153"/>
      <c r="L448" s="153"/>
      <c r="M448" s="154" t="str">
        <f t="shared" si="33"/>
        <v/>
      </c>
      <c r="N448" s="131"/>
      <c r="O448" s="155" t="str">
        <f>IFERROR(VLOOKUP(M448,計算用!$A$56:$B$63,2,FALSE),"")</f>
        <v/>
      </c>
      <c r="P448" s="156"/>
      <c r="Q448" s="156"/>
      <c r="R448" s="156"/>
      <c r="S448" s="157" t="str">
        <f t="shared" si="21"/>
        <v/>
      </c>
      <c r="T448" s="158"/>
      <c r="U448" s="159"/>
      <c r="V448" s="92"/>
    </row>
    <row r="449" spans="1:22">
      <c r="A449" s="147">
        <f t="shared" si="31"/>
        <v>444</v>
      </c>
      <c r="B449" s="150"/>
      <c r="C449" s="150"/>
      <c r="D449" s="129"/>
      <c r="E449" s="128" t="str">
        <f t="shared" si="32"/>
        <v/>
      </c>
      <c r="F449" s="128" t="str">
        <f t="shared" si="30"/>
        <v/>
      </c>
      <c r="G449" s="129"/>
      <c r="H449" s="151" t="s">
        <v>222</v>
      </c>
      <c r="I449" s="152"/>
      <c r="J449" s="130"/>
      <c r="K449" s="153"/>
      <c r="L449" s="153"/>
      <c r="M449" s="154" t="str">
        <f t="shared" si="33"/>
        <v/>
      </c>
      <c r="N449" s="131"/>
      <c r="O449" s="155" t="str">
        <f>IFERROR(VLOOKUP(M449,計算用!$A$56:$B$63,2,FALSE),"")</f>
        <v/>
      </c>
      <c r="P449" s="156"/>
      <c r="Q449" s="156"/>
      <c r="R449" s="156"/>
      <c r="S449" s="157" t="str">
        <f t="shared" si="21"/>
        <v/>
      </c>
      <c r="T449" s="158"/>
      <c r="U449" s="159"/>
      <c r="V449" s="92"/>
    </row>
    <row r="450" spans="1:22">
      <c r="A450" s="147">
        <f t="shared" si="31"/>
        <v>445</v>
      </c>
      <c r="B450" s="150"/>
      <c r="C450" s="150"/>
      <c r="D450" s="129"/>
      <c r="E450" s="128" t="str">
        <f t="shared" si="32"/>
        <v/>
      </c>
      <c r="F450" s="128" t="str">
        <f t="shared" si="30"/>
        <v/>
      </c>
      <c r="G450" s="129"/>
      <c r="H450" s="151" t="s">
        <v>222</v>
      </c>
      <c r="I450" s="152"/>
      <c r="J450" s="130"/>
      <c r="K450" s="153"/>
      <c r="L450" s="153"/>
      <c r="M450" s="154" t="str">
        <f t="shared" si="33"/>
        <v/>
      </c>
      <c r="N450" s="131"/>
      <c r="O450" s="155" t="str">
        <f>IFERROR(VLOOKUP(M450,計算用!$A$56:$B$63,2,FALSE),"")</f>
        <v/>
      </c>
      <c r="P450" s="156"/>
      <c r="Q450" s="156"/>
      <c r="R450" s="156"/>
      <c r="S450" s="157" t="str">
        <f t="shared" si="21"/>
        <v/>
      </c>
      <c r="T450" s="158"/>
      <c r="U450" s="159"/>
      <c r="V450" s="92"/>
    </row>
    <row r="451" spans="1:22">
      <c r="A451" s="147">
        <f t="shared" si="31"/>
        <v>446</v>
      </c>
      <c r="B451" s="150"/>
      <c r="C451" s="150"/>
      <c r="D451" s="129"/>
      <c r="E451" s="128" t="str">
        <f t="shared" si="32"/>
        <v/>
      </c>
      <c r="F451" s="128" t="str">
        <f t="shared" si="30"/>
        <v/>
      </c>
      <c r="G451" s="129"/>
      <c r="H451" s="151" t="s">
        <v>222</v>
      </c>
      <c r="I451" s="152"/>
      <c r="J451" s="130"/>
      <c r="K451" s="153"/>
      <c r="L451" s="153"/>
      <c r="M451" s="154" t="str">
        <f t="shared" si="33"/>
        <v/>
      </c>
      <c r="N451" s="131"/>
      <c r="O451" s="155" t="str">
        <f>IFERROR(VLOOKUP(M451,計算用!$A$56:$B$63,2,FALSE),"")</f>
        <v/>
      </c>
      <c r="P451" s="156"/>
      <c r="Q451" s="156"/>
      <c r="R451" s="156"/>
      <c r="S451" s="157" t="str">
        <f t="shared" si="21"/>
        <v/>
      </c>
      <c r="T451" s="158"/>
      <c r="U451" s="159"/>
      <c r="V451" s="92"/>
    </row>
    <row r="452" spans="1:22">
      <c r="A452" s="147">
        <f t="shared" si="31"/>
        <v>447</v>
      </c>
      <c r="B452" s="150"/>
      <c r="C452" s="150"/>
      <c r="D452" s="129"/>
      <c r="E452" s="128" t="str">
        <f t="shared" si="32"/>
        <v/>
      </c>
      <c r="F452" s="128" t="str">
        <f t="shared" si="30"/>
        <v/>
      </c>
      <c r="G452" s="129"/>
      <c r="H452" s="151" t="s">
        <v>222</v>
      </c>
      <c r="I452" s="152"/>
      <c r="J452" s="130"/>
      <c r="K452" s="153"/>
      <c r="L452" s="153"/>
      <c r="M452" s="154" t="str">
        <f t="shared" si="33"/>
        <v/>
      </c>
      <c r="N452" s="131"/>
      <c r="O452" s="155" t="str">
        <f>IFERROR(VLOOKUP(M452,計算用!$A$56:$B$63,2,FALSE),"")</f>
        <v/>
      </c>
      <c r="P452" s="156"/>
      <c r="Q452" s="156"/>
      <c r="R452" s="156"/>
      <c r="S452" s="157" t="str">
        <f t="shared" si="21"/>
        <v/>
      </c>
      <c r="T452" s="158"/>
      <c r="U452" s="159"/>
      <c r="V452" s="92"/>
    </row>
    <row r="453" spans="1:22">
      <c r="A453" s="147">
        <f t="shared" si="31"/>
        <v>448</v>
      </c>
      <c r="B453" s="150"/>
      <c r="C453" s="150"/>
      <c r="D453" s="129"/>
      <c r="E453" s="128" t="str">
        <f t="shared" si="32"/>
        <v/>
      </c>
      <c r="F453" s="128" t="str">
        <f t="shared" si="30"/>
        <v/>
      </c>
      <c r="G453" s="129"/>
      <c r="H453" s="151" t="s">
        <v>222</v>
      </c>
      <c r="I453" s="152"/>
      <c r="J453" s="130"/>
      <c r="K453" s="153"/>
      <c r="L453" s="153"/>
      <c r="M453" s="154" t="str">
        <f t="shared" si="33"/>
        <v/>
      </c>
      <c r="N453" s="131"/>
      <c r="O453" s="155" t="str">
        <f>IFERROR(VLOOKUP(M453,計算用!$A$56:$B$63,2,FALSE),"")</f>
        <v/>
      </c>
      <c r="P453" s="156"/>
      <c r="Q453" s="156"/>
      <c r="R453" s="156"/>
      <c r="S453" s="157" t="str">
        <f t="shared" si="21"/>
        <v/>
      </c>
      <c r="T453" s="158"/>
      <c r="U453" s="159"/>
      <c r="V453" s="92"/>
    </row>
    <row r="454" spans="1:22">
      <c r="A454" s="147">
        <f t="shared" si="31"/>
        <v>449</v>
      </c>
      <c r="B454" s="150"/>
      <c r="C454" s="150"/>
      <c r="D454" s="129"/>
      <c r="E454" s="128" t="str">
        <f t="shared" si="32"/>
        <v/>
      </c>
      <c r="F454" s="128" t="str">
        <f t="shared" ref="F454:F505" si="34">IF(E454="","",COUNTIF($E$6:$E$505,E454))</f>
        <v/>
      </c>
      <c r="G454" s="129"/>
      <c r="H454" s="151" t="s">
        <v>222</v>
      </c>
      <c r="I454" s="152"/>
      <c r="J454" s="130"/>
      <c r="K454" s="153"/>
      <c r="L454" s="153"/>
      <c r="M454" s="154" t="str">
        <f t="shared" si="33"/>
        <v/>
      </c>
      <c r="N454" s="131"/>
      <c r="O454" s="155" t="str">
        <f>IFERROR(VLOOKUP(M454,計算用!$A$56:$B$63,2,FALSE),"")</f>
        <v/>
      </c>
      <c r="P454" s="156"/>
      <c r="Q454" s="156"/>
      <c r="R454" s="156"/>
      <c r="S454" s="157" t="str">
        <f t="shared" si="21"/>
        <v/>
      </c>
      <c r="T454" s="158"/>
      <c r="U454" s="159"/>
      <c r="V454" s="92"/>
    </row>
    <row r="455" spans="1:22">
      <c r="A455" s="147">
        <f t="shared" si="31"/>
        <v>450</v>
      </c>
      <c r="B455" s="150"/>
      <c r="C455" s="150"/>
      <c r="D455" s="129"/>
      <c r="E455" s="128" t="str">
        <f t="shared" si="32"/>
        <v/>
      </c>
      <c r="F455" s="128" t="str">
        <f t="shared" si="34"/>
        <v/>
      </c>
      <c r="G455" s="129"/>
      <c r="H455" s="151" t="s">
        <v>222</v>
      </c>
      <c r="I455" s="152"/>
      <c r="J455" s="130"/>
      <c r="K455" s="153"/>
      <c r="L455" s="153"/>
      <c r="M455" s="154" t="str">
        <f t="shared" si="33"/>
        <v/>
      </c>
      <c r="N455" s="131"/>
      <c r="O455" s="155" t="str">
        <f>IFERROR(VLOOKUP(M455,計算用!$A$56:$B$63,2,FALSE),"")</f>
        <v/>
      </c>
      <c r="P455" s="156"/>
      <c r="Q455" s="156"/>
      <c r="R455" s="156"/>
      <c r="S455" s="157" t="str">
        <f t="shared" si="21"/>
        <v/>
      </c>
      <c r="T455" s="158"/>
      <c r="U455" s="159"/>
      <c r="V455" s="92"/>
    </row>
    <row r="456" spans="1:22">
      <c r="A456" s="147">
        <f t="shared" si="31"/>
        <v>451</v>
      </c>
      <c r="B456" s="150"/>
      <c r="C456" s="150"/>
      <c r="D456" s="129"/>
      <c r="E456" s="128" t="str">
        <f t="shared" si="32"/>
        <v/>
      </c>
      <c r="F456" s="128" t="str">
        <f t="shared" si="34"/>
        <v/>
      </c>
      <c r="G456" s="129"/>
      <c r="H456" s="151" t="s">
        <v>222</v>
      </c>
      <c r="I456" s="152"/>
      <c r="J456" s="130"/>
      <c r="K456" s="153"/>
      <c r="L456" s="153"/>
      <c r="M456" s="154" t="str">
        <f t="shared" si="33"/>
        <v/>
      </c>
      <c r="N456" s="131"/>
      <c r="O456" s="155" t="str">
        <f>IFERROR(VLOOKUP(M456,計算用!$A$56:$B$63,2,FALSE),"")</f>
        <v/>
      </c>
      <c r="P456" s="156"/>
      <c r="Q456" s="156"/>
      <c r="R456" s="156"/>
      <c r="S456" s="157" t="str">
        <f t="shared" si="21"/>
        <v/>
      </c>
      <c r="T456" s="158"/>
      <c r="U456" s="159"/>
      <c r="V456" s="92"/>
    </row>
    <row r="457" spans="1:22">
      <c r="A457" s="147">
        <f t="shared" si="31"/>
        <v>452</v>
      </c>
      <c r="B457" s="150"/>
      <c r="C457" s="150"/>
      <c r="D457" s="129"/>
      <c r="E457" s="128" t="str">
        <f t="shared" si="32"/>
        <v/>
      </c>
      <c r="F457" s="128" t="str">
        <f t="shared" si="34"/>
        <v/>
      </c>
      <c r="G457" s="129"/>
      <c r="H457" s="151" t="s">
        <v>222</v>
      </c>
      <c r="I457" s="152"/>
      <c r="J457" s="130"/>
      <c r="K457" s="153"/>
      <c r="L457" s="153"/>
      <c r="M457" s="154" t="str">
        <f t="shared" si="33"/>
        <v/>
      </c>
      <c r="N457" s="131"/>
      <c r="O457" s="155" t="str">
        <f>IFERROR(VLOOKUP(M457,計算用!$A$56:$B$63,2,FALSE),"")</f>
        <v/>
      </c>
      <c r="P457" s="156"/>
      <c r="Q457" s="156"/>
      <c r="R457" s="156"/>
      <c r="S457" s="157" t="str">
        <f t="shared" si="21"/>
        <v/>
      </c>
      <c r="T457" s="158"/>
      <c r="U457" s="159"/>
      <c r="V457" s="92"/>
    </row>
    <row r="458" spans="1:22">
      <c r="A458" s="147">
        <f t="shared" si="31"/>
        <v>453</v>
      </c>
      <c r="B458" s="150"/>
      <c r="C458" s="150"/>
      <c r="D458" s="129"/>
      <c r="E458" s="128" t="str">
        <f t="shared" si="32"/>
        <v/>
      </c>
      <c r="F458" s="128" t="str">
        <f t="shared" si="34"/>
        <v/>
      </c>
      <c r="G458" s="129"/>
      <c r="H458" s="151" t="s">
        <v>222</v>
      </c>
      <c r="I458" s="152"/>
      <c r="J458" s="130"/>
      <c r="K458" s="153"/>
      <c r="L458" s="153"/>
      <c r="M458" s="154" t="str">
        <f t="shared" si="33"/>
        <v/>
      </c>
      <c r="N458" s="131"/>
      <c r="O458" s="155" t="str">
        <f>IFERROR(VLOOKUP(M458,計算用!$A$56:$B$63,2,FALSE),"")</f>
        <v/>
      </c>
      <c r="P458" s="156"/>
      <c r="Q458" s="156"/>
      <c r="R458" s="156"/>
      <c r="S458" s="157" t="str">
        <f t="shared" si="21"/>
        <v/>
      </c>
      <c r="T458" s="158"/>
      <c r="U458" s="159"/>
      <c r="V458" s="92"/>
    </row>
    <row r="459" spans="1:22">
      <c r="A459" s="147">
        <f t="shared" si="31"/>
        <v>454</v>
      </c>
      <c r="B459" s="150"/>
      <c r="C459" s="150"/>
      <c r="D459" s="129"/>
      <c r="E459" s="128" t="str">
        <f t="shared" si="32"/>
        <v/>
      </c>
      <c r="F459" s="128" t="str">
        <f t="shared" si="34"/>
        <v/>
      </c>
      <c r="G459" s="129"/>
      <c r="H459" s="151" t="s">
        <v>222</v>
      </c>
      <c r="I459" s="152"/>
      <c r="J459" s="130"/>
      <c r="K459" s="153"/>
      <c r="L459" s="153"/>
      <c r="M459" s="154" t="str">
        <f t="shared" si="33"/>
        <v/>
      </c>
      <c r="N459" s="131"/>
      <c r="O459" s="155" t="str">
        <f>IFERROR(VLOOKUP(M459,計算用!$A$56:$B$63,2,FALSE),"")</f>
        <v/>
      </c>
      <c r="P459" s="156"/>
      <c r="Q459" s="156"/>
      <c r="R459" s="156"/>
      <c r="S459" s="157" t="str">
        <f t="shared" si="21"/>
        <v/>
      </c>
      <c r="T459" s="158"/>
      <c r="U459" s="159"/>
      <c r="V459" s="92"/>
    </row>
    <row r="460" spans="1:22">
      <c r="A460" s="147">
        <f t="shared" si="31"/>
        <v>455</v>
      </c>
      <c r="B460" s="150"/>
      <c r="C460" s="150"/>
      <c r="D460" s="129"/>
      <c r="E460" s="128" t="str">
        <f t="shared" si="32"/>
        <v/>
      </c>
      <c r="F460" s="128" t="str">
        <f t="shared" si="34"/>
        <v/>
      </c>
      <c r="G460" s="129"/>
      <c r="H460" s="151" t="s">
        <v>222</v>
      </c>
      <c r="I460" s="152"/>
      <c r="J460" s="130"/>
      <c r="K460" s="153"/>
      <c r="L460" s="153"/>
      <c r="M460" s="154" t="str">
        <f t="shared" si="33"/>
        <v/>
      </c>
      <c r="N460" s="131"/>
      <c r="O460" s="155" t="str">
        <f>IFERROR(VLOOKUP(M460,計算用!$A$56:$B$63,2,FALSE),"")</f>
        <v/>
      </c>
      <c r="P460" s="156"/>
      <c r="Q460" s="156"/>
      <c r="R460" s="156"/>
      <c r="S460" s="157" t="str">
        <f t="shared" si="21"/>
        <v/>
      </c>
      <c r="T460" s="158"/>
      <c r="U460" s="159"/>
      <c r="V460" s="92"/>
    </row>
    <row r="461" spans="1:22">
      <c r="A461" s="147">
        <f t="shared" si="31"/>
        <v>456</v>
      </c>
      <c r="B461" s="150"/>
      <c r="C461" s="150"/>
      <c r="D461" s="129"/>
      <c r="E461" s="128" t="str">
        <f t="shared" si="32"/>
        <v/>
      </c>
      <c r="F461" s="128" t="str">
        <f t="shared" si="34"/>
        <v/>
      </c>
      <c r="G461" s="129"/>
      <c r="H461" s="151" t="s">
        <v>222</v>
      </c>
      <c r="I461" s="152"/>
      <c r="J461" s="130"/>
      <c r="K461" s="153"/>
      <c r="L461" s="153"/>
      <c r="M461" s="154" t="str">
        <f t="shared" si="33"/>
        <v/>
      </c>
      <c r="N461" s="131"/>
      <c r="O461" s="155" t="str">
        <f>IFERROR(VLOOKUP(M461,計算用!$A$56:$B$63,2,FALSE),"")</f>
        <v/>
      </c>
      <c r="P461" s="156"/>
      <c r="Q461" s="156"/>
      <c r="R461" s="156"/>
      <c r="S461" s="157" t="str">
        <f t="shared" si="21"/>
        <v/>
      </c>
      <c r="T461" s="158"/>
      <c r="U461" s="159"/>
      <c r="V461" s="92"/>
    </row>
    <row r="462" spans="1:22">
      <c r="A462" s="147">
        <f t="shared" ref="A462:A505" si="35">A461+1</f>
        <v>457</v>
      </c>
      <c r="B462" s="150"/>
      <c r="C462" s="150"/>
      <c r="D462" s="129"/>
      <c r="E462" s="128" t="str">
        <f t="shared" si="32"/>
        <v/>
      </c>
      <c r="F462" s="128" t="str">
        <f t="shared" si="34"/>
        <v/>
      </c>
      <c r="G462" s="129"/>
      <c r="H462" s="151" t="s">
        <v>222</v>
      </c>
      <c r="I462" s="152"/>
      <c r="J462" s="130"/>
      <c r="K462" s="153"/>
      <c r="L462" s="153"/>
      <c r="M462" s="154" t="str">
        <f t="shared" si="33"/>
        <v/>
      </c>
      <c r="N462" s="131"/>
      <c r="O462" s="155" t="str">
        <f>IFERROR(VLOOKUP(M462,計算用!$A$56:$B$63,2,FALSE),"")</f>
        <v/>
      </c>
      <c r="P462" s="156"/>
      <c r="Q462" s="156"/>
      <c r="R462" s="156"/>
      <c r="S462" s="157" t="str">
        <f t="shared" ref="S462:S495" si="36">IF(F462&gt;=2,"","可")</f>
        <v/>
      </c>
      <c r="T462" s="158"/>
      <c r="U462" s="159"/>
      <c r="V462" s="92"/>
    </row>
    <row r="463" spans="1:22">
      <c r="A463" s="147">
        <f t="shared" si="35"/>
        <v>458</v>
      </c>
      <c r="B463" s="150"/>
      <c r="C463" s="150"/>
      <c r="D463" s="129"/>
      <c r="E463" s="128" t="str">
        <f t="shared" si="32"/>
        <v/>
      </c>
      <c r="F463" s="128" t="str">
        <f t="shared" si="34"/>
        <v/>
      </c>
      <c r="G463" s="129"/>
      <c r="H463" s="151" t="s">
        <v>222</v>
      </c>
      <c r="I463" s="152"/>
      <c r="J463" s="130"/>
      <c r="K463" s="153"/>
      <c r="L463" s="153"/>
      <c r="M463" s="154" t="str">
        <f t="shared" si="33"/>
        <v/>
      </c>
      <c r="N463" s="131"/>
      <c r="O463" s="155" t="str">
        <f>IFERROR(VLOOKUP(M463,計算用!$A$56:$B$63,2,FALSE),"")</f>
        <v/>
      </c>
      <c r="P463" s="156"/>
      <c r="Q463" s="156"/>
      <c r="R463" s="156"/>
      <c r="S463" s="157" t="str">
        <f t="shared" si="36"/>
        <v/>
      </c>
      <c r="T463" s="158"/>
      <c r="U463" s="159"/>
      <c r="V463" s="92"/>
    </row>
    <row r="464" spans="1:22">
      <c r="A464" s="147">
        <f t="shared" si="35"/>
        <v>459</v>
      </c>
      <c r="B464" s="150"/>
      <c r="C464" s="150"/>
      <c r="D464" s="129"/>
      <c r="E464" s="128" t="str">
        <f t="shared" si="32"/>
        <v/>
      </c>
      <c r="F464" s="128" t="str">
        <f t="shared" si="34"/>
        <v/>
      </c>
      <c r="G464" s="129"/>
      <c r="H464" s="151" t="s">
        <v>222</v>
      </c>
      <c r="I464" s="152"/>
      <c r="J464" s="130"/>
      <c r="K464" s="153"/>
      <c r="L464" s="153"/>
      <c r="M464" s="154" t="str">
        <f t="shared" si="33"/>
        <v/>
      </c>
      <c r="N464" s="131"/>
      <c r="O464" s="155" t="str">
        <f>IFERROR(VLOOKUP(M464,計算用!$A$56:$B$63,2,FALSE),"")</f>
        <v/>
      </c>
      <c r="P464" s="156"/>
      <c r="Q464" s="156"/>
      <c r="R464" s="156"/>
      <c r="S464" s="157" t="str">
        <f t="shared" si="36"/>
        <v/>
      </c>
      <c r="T464" s="158"/>
      <c r="U464" s="159"/>
      <c r="V464" s="92"/>
    </row>
    <row r="465" spans="1:22">
      <c r="A465" s="147">
        <f t="shared" si="35"/>
        <v>460</v>
      </c>
      <c r="B465" s="150"/>
      <c r="C465" s="150"/>
      <c r="D465" s="129"/>
      <c r="E465" s="128" t="str">
        <f t="shared" si="32"/>
        <v/>
      </c>
      <c r="F465" s="128" t="str">
        <f t="shared" si="34"/>
        <v/>
      </c>
      <c r="G465" s="129"/>
      <c r="H465" s="151" t="s">
        <v>222</v>
      </c>
      <c r="I465" s="152"/>
      <c r="J465" s="130"/>
      <c r="K465" s="153"/>
      <c r="L465" s="153"/>
      <c r="M465" s="154" t="str">
        <f t="shared" si="33"/>
        <v/>
      </c>
      <c r="N465" s="131"/>
      <c r="O465" s="155" t="str">
        <f>IFERROR(VLOOKUP(M465,計算用!$A$56:$B$63,2,FALSE),"")</f>
        <v/>
      </c>
      <c r="P465" s="156"/>
      <c r="Q465" s="156"/>
      <c r="R465" s="156"/>
      <c r="S465" s="157" t="str">
        <f t="shared" si="36"/>
        <v/>
      </c>
      <c r="T465" s="158"/>
      <c r="U465" s="159"/>
      <c r="V465" s="92"/>
    </row>
    <row r="466" spans="1:22">
      <c r="A466" s="147">
        <f t="shared" si="35"/>
        <v>461</v>
      </c>
      <c r="B466" s="150"/>
      <c r="C466" s="150"/>
      <c r="D466" s="129"/>
      <c r="E466" s="128" t="str">
        <f t="shared" si="32"/>
        <v/>
      </c>
      <c r="F466" s="128" t="str">
        <f t="shared" si="34"/>
        <v/>
      </c>
      <c r="G466" s="129"/>
      <c r="H466" s="151" t="s">
        <v>222</v>
      </c>
      <c r="I466" s="152"/>
      <c r="J466" s="130"/>
      <c r="K466" s="153"/>
      <c r="L466" s="153"/>
      <c r="M466" s="154" t="str">
        <f t="shared" si="33"/>
        <v/>
      </c>
      <c r="N466" s="131"/>
      <c r="O466" s="155" t="str">
        <f>IFERROR(VLOOKUP(M466,計算用!$A$56:$B$63,2,FALSE),"")</f>
        <v/>
      </c>
      <c r="P466" s="156"/>
      <c r="Q466" s="156"/>
      <c r="R466" s="156"/>
      <c r="S466" s="157" t="str">
        <f t="shared" si="36"/>
        <v/>
      </c>
      <c r="T466" s="158"/>
      <c r="U466" s="159"/>
      <c r="V466" s="92"/>
    </row>
    <row r="467" spans="1:22">
      <c r="A467" s="147">
        <f t="shared" si="35"/>
        <v>462</v>
      </c>
      <c r="B467" s="150"/>
      <c r="C467" s="150"/>
      <c r="D467" s="129"/>
      <c r="E467" s="128" t="str">
        <f t="shared" si="32"/>
        <v/>
      </c>
      <c r="F467" s="128" t="str">
        <f t="shared" si="34"/>
        <v/>
      </c>
      <c r="G467" s="129"/>
      <c r="H467" s="151" t="s">
        <v>222</v>
      </c>
      <c r="I467" s="152"/>
      <c r="J467" s="130"/>
      <c r="K467" s="153"/>
      <c r="L467" s="153"/>
      <c r="M467" s="154" t="str">
        <f t="shared" si="33"/>
        <v/>
      </c>
      <c r="N467" s="131"/>
      <c r="O467" s="155" t="str">
        <f>IFERROR(VLOOKUP(M467,計算用!$A$56:$B$63,2,FALSE),"")</f>
        <v/>
      </c>
      <c r="P467" s="156"/>
      <c r="Q467" s="156"/>
      <c r="R467" s="156"/>
      <c r="S467" s="157" t="str">
        <f t="shared" si="36"/>
        <v/>
      </c>
      <c r="T467" s="158"/>
      <c r="U467" s="159"/>
      <c r="V467" s="92"/>
    </row>
    <row r="468" spans="1:22">
      <c r="A468" s="147">
        <f t="shared" si="35"/>
        <v>463</v>
      </c>
      <c r="B468" s="150"/>
      <c r="C468" s="150"/>
      <c r="D468" s="129"/>
      <c r="E468" s="128" t="str">
        <f t="shared" si="32"/>
        <v/>
      </c>
      <c r="F468" s="128" t="str">
        <f t="shared" si="34"/>
        <v/>
      </c>
      <c r="G468" s="129"/>
      <c r="H468" s="151" t="s">
        <v>222</v>
      </c>
      <c r="I468" s="152"/>
      <c r="J468" s="130"/>
      <c r="K468" s="153"/>
      <c r="L468" s="153"/>
      <c r="M468" s="154" t="str">
        <f t="shared" si="33"/>
        <v/>
      </c>
      <c r="N468" s="131"/>
      <c r="O468" s="155" t="str">
        <f>IFERROR(VLOOKUP(M468,計算用!$A$56:$B$63,2,FALSE),"")</f>
        <v/>
      </c>
      <c r="P468" s="156"/>
      <c r="Q468" s="156"/>
      <c r="R468" s="156"/>
      <c r="S468" s="157" t="str">
        <f t="shared" si="36"/>
        <v/>
      </c>
      <c r="T468" s="158"/>
      <c r="U468" s="159"/>
      <c r="V468" s="92"/>
    </row>
    <row r="469" spans="1:22">
      <c r="A469" s="147">
        <f t="shared" si="35"/>
        <v>464</v>
      </c>
      <c r="B469" s="150"/>
      <c r="C469" s="150"/>
      <c r="D469" s="129"/>
      <c r="E469" s="128" t="str">
        <f t="shared" si="32"/>
        <v/>
      </c>
      <c r="F469" s="128" t="str">
        <f t="shared" si="34"/>
        <v/>
      </c>
      <c r="G469" s="129"/>
      <c r="H469" s="151" t="s">
        <v>222</v>
      </c>
      <c r="I469" s="152"/>
      <c r="J469" s="130"/>
      <c r="K469" s="153"/>
      <c r="L469" s="153"/>
      <c r="M469" s="154" t="str">
        <f t="shared" si="33"/>
        <v/>
      </c>
      <c r="N469" s="131"/>
      <c r="O469" s="155" t="str">
        <f>IFERROR(VLOOKUP(M469,計算用!$A$56:$B$63,2,FALSE),"")</f>
        <v/>
      </c>
      <c r="P469" s="156"/>
      <c r="Q469" s="156"/>
      <c r="R469" s="156"/>
      <c r="S469" s="157" t="str">
        <f t="shared" si="36"/>
        <v/>
      </c>
      <c r="T469" s="158"/>
      <c r="U469" s="159"/>
      <c r="V469" s="92"/>
    </row>
    <row r="470" spans="1:22">
      <c r="A470" s="147">
        <f t="shared" si="35"/>
        <v>465</v>
      </c>
      <c r="B470" s="150"/>
      <c r="C470" s="150"/>
      <c r="D470" s="129"/>
      <c r="E470" s="128" t="str">
        <f t="shared" si="32"/>
        <v/>
      </c>
      <c r="F470" s="128" t="str">
        <f t="shared" si="34"/>
        <v/>
      </c>
      <c r="G470" s="129"/>
      <c r="H470" s="151" t="s">
        <v>222</v>
      </c>
      <c r="I470" s="152"/>
      <c r="J470" s="130"/>
      <c r="K470" s="153"/>
      <c r="L470" s="153"/>
      <c r="M470" s="154" t="str">
        <f t="shared" si="33"/>
        <v/>
      </c>
      <c r="N470" s="131"/>
      <c r="O470" s="155" t="str">
        <f>IFERROR(VLOOKUP(M470,計算用!$A$56:$B$63,2,FALSE),"")</f>
        <v/>
      </c>
      <c r="P470" s="156"/>
      <c r="Q470" s="156"/>
      <c r="R470" s="156"/>
      <c r="S470" s="157" t="str">
        <f t="shared" si="36"/>
        <v/>
      </c>
      <c r="T470" s="158"/>
      <c r="U470" s="159"/>
      <c r="V470" s="92"/>
    </row>
    <row r="471" spans="1:22">
      <c r="A471" s="147">
        <f t="shared" si="35"/>
        <v>466</v>
      </c>
      <c r="B471" s="150"/>
      <c r="C471" s="150"/>
      <c r="D471" s="129"/>
      <c r="E471" s="128" t="str">
        <f t="shared" si="10"/>
        <v/>
      </c>
      <c r="F471" s="128" t="str">
        <f t="shared" si="34"/>
        <v/>
      </c>
      <c r="G471" s="129"/>
      <c r="H471" s="151" t="s">
        <v>222</v>
      </c>
      <c r="I471" s="152"/>
      <c r="J471" s="130"/>
      <c r="K471" s="153"/>
      <c r="L471" s="153"/>
      <c r="M471" s="154" t="str">
        <f t="shared" si="11"/>
        <v/>
      </c>
      <c r="N471" s="131"/>
      <c r="O471" s="155" t="str">
        <f>IFERROR(VLOOKUP(M471,計算用!$A$56:$B$63,2,FALSE),"")</f>
        <v/>
      </c>
      <c r="P471" s="156"/>
      <c r="Q471" s="156"/>
      <c r="R471" s="156"/>
      <c r="S471" s="157" t="str">
        <f t="shared" si="36"/>
        <v/>
      </c>
      <c r="T471" s="158"/>
      <c r="U471" s="159"/>
      <c r="V471" s="92"/>
    </row>
    <row r="472" spans="1:22">
      <c r="A472" s="147">
        <f t="shared" si="35"/>
        <v>467</v>
      </c>
      <c r="B472" s="150"/>
      <c r="C472" s="150"/>
      <c r="D472" s="129"/>
      <c r="E472" s="128" t="str">
        <f t="shared" si="10"/>
        <v/>
      </c>
      <c r="F472" s="128" t="str">
        <f t="shared" si="34"/>
        <v/>
      </c>
      <c r="G472" s="129"/>
      <c r="H472" s="151" t="s">
        <v>222</v>
      </c>
      <c r="I472" s="152"/>
      <c r="J472" s="130"/>
      <c r="K472" s="153"/>
      <c r="L472" s="153"/>
      <c r="M472" s="154" t="str">
        <f t="shared" si="11"/>
        <v/>
      </c>
      <c r="N472" s="131"/>
      <c r="O472" s="155" t="str">
        <f>IFERROR(VLOOKUP(M472,計算用!$A$56:$B$63,2,FALSE),"")</f>
        <v/>
      </c>
      <c r="P472" s="156"/>
      <c r="Q472" s="156"/>
      <c r="R472" s="156"/>
      <c r="S472" s="157" t="str">
        <f t="shared" si="36"/>
        <v/>
      </c>
      <c r="T472" s="158"/>
      <c r="U472" s="159"/>
      <c r="V472" s="92"/>
    </row>
    <row r="473" spans="1:22">
      <c r="A473" s="147">
        <f t="shared" si="35"/>
        <v>468</v>
      </c>
      <c r="B473" s="150"/>
      <c r="C473" s="150"/>
      <c r="D473" s="129"/>
      <c r="E473" s="128" t="str">
        <f t="shared" si="10"/>
        <v/>
      </c>
      <c r="F473" s="128" t="str">
        <f t="shared" si="34"/>
        <v/>
      </c>
      <c r="G473" s="129"/>
      <c r="H473" s="151" t="s">
        <v>222</v>
      </c>
      <c r="I473" s="152"/>
      <c r="J473" s="130"/>
      <c r="K473" s="153"/>
      <c r="L473" s="153"/>
      <c r="M473" s="154" t="str">
        <f t="shared" si="11"/>
        <v/>
      </c>
      <c r="N473" s="131"/>
      <c r="O473" s="155" t="str">
        <f>IFERROR(VLOOKUP(M473,計算用!$A$56:$B$63,2,FALSE),"")</f>
        <v/>
      </c>
      <c r="P473" s="156"/>
      <c r="Q473" s="156"/>
      <c r="R473" s="156"/>
      <c r="S473" s="157" t="str">
        <f t="shared" si="36"/>
        <v/>
      </c>
      <c r="T473" s="158"/>
      <c r="U473" s="159"/>
      <c r="V473" s="92"/>
    </row>
    <row r="474" spans="1:22">
      <c r="A474" s="147">
        <f t="shared" si="35"/>
        <v>469</v>
      </c>
      <c r="B474" s="150"/>
      <c r="C474" s="150"/>
      <c r="D474" s="129"/>
      <c r="E474" s="128" t="str">
        <f t="shared" si="10"/>
        <v/>
      </c>
      <c r="F474" s="128" t="str">
        <f t="shared" si="34"/>
        <v/>
      </c>
      <c r="G474" s="129"/>
      <c r="H474" s="151" t="s">
        <v>222</v>
      </c>
      <c r="I474" s="152"/>
      <c r="J474" s="130"/>
      <c r="K474" s="153"/>
      <c r="L474" s="153"/>
      <c r="M474" s="154" t="str">
        <f t="shared" si="11"/>
        <v/>
      </c>
      <c r="N474" s="131"/>
      <c r="O474" s="155" t="str">
        <f>IFERROR(VLOOKUP(M474,計算用!$A$56:$B$63,2,FALSE),"")</f>
        <v/>
      </c>
      <c r="P474" s="156"/>
      <c r="Q474" s="156"/>
      <c r="R474" s="156"/>
      <c r="S474" s="157" t="str">
        <f t="shared" si="36"/>
        <v/>
      </c>
      <c r="T474" s="158"/>
      <c r="U474" s="159"/>
      <c r="V474" s="92"/>
    </row>
    <row r="475" spans="1:22">
      <c r="A475" s="147">
        <f t="shared" si="35"/>
        <v>470</v>
      </c>
      <c r="B475" s="150"/>
      <c r="C475" s="150"/>
      <c r="D475" s="129"/>
      <c r="E475" s="128" t="str">
        <f t="shared" si="10"/>
        <v/>
      </c>
      <c r="F475" s="128" t="str">
        <f t="shared" si="34"/>
        <v/>
      </c>
      <c r="G475" s="129"/>
      <c r="H475" s="151" t="s">
        <v>222</v>
      </c>
      <c r="I475" s="152"/>
      <c r="J475" s="130"/>
      <c r="K475" s="153"/>
      <c r="L475" s="153"/>
      <c r="M475" s="154" t="str">
        <f t="shared" si="11"/>
        <v/>
      </c>
      <c r="N475" s="131"/>
      <c r="O475" s="155" t="str">
        <f>IFERROR(VLOOKUP(M475,計算用!$A$56:$B$63,2,FALSE),"")</f>
        <v/>
      </c>
      <c r="P475" s="156"/>
      <c r="Q475" s="156"/>
      <c r="R475" s="156"/>
      <c r="S475" s="157" t="str">
        <f t="shared" si="36"/>
        <v/>
      </c>
      <c r="T475" s="158"/>
      <c r="U475" s="159"/>
      <c r="V475" s="92"/>
    </row>
    <row r="476" spans="1:22">
      <c r="A476" s="147">
        <f t="shared" si="35"/>
        <v>471</v>
      </c>
      <c r="B476" s="150"/>
      <c r="C476" s="150"/>
      <c r="D476" s="129"/>
      <c r="E476" s="128" t="str">
        <f t="shared" si="10"/>
        <v/>
      </c>
      <c r="F476" s="128" t="str">
        <f t="shared" si="34"/>
        <v/>
      </c>
      <c r="G476" s="129"/>
      <c r="H476" s="151" t="s">
        <v>222</v>
      </c>
      <c r="I476" s="152"/>
      <c r="J476" s="130"/>
      <c r="K476" s="153"/>
      <c r="L476" s="153"/>
      <c r="M476" s="154" t="str">
        <f t="shared" si="11"/>
        <v/>
      </c>
      <c r="N476" s="131"/>
      <c r="O476" s="155" t="str">
        <f>IFERROR(VLOOKUP(M476,計算用!$A$56:$B$63,2,FALSE),"")</f>
        <v/>
      </c>
      <c r="P476" s="156"/>
      <c r="Q476" s="156"/>
      <c r="R476" s="156"/>
      <c r="S476" s="157" t="str">
        <f t="shared" si="36"/>
        <v/>
      </c>
      <c r="T476" s="158"/>
      <c r="U476" s="159"/>
      <c r="V476" s="92"/>
    </row>
    <row r="477" spans="1:22">
      <c r="A477" s="147">
        <f t="shared" si="35"/>
        <v>472</v>
      </c>
      <c r="B477" s="150"/>
      <c r="C477" s="150"/>
      <c r="D477" s="129"/>
      <c r="E477" s="128" t="str">
        <f t="shared" si="10"/>
        <v/>
      </c>
      <c r="F477" s="128" t="str">
        <f t="shared" si="34"/>
        <v/>
      </c>
      <c r="G477" s="129"/>
      <c r="H477" s="151" t="s">
        <v>222</v>
      </c>
      <c r="I477" s="152"/>
      <c r="J477" s="130"/>
      <c r="K477" s="153"/>
      <c r="L477" s="153"/>
      <c r="M477" s="154" t="str">
        <f t="shared" si="11"/>
        <v/>
      </c>
      <c r="N477" s="131"/>
      <c r="O477" s="155" t="str">
        <f>IFERROR(VLOOKUP(M477,計算用!$A$56:$B$63,2,FALSE),"")</f>
        <v/>
      </c>
      <c r="P477" s="156"/>
      <c r="Q477" s="156"/>
      <c r="R477" s="156"/>
      <c r="S477" s="157" t="str">
        <f t="shared" si="36"/>
        <v/>
      </c>
      <c r="T477" s="158"/>
      <c r="U477" s="159"/>
      <c r="V477" s="92"/>
    </row>
    <row r="478" spans="1:22">
      <c r="A478" s="147">
        <f t="shared" si="35"/>
        <v>473</v>
      </c>
      <c r="B478" s="150"/>
      <c r="C478" s="150"/>
      <c r="D478" s="129"/>
      <c r="E478" s="128" t="str">
        <f t="shared" si="10"/>
        <v/>
      </c>
      <c r="F478" s="128" t="str">
        <f t="shared" si="34"/>
        <v/>
      </c>
      <c r="G478" s="129"/>
      <c r="H478" s="151" t="s">
        <v>222</v>
      </c>
      <c r="I478" s="152"/>
      <c r="J478" s="130"/>
      <c r="K478" s="153"/>
      <c r="L478" s="153"/>
      <c r="M478" s="154" t="str">
        <f t="shared" si="11"/>
        <v/>
      </c>
      <c r="N478" s="131"/>
      <c r="O478" s="155" t="str">
        <f>IFERROR(VLOOKUP(M478,計算用!$A$56:$B$63,2,FALSE),"")</f>
        <v/>
      </c>
      <c r="P478" s="156"/>
      <c r="Q478" s="156"/>
      <c r="R478" s="156"/>
      <c r="S478" s="157" t="str">
        <f t="shared" si="36"/>
        <v/>
      </c>
      <c r="T478" s="158"/>
      <c r="U478" s="159"/>
      <c r="V478" s="92"/>
    </row>
    <row r="479" spans="1:22">
      <c r="A479" s="147">
        <f t="shared" si="35"/>
        <v>474</v>
      </c>
      <c r="B479" s="150"/>
      <c r="C479" s="150"/>
      <c r="D479" s="129"/>
      <c r="E479" s="128" t="str">
        <f t="shared" si="10"/>
        <v/>
      </c>
      <c r="F479" s="128" t="str">
        <f t="shared" si="34"/>
        <v/>
      </c>
      <c r="G479" s="129"/>
      <c r="H479" s="151" t="s">
        <v>222</v>
      </c>
      <c r="I479" s="152"/>
      <c r="J479" s="130"/>
      <c r="K479" s="153"/>
      <c r="L479" s="153"/>
      <c r="M479" s="154" t="str">
        <f t="shared" si="11"/>
        <v/>
      </c>
      <c r="N479" s="131"/>
      <c r="O479" s="155" t="str">
        <f>IFERROR(VLOOKUP(M479,計算用!$A$56:$B$63,2,FALSE),"")</f>
        <v/>
      </c>
      <c r="P479" s="156"/>
      <c r="Q479" s="156"/>
      <c r="R479" s="156"/>
      <c r="S479" s="157" t="str">
        <f t="shared" si="36"/>
        <v/>
      </c>
      <c r="T479" s="158"/>
      <c r="U479" s="159"/>
      <c r="V479" s="92"/>
    </row>
    <row r="480" spans="1:22">
      <c r="A480" s="147">
        <f t="shared" si="35"/>
        <v>475</v>
      </c>
      <c r="B480" s="150"/>
      <c r="C480" s="150"/>
      <c r="D480" s="129"/>
      <c r="E480" s="128" t="str">
        <f t="shared" si="10"/>
        <v/>
      </c>
      <c r="F480" s="128" t="str">
        <f t="shared" si="34"/>
        <v/>
      </c>
      <c r="G480" s="129"/>
      <c r="H480" s="151" t="s">
        <v>222</v>
      </c>
      <c r="I480" s="152"/>
      <c r="J480" s="130"/>
      <c r="K480" s="153"/>
      <c r="L480" s="153"/>
      <c r="M480" s="154" t="str">
        <f t="shared" si="11"/>
        <v/>
      </c>
      <c r="N480" s="131"/>
      <c r="O480" s="155" t="str">
        <f>IFERROR(VLOOKUP(M480,計算用!$A$56:$B$63,2,FALSE),"")</f>
        <v/>
      </c>
      <c r="P480" s="156"/>
      <c r="Q480" s="156"/>
      <c r="R480" s="156"/>
      <c r="S480" s="157" t="str">
        <f t="shared" si="36"/>
        <v/>
      </c>
      <c r="T480" s="158"/>
      <c r="U480" s="159"/>
      <c r="V480" s="92"/>
    </row>
    <row r="481" spans="1:22">
      <c r="A481" s="147">
        <f t="shared" si="35"/>
        <v>476</v>
      </c>
      <c r="B481" s="150"/>
      <c r="C481" s="150"/>
      <c r="D481" s="129"/>
      <c r="E481" s="128" t="str">
        <f t="shared" si="10"/>
        <v/>
      </c>
      <c r="F481" s="128" t="str">
        <f t="shared" si="34"/>
        <v/>
      </c>
      <c r="G481" s="129"/>
      <c r="H481" s="151" t="s">
        <v>222</v>
      </c>
      <c r="I481" s="152"/>
      <c r="J481" s="130"/>
      <c r="K481" s="153"/>
      <c r="L481" s="153"/>
      <c r="M481" s="154" t="str">
        <f t="shared" si="11"/>
        <v/>
      </c>
      <c r="N481" s="131"/>
      <c r="O481" s="155" t="str">
        <f>IFERROR(VLOOKUP(M481,計算用!$A$56:$B$63,2,FALSE),"")</f>
        <v/>
      </c>
      <c r="P481" s="156"/>
      <c r="Q481" s="156"/>
      <c r="R481" s="156"/>
      <c r="S481" s="157" t="str">
        <f t="shared" si="36"/>
        <v/>
      </c>
      <c r="T481" s="158"/>
      <c r="U481" s="159"/>
      <c r="V481" s="92"/>
    </row>
    <row r="482" spans="1:22">
      <c r="A482" s="147">
        <f t="shared" si="35"/>
        <v>477</v>
      </c>
      <c r="B482" s="150"/>
      <c r="C482" s="150"/>
      <c r="D482" s="129"/>
      <c r="E482" s="128" t="str">
        <f t="shared" si="10"/>
        <v/>
      </c>
      <c r="F482" s="128" t="str">
        <f t="shared" si="34"/>
        <v/>
      </c>
      <c r="G482" s="129"/>
      <c r="H482" s="151" t="s">
        <v>222</v>
      </c>
      <c r="I482" s="152"/>
      <c r="J482" s="130"/>
      <c r="K482" s="153"/>
      <c r="L482" s="153"/>
      <c r="M482" s="154" t="str">
        <f t="shared" si="11"/>
        <v/>
      </c>
      <c r="N482" s="131"/>
      <c r="O482" s="155" t="str">
        <f>IFERROR(VLOOKUP(M482,計算用!$A$56:$B$63,2,FALSE),"")</f>
        <v/>
      </c>
      <c r="P482" s="156"/>
      <c r="Q482" s="156"/>
      <c r="R482" s="156"/>
      <c r="S482" s="157" t="str">
        <f t="shared" si="36"/>
        <v/>
      </c>
      <c r="T482" s="158"/>
      <c r="U482" s="159"/>
      <c r="V482" s="92"/>
    </row>
    <row r="483" spans="1:22">
      <c r="A483" s="147">
        <f t="shared" si="35"/>
        <v>478</v>
      </c>
      <c r="B483" s="150"/>
      <c r="C483" s="150"/>
      <c r="D483" s="129"/>
      <c r="E483" s="128" t="str">
        <f t="shared" si="10"/>
        <v/>
      </c>
      <c r="F483" s="128" t="str">
        <f t="shared" si="34"/>
        <v/>
      </c>
      <c r="G483" s="129"/>
      <c r="H483" s="151" t="s">
        <v>222</v>
      </c>
      <c r="I483" s="152"/>
      <c r="J483" s="130"/>
      <c r="K483" s="153"/>
      <c r="L483" s="153"/>
      <c r="M483" s="154" t="str">
        <f t="shared" si="11"/>
        <v/>
      </c>
      <c r="N483" s="131"/>
      <c r="O483" s="155" t="str">
        <f>IFERROR(VLOOKUP(M483,計算用!$A$56:$B$63,2,FALSE),"")</f>
        <v/>
      </c>
      <c r="P483" s="156"/>
      <c r="Q483" s="156"/>
      <c r="R483" s="156"/>
      <c r="S483" s="157" t="str">
        <f t="shared" si="36"/>
        <v/>
      </c>
      <c r="T483" s="158"/>
      <c r="U483" s="159"/>
      <c r="V483" s="92"/>
    </row>
    <row r="484" spans="1:22">
      <c r="A484" s="147">
        <f t="shared" si="35"/>
        <v>479</v>
      </c>
      <c r="B484" s="150"/>
      <c r="C484" s="150"/>
      <c r="D484" s="129"/>
      <c r="E484" s="128" t="str">
        <f t="shared" si="10"/>
        <v/>
      </c>
      <c r="F484" s="128" t="str">
        <f t="shared" si="34"/>
        <v/>
      </c>
      <c r="G484" s="129"/>
      <c r="H484" s="151" t="s">
        <v>222</v>
      </c>
      <c r="I484" s="152"/>
      <c r="J484" s="130"/>
      <c r="K484" s="153"/>
      <c r="L484" s="153"/>
      <c r="M484" s="154" t="str">
        <f t="shared" si="11"/>
        <v/>
      </c>
      <c r="N484" s="131"/>
      <c r="O484" s="155" t="str">
        <f>IFERROR(VLOOKUP(M484,計算用!$A$56:$B$63,2,FALSE),"")</f>
        <v/>
      </c>
      <c r="P484" s="156"/>
      <c r="Q484" s="156"/>
      <c r="R484" s="156"/>
      <c r="S484" s="157" t="str">
        <f t="shared" si="36"/>
        <v/>
      </c>
      <c r="T484" s="158"/>
      <c r="U484" s="159"/>
      <c r="V484" s="92"/>
    </row>
    <row r="485" spans="1:22">
      <c r="A485" s="147">
        <f t="shared" si="35"/>
        <v>480</v>
      </c>
      <c r="B485" s="150"/>
      <c r="C485" s="150"/>
      <c r="D485" s="129"/>
      <c r="E485" s="128" t="str">
        <f t="shared" si="10"/>
        <v/>
      </c>
      <c r="F485" s="128" t="str">
        <f t="shared" si="34"/>
        <v/>
      </c>
      <c r="G485" s="129"/>
      <c r="H485" s="151" t="s">
        <v>222</v>
      </c>
      <c r="I485" s="152"/>
      <c r="J485" s="130"/>
      <c r="K485" s="153"/>
      <c r="L485" s="153"/>
      <c r="M485" s="154" t="str">
        <f t="shared" si="11"/>
        <v/>
      </c>
      <c r="N485" s="131"/>
      <c r="O485" s="155" t="str">
        <f>IFERROR(VLOOKUP(M485,計算用!$A$56:$B$63,2,FALSE),"")</f>
        <v/>
      </c>
      <c r="P485" s="156"/>
      <c r="Q485" s="156"/>
      <c r="R485" s="156"/>
      <c r="S485" s="157" t="str">
        <f t="shared" si="36"/>
        <v/>
      </c>
      <c r="T485" s="158"/>
      <c r="U485" s="159"/>
      <c r="V485" s="92"/>
    </row>
    <row r="486" spans="1:22">
      <c r="A486" s="147">
        <f t="shared" si="35"/>
        <v>481</v>
      </c>
      <c r="B486" s="150"/>
      <c r="C486" s="150"/>
      <c r="D486" s="129"/>
      <c r="E486" s="128" t="str">
        <f t="shared" si="10"/>
        <v/>
      </c>
      <c r="F486" s="128" t="str">
        <f t="shared" si="34"/>
        <v/>
      </c>
      <c r="G486" s="129"/>
      <c r="H486" s="151" t="s">
        <v>222</v>
      </c>
      <c r="I486" s="152"/>
      <c r="J486" s="130"/>
      <c r="K486" s="153"/>
      <c r="L486" s="153"/>
      <c r="M486" s="154" t="str">
        <f t="shared" si="11"/>
        <v/>
      </c>
      <c r="N486" s="131"/>
      <c r="O486" s="155" t="str">
        <f>IFERROR(VLOOKUP(M486,計算用!$A$56:$B$63,2,FALSE),"")</f>
        <v/>
      </c>
      <c r="P486" s="156"/>
      <c r="Q486" s="156"/>
      <c r="R486" s="156"/>
      <c r="S486" s="157" t="str">
        <f t="shared" si="36"/>
        <v/>
      </c>
      <c r="T486" s="158"/>
      <c r="U486" s="159"/>
      <c r="V486" s="92"/>
    </row>
    <row r="487" spans="1:22">
      <c r="A487" s="147">
        <f t="shared" si="35"/>
        <v>482</v>
      </c>
      <c r="B487" s="150"/>
      <c r="C487" s="150"/>
      <c r="D487" s="129"/>
      <c r="E487" s="128" t="str">
        <f t="shared" si="10"/>
        <v/>
      </c>
      <c r="F487" s="128" t="str">
        <f t="shared" si="34"/>
        <v/>
      </c>
      <c r="G487" s="129"/>
      <c r="H487" s="151" t="s">
        <v>222</v>
      </c>
      <c r="I487" s="152"/>
      <c r="J487" s="130"/>
      <c r="K487" s="153"/>
      <c r="L487" s="153"/>
      <c r="M487" s="154" t="str">
        <f t="shared" si="11"/>
        <v/>
      </c>
      <c r="N487" s="131"/>
      <c r="O487" s="155" t="str">
        <f>IFERROR(VLOOKUP(M487,計算用!$A$56:$B$63,2,FALSE),"")</f>
        <v/>
      </c>
      <c r="P487" s="156"/>
      <c r="Q487" s="156"/>
      <c r="R487" s="156"/>
      <c r="S487" s="157" t="str">
        <f t="shared" si="36"/>
        <v/>
      </c>
      <c r="T487" s="158"/>
      <c r="U487" s="159"/>
      <c r="V487" s="92"/>
    </row>
    <row r="488" spans="1:22">
      <c r="A488" s="147">
        <f t="shared" si="35"/>
        <v>483</v>
      </c>
      <c r="B488" s="150"/>
      <c r="C488" s="150"/>
      <c r="D488" s="129"/>
      <c r="E488" s="128" t="str">
        <f t="shared" si="10"/>
        <v/>
      </c>
      <c r="F488" s="128" t="str">
        <f t="shared" si="34"/>
        <v/>
      </c>
      <c r="G488" s="129"/>
      <c r="H488" s="151" t="s">
        <v>222</v>
      </c>
      <c r="I488" s="152"/>
      <c r="J488" s="130"/>
      <c r="K488" s="153"/>
      <c r="L488" s="153"/>
      <c r="M488" s="154" t="str">
        <f t="shared" si="11"/>
        <v/>
      </c>
      <c r="N488" s="131"/>
      <c r="O488" s="155" t="str">
        <f>IFERROR(VLOOKUP(M488,計算用!$A$56:$B$63,2,FALSE),"")</f>
        <v/>
      </c>
      <c r="P488" s="156"/>
      <c r="Q488" s="156"/>
      <c r="R488" s="156"/>
      <c r="S488" s="157" t="str">
        <f t="shared" si="36"/>
        <v/>
      </c>
      <c r="T488" s="158"/>
      <c r="U488" s="159"/>
      <c r="V488" s="92"/>
    </row>
    <row r="489" spans="1:22">
      <c r="A489" s="147">
        <f t="shared" si="35"/>
        <v>484</v>
      </c>
      <c r="B489" s="150"/>
      <c r="C489" s="150"/>
      <c r="D489" s="129"/>
      <c r="E489" s="128" t="str">
        <f t="shared" si="10"/>
        <v/>
      </c>
      <c r="F489" s="128" t="str">
        <f t="shared" si="34"/>
        <v/>
      </c>
      <c r="G489" s="129"/>
      <c r="H489" s="151" t="s">
        <v>222</v>
      </c>
      <c r="I489" s="152"/>
      <c r="J489" s="130"/>
      <c r="K489" s="153"/>
      <c r="L489" s="153"/>
      <c r="M489" s="154" t="str">
        <f t="shared" si="11"/>
        <v/>
      </c>
      <c r="N489" s="131"/>
      <c r="O489" s="155" t="str">
        <f>IFERROR(VLOOKUP(M489,計算用!$A$56:$B$63,2,FALSE),"")</f>
        <v/>
      </c>
      <c r="P489" s="156"/>
      <c r="Q489" s="156"/>
      <c r="R489" s="156"/>
      <c r="S489" s="157" t="str">
        <f t="shared" si="36"/>
        <v/>
      </c>
      <c r="T489" s="158"/>
      <c r="U489" s="159"/>
      <c r="V489" s="92"/>
    </row>
    <row r="490" spans="1:22">
      <c r="A490" s="147">
        <f t="shared" si="35"/>
        <v>485</v>
      </c>
      <c r="B490" s="150"/>
      <c r="C490" s="150"/>
      <c r="D490" s="129"/>
      <c r="E490" s="128" t="str">
        <f t="shared" si="10"/>
        <v/>
      </c>
      <c r="F490" s="128" t="str">
        <f t="shared" si="34"/>
        <v/>
      </c>
      <c r="G490" s="129"/>
      <c r="H490" s="151" t="s">
        <v>222</v>
      </c>
      <c r="I490" s="152"/>
      <c r="J490" s="130"/>
      <c r="K490" s="153"/>
      <c r="L490" s="153"/>
      <c r="M490" s="154" t="str">
        <f t="shared" si="11"/>
        <v/>
      </c>
      <c r="N490" s="131"/>
      <c r="O490" s="155" t="str">
        <f>IFERROR(VLOOKUP(M490,計算用!$A$56:$B$63,2,FALSE),"")</f>
        <v/>
      </c>
      <c r="P490" s="156"/>
      <c r="Q490" s="156"/>
      <c r="R490" s="156"/>
      <c r="S490" s="157" t="str">
        <f t="shared" si="36"/>
        <v/>
      </c>
      <c r="T490" s="158"/>
      <c r="U490" s="159"/>
      <c r="V490" s="92"/>
    </row>
    <row r="491" spans="1:22">
      <c r="A491" s="147">
        <f t="shared" si="35"/>
        <v>486</v>
      </c>
      <c r="B491" s="150"/>
      <c r="C491" s="150"/>
      <c r="D491" s="129"/>
      <c r="E491" s="128" t="str">
        <f t="shared" si="10"/>
        <v/>
      </c>
      <c r="F491" s="128" t="str">
        <f t="shared" si="34"/>
        <v/>
      </c>
      <c r="G491" s="129"/>
      <c r="H491" s="151" t="s">
        <v>222</v>
      </c>
      <c r="I491" s="152"/>
      <c r="J491" s="130"/>
      <c r="K491" s="153"/>
      <c r="L491" s="153"/>
      <c r="M491" s="154" t="str">
        <f t="shared" si="11"/>
        <v/>
      </c>
      <c r="N491" s="131"/>
      <c r="O491" s="155" t="str">
        <f>IFERROR(VLOOKUP(M491,計算用!$A$56:$B$63,2,FALSE),"")</f>
        <v/>
      </c>
      <c r="P491" s="156"/>
      <c r="Q491" s="156"/>
      <c r="R491" s="156"/>
      <c r="S491" s="157" t="str">
        <f t="shared" si="36"/>
        <v/>
      </c>
      <c r="T491" s="158"/>
      <c r="U491" s="159"/>
      <c r="V491" s="92"/>
    </row>
    <row r="492" spans="1:22">
      <c r="A492" s="147">
        <f t="shared" si="35"/>
        <v>487</v>
      </c>
      <c r="B492" s="150"/>
      <c r="C492" s="150"/>
      <c r="D492" s="129"/>
      <c r="E492" s="128" t="str">
        <f t="shared" si="10"/>
        <v/>
      </c>
      <c r="F492" s="128" t="str">
        <f t="shared" si="34"/>
        <v/>
      </c>
      <c r="G492" s="129"/>
      <c r="H492" s="151" t="s">
        <v>222</v>
      </c>
      <c r="I492" s="152"/>
      <c r="J492" s="130"/>
      <c r="K492" s="153"/>
      <c r="L492" s="153"/>
      <c r="M492" s="154" t="str">
        <f t="shared" si="11"/>
        <v/>
      </c>
      <c r="N492" s="131"/>
      <c r="O492" s="155" t="str">
        <f>IFERROR(VLOOKUP(M492,計算用!$A$56:$B$63,2,FALSE),"")</f>
        <v/>
      </c>
      <c r="P492" s="156"/>
      <c r="Q492" s="156"/>
      <c r="R492" s="156"/>
      <c r="S492" s="157" t="str">
        <f t="shared" si="36"/>
        <v/>
      </c>
      <c r="T492" s="158"/>
      <c r="U492" s="159"/>
      <c r="V492" s="92"/>
    </row>
    <row r="493" spans="1:22">
      <c r="A493" s="147">
        <f t="shared" si="35"/>
        <v>488</v>
      </c>
      <c r="B493" s="150"/>
      <c r="C493" s="150"/>
      <c r="D493" s="129"/>
      <c r="E493" s="128" t="str">
        <f t="shared" ref="E493:E494" si="37">B493&amp;C493&amp;D493</f>
        <v/>
      </c>
      <c r="F493" s="128" t="str">
        <f t="shared" si="34"/>
        <v/>
      </c>
      <c r="G493" s="129"/>
      <c r="H493" s="151" t="s">
        <v>222</v>
      </c>
      <c r="I493" s="152"/>
      <c r="J493" s="130"/>
      <c r="K493" s="153"/>
      <c r="L493" s="153"/>
      <c r="M493" s="154" t="str">
        <f t="shared" ref="M493:M494" si="38">K493&amp;L493</f>
        <v/>
      </c>
      <c r="N493" s="131"/>
      <c r="O493" s="155" t="str">
        <f>IFERROR(VLOOKUP(M493,計算用!$A$56:$B$63,2,FALSE),"")</f>
        <v/>
      </c>
      <c r="P493" s="156"/>
      <c r="Q493" s="156"/>
      <c r="R493" s="156"/>
      <c r="S493" s="157" t="str">
        <f t="shared" si="36"/>
        <v/>
      </c>
      <c r="T493" s="158"/>
      <c r="U493" s="159"/>
      <c r="V493" s="92"/>
    </row>
    <row r="494" spans="1:22">
      <c r="A494" s="147">
        <f t="shared" si="35"/>
        <v>489</v>
      </c>
      <c r="B494" s="150"/>
      <c r="C494" s="150"/>
      <c r="D494" s="129"/>
      <c r="E494" s="128" t="str">
        <f t="shared" si="37"/>
        <v/>
      </c>
      <c r="F494" s="128" t="str">
        <f t="shared" si="34"/>
        <v/>
      </c>
      <c r="G494" s="129"/>
      <c r="H494" s="151" t="s">
        <v>222</v>
      </c>
      <c r="I494" s="152"/>
      <c r="J494" s="130"/>
      <c r="K494" s="153"/>
      <c r="L494" s="153"/>
      <c r="M494" s="154" t="str">
        <f t="shared" si="38"/>
        <v/>
      </c>
      <c r="N494" s="131"/>
      <c r="O494" s="155" t="str">
        <f>IFERROR(VLOOKUP(M494,計算用!$A$56:$B$63,2,FALSE),"")</f>
        <v/>
      </c>
      <c r="P494" s="156"/>
      <c r="Q494" s="156"/>
      <c r="R494" s="156"/>
      <c r="S494" s="157" t="str">
        <f t="shared" si="36"/>
        <v/>
      </c>
      <c r="T494" s="158"/>
      <c r="U494" s="159"/>
      <c r="V494" s="92"/>
    </row>
    <row r="495" spans="1:22">
      <c r="A495" s="147">
        <f t="shared" si="35"/>
        <v>490</v>
      </c>
      <c r="B495" s="150"/>
      <c r="C495" s="150"/>
      <c r="D495" s="129"/>
      <c r="E495" s="128" t="str">
        <f t="shared" si="10"/>
        <v/>
      </c>
      <c r="F495" s="128" t="str">
        <f t="shared" si="34"/>
        <v/>
      </c>
      <c r="G495" s="129"/>
      <c r="H495" s="151" t="s">
        <v>222</v>
      </c>
      <c r="I495" s="152"/>
      <c r="J495" s="130"/>
      <c r="K495" s="153"/>
      <c r="L495" s="153"/>
      <c r="M495" s="154" t="str">
        <f t="shared" si="11"/>
        <v/>
      </c>
      <c r="N495" s="131"/>
      <c r="O495" s="155" t="str">
        <f>IFERROR(VLOOKUP(M495,計算用!$A$56:$B$63,2,FALSE),"")</f>
        <v/>
      </c>
      <c r="P495" s="156"/>
      <c r="Q495" s="156"/>
      <c r="R495" s="156"/>
      <c r="S495" s="157" t="str">
        <f t="shared" si="36"/>
        <v/>
      </c>
      <c r="T495" s="158"/>
      <c r="U495" s="159"/>
      <c r="V495" s="92"/>
    </row>
    <row r="496" spans="1:22">
      <c r="A496" s="147">
        <f t="shared" si="35"/>
        <v>491</v>
      </c>
      <c r="B496" s="150"/>
      <c r="C496" s="150"/>
      <c r="D496" s="129"/>
      <c r="E496" s="128" t="str">
        <f t="shared" ref="E496:E505" si="39">B496&amp;C496&amp;D496</f>
        <v/>
      </c>
      <c r="F496" s="128" t="str">
        <f t="shared" si="34"/>
        <v/>
      </c>
      <c r="G496" s="129"/>
      <c r="H496" s="151" t="s">
        <v>222</v>
      </c>
      <c r="I496" s="152"/>
      <c r="J496" s="130"/>
      <c r="K496" s="153"/>
      <c r="L496" s="153"/>
      <c r="M496" s="154" t="str">
        <f t="shared" ref="M496:M505" si="40">K496&amp;L496</f>
        <v/>
      </c>
      <c r="N496" s="131"/>
      <c r="O496" s="155" t="str">
        <f>IFERROR(VLOOKUP(M496,計算用!$A$56:$B$63,2,FALSE),"")</f>
        <v/>
      </c>
      <c r="P496" s="156"/>
      <c r="Q496" s="156"/>
      <c r="R496" s="156"/>
      <c r="S496" s="157" t="str">
        <f t="shared" ref="S496:S505" si="41">IF(F496&gt;=2,"","可")</f>
        <v/>
      </c>
      <c r="T496" s="158"/>
      <c r="U496" s="159"/>
      <c r="V496" s="92"/>
    </row>
    <row r="497" spans="1:22">
      <c r="A497" s="147">
        <f t="shared" si="35"/>
        <v>492</v>
      </c>
      <c r="B497" s="150"/>
      <c r="C497" s="150"/>
      <c r="D497" s="129"/>
      <c r="E497" s="128" t="str">
        <f t="shared" si="39"/>
        <v/>
      </c>
      <c r="F497" s="128" t="str">
        <f t="shared" si="34"/>
        <v/>
      </c>
      <c r="G497" s="129"/>
      <c r="H497" s="151" t="s">
        <v>222</v>
      </c>
      <c r="I497" s="152"/>
      <c r="J497" s="130"/>
      <c r="K497" s="153"/>
      <c r="L497" s="153"/>
      <c r="M497" s="154" t="str">
        <f t="shared" si="40"/>
        <v/>
      </c>
      <c r="N497" s="131"/>
      <c r="O497" s="155" t="str">
        <f>IFERROR(VLOOKUP(M497,計算用!$A$56:$B$63,2,FALSE),"")</f>
        <v/>
      </c>
      <c r="P497" s="156"/>
      <c r="Q497" s="156"/>
      <c r="R497" s="156"/>
      <c r="S497" s="157" t="str">
        <f t="shared" si="41"/>
        <v/>
      </c>
      <c r="T497" s="158"/>
      <c r="U497" s="159"/>
      <c r="V497" s="92"/>
    </row>
    <row r="498" spans="1:22">
      <c r="A498" s="147">
        <f t="shared" si="35"/>
        <v>493</v>
      </c>
      <c r="B498" s="150"/>
      <c r="C498" s="150"/>
      <c r="D498" s="129"/>
      <c r="E498" s="128" t="str">
        <f t="shared" si="39"/>
        <v/>
      </c>
      <c r="F498" s="128" t="str">
        <f t="shared" si="34"/>
        <v/>
      </c>
      <c r="G498" s="129"/>
      <c r="H498" s="151" t="s">
        <v>222</v>
      </c>
      <c r="I498" s="152"/>
      <c r="J498" s="130"/>
      <c r="K498" s="153"/>
      <c r="L498" s="153"/>
      <c r="M498" s="154" t="str">
        <f t="shared" si="40"/>
        <v/>
      </c>
      <c r="N498" s="131"/>
      <c r="O498" s="155" t="str">
        <f>IFERROR(VLOOKUP(M498,計算用!$A$56:$B$63,2,FALSE),"")</f>
        <v/>
      </c>
      <c r="P498" s="156"/>
      <c r="Q498" s="156"/>
      <c r="R498" s="156"/>
      <c r="S498" s="157" t="str">
        <f t="shared" si="41"/>
        <v/>
      </c>
      <c r="T498" s="158"/>
      <c r="U498" s="159"/>
      <c r="V498" s="92"/>
    </row>
    <row r="499" spans="1:22">
      <c r="A499" s="147">
        <f t="shared" si="35"/>
        <v>494</v>
      </c>
      <c r="B499" s="150"/>
      <c r="C499" s="150"/>
      <c r="D499" s="129"/>
      <c r="E499" s="128" t="str">
        <f t="shared" si="39"/>
        <v/>
      </c>
      <c r="F499" s="128" t="str">
        <f t="shared" si="34"/>
        <v/>
      </c>
      <c r="G499" s="129"/>
      <c r="H499" s="151" t="s">
        <v>222</v>
      </c>
      <c r="I499" s="152"/>
      <c r="J499" s="130"/>
      <c r="K499" s="153"/>
      <c r="L499" s="153"/>
      <c r="M499" s="154" t="str">
        <f t="shared" si="40"/>
        <v/>
      </c>
      <c r="N499" s="131"/>
      <c r="O499" s="155" t="str">
        <f>IFERROR(VLOOKUP(M499,計算用!$A$56:$B$63,2,FALSE),"")</f>
        <v/>
      </c>
      <c r="P499" s="156"/>
      <c r="Q499" s="156"/>
      <c r="R499" s="156"/>
      <c r="S499" s="157" t="str">
        <f t="shared" si="41"/>
        <v/>
      </c>
      <c r="T499" s="158"/>
      <c r="U499" s="159"/>
      <c r="V499" s="92"/>
    </row>
    <row r="500" spans="1:22">
      <c r="A500" s="147">
        <f t="shared" si="35"/>
        <v>495</v>
      </c>
      <c r="B500" s="150"/>
      <c r="C500" s="150"/>
      <c r="D500" s="129"/>
      <c r="E500" s="128" t="str">
        <f t="shared" si="39"/>
        <v/>
      </c>
      <c r="F500" s="128" t="str">
        <f t="shared" si="34"/>
        <v/>
      </c>
      <c r="G500" s="129"/>
      <c r="H500" s="151" t="s">
        <v>222</v>
      </c>
      <c r="I500" s="152"/>
      <c r="J500" s="130"/>
      <c r="K500" s="153"/>
      <c r="L500" s="153"/>
      <c r="M500" s="154" t="str">
        <f t="shared" si="40"/>
        <v/>
      </c>
      <c r="N500" s="131"/>
      <c r="O500" s="155" t="str">
        <f>IFERROR(VLOOKUP(M500,計算用!$A$56:$B$63,2,FALSE),"")</f>
        <v/>
      </c>
      <c r="P500" s="156"/>
      <c r="Q500" s="156"/>
      <c r="R500" s="156"/>
      <c r="S500" s="157" t="str">
        <f t="shared" si="41"/>
        <v/>
      </c>
      <c r="T500" s="158"/>
      <c r="U500" s="159"/>
      <c r="V500" s="92"/>
    </row>
    <row r="501" spans="1:22">
      <c r="A501" s="147">
        <f t="shared" si="35"/>
        <v>496</v>
      </c>
      <c r="B501" s="150"/>
      <c r="C501" s="150"/>
      <c r="D501" s="129"/>
      <c r="E501" s="128" t="str">
        <f t="shared" si="39"/>
        <v/>
      </c>
      <c r="F501" s="128" t="str">
        <f t="shared" si="34"/>
        <v/>
      </c>
      <c r="G501" s="129"/>
      <c r="H501" s="151" t="s">
        <v>222</v>
      </c>
      <c r="I501" s="152"/>
      <c r="J501" s="130"/>
      <c r="K501" s="153"/>
      <c r="L501" s="153"/>
      <c r="M501" s="154" t="str">
        <f t="shared" si="40"/>
        <v/>
      </c>
      <c r="N501" s="131"/>
      <c r="O501" s="155" t="str">
        <f>IFERROR(VLOOKUP(M501,計算用!$A$56:$B$63,2,FALSE),"")</f>
        <v/>
      </c>
      <c r="P501" s="156"/>
      <c r="Q501" s="156"/>
      <c r="R501" s="156"/>
      <c r="S501" s="157" t="str">
        <f t="shared" si="41"/>
        <v/>
      </c>
      <c r="T501" s="158"/>
      <c r="U501" s="159"/>
      <c r="V501" s="92"/>
    </row>
    <row r="502" spans="1:22">
      <c r="A502" s="147">
        <f t="shared" si="35"/>
        <v>497</v>
      </c>
      <c r="B502" s="150"/>
      <c r="C502" s="150"/>
      <c r="D502" s="129"/>
      <c r="E502" s="128" t="str">
        <f t="shared" si="39"/>
        <v/>
      </c>
      <c r="F502" s="128" t="str">
        <f t="shared" si="34"/>
        <v/>
      </c>
      <c r="G502" s="129"/>
      <c r="H502" s="151" t="s">
        <v>222</v>
      </c>
      <c r="I502" s="152"/>
      <c r="J502" s="130"/>
      <c r="K502" s="153"/>
      <c r="L502" s="153"/>
      <c r="M502" s="154" t="str">
        <f t="shared" si="40"/>
        <v/>
      </c>
      <c r="N502" s="131"/>
      <c r="O502" s="155" t="str">
        <f>IFERROR(VLOOKUP(M502,計算用!$A$56:$B$63,2,FALSE),"")</f>
        <v/>
      </c>
      <c r="P502" s="156"/>
      <c r="Q502" s="156"/>
      <c r="R502" s="156"/>
      <c r="S502" s="157" t="str">
        <f t="shared" si="41"/>
        <v/>
      </c>
      <c r="T502" s="158"/>
      <c r="U502" s="159"/>
      <c r="V502" s="92"/>
    </row>
    <row r="503" spans="1:22">
      <c r="A503" s="147">
        <f t="shared" si="35"/>
        <v>498</v>
      </c>
      <c r="B503" s="150"/>
      <c r="C503" s="150"/>
      <c r="D503" s="129"/>
      <c r="E503" s="128" t="str">
        <f t="shared" si="39"/>
        <v/>
      </c>
      <c r="F503" s="128" t="str">
        <f t="shared" si="34"/>
        <v/>
      </c>
      <c r="G503" s="129"/>
      <c r="H503" s="151" t="s">
        <v>222</v>
      </c>
      <c r="I503" s="152"/>
      <c r="J503" s="130"/>
      <c r="K503" s="153"/>
      <c r="L503" s="153"/>
      <c r="M503" s="154" t="str">
        <f t="shared" si="40"/>
        <v/>
      </c>
      <c r="N503" s="131"/>
      <c r="O503" s="155" t="str">
        <f>IFERROR(VLOOKUP(M503,計算用!$A$56:$B$63,2,FALSE),"")</f>
        <v/>
      </c>
      <c r="P503" s="156"/>
      <c r="Q503" s="156"/>
      <c r="R503" s="156"/>
      <c r="S503" s="157" t="str">
        <f t="shared" si="41"/>
        <v/>
      </c>
      <c r="T503" s="158"/>
      <c r="U503" s="159"/>
      <c r="V503" s="92"/>
    </row>
    <row r="504" spans="1:22">
      <c r="A504" s="147">
        <f t="shared" si="35"/>
        <v>499</v>
      </c>
      <c r="B504" s="150"/>
      <c r="C504" s="150"/>
      <c r="D504" s="129"/>
      <c r="E504" s="128" t="str">
        <f t="shared" si="39"/>
        <v/>
      </c>
      <c r="F504" s="128" t="str">
        <f t="shared" si="34"/>
        <v/>
      </c>
      <c r="G504" s="129"/>
      <c r="H504" s="151" t="s">
        <v>222</v>
      </c>
      <c r="I504" s="152"/>
      <c r="J504" s="130"/>
      <c r="K504" s="153"/>
      <c r="L504" s="153"/>
      <c r="M504" s="154" t="str">
        <f t="shared" si="40"/>
        <v/>
      </c>
      <c r="N504" s="131"/>
      <c r="O504" s="155" t="str">
        <f>IFERROR(VLOOKUP(M504,計算用!$A$56:$B$63,2,FALSE),"")</f>
        <v/>
      </c>
      <c r="P504" s="156"/>
      <c r="Q504" s="156"/>
      <c r="R504" s="156"/>
      <c r="S504" s="157" t="str">
        <f t="shared" si="41"/>
        <v/>
      </c>
      <c r="T504" s="158"/>
      <c r="U504" s="159"/>
      <c r="V504" s="92"/>
    </row>
    <row r="505" spans="1:22">
      <c r="A505" s="147">
        <f t="shared" si="35"/>
        <v>500</v>
      </c>
      <c r="B505" s="150"/>
      <c r="C505" s="150"/>
      <c r="D505" s="129"/>
      <c r="E505" s="128" t="str">
        <f t="shared" si="39"/>
        <v/>
      </c>
      <c r="F505" s="128" t="str">
        <f t="shared" si="34"/>
        <v/>
      </c>
      <c r="G505" s="129"/>
      <c r="H505" s="151" t="s">
        <v>222</v>
      </c>
      <c r="I505" s="152"/>
      <c r="J505" s="130"/>
      <c r="K505" s="153"/>
      <c r="L505" s="153"/>
      <c r="M505" s="154" t="str">
        <f t="shared" si="40"/>
        <v/>
      </c>
      <c r="N505" s="131"/>
      <c r="O505" s="155" t="str">
        <f>IFERROR(VLOOKUP(M505,計算用!$A$56:$B$63,2,FALSE),"")</f>
        <v/>
      </c>
      <c r="P505" s="156"/>
      <c r="Q505" s="156"/>
      <c r="R505" s="156"/>
      <c r="S505" s="157" t="str">
        <f t="shared" si="41"/>
        <v/>
      </c>
      <c r="T505" s="158"/>
      <c r="U505" s="159"/>
      <c r="V505" s="92"/>
    </row>
    <row r="506" spans="1:22">
      <c r="S506" s="10"/>
    </row>
  </sheetData>
  <mergeCells count="10">
    <mergeCell ref="T4:U4"/>
    <mergeCell ref="A4:A5"/>
    <mergeCell ref="G4:G5"/>
    <mergeCell ref="H4:J4"/>
    <mergeCell ref="O4:O5"/>
    <mergeCell ref="B4:B5"/>
    <mergeCell ref="C4:C5"/>
    <mergeCell ref="D4:D5"/>
    <mergeCell ref="K4:N4"/>
    <mergeCell ref="P4:R4"/>
  </mergeCells>
  <phoneticPr fontId="4"/>
  <dataValidations count="5">
    <dataValidation type="list" allowBlank="1" showInputMessage="1" showErrorMessage="1" sqref="R6:R505">
      <formula1>"該当"</formula1>
    </dataValidation>
    <dataValidation type="list" allowBlank="1" showInputMessage="1" showErrorMessage="1" sqref="K6:K505">
      <formula1>施設区分</formula1>
    </dataValidation>
    <dataValidation type="list" allowBlank="1" showInputMessage="1" showErrorMessage="1" sqref="P6:Q505">
      <formula1>有無</formula1>
    </dataValidation>
    <dataValidation type="list" allowBlank="1" showInputMessage="1" showErrorMessage="1" sqref="L6:L505">
      <formula1>OFFSET(施設区分基準セル,MATCH(K6,施設区分,0),1,1,3)</formula1>
    </dataValidation>
    <dataValidation type="list" allowBlank="1" showInputMessage="1" showErrorMessage="1" sqref="I6:I505">
      <formula1>提供サービス</formula1>
    </dataValidation>
  </dataValidations>
  <pageMargins left="0.70866141732283472" right="0.70866141732283472" top="0.74803149606299213" bottom="0.55118110236220474" header="0.31496062992125984" footer="0.31496062992125984"/>
  <pageSetup paperSize="9" scale="68" orientation="landscape" r:id="rId1"/>
  <rowBreaks count="1" manualBreakCount="1">
    <brk id="45" max="17" man="1"/>
  </rowBreaks>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5"/>
  <sheetViews>
    <sheetView topLeftCell="A25" workbookViewId="0">
      <selection activeCell="C87" sqref="C87"/>
    </sheetView>
  </sheetViews>
  <sheetFormatPr defaultRowHeight="13.5"/>
  <cols>
    <col min="1" max="1" width="49.125" bestFit="1" customWidth="1"/>
    <col min="2" max="2" width="9.125" customWidth="1"/>
    <col min="5" max="5" width="13" bestFit="1" customWidth="1"/>
  </cols>
  <sheetData>
    <row r="1" spans="1:12">
      <c r="A1" s="14"/>
      <c r="B1" s="16" t="s">
        <v>37</v>
      </c>
      <c r="C1" s="14"/>
      <c r="D1" s="14"/>
      <c r="E1" s="14"/>
      <c r="F1" s="16" t="s">
        <v>39</v>
      </c>
      <c r="G1" s="14"/>
      <c r="L1" s="11" t="s">
        <v>16</v>
      </c>
    </row>
    <row r="2" spans="1:12">
      <c r="A2" s="14"/>
      <c r="B2" s="16" t="s">
        <v>38</v>
      </c>
      <c r="C2" s="16"/>
      <c r="D2" s="16" t="s">
        <v>40</v>
      </c>
      <c r="E2" s="16" t="s">
        <v>150</v>
      </c>
      <c r="F2" s="16" t="s">
        <v>38</v>
      </c>
      <c r="G2" s="14"/>
    </row>
    <row r="3" spans="1:12">
      <c r="A3" s="108" t="s">
        <v>121</v>
      </c>
      <c r="B3" s="4">
        <v>2374</v>
      </c>
      <c r="C3" t="s">
        <v>36</v>
      </c>
      <c r="E3" s="99"/>
      <c r="F3" s="4">
        <v>200</v>
      </c>
      <c r="G3" t="s">
        <v>36</v>
      </c>
      <c r="H3" s="4"/>
      <c r="I3" s="4"/>
      <c r="J3" s="4"/>
      <c r="K3" s="4"/>
    </row>
    <row r="4" spans="1:12">
      <c r="A4" s="108" t="s">
        <v>122</v>
      </c>
      <c r="B4" s="4">
        <v>757</v>
      </c>
      <c r="C4" t="s">
        <v>36</v>
      </c>
      <c r="E4" s="99"/>
      <c r="F4" s="4">
        <v>200</v>
      </c>
      <c r="G4" t="s">
        <v>36</v>
      </c>
      <c r="H4" s="4"/>
      <c r="I4" s="4"/>
      <c r="J4" s="4"/>
      <c r="K4" s="4"/>
    </row>
    <row r="5" spans="1:12">
      <c r="A5" s="108" t="s">
        <v>123</v>
      </c>
      <c r="B5" s="4">
        <v>346</v>
      </c>
      <c r="C5" t="s">
        <v>36</v>
      </c>
      <c r="E5" s="99"/>
      <c r="F5" s="4">
        <v>200</v>
      </c>
      <c r="G5" t="s">
        <v>36</v>
      </c>
      <c r="H5" s="4"/>
      <c r="I5" s="4"/>
      <c r="J5" s="4"/>
      <c r="K5" s="4"/>
    </row>
    <row r="6" spans="1:12">
      <c r="A6" s="109" t="s">
        <v>124</v>
      </c>
      <c r="B6" s="4">
        <v>273</v>
      </c>
      <c r="C6" t="s">
        <v>36</v>
      </c>
      <c r="E6" s="4"/>
      <c r="F6" s="4">
        <v>200</v>
      </c>
      <c r="G6" t="s">
        <v>36</v>
      </c>
      <c r="H6" s="4"/>
      <c r="I6" s="4"/>
      <c r="J6" s="4"/>
      <c r="K6" s="4"/>
    </row>
    <row r="7" spans="1:12">
      <c r="A7" s="122" t="s">
        <v>198</v>
      </c>
      <c r="B7" s="4">
        <v>273</v>
      </c>
      <c r="C7" t="s">
        <v>199</v>
      </c>
      <c r="E7" s="4">
        <v>3000</v>
      </c>
      <c r="F7" s="4">
        <v>200</v>
      </c>
      <c r="G7" t="s">
        <v>199</v>
      </c>
      <c r="H7" s="4"/>
      <c r="I7" s="4"/>
      <c r="J7" s="4"/>
      <c r="K7" s="4"/>
    </row>
    <row r="8" spans="1:12">
      <c r="A8" s="108" t="s">
        <v>125</v>
      </c>
      <c r="B8" s="4">
        <v>265</v>
      </c>
      <c r="C8" t="s">
        <v>36</v>
      </c>
      <c r="E8" s="99"/>
      <c r="F8" s="4">
        <v>200</v>
      </c>
      <c r="G8" t="s">
        <v>36</v>
      </c>
      <c r="H8" s="4"/>
      <c r="I8" s="4"/>
      <c r="J8" s="4"/>
      <c r="K8" s="4"/>
    </row>
    <row r="9" spans="1:12">
      <c r="A9" s="108" t="s">
        <v>200</v>
      </c>
      <c r="B9" s="4">
        <v>265</v>
      </c>
      <c r="C9" t="s">
        <v>199</v>
      </c>
      <c r="E9" s="99"/>
      <c r="F9" s="4">
        <v>200</v>
      </c>
      <c r="G9" t="s">
        <v>199</v>
      </c>
      <c r="H9" s="4"/>
      <c r="I9" s="4"/>
      <c r="J9" s="4"/>
      <c r="K9" s="4"/>
    </row>
    <row r="10" spans="1:12">
      <c r="A10" s="108" t="s">
        <v>126</v>
      </c>
      <c r="B10" s="4">
        <v>335</v>
      </c>
      <c r="C10" t="s">
        <v>36</v>
      </c>
      <c r="E10" s="99"/>
      <c r="F10" s="4">
        <v>200</v>
      </c>
      <c r="G10" t="s">
        <v>36</v>
      </c>
      <c r="H10" s="4"/>
      <c r="I10" s="4"/>
      <c r="J10" s="4"/>
      <c r="K10" s="4"/>
    </row>
    <row r="11" spans="1:12">
      <c r="A11" s="108" t="s">
        <v>127</v>
      </c>
      <c r="B11" s="4">
        <v>353</v>
      </c>
      <c r="C11" t="s">
        <v>36</v>
      </c>
      <c r="E11" s="99"/>
      <c r="F11" s="4">
        <v>200</v>
      </c>
      <c r="G11" t="s">
        <v>36</v>
      </c>
      <c r="H11" s="4"/>
      <c r="I11" s="4"/>
      <c r="J11" s="4"/>
      <c r="K11" s="4"/>
    </row>
    <row r="12" spans="1:12">
      <c r="A12" s="108" t="s">
        <v>128</v>
      </c>
      <c r="B12" s="4">
        <v>52</v>
      </c>
      <c r="C12" t="s">
        <v>36</v>
      </c>
      <c r="E12" s="99"/>
      <c r="F12" s="4">
        <v>200</v>
      </c>
      <c r="G12" t="s">
        <v>36</v>
      </c>
      <c r="H12" s="4"/>
      <c r="I12" s="4"/>
      <c r="J12" s="4"/>
      <c r="K12" s="4"/>
    </row>
    <row r="13" spans="1:12">
      <c r="A13" s="108" t="s">
        <v>129</v>
      </c>
      <c r="B13" s="4">
        <v>27</v>
      </c>
      <c r="C13" t="s">
        <v>36</v>
      </c>
      <c r="E13" s="99"/>
      <c r="F13" s="4">
        <v>200</v>
      </c>
      <c r="G13" t="s">
        <v>36</v>
      </c>
      <c r="H13" s="4"/>
      <c r="I13" s="4"/>
      <c r="J13" s="4"/>
      <c r="K13" s="4"/>
    </row>
    <row r="14" spans="1:12">
      <c r="A14" s="108" t="s">
        <v>130</v>
      </c>
      <c r="B14" s="4">
        <v>380</v>
      </c>
      <c r="C14" t="s">
        <v>36</v>
      </c>
      <c r="E14" s="99"/>
      <c r="F14" s="4">
        <v>200</v>
      </c>
      <c r="G14" t="s">
        <v>36</v>
      </c>
      <c r="H14" s="4"/>
      <c r="I14" s="4"/>
      <c r="J14" s="4"/>
      <c r="K14" s="4"/>
    </row>
    <row r="15" spans="1:12">
      <c r="A15" s="108" t="s">
        <v>131</v>
      </c>
      <c r="B15" s="4">
        <v>240</v>
      </c>
      <c r="C15" t="s">
        <v>36</v>
      </c>
      <c r="E15" s="99"/>
      <c r="F15" s="4">
        <v>200</v>
      </c>
      <c r="G15" t="s">
        <v>36</v>
      </c>
      <c r="H15" s="4"/>
      <c r="I15" s="4"/>
      <c r="J15" s="4"/>
      <c r="K15" s="4"/>
    </row>
    <row r="16" spans="1:12">
      <c r="A16" s="108" t="s">
        <v>132</v>
      </c>
      <c r="B16" s="4">
        <v>360</v>
      </c>
      <c r="C16" t="s">
        <v>36</v>
      </c>
      <c r="E16" s="99"/>
      <c r="F16" s="4">
        <v>200</v>
      </c>
      <c r="G16" t="s">
        <v>36</v>
      </c>
      <c r="H16" s="4"/>
      <c r="I16" s="4"/>
      <c r="J16" s="4"/>
      <c r="K16" s="4"/>
    </row>
    <row r="17" spans="1:11">
      <c r="A17" s="108" t="s">
        <v>133</v>
      </c>
      <c r="B17" s="4">
        <v>204</v>
      </c>
      <c r="C17" t="s">
        <v>36</v>
      </c>
      <c r="E17" s="4">
        <v>3000</v>
      </c>
      <c r="F17" s="4">
        <v>200</v>
      </c>
      <c r="G17" t="s">
        <v>36</v>
      </c>
      <c r="H17" s="4"/>
      <c r="I17" s="4"/>
      <c r="J17" s="4"/>
      <c r="K17" s="4"/>
    </row>
    <row r="18" spans="1:11">
      <c r="A18" s="108" t="s">
        <v>134</v>
      </c>
      <c r="B18" s="4">
        <v>1215</v>
      </c>
      <c r="C18" t="s">
        <v>162</v>
      </c>
      <c r="E18" s="4">
        <v>3000</v>
      </c>
      <c r="F18" s="99"/>
      <c r="H18" s="4"/>
      <c r="I18" s="4"/>
      <c r="J18" s="4"/>
      <c r="K18" s="4"/>
    </row>
    <row r="19" spans="1:11">
      <c r="A19" s="108" t="s">
        <v>135</v>
      </c>
      <c r="B19" s="4">
        <v>402</v>
      </c>
      <c r="C19" t="s">
        <v>36</v>
      </c>
      <c r="E19" s="4">
        <v>3000</v>
      </c>
      <c r="F19" s="99"/>
      <c r="H19" s="4"/>
      <c r="I19" s="4"/>
      <c r="J19" s="4"/>
      <c r="K19" s="4"/>
    </row>
    <row r="20" spans="1:11">
      <c r="A20" s="108" t="s">
        <v>136</v>
      </c>
      <c r="B20" s="4">
        <v>358</v>
      </c>
      <c r="C20" t="s">
        <v>36</v>
      </c>
      <c r="E20" s="4">
        <v>3000</v>
      </c>
      <c r="F20" s="99"/>
      <c r="H20" s="4"/>
      <c r="I20" s="4"/>
      <c r="J20" s="4"/>
      <c r="K20" s="4"/>
    </row>
    <row r="21" spans="1:11">
      <c r="A21" s="108" t="s">
        <v>137</v>
      </c>
      <c r="B21" s="4">
        <v>180</v>
      </c>
      <c r="C21" t="s">
        <v>36</v>
      </c>
      <c r="E21" s="4">
        <v>3000</v>
      </c>
      <c r="F21" s="99"/>
      <c r="H21" s="4"/>
      <c r="I21" s="4"/>
      <c r="J21" s="4"/>
      <c r="K21" s="4"/>
    </row>
    <row r="22" spans="1:11">
      <c r="A22" s="108" t="s">
        <v>138</v>
      </c>
      <c r="B22" s="4">
        <v>1182</v>
      </c>
      <c r="C22" t="s">
        <v>162</v>
      </c>
      <c r="E22" s="99"/>
      <c r="F22" s="99"/>
      <c r="H22" s="4"/>
      <c r="I22" s="4"/>
      <c r="J22" s="4"/>
      <c r="K22" s="4"/>
    </row>
    <row r="23" spans="1:11">
      <c r="A23" s="110" t="s">
        <v>139</v>
      </c>
      <c r="B23" s="4">
        <v>635</v>
      </c>
      <c r="C23" t="s">
        <v>162</v>
      </c>
      <c r="E23" s="99"/>
      <c r="F23" s="99"/>
      <c r="H23" s="4"/>
      <c r="I23" s="4"/>
      <c r="J23" s="4"/>
      <c r="K23" s="4"/>
    </row>
    <row r="24" spans="1:11">
      <c r="A24" s="108" t="s">
        <v>140</v>
      </c>
      <c r="B24" s="4">
        <v>115</v>
      </c>
      <c r="C24" t="s">
        <v>36</v>
      </c>
      <c r="E24" s="99"/>
      <c r="F24" s="4">
        <v>200</v>
      </c>
      <c r="G24" t="s">
        <v>36</v>
      </c>
      <c r="H24" s="4"/>
      <c r="I24" s="4"/>
      <c r="J24" s="4"/>
      <c r="K24" s="4"/>
    </row>
    <row r="25" spans="1:11">
      <c r="A25" s="108" t="s">
        <v>141</v>
      </c>
      <c r="B25" s="4">
        <v>188</v>
      </c>
      <c r="C25" t="s">
        <v>36</v>
      </c>
      <c r="E25" s="99"/>
      <c r="F25" s="4">
        <v>200</v>
      </c>
      <c r="G25" t="s">
        <v>36</v>
      </c>
      <c r="H25" s="4"/>
      <c r="I25" s="4"/>
      <c r="J25" s="4"/>
      <c r="K25" s="4"/>
    </row>
    <row r="26" spans="1:11">
      <c r="A26" s="108" t="s">
        <v>142</v>
      </c>
      <c r="B26" s="4">
        <v>65</v>
      </c>
      <c r="C26" t="s">
        <v>36</v>
      </c>
      <c r="D26" s="4"/>
      <c r="E26" s="99"/>
      <c r="F26" s="4">
        <v>200</v>
      </c>
      <c r="G26" t="s">
        <v>36</v>
      </c>
      <c r="H26" s="4"/>
      <c r="I26" s="4"/>
      <c r="J26" s="4"/>
      <c r="K26" s="4"/>
    </row>
    <row r="27" spans="1:11">
      <c r="A27" s="108" t="s">
        <v>143</v>
      </c>
      <c r="B27" s="4">
        <v>115</v>
      </c>
      <c r="C27" t="s">
        <v>36</v>
      </c>
      <c r="D27" s="4"/>
      <c r="E27" s="99"/>
      <c r="F27" s="4">
        <v>200</v>
      </c>
      <c r="G27" t="s">
        <v>36</v>
      </c>
      <c r="H27" s="4"/>
      <c r="I27" s="4"/>
      <c r="J27" s="4"/>
      <c r="K27" s="4"/>
    </row>
    <row r="28" spans="1:11">
      <c r="A28" s="108" t="s">
        <v>144</v>
      </c>
      <c r="B28" s="4">
        <v>46</v>
      </c>
      <c r="C28" t="s">
        <v>36</v>
      </c>
      <c r="D28" s="4"/>
      <c r="E28" s="99"/>
      <c r="F28" s="4">
        <v>200</v>
      </c>
      <c r="G28" t="s">
        <v>36</v>
      </c>
      <c r="H28" s="4"/>
      <c r="I28" s="4"/>
      <c r="J28" s="4"/>
      <c r="K28" s="4"/>
    </row>
    <row r="29" spans="1:11">
      <c r="A29" s="108" t="s">
        <v>145</v>
      </c>
      <c r="B29" s="4">
        <v>38</v>
      </c>
      <c r="C29" t="s">
        <v>36</v>
      </c>
      <c r="D29" s="4"/>
      <c r="E29" s="99"/>
      <c r="F29" s="4">
        <v>200</v>
      </c>
      <c r="G29" t="s">
        <v>36</v>
      </c>
      <c r="H29" s="4"/>
      <c r="I29" s="4"/>
      <c r="J29" s="4"/>
      <c r="K29" s="4"/>
    </row>
    <row r="30" spans="1:11">
      <c r="A30" s="108" t="s">
        <v>146</v>
      </c>
      <c r="B30" s="4">
        <v>60</v>
      </c>
      <c r="C30" t="s">
        <v>36</v>
      </c>
      <c r="D30" s="4"/>
      <c r="E30" s="99"/>
      <c r="F30" s="4">
        <v>200</v>
      </c>
      <c r="G30" t="s">
        <v>36</v>
      </c>
      <c r="H30" s="4"/>
      <c r="I30" s="4"/>
      <c r="J30" s="4"/>
      <c r="K30" s="4"/>
    </row>
    <row r="31" spans="1:11">
      <c r="A31" s="108" t="s">
        <v>147</v>
      </c>
      <c r="B31" s="4">
        <v>44</v>
      </c>
      <c r="C31" t="s">
        <v>36</v>
      </c>
      <c r="D31" s="4"/>
      <c r="E31" s="99"/>
      <c r="F31" s="99">
        <v>200</v>
      </c>
      <c r="G31" s="4"/>
      <c r="H31" s="4"/>
      <c r="I31" s="4"/>
      <c r="J31" s="4"/>
      <c r="K31" s="4"/>
    </row>
    <row r="32" spans="1:11">
      <c r="A32" s="108" t="s">
        <v>148</v>
      </c>
      <c r="B32" s="4">
        <v>46</v>
      </c>
      <c r="C32" t="s">
        <v>36</v>
      </c>
      <c r="D32" s="4"/>
      <c r="E32" s="99"/>
      <c r="F32" s="99"/>
      <c r="G32" s="4"/>
      <c r="H32" s="4"/>
      <c r="I32" s="4"/>
      <c r="J32" s="4"/>
      <c r="K32" s="4"/>
    </row>
    <row r="33" spans="1:11">
      <c r="A33" s="108" t="s">
        <v>149</v>
      </c>
      <c r="B33" s="4">
        <v>44</v>
      </c>
      <c r="C33" t="s">
        <v>36</v>
      </c>
      <c r="D33" s="4"/>
      <c r="E33" s="99"/>
      <c r="F33" s="4">
        <v>200</v>
      </c>
      <c r="G33" t="s">
        <v>36</v>
      </c>
      <c r="H33" s="4"/>
      <c r="I33" s="4"/>
      <c r="J33" s="4"/>
      <c r="K33" s="4"/>
    </row>
    <row r="34" spans="1:11">
      <c r="A34" s="108" t="s">
        <v>173</v>
      </c>
      <c r="B34" s="4"/>
      <c r="D34" s="4"/>
      <c r="E34" s="99"/>
      <c r="F34" s="4"/>
      <c r="H34" s="4"/>
      <c r="I34" s="4"/>
      <c r="J34" s="4"/>
      <c r="K34" s="4"/>
    </row>
    <row r="35" spans="1:11">
      <c r="A35" s="108" t="s">
        <v>174</v>
      </c>
      <c r="B35" s="4"/>
      <c r="D35" s="4"/>
      <c r="E35" s="99"/>
      <c r="F35" s="4"/>
      <c r="H35" s="4"/>
      <c r="I35" s="4"/>
      <c r="J35" s="4"/>
      <c r="K35" s="4"/>
    </row>
    <row r="36" spans="1:11">
      <c r="A36" s="108" t="s">
        <v>175</v>
      </c>
      <c r="B36" s="4"/>
      <c r="D36" s="4"/>
      <c r="E36" s="99"/>
      <c r="F36" s="4"/>
      <c r="H36" s="4"/>
      <c r="I36" s="4"/>
      <c r="J36" s="4"/>
      <c r="K36" s="4"/>
    </row>
    <row r="37" spans="1:11">
      <c r="A37" s="108" t="s">
        <v>176</v>
      </c>
      <c r="B37" s="4"/>
      <c r="D37" s="4"/>
      <c r="E37" s="99"/>
      <c r="F37" s="4"/>
      <c r="H37" s="4"/>
      <c r="I37" s="4"/>
      <c r="J37" s="4"/>
      <c r="K37" s="4"/>
    </row>
    <row r="38" spans="1:11">
      <c r="A38" s="108" t="s">
        <v>177</v>
      </c>
      <c r="B38" s="4"/>
      <c r="D38" s="4"/>
      <c r="E38" s="99"/>
      <c r="F38" s="4"/>
      <c r="H38" s="4"/>
      <c r="I38" s="4"/>
      <c r="J38" s="4"/>
      <c r="K38" s="4"/>
    </row>
    <row r="39" spans="1:11">
      <c r="A39" s="108" t="s">
        <v>178</v>
      </c>
      <c r="B39" s="4"/>
      <c r="D39" s="4"/>
      <c r="E39" s="99"/>
      <c r="F39" s="4"/>
      <c r="H39" s="4"/>
      <c r="I39" s="4"/>
      <c r="J39" s="4"/>
      <c r="K39" s="4"/>
    </row>
    <row r="40" spans="1:11">
      <c r="A40" s="108" t="s">
        <v>179</v>
      </c>
      <c r="B40" s="4"/>
      <c r="D40" s="4"/>
      <c r="E40" s="99"/>
      <c r="F40" s="4"/>
      <c r="H40" s="4"/>
      <c r="I40" s="4"/>
      <c r="J40" s="4"/>
      <c r="K40" s="4"/>
    </row>
    <row r="41" spans="1:11">
      <c r="A41" s="108" t="s">
        <v>180</v>
      </c>
      <c r="B41" s="4"/>
      <c r="D41" s="4"/>
      <c r="E41" s="4"/>
      <c r="F41" s="4"/>
      <c r="G41" s="4"/>
      <c r="H41" s="4"/>
      <c r="I41" s="4"/>
      <c r="J41" s="4"/>
      <c r="K41" s="4"/>
    </row>
    <row r="42" spans="1:11">
      <c r="A42" s="108" t="s">
        <v>194</v>
      </c>
      <c r="B42" s="4"/>
      <c r="D42" s="4"/>
      <c r="E42" s="4"/>
      <c r="F42" s="4"/>
      <c r="G42" s="4"/>
      <c r="H42" s="4"/>
      <c r="I42" s="4"/>
      <c r="J42" s="4"/>
      <c r="K42" s="4"/>
    </row>
    <row r="43" spans="1:11">
      <c r="A43" s="108" t="s">
        <v>195</v>
      </c>
      <c r="B43" s="4"/>
      <c r="D43" s="4"/>
      <c r="E43" s="4"/>
      <c r="F43" s="4"/>
      <c r="G43" s="4"/>
      <c r="H43" s="4"/>
      <c r="I43" s="4"/>
      <c r="J43" s="4"/>
      <c r="K43" s="4"/>
    </row>
    <row r="45" spans="1:11">
      <c r="A45" t="s">
        <v>7</v>
      </c>
      <c r="B45" s="5"/>
      <c r="C45" s="5"/>
    </row>
    <row r="46" spans="1:11">
      <c r="A46" t="s">
        <v>8</v>
      </c>
      <c r="B46" s="7"/>
      <c r="C46" s="7"/>
      <c r="D46" s="15"/>
      <c r="E46" s="15"/>
    </row>
    <row r="47" spans="1:11">
      <c r="A47" t="s">
        <v>9</v>
      </c>
      <c r="D47" s="15"/>
      <c r="E47" s="15"/>
    </row>
    <row r="48" spans="1:11">
      <c r="A48" t="s">
        <v>10</v>
      </c>
      <c r="D48" s="15"/>
      <c r="E48" s="15"/>
    </row>
    <row r="50" spans="1:4">
      <c r="A50" s="14" t="s">
        <v>21</v>
      </c>
    </row>
    <row r="51" spans="1:4">
      <c r="A51" t="s">
        <v>203</v>
      </c>
      <c r="B51" s="15" t="s">
        <v>204</v>
      </c>
      <c r="C51" s="15" t="s">
        <v>205</v>
      </c>
      <c r="D51" s="15"/>
    </row>
    <row r="52" spans="1:4">
      <c r="A52" t="s">
        <v>24</v>
      </c>
      <c r="B52" s="15" t="s">
        <v>202</v>
      </c>
      <c r="C52" s="15"/>
      <c r="D52" s="15"/>
    </row>
    <row r="53" spans="1:4">
      <c r="B53" s="15"/>
      <c r="C53" s="15"/>
    </row>
    <row r="55" spans="1:4">
      <c r="A55" s="14" t="s">
        <v>25</v>
      </c>
    </row>
    <row r="56" spans="1:4">
      <c r="A56" t="str">
        <f>A51&amp;B51</f>
        <v>陽性者(濃厚接触者)発生施設訪問系で陽性者等に1日以上対応又は訪問系以外で1日以上勤務</v>
      </c>
      <c r="B56">
        <v>20</v>
      </c>
    </row>
    <row r="57" spans="1:4">
      <c r="A57" t="str">
        <f>A51&amp;C51</f>
        <v>陽性者(濃厚接触者)発生施設訪問系で陽性者等への対応はないが対象期間に10日以上勤務</v>
      </c>
      <c r="B57">
        <v>5</v>
      </c>
    </row>
    <row r="59" spans="1:4">
      <c r="A59" t="str">
        <f>A52&amp;B52</f>
        <v>その他の施設対象期間に10日以上勤務</v>
      </c>
      <c r="B59">
        <v>5</v>
      </c>
    </row>
    <row r="65" spans="1:1">
      <c r="A65" t="s">
        <v>28</v>
      </c>
    </row>
    <row r="66" spans="1:1">
      <c r="A66" t="s">
        <v>29</v>
      </c>
    </row>
    <row r="69" spans="1:1">
      <c r="A69" t="s">
        <v>50</v>
      </c>
    </row>
    <row r="70" spans="1:1">
      <c r="A70" t="s">
        <v>51</v>
      </c>
    </row>
    <row r="71" spans="1:1">
      <c r="A71" t="s">
        <v>52</v>
      </c>
    </row>
    <row r="72" spans="1:1">
      <c r="A72" t="s">
        <v>53</v>
      </c>
    </row>
    <row r="73" spans="1:1">
      <c r="A73" t="s">
        <v>54</v>
      </c>
    </row>
    <row r="74" spans="1:1">
      <c r="A74" t="s">
        <v>55</v>
      </c>
    </row>
    <row r="75" spans="1:1">
      <c r="A75" t="s">
        <v>56</v>
      </c>
    </row>
    <row r="76" spans="1:1">
      <c r="A76" t="s">
        <v>57</v>
      </c>
    </row>
    <row r="77" spans="1:1">
      <c r="A77" t="s">
        <v>58</v>
      </c>
    </row>
    <row r="78" spans="1:1">
      <c r="A78" t="s">
        <v>59</v>
      </c>
    </row>
    <row r="79" spans="1:1">
      <c r="A79" t="s">
        <v>60</v>
      </c>
    </row>
    <row r="80" spans="1:1">
      <c r="A80" t="s">
        <v>61</v>
      </c>
    </row>
    <row r="81" spans="1:1">
      <c r="A81" t="s">
        <v>62</v>
      </c>
    </row>
    <row r="82" spans="1:1">
      <c r="A82" t="s">
        <v>63</v>
      </c>
    </row>
    <row r="83" spans="1:1">
      <c r="A83" t="s">
        <v>64</v>
      </c>
    </row>
    <row r="84" spans="1:1">
      <c r="A84" t="s">
        <v>65</v>
      </c>
    </row>
    <row r="85" spans="1:1">
      <c r="A85" t="s">
        <v>66</v>
      </c>
    </row>
    <row r="86" spans="1:1">
      <c r="A86" t="s">
        <v>67</v>
      </c>
    </row>
    <row r="87" spans="1:1">
      <c r="A87" t="s">
        <v>68</v>
      </c>
    </row>
    <row r="88" spans="1:1">
      <c r="A88" t="s">
        <v>69</v>
      </c>
    </row>
    <row r="89" spans="1:1">
      <c r="A89" t="s">
        <v>70</v>
      </c>
    </row>
    <row r="90" spans="1:1">
      <c r="A90" t="s">
        <v>71</v>
      </c>
    </row>
    <row r="91" spans="1:1">
      <c r="A91" t="s">
        <v>72</v>
      </c>
    </row>
    <row r="92" spans="1:1">
      <c r="A92" t="s">
        <v>73</v>
      </c>
    </row>
    <row r="93" spans="1:1">
      <c r="A93" t="s">
        <v>74</v>
      </c>
    </row>
    <row r="94" spans="1:1">
      <c r="A94" t="s">
        <v>75</v>
      </c>
    </row>
    <row r="95" spans="1:1">
      <c r="A95" t="s">
        <v>76</v>
      </c>
    </row>
    <row r="96" spans="1:1">
      <c r="A96" t="s">
        <v>77</v>
      </c>
    </row>
    <row r="97" spans="1:1">
      <c r="A97" t="s">
        <v>78</v>
      </c>
    </row>
    <row r="98" spans="1:1">
      <c r="A98" t="s">
        <v>79</v>
      </c>
    </row>
    <row r="99" spans="1:1">
      <c r="A99" t="s">
        <v>80</v>
      </c>
    </row>
    <row r="100" spans="1:1">
      <c r="A100" t="s">
        <v>81</v>
      </c>
    </row>
    <row r="101" spans="1:1">
      <c r="A101" t="s">
        <v>82</v>
      </c>
    </row>
    <row r="102" spans="1:1">
      <c r="A102" t="s">
        <v>83</v>
      </c>
    </row>
    <row r="103" spans="1:1">
      <c r="A103" t="s">
        <v>84</v>
      </c>
    </row>
    <row r="104" spans="1:1">
      <c r="A104" t="s">
        <v>85</v>
      </c>
    </row>
    <row r="105" spans="1:1">
      <c r="A105" t="s">
        <v>86</v>
      </c>
    </row>
    <row r="106" spans="1:1">
      <c r="A106" t="s">
        <v>87</v>
      </c>
    </row>
    <row r="107" spans="1:1">
      <c r="A107" t="s">
        <v>88</v>
      </c>
    </row>
    <row r="108" spans="1:1">
      <c r="A108" t="s">
        <v>89</v>
      </c>
    </row>
    <row r="109" spans="1:1">
      <c r="A109" t="s">
        <v>90</v>
      </c>
    </row>
    <row r="110" spans="1:1">
      <c r="A110" t="s">
        <v>91</v>
      </c>
    </row>
    <row r="111" spans="1:1">
      <c r="A111" t="s">
        <v>92</v>
      </c>
    </row>
    <row r="112" spans="1:1">
      <c r="A112" t="s">
        <v>93</v>
      </c>
    </row>
    <row r="113" spans="1:1">
      <c r="A113" t="s">
        <v>94</v>
      </c>
    </row>
    <row r="114" spans="1:1">
      <c r="A114" t="s">
        <v>95</v>
      </c>
    </row>
    <row r="115" spans="1:1">
      <c r="A115" t="s">
        <v>96</v>
      </c>
    </row>
  </sheetData>
  <sheetProtection algorithmName="SHA-512" hashValue="o2nG/QiL1VkfGRuUfh9im+HQJ47RNxeGPIKFr6iqkeJF7Lt7OyIOq5yfvI7c9j08E/OLmdTjIBM7dceAt7roIw==" saltValue="ZtNtGCLlSQ/PnQRFhGcX7Q==" spinCount="100000" sheet="1" objects="1" scenarios="1"/>
  <phoneticPr fontId="4"/>
  <pageMargins left="0.7" right="0.7" top="0.75" bottom="0.75" header="0.3" footer="0.3"/>
  <pageSetup paperSize="9" scale="6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13</vt:i4>
      </vt:variant>
    </vt:vector>
  </HeadingPairs>
  <TitlesOfParts>
    <vt:vector size="19" baseType="lpstr">
      <vt:lpstr>（はじめにお読みください）本申請書の使い方、申請の手順</vt:lpstr>
      <vt:lpstr>申請書</vt:lpstr>
      <vt:lpstr>申請額一覧</vt:lpstr>
      <vt:lpstr>個票1</vt:lpstr>
      <vt:lpstr>職員表</vt:lpstr>
      <vt:lpstr>計算用</vt:lpstr>
      <vt:lpstr>個票1!Print_Area</vt:lpstr>
      <vt:lpstr>職員表!Print_Area</vt:lpstr>
      <vt:lpstr>申請額一覧!Print_Area</vt:lpstr>
      <vt:lpstr>申請書!Print_Area</vt:lpstr>
      <vt:lpstr>職員表!Print_Titles</vt:lpstr>
      <vt:lpstr>慰労金単価</vt:lpstr>
      <vt:lpstr>施設区分</vt:lpstr>
      <vt:lpstr>施設区分基準セル</vt:lpstr>
      <vt:lpstr>助成上限額</vt:lpstr>
      <vt:lpstr>提供サービス</vt:lpstr>
      <vt:lpstr>都道府県</vt:lpstr>
      <vt:lpstr>番号</vt:lpstr>
      <vt:lpstr>有無</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寺床 慎也(teratoko-shinya)</dc:creator>
  <cp:lastModifiedBy>渡部　学</cp:lastModifiedBy>
  <cp:lastPrinted>2020-08-28T00:47:57Z</cp:lastPrinted>
  <dcterms:created xsi:type="dcterms:W3CDTF">2018-06-19T01:27:02Z</dcterms:created>
  <dcterms:modified xsi:type="dcterms:W3CDTF">2020-08-31T12:08:38Z</dcterms:modified>
</cp:coreProperties>
</file>