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fs625_新型コロナウイルス感染症対策事務局\９　従事者支援班\②障害関係\03_周知・広報\02_最新\20200828_県HP\"/>
    </mc:Choice>
  </mc:AlternateContent>
  <bookViews>
    <workbookView xWindow="2790" yWindow="0" windowWidth="20490" windowHeight="753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職員表!$A$1:$S$506</definedName>
    <definedName name="_xlnm.Print_Area" localSheetId="2">申請額一覧!$A$1:$O$21</definedName>
    <definedName name="_xlnm.Print_Area" localSheetId="1">申請書!$A$1:$AU$51</definedName>
    <definedName name="_xlnm.Print_Titles" localSheetId="4">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計算用!$A$3:$A$34</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A505" i="27" l="1"/>
  <c r="O504" i="27"/>
  <c r="M504" i="27"/>
  <c r="F504" i="27"/>
  <c r="S504" i="27" s="1"/>
  <c r="E504" i="27"/>
  <c r="O503" i="27"/>
  <c r="M503" i="27"/>
  <c r="F503" i="27"/>
  <c r="S503" i="27" s="1"/>
  <c r="E503" i="27"/>
  <c r="O502" i="27"/>
  <c r="M502" i="27"/>
  <c r="F502" i="27"/>
  <c r="S502" i="27" s="1"/>
  <c r="E502" i="27"/>
  <c r="O501" i="27"/>
  <c r="M501" i="27"/>
  <c r="F501" i="27"/>
  <c r="S501" i="27" s="1"/>
  <c r="E501" i="27"/>
  <c r="O500" i="27"/>
  <c r="M500" i="27"/>
  <c r="F500" i="27"/>
  <c r="S500" i="27" s="1"/>
  <c r="E500" i="27"/>
  <c r="S499" i="27"/>
  <c r="O499" i="27"/>
  <c r="M499" i="27"/>
  <c r="F499" i="27"/>
  <c r="E499" i="27"/>
  <c r="O498" i="27"/>
  <c r="M498" i="27"/>
  <c r="F498" i="27"/>
  <c r="S498" i="27" s="1"/>
  <c r="E498" i="27"/>
  <c r="O497" i="27"/>
  <c r="M497" i="27"/>
  <c r="F497" i="27"/>
  <c r="S497" i="27" s="1"/>
  <c r="E497" i="27"/>
  <c r="O496" i="27"/>
  <c r="M496" i="27"/>
  <c r="F496" i="27"/>
  <c r="S496" i="27" s="1"/>
  <c r="E496" i="27"/>
  <c r="O495" i="27"/>
  <c r="M495" i="27"/>
  <c r="F495" i="27"/>
  <c r="S495" i="27" s="1"/>
  <c r="E495" i="27"/>
  <c r="O494" i="27"/>
  <c r="M494" i="27"/>
  <c r="F494" i="27"/>
  <c r="S494" i="27" s="1"/>
  <c r="E494" i="27"/>
  <c r="O493" i="27"/>
  <c r="M493" i="27"/>
  <c r="F493" i="27"/>
  <c r="S493" i="27" s="1"/>
  <c r="E493" i="27"/>
  <c r="O492" i="27"/>
  <c r="M492" i="27"/>
  <c r="F492" i="27"/>
  <c r="S492" i="27" s="1"/>
  <c r="E492" i="27"/>
  <c r="S491" i="27"/>
  <c r="O491" i="27"/>
  <c r="M491" i="27"/>
  <c r="F491" i="27"/>
  <c r="E491" i="27"/>
  <c r="O490" i="27"/>
  <c r="M490" i="27"/>
  <c r="F490" i="27"/>
  <c r="S490" i="27" s="1"/>
  <c r="E490" i="27"/>
  <c r="O489" i="27"/>
  <c r="M489" i="27"/>
  <c r="F489" i="27"/>
  <c r="S489" i="27" s="1"/>
  <c r="E489" i="27"/>
  <c r="O488" i="27"/>
  <c r="M488" i="27"/>
  <c r="F488" i="27"/>
  <c r="S488" i="27" s="1"/>
  <c r="E488" i="27"/>
  <c r="O487" i="27"/>
  <c r="M487" i="27"/>
  <c r="F487" i="27"/>
  <c r="S487" i="27" s="1"/>
  <c r="E487" i="27"/>
  <c r="O486" i="27"/>
  <c r="M486" i="27"/>
  <c r="F486" i="27"/>
  <c r="S486" i="27" s="1"/>
  <c r="E486" i="27"/>
  <c r="O485" i="27"/>
  <c r="M485" i="27"/>
  <c r="F485" i="27"/>
  <c r="S485" i="27" s="1"/>
  <c r="E485" i="27"/>
  <c r="M484" i="27"/>
  <c r="O484" i="27" s="1"/>
  <c r="E484" i="27"/>
  <c r="F484" i="27" s="1"/>
  <c r="S484" i="27" s="1"/>
  <c r="O483" i="27"/>
  <c r="M483" i="27"/>
  <c r="E483" i="27"/>
  <c r="F483" i="27" s="1"/>
  <c r="S483" i="27" s="1"/>
  <c r="M482" i="27"/>
  <c r="O482" i="27" s="1"/>
  <c r="F482" i="27"/>
  <c r="S482" i="27" s="1"/>
  <c r="E482" i="27"/>
  <c r="M481" i="27"/>
  <c r="O481" i="27" s="1"/>
  <c r="E481" i="27"/>
  <c r="F481" i="27" s="1"/>
  <c r="S481" i="27" s="1"/>
  <c r="M480" i="27"/>
  <c r="O480" i="27" s="1"/>
  <c r="E480" i="27"/>
  <c r="F480" i="27" s="1"/>
  <c r="S480" i="27" s="1"/>
  <c r="O479" i="27"/>
  <c r="M479" i="27"/>
  <c r="E479" i="27"/>
  <c r="F479" i="27" s="1"/>
  <c r="S479" i="27" s="1"/>
  <c r="M478" i="27"/>
  <c r="O478" i="27" s="1"/>
  <c r="F478" i="27"/>
  <c r="S478" i="27" s="1"/>
  <c r="E478" i="27"/>
  <c r="M477" i="27"/>
  <c r="O477" i="27" s="1"/>
  <c r="E477" i="27"/>
  <c r="F477" i="27" s="1"/>
  <c r="S477" i="27" s="1"/>
  <c r="M476" i="27"/>
  <c r="O476" i="27" s="1"/>
  <c r="E476" i="27"/>
  <c r="F476" i="27" s="1"/>
  <c r="S476" i="27" s="1"/>
  <c r="O475" i="27"/>
  <c r="M475" i="27"/>
  <c r="E475" i="27"/>
  <c r="F475" i="27" s="1"/>
  <c r="S475" i="27" s="1"/>
  <c r="M474" i="27"/>
  <c r="O474" i="27" s="1"/>
  <c r="F474" i="27"/>
  <c r="S474" i="27" s="1"/>
  <c r="E474" i="27"/>
  <c r="M473" i="27"/>
  <c r="O473" i="27" s="1"/>
  <c r="E473" i="27"/>
  <c r="F473" i="27" s="1"/>
  <c r="S473" i="27" s="1"/>
  <c r="M472" i="27"/>
  <c r="O472" i="27" s="1"/>
  <c r="E472" i="27"/>
  <c r="F472" i="27" s="1"/>
  <c r="S472" i="27" s="1"/>
  <c r="O471" i="27"/>
  <c r="M471" i="27"/>
  <c r="E471" i="27"/>
  <c r="F471" i="27" s="1"/>
  <c r="S471" i="27" s="1"/>
  <c r="M470" i="27"/>
  <c r="O470" i="27" s="1"/>
  <c r="F470" i="27"/>
  <c r="S470" i="27" s="1"/>
  <c r="E470" i="27"/>
  <c r="M469" i="27"/>
  <c r="O469" i="27" s="1"/>
  <c r="E469" i="27"/>
  <c r="F469" i="27" s="1"/>
  <c r="S469" i="27" s="1"/>
  <c r="M468" i="27"/>
  <c r="O468" i="27" s="1"/>
  <c r="E468" i="27"/>
  <c r="F468" i="27" s="1"/>
  <c r="S468" i="27" s="1"/>
  <c r="O467" i="27"/>
  <c r="M467" i="27"/>
  <c r="E467" i="27"/>
  <c r="F467" i="27" s="1"/>
  <c r="S467" i="27" s="1"/>
  <c r="M466" i="27"/>
  <c r="O466" i="27" s="1"/>
  <c r="F466" i="27"/>
  <c r="S466" i="27" s="1"/>
  <c r="E466" i="27"/>
  <c r="M465" i="27"/>
  <c r="O465" i="27" s="1"/>
  <c r="E465" i="27"/>
  <c r="F465" i="27" s="1"/>
  <c r="S465" i="27" s="1"/>
  <c r="M464" i="27"/>
  <c r="O464" i="27" s="1"/>
  <c r="E464" i="27"/>
  <c r="F464" i="27" s="1"/>
  <c r="S464" i="27" s="1"/>
  <c r="O463" i="27"/>
  <c r="M463" i="27"/>
  <c r="E463" i="27"/>
  <c r="F463" i="27" s="1"/>
  <c r="S463" i="27" s="1"/>
  <c r="M462" i="27"/>
  <c r="O462" i="27" s="1"/>
  <c r="F462" i="27"/>
  <c r="S462" i="27" s="1"/>
  <c r="E462" i="27"/>
  <c r="M461" i="27"/>
  <c r="O461" i="27" s="1"/>
  <c r="E461" i="27"/>
  <c r="F461" i="27" s="1"/>
  <c r="S461" i="27" s="1"/>
  <c r="M460" i="27"/>
  <c r="O460" i="27" s="1"/>
  <c r="E460" i="27"/>
  <c r="F460" i="27" s="1"/>
  <c r="S460" i="27" s="1"/>
  <c r="O459" i="27"/>
  <c r="M459" i="27"/>
  <c r="E459" i="27"/>
  <c r="F459" i="27" s="1"/>
  <c r="S459" i="27" s="1"/>
  <c r="M458" i="27"/>
  <c r="O458" i="27" s="1"/>
  <c r="F458" i="27"/>
  <c r="S458" i="27" s="1"/>
  <c r="E458" i="27"/>
  <c r="M457" i="27"/>
  <c r="O457" i="27" s="1"/>
  <c r="E457" i="27"/>
  <c r="F457" i="27" s="1"/>
  <c r="S457" i="27" s="1"/>
  <c r="M456" i="27"/>
  <c r="O456" i="27" s="1"/>
  <c r="E456" i="27"/>
  <c r="F456" i="27" s="1"/>
  <c r="S456" i="27" s="1"/>
  <c r="O455" i="27"/>
  <c r="M455" i="27"/>
  <c r="E455" i="27"/>
  <c r="F455" i="27" s="1"/>
  <c r="S455" i="27" s="1"/>
  <c r="M454" i="27"/>
  <c r="O454" i="27" s="1"/>
  <c r="F454" i="27"/>
  <c r="S454" i="27" s="1"/>
  <c r="E454" i="27"/>
  <c r="M453" i="27"/>
  <c r="O453" i="27" s="1"/>
  <c r="E453" i="27"/>
  <c r="F453" i="27" s="1"/>
  <c r="S453" i="27" s="1"/>
  <c r="M452" i="27"/>
  <c r="O452" i="27" s="1"/>
  <c r="E452" i="27"/>
  <c r="F452" i="27" s="1"/>
  <c r="S452" i="27" s="1"/>
  <c r="O451" i="27"/>
  <c r="M451" i="27"/>
  <c r="E451" i="27"/>
  <c r="F451" i="27" s="1"/>
  <c r="S451" i="27" s="1"/>
  <c r="M450" i="27"/>
  <c r="O450" i="27" s="1"/>
  <c r="F450" i="27"/>
  <c r="S450" i="27" s="1"/>
  <c r="E450" i="27"/>
  <c r="M449" i="27"/>
  <c r="O449" i="27" s="1"/>
  <c r="E449" i="27"/>
  <c r="F449" i="27" s="1"/>
  <c r="S449" i="27" s="1"/>
  <c r="M448" i="27"/>
  <c r="O448" i="27" s="1"/>
  <c r="E448" i="27"/>
  <c r="F448" i="27" s="1"/>
  <c r="S448" i="27" s="1"/>
  <c r="O447" i="27"/>
  <c r="M447" i="27"/>
  <c r="E447" i="27"/>
  <c r="F447" i="27" s="1"/>
  <c r="S447" i="27" s="1"/>
  <c r="M446" i="27"/>
  <c r="O446" i="27" s="1"/>
  <c r="F446" i="27"/>
  <c r="S446" i="27" s="1"/>
  <c r="E446" i="27"/>
  <c r="M445" i="27"/>
  <c r="O445" i="27" s="1"/>
  <c r="E445" i="27"/>
  <c r="F445" i="27" s="1"/>
  <c r="S445" i="27" s="1"/>
  <c r="M444" i="27"/>
  <c r="O444" i="27" s="1"/>
  <c r="E444" i="27"/>
  <c r="F444" i="27" s="1"/>
  <c r="S444" i="27" s="1"/>
  <c r="O443" i="27"/>
  <c r="M443" i="27"/>
  <c r="E443" i="27"/>
  <c r="F443" i="27" s="1"/>
  <c r="S443" i="27" s="1"/>
  <c r="M442" i="27"/>
  <c r="O442" i="27" s="1"/>
  <c r="F442" i="27"/>
  <c r="S442" i="27" s="1"/>
  <c r="E442" i="27"/>
  <c r="M441" i="27"/>
  <c r="O441" i="27" s="1"/>
  <c r="E441" i="27"/>
  <c r="F441" i="27" s="1"/>
  <c r="S441" i="27" s="1"/>
  <c r="M440" i="27"/>
  <c r="O440" i="27" s="1"/>
  <c r="E440" i="27"/>
  <c r="F440" i="27" s="1"/>
  <c r="S440" i="27" s="1"/>
  <c r="O439" i="27"/>
  <c r="M439" i="27"/>
  <c r="E439" i="27"/>
  <c r="F439" i="27" s="1"/>
  <c r="S439" i="27" s="1"/>
  <c r="M438" i="27"/>
  <c r="O438" i="27" s="1"/>
  <c r="F438" i="27"/>
  <c r="S438" i="27" s="1"/>
  <c r="E438" i="27"/>
  <c r="M437" i="27"/>
  <c r="O437" i="27" s="1"/>
  <c r="E437" i="27"/>
  <c r="F437" i="27" s="1"/>
  <c r="S437" i="27" s="1"/>
  <c r="M436" i="27"/>
  <c r="O436" i="27" s="1"/>
  <c r="E436" i="27"/>
  <c r="F436" i="27" s="1"/>
  <c r="S436" i="27" s="1"/>
  <c r="O435" i="27"/>
  <c r="M435" i="27"/>
  <c r="E435" i="27"/>
  <c r="F435" i="27" s="1"/>
  <c r="S435" i="27" s="1"/>
  <c r="M434" i="27"/>
  <c r="O434" i="27" s="1"/>
  <c r="E434" i="27"/>
  <c r="F434" i="27" s="1"/>
  <c r="S434" i="27" s="1"/>
  <c r="M433" i="27"/>
  <c r="O433" i="27" s="1"/>
  <c r="E433" i="27"/>
  <c r="F433" i="27" s="1"/>
  <c r="S433" i="27" s="1"/>
  <c r="M432" i="27"/>
  <c r="O432" i="27" s="1"/>
  <c r="F432" i="27"/>
  <c r="S432" i="27" s="1"/>
  <c r="E432" i="27"/>
  <c r="M431" i="27"/>
  <c r="O431" i="27" s="1"/>
  <c r="E431" i="27"/>
  <c r="F431" i="27" s="1"/>
  <c r="S431" i="27" s="1"/>
  <c r="M430" i="27"/>
  <c r="O430" i="27" s="1"/>
  <c r="E430" i="27"/>
  <c r="F430" i="27" s="1"/>
  <c r="S430" i="27" s="1"/>
  <c r="O429" i="27"/>
  <c r="M429" i="27"/>
  <c r="E429" i="27"/>
  <c r="F429" i="27" s="1"/>
  <c r="S429" i="27" s="1"/>
  <c r="M428" i="27"/>
  <c r="O428" i="27" s="1"/>
  <c r="F428" i="27"/>
  <c r="S428" i="27" s="1"/>
  <c r="E428" i="27"/>
  <c r="M427" i="27"/>
  <c r="O427" i="27" s="1"/>
  <c r="E427" i="27"/>
  <c r="F427" i="27" s="1"/>
  <c r="S427" i="27" s="1"/>
  <c r="M426" i="27"/>
  <c r="O426" i="27" s="1"/>
  <c r="E426" i="27"/>
  <c r="F426" i="27" s="1"/>
  <c r="S426" i="27" s="1"/>
  <c r="O425" i="27"/>
  <c r="M425" i="27"/>
  <c r="E425" i="27"/>
  <c r="F425" i="27" s="1"/>
  <c r="S425" i="27" s="1"/>
  <c r="M424" i="27"/>
  <c r="O424" i="27" s="1"/>
  <c r="E424" i="27"/>
  <c r="F424" i="27" s="1"/>
  <c r="S424" i="27" s="1"/>
  <c r="M423" i="27"/>
  <c r="O423" i="27" s="1"/>
  <c r="E423" i="27"/>
  <c r="F423" i="27" s="1"/>
  <c r="S423" i="27" s="1"/>
  <c r="M422" i="27"/>
  <c r="O422" i="27" s="1"/>
  <c r="E422" i="27"/>
  <c r="F422" i="27" s="1"/>
  <c r="S422" i="27" s="1"/>
  <c r="O421" i="27"/>
  <c r="M421" i="27"/>
  <c r="E421" i="27"/>
  <c r="F421" i="27" s="1"/>
  <c r="S421" i="27" s="1"/>
  <c r="M420" i="27"/>
  <c r="O420" i="27" s="1"/>
  <c r="F420" i="27"/>
  <c r="S420" i="27" s="1"/>
  <c r="E420" i="27"/>
  <c r="M419" i="27"/>
  <c r="O419" i="27" s="1"/>
  <c r="E419" i="27"/>
  <c r="F419" i="27" s="1"/>
  <c r="S419" i="27" s="1"/>
  <c r="M418" i="27"/>
  <c r="O418" i="27" s="1"/>
  <c r="E418" i="27"/>
  <c r="F418" i="27" s="1"/>
  <c r="S418" i="27" s="1"/>
  <c r="M417" i="27"/>
  <c r="O417" i="27" s="1"/>
  <c r="E417" i="27"/>
  <c r="F417" i="27" s="1"/>
  <c r="S417" i="27" s="1"/>
  <c r="M416" i="27"/>
  <c r="O416" i="27" s="1"/>
  <c r="F416" i="27"/>
  <c r="S416" i="27" s="1"/>
  <c r="E416" i="27"/>
  <c r="M415" i="27"/>
  <c r="O415" i="27" s="1"/>
  <c r="E415" i="27"/>
  <c r="F415" i="27" s="1"/>
  <c r="S415" i="27" s="1"/>
  <c r="M414" i="27"/>
  <c r="O414" i="27" s="1"/>
  <c r="E414" i="27"/>
  <c r="F414" i="27" s="1"/>
  <c r="S414" i="27" s="1"/>
  <c r="O413" i="27"/>
  <c r="M413" i="27"/>
  <c r="E413" i="27"/>
  <c r="F413" i="27" s="1"/>
  <c r="S413" i="27" s="1"/>
  <c r="M412" i="27"/>
  <c r="O412" i="27" s="1"/>
  <c r="F412" i="27"/>
  <c r="S412" i="27" s="1"/>
  <c r="E412" i="27"/>
  <c r="M411" i="27"/>
  <c r="O411" i="27" s="1"/>
  <c r="E411" i="27"/>
  <c r="F411" i="27" s="1"/>
  <c r="S411" i="27" s="1"/>
  <c r="M410" i="27"/>
  <c r="O410" i="27" s="1"/>
  <c r="E410" i="27"/>
  <c r="F410" i="27" s="1"/>
  <c r="S410" i="27" s="1"/>
  <c r="O409" i="27"/>
  <c r="M409" i="27"/>
  <c r="E409" i="27"/>
  <c r="F409" i="27" s="1"/>
  <c r="S409" i="27" s="1"/>
  <c r="M408" i="27"/>
  <c r="O408" i="27" s="1"/>
  <c r="E408" i="27"/>
  <c r="F408" i="27" s="1"/>
  <c r="S408" i="27" s="1"/>
  <c r="M407" i="27"/>
  <c r="O407" i="27" s="1"/>
  <c r="E407" i="27"/>
  <c r="F407" i="27" s="1"/>
  <c r="S407" i="27" s="1"/>
  <c r="M406" i="27"/>
  <c r="O406" i="27" s="1"/>
  <c r="E406" i="27"/>
  <c r="F406" i="27" s="1"/>
  <c r="S406" i="27" s="1"/>
  <c r="O405" i="27"/>
  <c r="M405" i="27"/>
  <c r="E405" i="27"/>
  <c r="F405" i="27" s="1"/>
  <c r="S405" i="27" s="1"/>
  <c r="M404" i="27"/>
  <c r="O404" i="27" s="1"/>
  <c r="F404" i="27"/>
  <c r="S404" i="27" s="1"/>
  <c r="E404" i="27"/>
  <c r="M403" i="27"/>
  <c r="O403" i="27" s="1"/>
  <c r="E403" i="27"/>
  <c r="F403" i="27" s="1"/>
  <c r="S403" i="27" s="1"/>
  <c r="M402" i="27"/>
  <c r="O402" i="27" s="1"/>
  <c r="E402" i="27"/>
  <c r="F402" i="27" s="1"/>
  <c r="S402" i="27" s="1"/>
  <c r="M401" i="27"/>
  <c r="O401" i="27" s="1"/>
  <c r="E401" i="27"/>
  <c r="F401" i="27" s="1"/>
  <c r="S401" i="27" s="1"/>
  <c r="M400" i="27"/>
  <c r="O400" i="27" s="1"/>
  <c r="F400" i="27"/>
  <c r="S400" i="27" s="1"/>
  <c r="E400" i="27"/>
  <c r="M399" i="27"/>
  <c r="O399" i="27" s="1"/>
  <c r="E399" i="27"/>
  <c r="F399" i="27" s="1"/>
  <c r="S399" i="27" s="1"/>
  <c r="M398" i="27"/>
  <c r="O398" i="27" s="1"/>
  <c r="E398" i="27"/>
  <c r="F398" i="27" s="1"/>
  <c r="S398" i="27" s="1"/>
  <c r="O397" i="27"/>
  <c r="M397" i="27"/>
  <c r="E397" i="27"/>
  <c r="F397" i="27" s="1"/>
  <c r="S397" i="27" s="1"/>
  <c r="M396" i="27"/>
  <c r="O396" i="27" s="1"/>
  <c r="F396" i="27"/>
  <c r="S396" i="27" s="1"/>
  <c r="E396" i="27"/>
  <c r="M395" i="27"/>
  <c r="O395" i="27" s="1"/>
  <c r="E395" i="27"/>
  <c r="F395" i="27" s="1"/>
  <c r="S395" i="27" s="1"/>
  <c r="M394" i="27"/>
  <c r="O394" i="27" s="1"/>
  <c r="E394" i="27"/>
  <c r="F394" i="27" s="1"/>
  <c r="S394" i="27" s="1"/>
  <c r="O393" i="27"/>
  <c r="M393" i="27"/>
  <c r="E393" i="27"/>
  <c r="F393" i="27" s="1"/>
  <c r="S393" i="27" s="1"/>
  <c r="M392" i="27"/>
  <c r="O392" i="27" s="1"/>
  <c r="E392" i="27"/>
  <c r="F392" i="27" s="1"/>
  <c r="S392" i="27" s="1"/>
  <c r="M391" i="27"/>
  <c r="O391" i="27" s="1"/>
  <c r="E391" i="27"/>
  <c r="F391" i="27" s="1"/>
  <c r="S391" i="27" s="1"/>
  <c r="M390" i="27"/>
  <c r="O390" i="27" s="1"/>
  <c r="E390" i="27"/>
  <c r="F390" i="27" s="1"/>
  <c r="S390" i="27" s="1"/>
  <c r="O389" i="27"/>
  <c r="M389" i="27"/>
  <c r="E389" i="27"/>
  <c r="F389" i="27" s="1"/>
  <c r="S389" i="27" s="1"/>
  <c r="M388" i="27"/>
  <c r="O388" i="27" s="1"/>
  <c r="F388" i="27"/>
  <c r="S388" i="27" s="1"/>
  <c r="E388" i="27"/>
  <c r="M387" i="27"/>
  <c r="O387" i="27" s="1"/>
  <c r="E387" i="27"/>
  <c r="F387" i="27" s="1"/>
  <c r="S387" i="27" s="1"/>
  <c r="M386" i="27"/>
  <c r="O386" i="27" s="1"/>
  <c r="E386" i="27"/>
  <c r="F386" i="27" s="1"/>
  <c r="S386" i="27" s="1"/>
  <c r="M385" i="27"/>
  <c r="O385" i="27" s="1"/>
  <c r="E385" i="27"/>
  <c r="F385" i="27" s="1"/>
  <c r="S385" i="27" s="1"/>
  <c r="M384" i="27"/>
  <c r="O384" i="27" s="1"/>
  <c r="E384" i="27"/>
  <c r="F384" i="27" s="1"/>
  <c r="S384" i="27" s="1"/>
  <c r="M383" i="27"/>
  <c r="O383" i="27" s="1"/>
  <c r="E383" i="27"/>
  <c r="F383" i="27" s="1"/>
  <c r="S383" i="27" s="1"/>
  <c r="M382" i="27"/>
  <c r="O382" i="27" s="1"/>
  <c r="F382" i="27"/>
  <c r="S382" i="27" s="1"/>
  <c r="E382" i="27"/>
  <c r="M381" i="27"/>
  <c r="O381" i="27" s="1"/>
  <c r="E381" i="27"/>
  <c r="F381" i="27" s="1"/>
  <c r="S381" i="27" s="1"/>
  <c r="M380" i="27"/>
  <c r="O380" i="27" s="1"/>
  <c r="E380" i="27"/>
  <c r="F380" i="27" s="1"/>
  <c r="S380" i="27" s="1"/>
  <c r="M379" i="27"/>
  <c r="O379" i="27" s="1"/>
  <c r="E379" i="27"/>
  <c r="F379" i="27" s="1"/>
  <c r="S379" i="27" s="1"/>
  <c r="M378" i="27"/>
  <c r="O378" i="27" s="1"/>
  <c r="E378" i="27"/>
  <c r="F378" i="27" s="1"/>
  <c r="S378" i="27" s="1"/>
  <c r="O377" i="27"/>
  <c r="M377" i="27"/>
  <c r="E377" i="27"/>
  <c r="F377" i="27" s="1"/>
  <c r="S377" i="27" s="1"/>
  <c r="O376" i="27"/>
  <c r="M376" i="27"/>
  <c r="F376" i="27"/>
  <c r="S376" i="27" s="1"/>
  <c r="E376" i="27"/>
  <c r="M375" i="27"/>
  <c r="O375" i="27" s="1"/>
  <c r="F375" i="27"/>
  <c r="S375" i="27" s="1"/>
  <c r="E375" i="27"/>
  <c r="M374" i="27"/>
  <c r="O374" i="27" s="1"/>
  <c r="E374" i="27"/>
  <c r="F374" i="27" s="1"/>
  <c r="S374" i="27" s="1"/>
  <c r="M373" i="27"/>
  <c r="O373" i="27" s="1"/>
  <c r="E373" i="27"/>
  <c r="F373" i="27" s="1"/>
  <c r="S373" i="27" s="1"/>
  <c r="O372" i="27"/>
  <c r="M372" i="27"/>
  <c r="F372" i="27"/>
  <c r="S372" i="27" s="1"/>
  <c r="E372" i="27"/>
  <c r="O371" i="27"/>
  <c r="M371" i="27"/>
  <c r="E371" i="27"/>
  <c r="F371" i="27" s="1"/>
  <c r="S371" i="27" s="1"/>
  <c r="O370" i="27"/>
  <c r="M370" i="27"/>
  <c r="E370" i="27"/>
  <c r="F370" i="27" s="1"/>
  <c r="S370" i="27" s="1"/>
  <c r="O369" i="27"/>
  <c r="M369" i="27"/>
  <c r="F369" i="27"/>
  <c r="S369" i="27" s="1"/>
  <c r="E369" i="27"/>
  <c r="M368" i="27"/>
  <c r="O368" i="27" s="1"/>
  <c r="E368" i="27"/>
  <c r="F368" i="27" s="1"/>
  <c r="S368" i="27" s="1"/>
  <c r="M367" i="27"/>
  <c r="O367" i="27" s="1"/>
  <c r="E367" i="27"/>
  <c r="F367" i="27" s="1"/>
  <c r="S367" i="27" s="1"/>
  <c r="M366" i="27"/>
  <c r="O366" i="27" s="1"/>
  <c r="F366" i="27"/>
  <c r="S366" i="27" s="1"/>
  <c r="E366" i="27"/>
  <c r="M365" i="27"/>
  <c r="O365" i="27" s="1"/>
  <c r="F365" i="27"/>
  <c r="S365" i="27" s="1"/>
  <c r="E365" i="27"/>
  <c r="M364" i="27"/>
  <c r="O364" i="27" s="1"/>
  <c r="E364" i="27"/>
  <c r="F364" i="27" s="1"/>
  <c r="S364" i="27" s="1"/>
  <c r="M363" i="27"/>
  <c r="O363" i="27" s="1"/>
  <c r="E363" i="27"/>
  <c r="F363" i="27" s="1"/>
  <c r="S363" i="27" s="1"/>
  <c r="S362" i="27"/>
  <c r="O362" i="27"/>
  <c r="M362" i="27"/>
  <c r="F362" i="27"/>
  <c r="E362" i="27"/>
  <c r="O361" i="27"/>
  <c r="M361" i="27"/>
  <c r="E361" i="27"/>
  <c r="F361" i="27" s="1"/>
  <c r="S361" i="27" s="1"/>
  <c r="O360" i="27"/>
  <c r="M360" i="27"/>
  <c r="E360" i="27"/>
  <c r="F360" i="27" s="1"/>
  <c r="S360" i="27" s="1"/>
  <c r="M359" i="27"/>
  <c r="O359" i="27" s="1"/>
  <c r="F359" i="27"/>
  <c r="S359" i="27" s="1"/>
  <c r="E359" i="27"/>
  <c r="M358" i="27"/>
  <c r="O358" i="27" s="1"/>
  <c r="F358" i="27"/>
  <c r="S358" i="27" s="1"/>
  <c r="E358" i="27"/>
  <c r="M357" i="27"/>
  <c r="O357" i="27" s="1"/>
  <c r="E357" i="27"/>
  <c r="F357" i="27" s="1"/>
  <c r="S357" i="27" s="1"/>
  <c r="M356" i="27"/>
  <c r="O356" i="27" s="1"/>
  <c r="F356" i="27"/>
  <c r="S356" i="27" s="1"/>
  <c r="E356" i="27"/>
  <c r="M355" i="27"/>
  <c r="O355" i="27" s="1"/>
  <c r="E355" i="27"/>
  <c r="F355" i="27" s="1"/>
  <c r="S355" i="27" s="1"/>
  <c r="O354" i="27"/>
  <c r="M354" i="27"/>
  <c r="E354" i="27"/>
  <c r="F354" i="27" s="1"/>
  <c r="S354" i="27" s="1"/>
  <c r="O353" i="27"/>
  <c r="M353" i="27"/>
  <c r="E353" i="27"/>
  <c r="F353" i="27" s="1"/>
  <c r="S353" i="27" s="1"/>
  <c r="M352" i="27"/>
  <c r="O352" i="27" s="1"/>
  <c r="E352" i="27"/>
  <c r="F352" i="27" s="1"/>
  <c r="S352" i="27" s="1"/>
  <c r="M351" i="27"/>
  <c r="O351" i="27" s="1"/>
  <c r="E351" i="27"/>
  <c r="F351" i="27" s="1"/>
  <c r="S351" i="27" s="1"/>
  <c r="M350" i="27"/>
  <c r="O350" i="27" s="1"/>
  <c r="E350" i="27"/>
  <c r="F350" i="27" s="1"/>
  <c r="S350" i="27" s="1"/>
  <c r="M349" i="27"/>
  <c r="O349" i="27" s="1"/>
  <c r="E349" i="27"/>
  <c r="F349" i="27" s="1"/>
  <c r="S349" i="27" s="1"/>
  <c r="M348" i="27"/>
  <c r="O348" i="27" s="1"/>
  <c r="F348" i="27"/>
  <c r="S348" i="27" s="1"/>
  <c r="E348" i="27"/>
  <c r="M347" i="27"/>
  <c r="O347" i="27" s="1"/>
  <c r="E347" i="27"/>
  <c r="F347" i="27" s="1"/>
  <c r="S347" i="27" s="1"/>
  <c r="M346" i="27"/>
  <c r="O346" i="27" s="1"/>
  <c r="F346" i="27"/>
  <c r="S346" i="27" s="1"/>
  <c r="E346" i="27"/>
  <c r="M345" i="27"/>
  <c r="O345" i="27" s="1"/>
  <c r="E345" i="27"/>
  <c r="F345" i="27" s="1"/>
  <c r="S345" i="27" s="1"/>
  <c r="O344" i="27"/>
  <c r="M344" i="27"/>
  <c r="E344" i="27"/>
  <c r="F344" i="27" s="1"/>
  <c r="S344" i="27" s="1"/>
  <c r="M343" i="27"/>
  <c r="O343" i="27" s="1"/>
  <c r="E343" i="27"/>
  <c r="F343" i="27" s="1"/>
  <c r="S343" i="27" s="1"/>
  <c r="M342" i="27"/>
  <c r="O342" i="27" s="1"/>
  <c r="E342" i="27"/>
  <c r="F342" i="27" s="1"/>
  <c r="S342" i="27" s="1"/>
  <c r="M341" i="27"/>
  <c r="O341" i="27" s="1"/>
  <c r="F341" i="27"/>
  <c r="S341" i="27" s="1"/>
  <c r="E341" i="27"/>
  <c r="O340" i="27"/>
  <c r="M340" i="27"/>
  <c r="F340" i="27"/>
  <c r="S340" i="27" s="1"/>
  <c r="E340" i="27"/>
  <c r="M339" i="27"/>
  <c r="O339" i="27" s="1"/>
  <c r="F339" i="27"/>
  <c r="S339" i="27" s="1"/>
  <c r="E339" i="27"/>
  <c r="M338" i="27"/>
  <c r="O338" i="27" s="1"/>
  <c r="E338" i="27"/>
  <c r="F338" i="27" s="1"/>
  <c r="S338" i="27" s="1"/>
  <c r="M337" i="27"/>
  <c r="O337" i="27" s="1"/>
  <c r="E337" i="27"/>
  <c r="F337" i="27" s="1"/>
  <c r="S337" i="27" s="1"/>
  <c r="M336" i="27"/>
  <c r="O336" i="27" s="1"/>
  <c r="E336" i="27"/>
  <c r="F336" i="27" s="1"/>
  <c r="S336" i="27" s="1"/>
  <c r="O335" i="27"/>
  <c r="M335" i="27"/>
  <c r="E335" i="27"/>
  <c r="F335" i="27" s="1"/>
  <c r="S335" i="27" s="1"/>
  <c r="M334" i="27"/>
  <c r="O334" i="27" s="1"/>
  <c r="E334" i="27"/>
  <c r="F334" i="27" s="1"/>
  <c r="S334" i="27" s="1"/>
  <c r="M333" i="27"/>
  <c r="O333" i="27" s="1"/>
  <c r="E333" i="27"/>
  <c r="F333" i="27" s="1"/>
  <c r="S333" i="27" s="1"/>
  <c r="M332" i="27"/>
  <c r="O332" i="27" s="1"/>
  <c r="E332" i="27"/>
  <c r="F332" i="27" s="1"/>
  <c r="S332" i="27" s="1"/>
  <c r="M331" i="27"/>
  <c r="O331" i="27" s="1"/>
  <c r="E331" i="27"/>
  <c r="F331" i="27" s="1"/>
  <c r="S331" i="27" s="1"/>
  <c r="M330" i="27"/>
  <c r="O330" i="27" s="1"/>
  <c r="E330" i="27"/>
  <c r="F330" i="27" s="1"/>
  <c r="S330" i="27" s="1"/>
  <c r="M329" i="27"/>
  <c r="O329" i="27" s="1"/>
  <c r="E329" i="27"/>
  <c r="F329" i="27" s="1"/>
  <c r="S329" i="27" s="1"/>
  <c r="M328" i="27"/>
  <c r="O328" i="27" s="1"/>
  <c r="E328" i="27"/>
  <c r="F328" i="27" s="1"/>
  <c r="S328" i="27" s="1"/>
  <c r="M327" i="27"/>
  <c r="O327" i="27" s="1"/>
  <c r="E327" i="27"/>
  <c r="F327" i="27" s="1"/>
  <c r="S327" i="27" s="1"/>
  <c r="M326" i="27"/>
  <c r="O326" i="27" s="1"/>
  <c r="E326" i="27"/>
  <c r="F326" i="27" s="1"/>
  <c r="S326" i="27" s="1"/>
  <c r="M325" i="27"/>
  <c r="O325" i="27" s="1"/>
  <c r="E325" i="27"/>
  <c r="F325" i="27" s="1"/>
  <c r="S325" i="27" s="1"/>
  <c r="M324" i="27"/>
  <c r="O324" i="27" s="1"/>
  <c r="E324" i="27"/>
  <c r="F324" i="27" s="1"/>
  <c r="S324" i="27" s="1"/>
  <c r="M323" i="27"/>
  <c r="O323" i="27" s="1"/>
  <c r="E323" i="27"/>
  <c r="F323" i="27" s="1"/>
  <c r="S323" i="27" s="1"/>
  <c r="M322" i="27"/>
  <c r="O322" i="27" s="1"/>
  <c r="E322" i="27"/>
  <c r="F322" i="27" s="1"/>
  <c r="S322" i="27" s="1"/>
  <c r="M321" i="27"/>
  <c r="O321" i="27" s="1"/>
  <c r="E321" i="27"/>
  <c r="F321" i="27" s="1"/>
  <c r="S321" i="27" s="1"/>
  <c r="M320" i="27"/>
  <c r="O320" i="27" s="1"/>
  <c r="E320" i="27"/>
  <c r="F320" i="27" s="1"/>
  <c r="S320" i="27" s="1"/>
  <c r="M319" i="27"/>
  <c r="O319" i="27" s="1"/>
  <c r="E319" i="27"/>
  <c r="F319" i="27" s="1"/>
  <c r="S319" i="27" s="1"/>
  <c r="M318" i="27"/>
  <c r="O318" i="27" s="1"/>
  <c r="E318" i="27"/>
  <c r="F318" i="27" s="1"/>
  <c r="S318" i="27" s="1"/>
  <c r="M317" i="27"/>
  <c r="O317" i="27" s="1"/>
  <c r="E317" i="27"/>
  <c r="F317" i="27" s="1"/>
  <c r="S317" i="27" s="1"/>
  <c r="M316" i="27"/>
  <c r="O316" i="27" s="1"/>
  <c r="E316" i="27"/>
  <c r="F316" i="27" s="1"/>
  <c r="S316" i="27" s="1"/>
  <c r="M315" i="27"/>
  <c r="O315" i="27" s="1"/>
  <c r="E315" i="27"/>
  <c r="F315" i="27" s="1"/>
  <c r="S315" i="27" s="1"/>
  <c r="M314" i="27"/>
  <c r="O314" i="27" s="1"/>
  <c r="E314" i="27"/>
  <c r="F314" i="27" s="1"/>
  <c r="S314" i="27" s="1"/>
  <c r="O313" i="27"/>
  <c r="M313" i="27"/>
  <c r="E313" i="27"/>
  <c r="F313" i="27" s="1"/>
  <c r="S313" i="27" s="1"/>
  <c r="M312" i="27"/>
  <c r="O312" i="27" s="1"/>
  <c r="E312" i="27"/>
  <c r="F312" i="27" s="1"/>
  <c r="S312" i="27" s="1"/>
  <c r="M311" i="27"/>
  <c r="O311" i="27" s="1"/>
  <c r="E311" i="27"/>
  <c r="F311" i="27" s="1"/>
  <c r="S311" i="27" s="1"/>
  <c r="M310" i="27"/>
  <c r="O310" i="27" s="1"/>
  <c r="E310" i="27"/>
  <c r="F310" i="27" s="1"/>
  <c r="S310" i="27" s="1"/>
  <c r="M309" i="27"/>
  <c r="O309" i="27" s="1"/>
  <c r="E309" i="27"/>
  <c r="F309" i="27" s="1"/>
  <c r="S309" i="27" s="1"/>
  <c r="M308" i="27"/>
  <c r="O308" i="27" s="1"/>
  <c r="E308" i="27"/>
  <c r="F308" i="27" s="1"/>
  <c r="S308" i="27" s="1"/>
  <c r="M307" i="27"/>
  <c r="O307" i="27" s="1"/>
  <c r="E307" i="27"/>
  <c r="F307" i="27" s="1"/>
  <c r="S307" i="27" s="1"/>
  <c r="M306" i="27"/>
  <c r="O306" i="27" s="1"/>
  <c r="E306" i="27"/>
  <c r="F306" i="27" s="1"/>
  <c r="S306" i="27" s="1"/>
  <c r="M305" i="27"/>
  <c r="O305" i="27" s="1"/>
  <c r="E305" i="27"/>
  <c r="F305" i="27" s="1"/>
  <c r="S305" i="27" s="1"/>
  <c r="M304" i="27"/>
  <c r="O304" i="27" s="1"/>
  <c r="E304" i="27"/>
  <c r="F304" i="27" s="1"/>
  <c r="S304" i="27" s="1"/>
  <c r="M303" i="27"/>
  <c r="O303" i="27" s="1"/>
  <c r="E303" i="27"/>
  <c r="F303" i="27" s="1"/>
  <c r="S303" i="27" s="1"/>
  <c r="M302" i="27"/>
  <c r="O302" i="27" s="1"/>
  <c r="E302" i="27"/>
  <c r="F302" i="27" s="1"/>
  <c r="S302" i="27" s="1"/>
  <c r="M301" i="27"/>
  <c r="O301" i="27" s="1"/>
  <c r="E301" i="27"/>
  <c r="F301" i="27" s="1"/>
  <c r="S301" i="27" s="1"/>
  <c r="M300" i="27"/>
  <c r="O300" i="27" s="1"/>
  <c r="E300" i="27"/>
  <c r="F300" i="27" s="1"/>
  <c r="S300" i="27" s="1"/>
  <c r="M299" i="27"/>
  <c r="O299" i="27" s="1"/>
  <c r="E299" i="27"/>
  <c r="F299" i="27" s="1"/>
  <c r="S299" i="27" s="1"/>
  <c r="M298" i="27"/>
  <c r="O298" i="27" s="1"/>
  <c r="E298" i="27"/>
  <c r="F298" i="27" s="1"/>
  <c r="S298" i="27" s="1"/>
  <c r="M297" i="27"/>
  <c r="O297" i="27" s="1"/>
  <c r="E297" i="27"/>
  <c r="F297" i="27" s="1"/>
  <c r="S297" i="27" s="1"/>
  <c r="M296" i="27"/>
  <c r="O296" i="27" s="1"/>
  <c r="E296" i="27"/>
  <c r="F296" i="27" s="1"/>
  <c r="S296" i="27" s="1"/>
  <c r="M295" i="27"/>
  <c r="O295" i="27" s="1"/>
  <c r="E295" i="27"/>
  <c r="F295" i="27" s="1"/>
  <c r="S295" i="27" s="1"/>
  <c r="M294" i="27"/>
  <c r="O294" i="27" s="1"/>
  <c r="E294" i="27"/>
  <c r="F294" i="27" s="1"/>
  <c r="S294" i="27" s="1"/>
  <c r="M293" i="27"/>
  <c r="O293" i="27" s="1"/>
  <c r="E293" i="27"/>
  <c r="F293" i="27" s="1"/>
  <c r="S293" i="27" s="1"/>
  <c r="M292" i="27"/>
  <c r="O292" i="27" s="1"/>
  <c r="E292" i="27"/>
  <c r="F292" i="27" s="1"/>
  <c r="S292" i="27" s="1"/>
  <c r="M291" i="27"/>
  <c r="O291" i="27" s="1"/>
  <c r="E291" i="27"/>
  <c r="F291" i="27" s="1"/>
  <c r="S291" i="27" s="1"/>
  <c r="M290" i="27"/>
  <c r="O290" i="27" s="1"/>
  <c r="E290" i="27"/>
  <c r="F290" i="27" s="1"/>
  <c r="S290" i="27" s="1"/>
  <c r="M289" i="27"/>
  <c r="O289" i="27" s="1"/>
  <c r="E289" i="27"/>
  <c r="F289" i="27" s="1"/>
  <c r="S289" i="27" s="1"/>
  <c r="M288" i="27"/>
  <c r="O288" i="27" s="1"/>
  <c r="E288" i="27"/>
  <c r="F288" i="27" s="1"/>
  <c r="S288" i="27" s="1"/>
  <c r="M287" i="27"/>
  <c r="O287" i="27" s="1"/>
  <c r="E287" i="27"/>
  <c r="F287" i="27" s="1"/>
  <c r="S287" i="27" s="1"/>
  <c r="M286" i="27"/>
  <c r="O286" i="27" s="1"/>
  <c r="E286" i="27"/>
  <c r="F286" i="27" s="1"/>
  <c r="S286" i="27" s="1"/>
  <c r="M285" i="27"/>
  <c r="O285" i="27" s="1"/>
  <c r="E285" i="27"/>
  <c r="F285" i="27" s="1"/>
  <c r="S285" i="27" s="1"/>
  <c r="M284" i="27"/>
  <c r="O284" i="27" s="1"/>
  <c r="E284" i="27"/>
  <c r="F284" i="27" s="1"/>
  <c r="S284" i="27" s="1"/>
  <c r="M283" i="27"/>
  <c r="O283" i="27" s="1"/>
  <c r="E283" i="27"/>
  <c r="F283" i="27" s="1"/>
  <c r="S283" i="27" s="1"/>
  <c r="M282" i="27"/>
  <c r="O282" i="27" s="1"/>
  <c r="E282" i="27"/>
  <c r="F282" i="27" s="1"/>
  <c r="S282" i="27" s="1"/>
  <c r="M281" i="27"/>
  <c r="O281" i="27" s="1"/>
  <c r="E281" i="27"/>
  <c r="F281" i="27" s="1"/>
  <c r="S281" i="27" s="1"/>
  <c r="M280" i="27"/>
  <c r="O280" i="27" s="1"/>
  <c r="E280" i="27"/>
  <c r="F280" i="27" s="1"/>
  <c r="S280" i="27" s="1"/>
  <c r="M279" i="27"/>
  <c r="O279" i="27" s="1"/>
  <c r="E279" i="27"/>
  <c r="F279" i="27" s="1"/>
  <c r="S279" i="27" s="1"/>
  <c r="M278" i="27"/>
  <c r="O278" i="27" s="1"/>
  <c r="F278" i="27"/>
  <c r="S278" i="27" s="1"/>
  <c r="E278" i="27"/>
  <c r="M277" i="27"/>
  <c r="O277" i="27" s="1"/>
  <c r="E277" i="27"/>
  <c r="F277" i="27" s="1"/>
  <c r="S277" i="27" s="1"/>
  <c r="M276" i="27"/>
  <c r="O276" i="27" s="1"/>
  <c r="E276" i="27"/>
  <c r="F276" i="27" s="1"/>
  <c r="S276" i="27" s="1"/>
  <c r="O275" i="27"/>
  <c r="M275" i="27"/>
  <c r="E275" i="27"/>
  <c r="F275" i="27" s="1"/>
  <c r="S275" i="27" s="1"/>
  <c r="M274" i="27"/>
  <c r="O274" i="27" s="1"/>
  <c r="E274" i="27"/>
  <c r="F274" i="27" s="1"/>
  <c r="S274" i="27" s="1"/>
  <c r="M273" i="27"/>
  <c r="O273" i="27" s="1"/>
  <c r="E273" i="27"/>
  <c r="F273" i="27" s="1"/>
  <c r="S273" i="27" s="1"/>
  <c r="M272" i="27"/>
  <c r="O272" i="27" s="1"/>
  <c r="E272" i="27"/>
  <c r="F272" i="27" s="1"/>
  <c r="S272" i="27" s="1"/>
  <c r="O271" i="27"/>
  <c r="M271" i="27"/>
  <c r="E271" i="27"/>
  <c r="F271" i="27" s="1"/>
  <c r="S271" i="27" s="1"/>
  <c r="M270" i="27"/>
  <c r="O270" i="27" s="1"/>
  <c r="E270" i="27"/>
  <c r="F270" i="27" s="1"/>
  <c r="S270" i="27" s="1"/>
  <c r="M269" i="27"/>
  <c r="O269" i="27" s="1"/>
  <c r="E269" i="27"/>
  <c r="F269" i="27" s="1"/>
  <c r="S269" i="27" s="1"/>
  <c r="M268" i="27"/>
  <c r="O268" i="27" s="1"/>
  <c r="E268" i="27"/>
  <c r="F268" i="27" s="1"/>
  <c r="S268" i="27" s="1"/>
  <c r="M267" i="27"/>
  <c r="O267" i="27" s="1"/>
  <c r="E267" i="27"/>
  <c r="F267" i="27" s="1"/>
  <c r="S267" i="27" s="1"/>
  <c r="M266" i="27"/>
  <c r="O266" i="27" s="1"/>
  <c r="F266" i="27"/>
  <c r="S266" i="27" s="1"/>
  <c r="E266" i="27"/>
  <c r="M265" i="27"/>
  <c r="O265" i="27" s="1"/>
  <c r="E265" i="27"/>
  <c r="F265" i="27" s="1"/>
  <c r="S265" i="27" s="1"/>
  <c r="M264" i="27"/>
  <c r="O264" i="27" s="1"/>
  <c r="E264" i="27"/>
  <c r="F264" i="27" s="1"/>
  <c r="S264" i="27" s="1"/>
  <c r="M263" i="27"/>
  <c r="O263" i="27" s="1"/>
  <c r="E263" i="27"/>
  <c r="F263" i="27" s="1"/>
  <c r="S263" i="27" s="1"/>
  <c r="M262" i="27"/>
  <c r="O262" i="27" s="1"/>
  <c r="E262" i="27"/>
  <c r="F262" i="27" s="1"/>
  <c r="S262" i="27" s="1"/>
  <c r="M261" i="27"/>
  <c r="O261" i="27" s="1"/>
  <c r="E261" i="27"/>
  <c r="F261" i="27" s="1"/>
  <c r="S261" i="27" s="1"/>
  <c r="M260" i="27"/>
  <c r="O260" i="27" s="1"/>
  <c r="E260" i="27"/>
  <c r="F260" i="27" s="1"/>
  <c r="S260" i="27" s="1"/>
  <c r="O259" i="27"/>
  <c r="M259" i="27"/>
  <c r="E259" i="27"/>
  <c r="F259" i="27" s="1"/>
  <c r="S259" i="27" s="1"/>
  <c r="M258" i="27"/>
  <c r="O258" i="27" s="1"/>
  <c r="F258" i="27"/>
  <c r="S258" i="27" s="1"/>
  <c r="E258" i="27"/>
  <c r="M257" i="27"/>
  <c r="O257" i="27" s="1"/>
  <c r="E257" i="27"/>
  <c r="F257" i="27" s="1"/>
  <c r="S257" i="27" s="1"/>
  <c r="M256" i="27"/>
  <c r="O256" i="27" s="1"/>
  <c r="E256" i="27"/>
  <c r="F256" i="27" s="1"/>
  <c r="S256" i="27" s="1"/>
  <c r="M255" i="27"/>
  <c r="O255" i="27" s="1"/>
  <c r="E255" i="27"/>
  <c r="F255" i="27" s="1"/>
  <c r="S255" i="27" s="1"/>
  <c r="M254" i="27"/>
  <c r="O254" i="27" s="1"/>
  <c r="E254" i="27"/>
  <c r="F254" i="27" s="1"/>
  <c r="S254" i="27" s="1"/>
  <c r="M253" i="27"/>
  <c r="O253" i="27" s="1"/>
  <c r="E253" i="27"/>
  <c r="F253" i="27" s="1"/>
  <c r="S253" i="27" s="1"/>
  <c r="M252" i="27"/>
  <c r="O252" i="27" s="1"/>
  <c r="E252" i="27"/>
  <c r="F252" i="27" s="1"/>
  <c r="S252" i="27" s="1"/>
  <c r="M251" i="27"/>
  <c r="O251" i="27" s="1"/>
  <c r="E251" i="27"/>
  <c r="F251" i="27" s="1"/>
  <c r="S251" i="27" s="1"/>
  <c r="M250" i="27"/>
  <c r="O250" i="27" s="1"/>
  <c r="E250" i="27"/>
  <c r="F250" i="27" s="1"/>
  <c r="S250" i="27" s="1"/>
  <c r="M249" i="27"/>
  <c r="O249" i="27" s="1"/>
  <c r="E249" i="27"/>
  <c r="F249" i="27" s="1"/>
  <c r="S249" i="27" s="1"/>
  <c r="M248" i="27"/>
  <c r="O248" i="27" s="1"/>
  <c r="E248" i="27"/>
  <c r="F248" i="27" s="1"/>
  <c r="S248" i="27" s="1"/>
  <c r="M247" i="27"/>
  <c r="O247" i="27" s="1"/>
  <c r="E247" i="27"/>
  <c r="F247" i="27" s="1"/>
  <c r="S247" i="27" s="1"/>
  <c r="M246" i="27"/>
  <c r="O246" i="27" s="1"/>
  <c r="E246" i="27"/>
  <c r="F246" i="27" s="1"/>
  <c r="S246" i="27" s="1"/>
  <c r="M245" i="27"/>
  <c r="O245" i="27" s="1"/>
  <c r="E245" i="27"/>
  <c r="F245" i="27" s="1"/>
  <c r="S245" i="27" s="1"/>
  <c r="M244" i="27"/>
  <c r="O244" i="27" s="1"/>
  <c r="E244" i="27"/>
  <c r="F244" i="27" s="1"/>
  <c r="S244" i="27" s="1"/>
  <c r="M243" i="27"/>
  <c r="O243" i="27" s="1"/>
  <c r="E243" i="27"/>
  <c r="F243" i="27" s="1"/>
  <c r="S243" i="27" s="1"/>
  <c r="M242" i="27"/>
  <c r="O242" i="27" s="1"/>
  <c r="E242" i="27"/>
  <c r="F242" i="27" s="1"/>
  <c r="S242" i="27" s="1"/>
  <c r="M241" i="27"/>
  <c r="O241" i="27" s="1"/>
  <c r="E241" i="27"/>
  <c r="F241" i="27" s="1"/>
  <c r="S241" i="27" s="1"/>
  <c r="M240" i="27"/>
  <c r="O240" i="27" s="1"/>
  <c r="E240" i="27"/>
  <c r="F240" i="27" s="1"/>
  <c r="S240" i="27" s="1"/>
  <c r="M239" i="27"/>
  <c r="O239" i="27" s="1"/>
  <c r="E239" i="27"/>
  <c r="F239" i="27" s="1"/>
  <c r="S239" i="27" s="1"/>
  <c r="M238" i="27"/>
  <c r="O238" i="27" s="1"/>
  <c r="E238" i="27"/>
  <c r="F238" i="27" s="1"/>
  <c r="S238" i="27" s="1"/>
  <c r="M237" i="27"/>
  <c r="O237" i="27" s="1"/>
  <c r="E237" i="27"/>
  <c r="F237" i="27" s="1"/>
  <c r="S237" i="27" s="1"/>
  <c r="M236" i="27"/>
  <c r="O236" i="27" s="1"/>
  <c r="E236" i="27"/>
  <c r="F236" i="27" s="1"/>
  <c r="S236" i="27" s="1"/>
  <c r="M235" i="27"/>
  <c r="O235" i="27" s="1"/>
  <c r="E235" i="27"/>
  <c r="F235" i="27" s="1"/>
  <c r="S235" i="27" s="1"/>
  <c r="M234" i="27"/>
  <c r="O234" i="27" s="1"/>
  <c r="E234" i="27"/>
  <c r="F234" i="27" s="1"/>
  <c r="S234" i="27" s="1"/>
  <c r="M233" i="27"/>
  <c r="O233" i="27" s="1"/>
  <c r="E233" i="27"/>
  <c r="F233" i="27" s="1"/>
  <c r="S233" i="27" s="1"/>
  <c r="M232" i="27"/>
  <c r="O232" i="27" s="1"/>
  <c r="E232" i="27"/>
  <c r="F232" i="27" s="1"/>
  <c r="S232" i="27" s="1"/>
  <c r="M231" i="27"/>
  <c r="O231" i="27" s="1"/>
  <c r="E231" i="27"/>
  <c r="F231" i="27" s="1"/>
  <c r="S231" i="27" s="1"/>
  <c r="M230" i="27"/>
  <c r="O230" i="27" s="1"/>
  <c r="E230" i="27"/>
  <c r="F230" i="27" s="1"/>
  <c r="S230" i="27" s="1"/>
  <c r="M229" i="27"/>
  <c r="O229" i="27" s="1"/>
  <c r="E229" i="27"/>
  <c r="F229" i="27" s="1"/>
  <c r="S229" i="27" s="1"/>
  <c r="M228" i="27"/>
  <c r="O228" i="27" s="1"/>
  <c r="E228" i="27"/>
  <c r="F228" i="27" s="1"/>
  <c r="S228" i="27" s="1"/>
  <c r="M227" i="27"/>
  <c r="O227" i="27" s="1"/>
  <c r="E227" i="27"/>
  <c r="F227" i="27" s="1"/>
  <c r="S227" i="27" s="1"/>
  <c r="M226" i="27"/>
  <c r="O226" i="27" s="1"/>
  <c r="E226" i="27"/>
  <c r="F226" i="27" s="1"/>
  <c r="S226" i="27" s="1"/>
  <c r="M225" i="27"/>
  <c r="O225" i="27" s="1"/>
  <c r="E225" i="27"/>
  <c r="F225" i="27" s="1"/>
  <c r="S225" i="27" s="1"/>
  <c r="M224" i="27"/>
  <c r="O224" i="27" s="1"/>
  <c r="E224" i="27"/>
  <c r="F224" i="27" s="1"/>
  <c r="S224" i="27" s="1"/>
  <c r="M223" i="27"/>
  <c r="O223" i="27" s="1"/>
  <c r="E223" i="27"/>
  <c r="F223" i="27" s="1"/>
  <c r="S223" i="27" s="1"/>
  <c r="M222" i="27"/>
  <c r="O222" i="27" s="1"/>
  <c r="E222" i="27"/>
  <c r="F222" i="27" s="1"/>
  <c r="S222" i="27" s="1"/>
  <c r="M221" i="27"/>
  <c r="O221" i="27" s="1"/>
  <c r="E221" i="27"/>
  <c r="F221" i="27" s="1"/>
  <c r="S221" i="27" s="1"/>
  <c r="M220" i="27"/>
  <c r="O220" i="27" s="1"/>
  <c r="E220" i="27"/>
  <c r="F220" i="27" s="1"/>
  <c r="S220" i="27" s="1"/>
  <c r="M219" i="27"/>
  <c r="O219" i="27" s="1"/>
  <c r="E219" i="27"/>
  <c r="F219" i="27" s="1"/>
  <c r="S219" i="27" s="1"/>
  <c r="M218" i="27"/>
  <c r="O218" i="27" s="1"/>
  <c r="E218" i="27"/>
  <c r="F218" i="27" s="1"/>
  <c r="S218" i="27" s="1"/>
  <c r="M217" i="27"/>
  <c r="O217" i="27" s="1"/>
  <c r="E217" i="27"/>
  <c r="F217" i="27" s="1"/>
  <c r="S217" i="27" s="1"/>
  <c r="M216" i="27"/>
  <c r="O216" i="27" s="1"/>
  <c r="E216" i="27"/>
  <c r="F216" i="27" s="1"/>
  <c r="S216" i="27" s="1"/>
  <c r="M215" i="27"/>
  <c r="O215" i="27" s="1"/>
  <c r="E215" i="27"/>
  <c r="F215" i="27" s="1"/>
  <c r="S215" i="27" s="1"/>
  <c r="M214" i="27"/>
  <c r="O214" i="27" s="1"/>
  <c r="E214" i="27"/>
  <c r="F214" i="27" s="1"/>
  <c r="S214" i="27" s="1"/>
  <c r="M213" i="27"/>
  <c r="O213" i="27" s="1"/>
  <c r="E213" i="27"/>
  <c r="F213" i="27" s="1"/>
  <c r="S213" i="27" s="1"/>
  <c r="M212" i="27"/>
  <c r="O212" i="27" s="1"/>
  <c r="E212" i="27"/>
  <c r="F212" i="27" s="1"/>
  <c r="S212" i="27" s="1"/>
  <c r="M211" i="27"/>
  <c r="O211" i="27" s="1"/>
  <c r="E211" i="27"/>
  <c r="F211" i="27" s="1"/>
  <c r="S211" i="27" s="1"/>
  <c r="M210" i="27"/>
  <c r="O210" i="27" s="1"/>
  <c r="E210" i="27"/>
  <c r="F210" i="27" s="1"/>
  <c r="S210" i="27" s="1"/>
  <c r="M209" i="27"/>
  <c r="O209" i="27" s="1"/>
  <c r="E209" i="27"/>
  <c r="F209" i="27" s="1"/>
  <c r="S209" i="27" s="1"/>
  <c r="M208" i="27"/>
  <c r="O208" i="27" s="1"/>
  <c r="E208" i="27"/>
  <c r="F208" i="27" s="1"/>
  <c r="S208" i="27" s="1"/>
  <c r="M207" i="27"/>
  <c r="O207" i="27" s="1"/>
  <c r="E207" i="27"/>
  <c r="F207" i="27" s="1"/>
  <c r="S207" i="27" s="1"/>
  <c r="M206" i="27"/>
  <c r="O206" i="27" s="1"/>
  <c r="E206" i="27"/>
  <c r="F206" i="27" s="1"/>
  <c r="S206" i="27" s="1"/>
  <c r="M205" i="27"/>
  <c r="O205" i="27" s="1"/>
  <c r="E205" i="27"/>
  <c r="F205" i="27" s="1"/>
  <c r="S205" i="27" s="1"/>
  <c r="M204" i="27"/>
  <c r="O204" i="27" s="1"/>
  <c r="F204" i="27"/>
  <c r="S204" i="27" s="1"/>
  <c r="E204" i="27"/>
  <c r="M203" i="27"/>
  <c r="O203" i="27" s="1"/>
  <c r="E203" i="27"/>
  <c r="F203" i="27" s="1"/>
  <c r="S203" i="27" s="1"/>
  <c r="M202" i="27"/>
  <c r="O202" i="27" s="1"/>
  <c r="E202" i="27"/>
  <c r="F202" i="27" s="1"/>
  <c r="S202" i="27" s="1"/>
  <c r="M201" i="27"/>
  <c r="O201" i="27" s="1"/>
  <c r="E201" i="27"/>
  <c r="F201" i="27" s="1"/>
  <c r="S201" i="27" s="1"/>
  <c r="M200" i="27"/>
  <c r="O200" i="27" s="1"/>
  <c r="E200" i="27"/>
  <c r="F200" i="27" s="1"/>
  <c r="S200" i="27" s="1"/>
  <c r="M199" i="27"/>
  <c r="O199" i="27" s="1"/>
  <c r="E199" i="27"/>
  <c r="F199" i="27" s="1"/>
  <c r="S199" i="27" s="1"/>
  <c r="M198" i="27"/>
  <c r="O198" i="27" s="1"/>
  <c r="E198" i="27"/>
  <c r="F198" i="27" s="1"/>
  <c r="S198" i="27" s="1"/>
  <c r="M197" i="27"/>
  <c r="O197" i="27" s="1"/>
  <c r="E197" i="27"/>
  <c r="F197" i="27" s="1"/>
  <c r="S197" i="27" s="1"/>
  <c r="M196" i="27"/>
  <c r="O196" i="27" s="1"/>
  <c r="E196" i="27"/>
  <c r="F196" i="27" s="1"/>
  <c r="S196" i="27" s="1"/>
  <c r="M195" i="27"/>
  <c r="O195" i="27" s="1"/>
  <c r="E195" i="27"/>
  <c r="F195" i="27" s="1"/>
  <c r="S195" i="27" s="1"/>
  <c r="M194" i="27"/>
  <c r="O194" i="27" s="1"/>
  <c r="E194" i="27"/>
  <c r="F194" i="27" s="1"/>
  <c r="S194" i="27" s="1"/>
  <c r="M193" i="27"/>
  <c r="O193" i="27" s="1"/>
  <c r="E193" i="27"/>
  <c r="F193" i="27" s="1"/>
  <c r="S193" i="27" s="1"/>
  <c r="M192" i="27"/>
  <c r="O192" i="27" s="1"/>
  <c r="E192" i="27"/>
  <c r="F192" i="27" s="1"/>
  <c r="S192" i="27" s="1"/>
  <c r="M191" i="27"/>
  <c r="O191" i="27" s="1"/>
  <c r="E191" i="27"/>
  <c r="F191" i="27" s="1"/>
  <c r="S191" i="27" s="1"/>
  <c r="M190" i="27"/>
  <c r="O190" i="27" s="1"/>
  <c r="E190" i="27"/>
  <c r="F190" i="27" s="1"/>
  <c r="S190" i="27" s="1"/>
  <c r="M189" i="27"/>
  <c r="O189" i="27" s="1"/>
  <c r="E189" i="27"/>
  <c r="F189" i="27" s="1"/>
  <c r="S189" i="27" s="1"/>
  <c r="M188" i="27"/>
  <c r="O188" i="27" s="1"/>
  <c r="E188" i="27"/>
  <c r="F188" i="27" s="1"/>
  <c r="S188" i="27" s="1"/>
  <c r="M187" i="27"/>
  <c r="O187" i="27" s="1"/>
  <c r="E187" i="27"/>
  <c r="F187" i="27" s="1"/>
  <c r="S187" i="27" s="1"/>
  <c r="M186" i="27"/>
  <c r="O186" i="27" s="1"/>
  <c r="E186" i="27"/>
  <c r="F186" i="27" s="1"/>
  <c r="S186" i="27" s="1"/>
  <c r="M185" i="27"/>
  <c r="O185" i="27" s="1"/>
  <c r="E185" i="27"/>
  <c r="F185" i="27" s="1"/>
  <c r="S185" i="27" s="1"/>
  <c r="M184" i="27"/>
  <c r="O184" i="27" s="1"/>
  <c r="E184" i="27"/>
  <c r="F184" i="27" s="1"/>
  <c r="S184" i="27" s="1"/>
  <c r="M183" i="27"/>
  <c r="O183" i="27" s="1"/>
  <c r="E183" i="27"/>
  <c r="F183" i="27" s="1"/>
  <c r="S183" i="27" s="1"/>
  <c r="M182" i="27"/>
  <c r="O182" i="27" s="1"/>
  <c r="E182" i="27"/>
  <c r="F182" i="27" s="1"/>
  <c r="S182" i="27" s="1"/>
  <c r="M181" i="27"/>
  <c r="O181" i="27" s="1"/>
  <c r="E181" i="27"/>
  <c r="F181" i="27" s="1"/>
  <c r="S181" i="27" s="1"/>
  <c r="M180" i="27"/>
  <c r="O180" i="27" s="1"/>
  <c r="E180" i="27"/>
  <c r="F180" i="27" s="1"/>
  <c r="S180" i="27" s="1"/>
  <c r="M179" i="27"/>
  <c r="O179" i="27" s="1"/>
  <c r="E179" i="27"/>
  <c r="F179" i="27" s="1"/>
  <c r="S179" i="27" s="1"/>
  <c r="M178" i="27"/>
  <c r="O178" i="27" s="1"/>
  <c r="E178" i="27"/>
  <c r="F178" i="27" s="1"/>
  <c r="S178" i="27" s="1"/>
  <c r="M177" i="27"/>
  <c r="O177" i="27" s="1"/>
  <c r="E177" i="27"/>
  <c r="F177" i="27" s="1"/>
  <c r="S177" i="27" s="1"/>
  <c r="M176" i="27"/>
  <c r="O176" i="27" s="1"/>
  <c r="E176" i="27"/>
  <c r="F176" i="27" s="1"/>
  <c r="S176" i="27" s="1"/>
  <c r="M175" i="27"/>
  <c r="O175" i="27" s="1"/>
  <c r="E175" i="27"/>
  <c r="F175" i="27" s="1"/>
  <c r="S175" i="27" s="1"/>
  <c r="M174" i="27"/>
  <c r="O174" i="27" s="1"/>
  <c r="E174" i="27"/>
  <c r="F174" i="27" s="1"/>
  <c r="S174" i="27" s="1"/>
  <c r="M173" i="27"/>
  <c r="O173" i="27" s="1"/>
  <c r="E173" i="27"/>
  <c r="F173" i="27" s="1"/>
  <c r="S173" i="27" s="1"/>
  <c r="M172" i="27"/>
  <c r="O172" i="27" s="1"/>
  <c r="E172" i="27"/>
  <c r="F172" i="27" s="1"/>
  <c r="S172" i="27" s="1"/>
  <c r="M171" i="27"/>
  <c r="O171" i="27" s="1"/>
  <c r="E171" i="27"/>
  <c r="F171" i="27" s="1"/>
  <c r="S171" i="27" s="1"/>
  <c r="M170" i="27"/>
  <c r="O170" i="27" s="1"/>
  <c r="E170" i="27"/>
  <c r="F170" i="27" s="1"/>
  <c r="S170" i="27" s="1"/>
  <c r="M169" i="27"/>
  <c r="O169" i="27" s="1"/>
  <c r="E169" i="27"/>
  <c r="F169" i="27" s="1"/>
  <c r="S169" i="27" s="1"/>
  <c r="M168" i="27"/>
  <c r="O168" i="27" s="1"/>
  <c r="E168" i="27"/>
  <c r="F168" i="27" s="1"/>
  <c r="S168" i="27" s="1"/>
  <c r="M167" i="27"/>
  <c r="O167" i="27" s="1"/>
  <c r="E167" i="27"/>
  <c r="F167" i="27" s="1"/>
  <c r="S167" i="27" s="1"/>
  <c r="M166" i="27"/>
  <c r="O166" i="27" s="1"/>
  <c r="F166" i="27"/>
  <c r="S166" i="27" s="1"/>
  <c r="E166" i="27"/>
  <c r="M165" i="27"/>
  <c r="O165" i="27" s="1"/>
  <c r="E165" i="27"/>
  <c r="F165" i="27" s="1"/>
  <c r="S165" i="27" s="1"/>
  <c r="M164" i="27"/>
  <c r="O164" i="27" s="1"/>
  <c r="E164" i="27"/>
  <c r="F164" i="27" s="1"/>
  <c r="S164" i="27" s="1"/>
  <c r="M163" i="27"/>
  <c r="O163" i="27" s="1"/>
  <c r="E163" i="27"/>
  <c r="F163" i="27" s="1"/>
  <c r="S163" i="27" s="1"/>
  <c r="M162" i="27"/>
  <c r="O162" i="27" s="1"/>
  <c r="E162" i="27"/>
  <c r="F162" i="27" s="1"/>
  <c r="S162" i="27" s="1"/>
  <c r="M161" i="27"/>
  <c r="O161" i="27" s="1"/>
  <c r="E161" i="27"/>
  <c r="F161" i="27" s="1"/>
  <c r="S161" i="27" s="1"/>
  <c r="M160" i="27"/>
  <c r="O160" i="27" s="1"/>
  <c r="E160" i="27"/>
  <c r="F160" i="27" s="1"/>
  <c r="S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O155" i="27"/>
  <c r="M155" i="27"/>
  <c r="E155" i="27"/>
  <c r="F155" i="27" s="1"/>
  <c r="S155" i="27" s="1"/>
  <c r="M154" i="27"/>
  <c r="O154" i="27" s="1"/>
  <c r="E154" i="27"/>
  <c r="F154" i="27" s="1"/>
  <c r="S154" i="27" s="1"/>
  <c r="M153" i="27"/>
  <c r="O153" i="27" s="1"/>
  <c r="E153" i="27"/>
  <c r="F153" i="27" s="1"/>
  <c r="S153" i="27" s="1"/>
  <c r="M152" i="27"/>
  <c r="O152" i="27" s="1"/>
  <c r="E152" i="27"/>
  <c r="F152" i="27" s="1"/>
  <c r="S152" i="27" s="1"/>
  <c r="M151" i="27"/>
  <c r="O151" i="27" s="1"/>
  <c r="E151" i="27"/>
  <c r="F151" i="27" s="1"/>
  <c r="S151" i="27" s="1"/>
  <c r="M150" i="27"/>
  <c r="O150" i="27" s="1"/>
  <c r="E150" i="27"/>
  <c r="F150" i="27" s="1"/>
  <c r="S150" i="27" s="1"/>
  <c r="M149" i="27"/>
  <c r="O149" i="27" s="1"/>
  <c r="E149" i="27"/>
  <c r="F149" i="27" s="1"/>
  <c r="S149" i="27" s="1"/>
  <c r="M148" i="27"/>
  <c r="O148" i="27" s="1"/>
  <c r="E148" i="27"/>
  <c r="F148" i="27" s="1"/>
  <c r="S148" i="27" s="1"/>
  <c r="M147" i="27"/>
  <c r="O147" i="27" s="1"/>
  <c r="E147" i="27"/>
  <c r="F147" i="27" s="1"/>
  <c r="S147" i="27" s="1"/>
  <c r="M146" i="27"/>
  <c r="O146" i="27" s="1"/>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S141" i="27" s="1"/>
  <c r="M140" i="27"/>
  <c r="O140" i="27" s="1"/>
  <c r="E140" i="27"/>
  <c r="F140" i="27" s="1"/>
  <c r="S140" i="27" s="1"/>
  <c r="M139" i="27"/>
  <c r="O139" i="27" s="1"/>
  <c r="E139" i="27"/>
  <c r="F139" i="27" s="1"/>
  <c r="S139" i="27" s="1"/>
  <c r="M138" i="27"/>
  <c r="O138" i="27" s="1"/>
  <c r="E138" i="27"/>
  <c r="F138" i="27" s="1"/>
  <c r="S138" i="27" s="1"/>
  <c r="M137" i="27"/>
  <c r="O137" i="27" s="1"/>
  <c r="E137" i="27"/>
  <c r="F137" i="27" s="1"/>
  <c r="S137" i="27" s="1"/>
  <c r="M136" i="27"/>
  <c r="O136" i="27" s="1"/>
  <c r="E136" i="27"/>
  <c r="F136" i="27" s="1"/>
  <c r="S136" i="27" s="1"/>
  <c r="M135" i="27"/>
  <c r="O135" i="27" s="1"/>
  <c r="E135" i="27"/>
  <c r="F135" i="27" s="1"/>
  <c r="S135" i="27" s="1"/>
  <c r="M134" i="27"/>
  <c r="O134" i="27" s="1"/>
  <c r="E134" i="27"/>
  <c r="F134" i="27" s="1"/>
  <c r="S134" i="27" s="1"/>
  <c r="M133" i="27"/>
  <c r="O133" i="27" s="1"/>
  <c r="E133" i="27"/>
  <c r="F133" i="27" s="1"/>
  <c r="S133" i="27" s="1"/>
  <c r="M132" i="27"/>
  <c r="O132" i="27" s="1"/>
  <c r="E132" i="27"/>
  <c r="F132" i="27" s="1"/>
  <c r="S132" i="27" s="1"/>
  <c r="M131" i="27"/>
  <c r="O131" i="27" s="1"/>
  <c r="E131" i="27"/>
  <c r="F131" i="27" s="1"/>
  <c r="S131" i="27" s="1"/>
  <c r="M130" i="27"/>
  <c r="O130" i="27" s="1"/>
  <c r="E130" i="27"/>
  <c r="F130" i="27" s="1"/>
  <c r="S130" i="27" s="1"/>
  <c r="M129" i="27"/>
  <c r="O129" i="27" s="1"/>
  <c r="E129" i="27"/>
  <c r="F129" i="27" s="1"/>
  <c r="S129" i="27" s="1"/>
  <c r="M128" i="27"/>
  <c r="O128" i="27" s="1"/>
  <c r="E128" i="27"/>
  <c r="F128" i="27" s="1"/>
  <c r="S128" i="27" s="1"/>
  <c r="M127" i="27"/>
  <c r="O127" i="27" s="1"/>
  <c r="E127" i="27"/>
  <c r="F127" i="27" s="1"/>
  <c r="S127" i="27" s="1"/>
  <c r="M126" i="27"/>
  <c r="O126" i="27" s="1"/>
  <c r="E126" i="27"/>
  <c r="F126" i="27" s="1"/>
  <c r="S126" i="27" s="1"/>
  <c r="M125" i="27"/>
  <c r="O125" i="27" s="1"/>
  <c r="E125" i="27"/>
  <c r="F125" i="27" s="1"/>
  <c r="S125" i="27" s="1"/>
  <c r="M124" i="27"/>
  <c r="O124" i="27" s="1"/>
  <c r="E124" i="27"/>
  <c r="F124" i="27" s="1"/>
  <c r="S124" i="27" s="1"/>
  <c r="M123" i="27"/>
  <c r="O123" i="27" s="1"/>
  <c r="E123" i="27"/>
  <c r="F123" i="27" s="1"/>
  <c r="S123" i="27" s="1"/>
  <c r="M122" i="27"/>
  <c r="O122" i="27" s="1"/>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E115" i="27"/>
  <c r="F115" i="27" s="1"/>
  <c r="S115" i="27" s="1"/>
  <c r="M114" i="27"/>
  <c r="O114" i="27" s="1"/>
  <c r="E114" i="27"/>
  <c r="F114" i="27" s="1"/>
  <c r="S114" i="27" s="1"/>
  <c r="M113" i="27"/>
  <c r="O113" i="27" s="1"/>
  <c r="E113" i="27"/>
  <c r="F113" i="27" s="1"/>
  <c r="S113" i="27" s="1"/>
  <c r="M112" i="27"/>
  <c r="O112" i="27" s="1"/>
  <c r="E112" i="27"/>
  <c r="F112" i="27" s="1"/>
  <c r="S112" i="27" s="1"/>
  <c r="M111" i="27"/>
  <c r="O111" i="27" s="1"/>
  <c r="E111" i="27"/>
  <c r="F111" i="27" s="1"/>
  <c r="S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S106" i="27" s="1"/>
  <c r="M105" i="27"/>
  <c r="O105" i="27" s="1"/>
  <c r="E105" i="27"/>
  <c r="F105" i="27" s="1"/>
  <c r="S105" i="27" s="1"/>
  <c r="M104" i="27"/>
  <c r="O104" i="27" s="1"/>
  <c r="E104" i="27"/>
  <c r="F104" i="27" s="1"/>
  <c r="S104" i="27" s="1"/>
  <c r="M103" i="27"/>
  <c r="O103" i="27" s="1"/>
  <c r="E103" i="27"/>
  <c r="F103" i="27" s="1"/>
  <c r="S103" i="27" s="1"/>
  <c r="M102" i="27"/>
  <c r="O102" i="27" s="1"/>
  <c r="E102" i="27"/>
  <c r="F102" i="27" s="1"/>
  <c r="S102" i="27" s="1"/>
  <c r="M101" i="27"/>
  <c r="O101" i="27" s="1"/>
  <c r="E101" i="27"/>
  <c r="F101" i="27" s="1"/>
  <c r="S101" i="27" s="1"/>
  <c r="M100" i="27"/>
  <c r="O100" i="27" s="1"/>
  <c r="E100" i="27"/>
  <c r="F100" i="27" s="1"/>
  <c r="S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S94" i="27" s="1"/>
  <c r="M93" i="27"/>
  <c r="O93" i="27" s="1"/>
  <c r="E93" i="27"/>
  <c r="F93" i="27" s="1"/>
  <c r="S93" i="27" s="1"/>
  <c r="M92" i="27"/>
  <c r="O92" i="27" s="1"/>
  <c r="E92" i="27"/>
  <c r="F92" i="27" s="1"/>
  <c r="S92" i="27" s="1"/>
  <c r="M91" i="27"/>
  <c r="O91" i="27" s="1"/>
  <c r="E91" i="27"/>
  <c r="F91" i="27" s="1"/>
  <c r="S91" i="27" s="1"/>
  <c r="M90" i="27"/>
  <c r="O90" i="27" s="1"/>
  <c r="E90" i="27"/>
  <c r="F90" i="27" s="1"/>
  <c r="S90" i="27" s="1"/>
  <c r="M89" i="27"/>
  <c r="O89" i="27" s="1"/>
  <c r="E89" i="27"/>
  <c r="F89" i="27" s="1"/>
  <c r="S89" i="27" s="1"/>
  <c r="M88" i="27"/>
  <c r="O88" i="27" s="1"/>
  <c r="E88" i="27"/>
  <c r="F88" i="27" s="1"/>
  <c r="S88" i="27" s="1"/>
  <c r="M87" i="27"/>
  <c r="O87" i="27" s="1"/>
  <c r="E87" i="27"/>
  <c r="F87" i="27" s="1"/>
  <c r="S87" i="27" s="1"/>
  <c r="M86" i="27"/>
  <c r="O86" i="27" s="1"/>
  <c r="E86" i="27"/>
  <c r="F86" i="27" s="1"/>
  <c r="S86" i="27" s="1"/>
  <c r="M85" i="27"/>
  <c r="O85" i="27" s="1"/>
  <c r="E85" i="27"/>
  <c r="F85" i="27" s="1"/>
  <c r="S85" i="27" s="1"/>
  <c r="X58" i="19" l="1"/>
  <c r="X40" i="19"/>
  <c r="X25" i="19"/>
  <c r="AI52" i="19" l="1"/>
  <c r="E6" i="27" l="1"/>
  <c r="F6" i="27" s="1"/>
  <c r="E7" i="27"/>
  <c r="F7" i="27" s="1"/>
  <c r="E8" i="27"/>
  <c r="F8" i="27" s="1"/>
  <c r="E9" i="27"/>
  <c r="F9" i="27" s="1"/>
  <c r="E10" i="27"/>
  <c r="F10" i="27" s="1"/>
  <c r="E11" i="27"/>
  <c r="F11" i="27" s="1"/>
  <c r="E12" i="27"/>
  <c r="F12" i="27" s="1"/>
  <c r="E13" i="27"/>
  <c r="F13" i="27" s="1"/>
  <c r="E14" i="27"/>
  <c r="F14" i="27" s="1"/>
  <c r="E15" i="27"/>
  <c r="F15" i="27" s="1"/>
  <c r="E16" i="27"/>
  <c r="F16" i="27" s="1"/>
  <c r="E17" i="27"/>
  <c r="F17" i="27" s="1"/>
  <c r="E18" i="27"/>
  <c r="F18" i="27" s="1"/>
  <c r="E19" i="27"/>
  <c r="F19" i="27" s="1"/>
  <c r="E20" i="27"/>
  <c r="F20" i="27" s="1"/>
  <c r="M7" i="27" l="1"/>
  <c r="O7" i="27" s="1"/>
  <c r="M8" i="27"/>
  <c r="O8" i="27" s="1"/>
  <c r="M9" i="27"/>
  <c r="O9" i="27" s="1"/>
  <c r="M10" i="27"/>
  <c r="O10" i="27" s="1"/>
  <c r="M11" i="27"/>
  <c r="O11" i="27" s="1"/>
  <c r="M12" i="27"/>
  <c r="O12" i="27" s="1"/>
  <c r="M13" i="27"/>
  <c r="O13" i="27" s="1"/>
  <c r="M14" i="27"/>
  <c r="O14" i="27" s="1"/>
  <c r="M15" i="27"/>
  <c r="O15" i="27" s="1"/>
  <c r="M16" i="27"/>
  <c r="O16" i="27" s="1"/>
  <c r="M7" i="29"/>
  <c r="L17" i="29"/>
  <c r="I18" i="29"/>
  <c r="L7" i="29"/>
  <c r="J14" i="29"/>
  <c r="M18" i="29"/>
  <c r="H8" i="29"/>
  <c r="H7" i="29"/>
  <c r="K15" i="29"/>
  <c r="L6" i="29"/>
  <c r="J11" i="29"/>
  <c r="M11" i="29"/>
  <c r="J7" i="29"/>
  <c r="J17" i="29"/>
  <c r="J16" i="29"/>
  <c r="I11" i="29"/>
  <c r="I8" i="29"/>
  <c r="I15" i="29"/>
  <c r="L13" i="29"/>
  <c r="L9" i="29"/>
  <c r="H18" i="29"/>
  <c r="L18" i="29"/>
  <c r="L8" i="29"/>
  <c r="H13" i="29"/>
  <c r="K8" i="29"/>
  <c r="L15" i="29"/>
  <c r="I14" i="29"/>
  <c r="I19" i="29"/>
  <c r="M8" i="29"/>
  <c r="J18" i="29"/>
  <c r="I6" i="29"/>
  <c r="L11" i="29"/>
  <c r="K17" i="29"/>
  <c r="L12" i="29"/>
  <c r="M14" i="29"/>
  <c r="I17" i="29"/>
  <c r="K10" i="29"/>
  <c r="K6" i="29"/>
  <c r="I16" i="29"/>
  <c r="H9" i="29"/>
  <c r="J13" i="29"/>
  <c r="I13" i="29"/>
  <c r="J12" i="29"/>
  <c r="K11" i="29"/>
  <c r="K7" i="29"/>
  <c r="K18" i="29"/>
  <c r="M13" i="29"/>
  <c r="L10" i="29"/>
  <c r="I10" i="29"/>
  <c r="J10" i="29"/>
  <c r="M15" i="29"/>
  <c r="I12" i="29"/>
  <c r="M9" i="29"/>
  <c r="J15" i="29"/>
  <c r="K9" i="29"/>
  <c r="M19" i="29"/>
  <c r="I7" i="29"/>
  <c r="J19" i="29"/>
  <c r="M12" i="29"/>
  <c r="L14" i="29"/>
  <c r="H16" i="29"/>
  <c r="H17" i="29"/>
  <c r="M17" i="29"/>
  <c r="I9" i="29"/>
  <c r="K13" i="29"/>
  <c r="K16" i="29"/>
  <c r="M10" i="29"/>
  <c r="L19" i="29"/>
  <c r="M16" i="29"/>
  <c r="H12" i="29"/>
  <c r="H11" i="29"/>
  <c r="J9" i="29"/>
  <c r="H15" i="29"/>
  <c r="H19" i="29"/>
  <c r="K12" i="29"/>
  <c r="K14" i="29"/>
  <c r="K19" i="29"/>
  <c r="L16" i="29"/>
  <c r="J8" i="29"/>
  <c r="H14" i="29"/>
  <c r="H10" i="29"/>
  <c r="N16" i="29" l="1"/>
  <c r="P16" i="29" s="1"/>
  <c r="N8" i="29"/>
  <c r="P8" i="29" s="1"/>
  <c r="N18" i="29"/>
  <c r="P18" i="29" s="1"/>
  <c r="N13" i="29"/>
  <c r="P13" i="29" s="1"/>
  <c r="N14" i="29"/>
  <c r="P14" i="29" s="1"/>
  <c r="N15" i="29"/>
  <c r="P15" i="29" s="1"/>
  <c r="N11" i="29"/>
  <c r="P11" i="29" s="1"/>
  <c r="N7" i="29"/>
  <c r="P7" i="29" s="1"/>
  <c r="N10" i="29"/>
  <c r="P10" i="29" s="1"/>
  <c r="N19" i="29"/>
  <c r="P19" i="29" s="1"/>
  <c r="N12" i="29"/>
  <c r="P12" i="29" s="1"/>
  <c r="N17" i="29"/>
  <c r="P17" i="29" s="1"/>
  <c r="N9" i="29"/>
  <c r="P9" i="29" s="1"/>
  <c r="M6" i="29"/>
  <c r="J6" i="29"/>
  <c r="Q16" i="29" l="1"/>
  <c r="W10" i="29"/>
  <c r="R16" i="29"/>
  <c r="U16" i="29"/>
  <c r="V16" i="29"/>
  <c r="T8" i="29"/>
  <c r="Q15" i="29"/>
  <c r="W15" i="29"/>
  <c r="S16" i="29"/>
  <c r="T15" i="29"/>
  <c r="S15" i="29"/>
  <c r="Q8" i="29"/>
  <c r="V15" i="29"/>
  <c r="R15" i="29"/>
  <c r="U19" i="29"/>
  <c r="W18" i="29"/>
  <c r="V8" i="29"/>
  <c r="W19" i="29"/>
  <c r="S19" i="29"/>
  <c r="R8" i="29"/>
  <c r="U15" i="29"/>
  <c r="T16" i="29"/>
  <c r="Q19" i="29"/>
  <c r="U8" i="29"/>
  <c r="T19" i="29"/>
  <c r="W8" i="29"/>
  <c r="V19" i="29"/>
  <c r="S8" i="29"/>
  <c r="T18" i="29"/>
  <c r="W16" i="29"/>
  <c r="R19" i="29"/>
  <c r="S18" i="29"/>
  <c r="U18" i="29"/>
  <c r="R11" i="29"/>
  <c r="S10" i="29"/>
  <c r="U11" i="29"/>
  <c r="Q9" i="29"/>
  <c r="T14" i="29"/>
  <c r="V18" i="29"/>
  <c r="Q18" i="29"/>
  <c r="R18" i="29"/>
  <c r="R12" i="29"/>
  <c r="R10" i="29"/>
  <c r="Q11" i="29"/>
  <c r="V9" i="29"/>
  <c r="V14" i="29"/>
  <c r="Q10" i="29"/>
  <c r="W12" i="29"/>
  <c r="R9" i="29"/>
  <c r="U14" i="29"/>
  <c r="U12" i="29"/>
  <c r="W11" i="29"/>
  <c r="T17" i="29"/>
  <c r="S7" i="29"/>
  <c r="R7" i="29"/>
  <c r="W13" i="29"/>
  <c r="V13" i="29"/>
  <c r="U17" i="29"/>
  <c r="V10" i="29"/>
  <c r="U10" i="29"/>
  <c r="V12" i="29"/>
  <c r="Q12" i="29"/>
  <c r="T11" i="29"/>
  <c r="V11" i="29"/>
  <c r="U9" i="29"/>
  <c r="T9" i="29"/>
  <c r="R14" i="29"/>
  <c r="Q14" i="29"/>
  <c r="T10" i="29"/>
  <c r="T12" i="29"/>
  <c r="S12" i="29"/>
  <c r="S11" i="29"/>
  <c r="W9" i="29"/>
  <c r="S9" i="29"/>
  <c r="S14" i="29"/>
  <c r="W14" i="29"/>
  <c r="Q17" i="29"/>
  <c r="Q7" i="29"/>
  <c r="U13" i="29"/>
  <c r="R13" i="29"/>
  <c r="S17" i="29"/>
  <c r="U7" i="29"/>
  <c r="T7" i="29"/>
  <c r="Q13" i="29"/>
  <c r="T13" i="29"/>
  <c r="W17" i="29"/>
  <c r="V17" i="29"/>
  <c r="R17" i="29"/>
  <c r="W7" i="29"/>
  <c r="V7" i="29"/>
  <c r="S13" i="29"/>
  <c r="A59" i="21"/>
  <c r="A57" i="21"/>
  <c r="A56" i="21"/>
  <c r="H37" i="19" l="1"/>
  <c r="AI24" i="19" l="1"/>
  <c r="S7" i="27"/>
  <c r="S8" i="27"/>
  <c r="S9" i="27"/>
  <c r="S10" i="27"/>
  <c r="S11" i="27"/>
  <c r="S12" i="27"/>
  <c r="S13" i="27"/>
  <c r="S14" i="27"/>
  <c r="S15" i="27"/>
  <c r="S16" i="27"/>
  <c r="S17" i="27"/>
  <c r="S18" i="27"/>
  <c r="S6" i="27"/>
  <c r="S19" i="27"/>
  <c r="S20" i="27"/>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s="1"/>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s="1"/>
  <c r="S78" i="27" s="1"/>
  <c r="E79" i="27"/>
  <c r="F79" i="27" s="1"/>
  <c r="S79" i="27" s="1"/>
  <c r="E80" i="27"/>
  <c r="F80" i="27" s="1"/>
  <c r="S80" i="27" s="1"/>
  <c r="E81" i="27"/>
  <c r="F81" i="27" s="1"/>
  <c r="S81" i="27" s="1"/>
  <c r="E82" i="27"/>
  <c r="F82" i="27" s="1"/>
  <c r="S82" i="27" s="1"/>
  <c r="E83" i="27"/>
  <c r="F83" i="27" s="1"/>
  <c r="S83" i="27" s="1"/>
  <c r="E84" i="27"/>
  <c r="F84" i="27" s="1"/>
  <c r="S84" i="27" s="1"/>
  <c r="E505" i="27"/>
  <c r="F505" i="27" s="1"/>
  <c r="S505" i="27" s="1"/>
  <c r="J5" i="29"/>
  <c r="AI40" i="19" l="1"/>
  <c r="H6" i="29"/>
  <c r="K5" i="29"/>
  <c r="N6" i="29" l="1"/>
  <c r="AX22" i="19"/>
  <c r="L5" i="29"/>
  <c r="I5" i="29"/>
  <c r="P6" i="29" l="1"/>
  <c r="Q6" i="29"/>
  <c r="U6" i="29"/>
  <c r="W6" i="29"/>
  <c r="R6" i="29"/>
  <c r="V6" i="29"/>
  <c r="S6" i="29"/>
  <c r="T6" i="29"/>
  <c r="G19" i="29"/>
  <c r="G11" i="29"/>
  <c r="G7" i="29"/>
  <c r="G16" i="29"/>
  <c r="G8" i="29"/>
  <c r="G17" i="29"/>
  <c r="G13" i="29"/>
  <c r="G9" i="29"/>
  <c r="G15" i="29"/>
  <c r="G12" i="29"/>
  <c r="G18" i="29"/>
  <c r="G14" i="29"/>
  <c r="G10" i="29"/>
  <c r="G6" i="29"/>
  <c r="M17" i="27" l="1"/>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505" i="27"/>
  <c r="O505" i="27" s="1"/>
  <c r="M6" i="27"/>
  <c r="O6" i="27" s="1"/>
  <c r="F18" i="29"/>
  <c r="F12" i="29"/>
  <c r="F5" i="29"/>
  <c r="F9" i="29"/>
  <c r="F7" i="29"/>
  <c r="F15" i="29"/>
  <c r="F6" i="29"/>
  <c r="F17" i="29"/>
  <c r="F16" i="29"/>
  <c r="F19" i="29"/>
  <c r="F13" i="29"/>
  <c r="F8" i="29"/>
  <c r="F14" i="29"/>
  <c r="F11" i="29"/>
  <c r="F10" i="29"/>
  <c r="M22" i="19" l="1"/>
  <c r="V22" i="19"/>
  <c r="X59" i="19"/>
  <c r="AI21" i="19" l="1"/>
  <c r="H50" i="19"/>
  <c r="H5" i="29"/>
  <c r="A6" i="30" l="1"/>
  <c r="A7" i="30" s="1"/>
  <c r="A8" i="30" s="1"/>
  <c r="A9" i="30" s="1"/>
  <c r="A10" i="30" s="1"/>
  <c r="A11" i="30" s="1"/>
  <c r="A12" i="30" s="1"/>
  <c r="A13" i="30" s="1"/>
  <c r="A14" i="30" s="1"/>
  <c r="H70" i="19" l="1"/>
  <c r="AO22" i="19" l="1"/>
  <c r="AH18" i="20" l="1"/>
  <c r="AH17" i="20" l="1"/>
  <c r="AI57" i="19"/>
  <c r="C10" i="29"/>
  <c r="E14" i="29"/>
  <c r="D14" i="29"/>
  <c r="E16" i="29"/>
  <c r="D10" i="29"/>
  <c r="C7" i="29"/>
  <c r="E15" i="29"/>
  <c r="D8" i="29"/>
  <c r="B7" i="29"/>
  <c r="E11" i="29"/>
  <c r="E6" i="29"/>
  <c r="D11" i="29"/>
  <c r="C16" i="29"/>
  <c r="D7" i="29"/>
  <c r="B16" i="29"/>
  <c r="C19" i="29"/>
  <c r="B9" i="29"/>
  <c r="D9" i="29"/>
  <c r="C15" i="29"/>
  <c r="B14" i="29"/>
  <c r="B19" i="29"/>
  <c r="C12" i="29"/>
  <c r="C9" i="29"/>
  <c r="E9" i="29"/>
  <c r="D12" i="29"/>
  <c r="B17" i="29"/>
  <c r="B6" i="29"/>
  <c r="D16" i="29"/>
  <c r="E13" i="29"/>
  <c r="C13" i="29"/>
  <c r="D19" i="29"/>
  <c r="D17" i="29"/>
  <c r="C6" i="29"/>
  <c r="E5" i="29"/>
  <c r="B10" i="29"/>
  <c r="E18" i="29"/>
  <c r="C14" i="29"/>
  <c r="C8" i="29"/>
  <c r="E7" i="29"/>
  <c r="D15" i="29"/>
  <c r="B12" i="29"/>
  <c r="M5" i="29"/>
  <c r="B18" i="29"/>
  <c r="E19" i="29"/>
  <c r="E8" i="29"/>
  <c r="C18" i="29"/>
  <c r="D5" i="29"/>
  <c r="B5" i="29"/>
  <c r="C11" i="29"/>
  <c r="B11" i="29"/>
  <c r="D6" i="29"/>
  <c r="E12" i="29"/>
  <c r="C5" i="29"/>
  <c r="B13" i="29"/>
  <c r="E10" i="29"/>
  <c r="D18" i="29"/>
  <c r="B8" i="29"/>
  <c r="B15" i="29"/>
  <c r="E17" i="29"/>
  <c r="C17" i="29"/>
  <c r="D13"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l="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I26" i="19"/>
  <c r="AH16" i="20" l="1"/>
  <c r="AI59" i="19"/>
  <c r="AH19" i="20" l="1"/>
  <c r="K13" i="20" s="1"/>
  <c r="N5" i="29"/>
  <c r="W5" i="29" s="1"/>
  <c r="U5" i="29" l="1"/>
  <c r="V5" i="29"/>
  <c r="Q5" i="29"/>
  <c r="T5" i="29"/>
  <c r="R5" i="29"/>
  <c r="S5" i="29"/>
  <c r="P5" i="29"/>
  <c r="G5" i="29"/>
  <c r="F22" i="29"/>
</calcChain>
</file>

<file path=xl/comments1.xml><?xml version="1.0" encoding="utf-8"?>
<comments xmlns="http://schemas.openxmlformats.org/spreadsheetml/2006/main">
  <authors>
    <author>渡部　学</author>
  </authors>
  <commentList>
    <comment ref="AG6" authorId="0" shapeId="0">
      <text>
        <r>
          <rPr>
            <b/>
            <sz val="9"/>
            <color indexed="81"/>
            <rFont val="MS P ゴシック"/>
            <family val="3"/>
            <charset val="128"/>
          </rPr>
          <t>初期状態で入力されている（法人名）（役職・代表者名）は消した上で入力してください。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kiku</author>
    <author>厚生労働省ネットワークシステム</author>
  </authors>
  <commentList>
    <comment ref="AV2" authorId="0" shapeId="0">
      <text>
        <r>
          <rPr>
            <b/>
            <sz val="14"/>
            <color indexed="81"/>
            <rFont val="MS P ゴシック"/>
            <family val="3"/>
            <charset val="128"/>
          </rPr>
          <t>複数の申請書ファイルから個票をとりまとめる場合、必要事項の記入が終了したら、シート全体をコピーし、貼り付け（値の貼り付け）をしてください。手順は右にお示しするとおりです。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<sst xmlns="http://schemas.openxmlformats.org/spreadsheetml/2006/main" count="397" uniqueCount="280">
  <si>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</si>
  <si>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</si>
  <si>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</si>
  <si>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</si>
  <si>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</si>
  <si>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</si>
  <si>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</si>
  <si>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</si>
  <si>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</si>
  <si>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</si>
  <si>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</si>
  <si>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</si>
  <si>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</si>
  <si>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</si>
  <si>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</si>
  <si>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</si>
  <si>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</si>
  <si>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</si>
  <si>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</si>
  <si>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</si>
  <si>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</si>
  <si>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</si>
  <si>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</si>
  <si>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</si>
  <si>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</si>
  <si>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</si>
  <si>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</si>
  <si>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</si>
  <si>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</si>
  <si>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</si>
  <si>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</si>
  <si>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</si>
  <si>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</si>
  <si>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</si>
  <si>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</si>
  <si>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</si>
  <si>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</si>
  <si>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</si>
  <si>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</si>
  <si>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</si>
  <si>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</si>
  <si>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</si>
  <si>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</si>
  <si>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</si>
  <si>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</si>
  <si>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</si>
  <si>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</si>
  <si>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</si>
  <si>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</si>
  <si>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</si>
  <si>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</si>
  <si>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</si>
  <si>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</si>
  <si>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</si>
  <si>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</si>
  <si>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</si>
  <si>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</si>
  <si>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</si>
  <si>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</si>
  <si>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</si>
  <si>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</si>
  <si>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</si>
  <si>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</si>
  <si>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</si>
  <si>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</si>
  <si>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</si>
  <si>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</si>
  <si>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</si>
  <si>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</si>
  <si>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</si>
  <si>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</si>
  <si>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</si>
  <si>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</si>
  <si>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</si>
  <si>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</si>
  <si>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</si>
  <si>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</si>
  <si>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</si>
  <si>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</si>
  <si>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</si>
  <si>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</si>
  <si>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</si>
  <si>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</si>
  <si>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</si>
  <si>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</si>
  <si>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</si>
  <si>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</si>
  <si>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</si>
  <si>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</si>
  <si>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</si>
  <si>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</si>
  <si>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</si>
  <si>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</si>
  <si>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</si>
  <si>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</si>
  <si>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</si>
  <si>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</si>
  <si>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</si>
  <si>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</si>
  <si>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</si>
  <si>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</si>
  <si>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</si>
  <si>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</si>
  <si>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</si>
  <si>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</si>
  <si>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</si>
  <si>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</si>
  <si>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</si>
  <si>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</si>
  <si>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</si>
  <si>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</si>
  <si>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</si>
  <si>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</si>
  <si>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</si>
  <si>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</si>
  <si>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</si>
  <si>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</si>
  <si>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</si>
  <si>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</si>
  <si>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</si>
  <si>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</si>
  <si>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</si>
  <si>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</si>
  <si>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</si>
  <si>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</si>
  <si>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</si>
  <si>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</si>
  <si>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</si>
  <si>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</si>
  <si>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</si>
  <si>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</si>
  <si>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</si>
  <si>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</si>
  <si>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</si>
  <si>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</si>
  <si>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</si>
  <si>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</si>
  <si>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</si>
  <si>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</si>
  <si>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</si>
  <si>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</si>
  <si>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</si>
  <si>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</si>
  <si>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</si>
  <si>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</si>
  <si>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</si>
  <si>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</si>
  <si>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</si>
  <si>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</si>
  <si>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</si>
  <si>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</si>
  <si>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</si>
  <si>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</si>
  <si>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</si>
  <si>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</si>
  <si>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</si>
  <si>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</si>
  <si>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</si>
  <si>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</si>
  <si>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</si>
  <si>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</si>
  <si>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</si>
  <si>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</si>
  <si>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</si>
  <si>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</si>
  <si>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</si>
  <si>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</si>
  <si>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</si>
  <si>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</si>
  <si>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</si>
  <si>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</si>
  <si>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</si>
  <si>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</si>
  <si>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</si>
  <si>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</si>
  <si>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</si>
  <si>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</si>
  <si>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</si>
  <si>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</si>
  <si>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</si>
  <si>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</si>
  <si>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</si>
  <si>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</si>
  <si>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</si>
  <si>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</si>
  <si>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</si>
  <si>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</si>
  <si>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</si>
  <si>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</si>
  <si>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</si>
  <si>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</si>
  <si>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</si>
  <si>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</si>
  <si>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</si>
  <si>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</si>
  <si>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</si>
  <si>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</si>
  <si>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</si>
  <si>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</si>
  <si>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</si>
  <si>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</si>
  <si>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</si>
  <si>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</si>
  <si>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</si>
  <si>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</si>
  <si>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</si>
  <si>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</si>
  <si>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</si>
  <si>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</si>
  <si>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</si>
  <si>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</si>
  <si>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</si>
  <si>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</si>
  <si>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</si>
  <si>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</si>
  <si>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</si>
  <si>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</si>
  <si>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</si>
  <si>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</si>
  <si>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</si>
  <si>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</si>
  <si>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</si>
  <si>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</si>
  <si>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</si>
  <si>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</si>
  <si>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</si>
  <si>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</si>
  <si>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</si>
  <si>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</si>
  <si>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</si>
  <si>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</si>
  <si>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</si>
  <si>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</si>
  <si>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</si>
  <si>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</si>
  <si>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</si>
  <si>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</si>
  <si>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</si>
  <si>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</si>
  <si>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</si>
  <si>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</si>
  <si>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</si>
  <si>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</si>
  <si>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</si>
  <si>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</si>
  <si>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</si>
  <si>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受取口座情報</t>
    <rPh sb="0" eb="1">
      <t>ウ</t>
    </rPh>
    <rPh sb="1" eb="2">
      <t>ト</t>
    </rPh>
    <rPh sb="2" eb="4">
      <t>コウザ</t>
    </rPh>
    <rPh sb="4" eb="6">
      <t>ジョウホウ</t>
    </rPh>
    <phoneticPr fontId="4"/>
  </si>
  <si>
    <t>振込先口座</t>
    <rPh sb="0" eb="3">
      <t>フリコミサキ</t>
    </rPh>
    <rPh sb="3" eb="5">
      <t>コウザ</t>
    </rPh>
    <phoneticPr fontId="4"/>
  </si>
  <si>
    <t>金融機関名</t>
    <rPh sb="0" eb="2">
      <t>キンユウ</t>
    </rPh>
    <rPh sb="2" eb="5">
      <t>キカンメイ</t>
    </rPh>
    <phoneticPr fontId="4"/>
  </si>
  <si>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</si>
  <si>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</si>
  <si>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</si>
  <si>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</si>
  <si>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</si>
  <si>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</si>
  <si>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</si>
  <si>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</si>
  <si>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</si>
  <si>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</si>
  <si>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</si>
  <si>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</si>
  <si>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</si>
  <si>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</si>
  <si>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</si>
  <si>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</si>
  <si>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</si>
  <si>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各事業所の個票のシートを１つのExcelファイルに集約し、個票シート名を「個票●」（●は半角数字で１からの通し番号）に修正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</si>
  <si>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</si>
  <si>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t>岡山県知事</t>
    <rPh sb="0" eb="3">
      <t>オカヤマケン</t>
    </rPh>
    <rPh sb="3" eb="5">
      <t>チジ</t>
    </rPh>
    <phoneticPr fontId="4"/>
  </si>
  <si>
    <t xml:space="preserve"> 申請法人住所</t>
    <rPh sb="1" eb="3">
      <t>シンセイ</t>
    </rPh>
    <rPh sb="3" eb="5">
      <t>ホウジン</t>
    </rPh>
    <rPh sb="5" eb="7">
      <t>ジュウショ</t>
    </rPh>
    <phoneticPr fontId="4"/>
  </si>
  <si>
    <t>〒</t>
    <phoneticPr fontId="4"/>
  </si>
  <si>
    <t>金融機関コード</t>
    <rPh sb="0" eb="2">
      <t>キンユウ</t>
    </rPh>
    <rPh sb="2" eb="4">
      <t>キカン</t>
    </rPh>
    <phoneticPr fontId="4"/>
  </si>
  <si>
    <t>金融機関
コード</t>
    <rPh sb="0" eb="2">
      <t>キンユウ</t>
    </rPh>
    <rPh sb="2" eb="4">
      <t>キカン</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</si>
  <si>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※記入欄が不足する場合は、6行目～304行目を行ごとコピーし、305行目に右クリック→「コピーしたセルの挿入」で挿入。（最終行の連番は修正してください。）</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rPh sb="187" eb="190">
      <t>サイシュウギョウ</t>
    </rPh>
    <rPh sb="191" eb="193">
      <t>レンバン</t>
    </rPh>
    <rPh sb="194" eb="196">
      <t>シュウセイ</t>
    </rPh>
    <phoneticPr fontId="4"/>
  </si>
  <si>
    <t>金融機関名</t>
    <rPh sb="0" eb="2">
      <t>キンユウ</t>
    </rPh>
    <rPh sb="2" eb="4">
      <t>キカン</t>
    </rPh>
    <rPh sb="4" eb="5">
      <t>メイ</t>
    </rPh>
    <phoneticPr fontId="4"/>
  </si>
  <si>
    <t>※　本表は法人単位でまとめて記載すること。</t>
    <rPh sb="2" eb="4">
      <t>ホンピョウ</t>
    </rPh>
    <rPh sb="5" eb="7">
      <t>ホウジン</t>
    </rPh>
    <rPh sb="7" eb="9">
      <t>タンイ</t>
    </rPh>
    <rPh sb="14" eb="16">
      <t>キサイ</t>
    </rPh>
    <phoneticPr fontId="4"/>
  </si>
  <si>
    <t>（法人名）</t>
    <rPh sb="1" eb="3">
      <t>ホウジン</t>
    </rPh>
    <rPh sb="3" eb="4">
      <t>メイ</t>
    </rPh>
    <phoneticPr fontId="4"/>
  </si>
  <si>
    <t>（役職・代表者名）</t>
    <rPh sb="1" eb="3">
      <t>ヤクショク</t>
    </rPh>
    <rPh sb="4" eb="7">
      <t>ダイヒョウシャ</t>
    </rPh>
    <rPh sb="7" eb="8">
      <t>メイ</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</si>
  <si>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※15事業所以上ある場合には6行目～15行目を行ごとコピーし、16行目に右クリック→「コピーしたセルの挿入」で挿入すること。（左端のNo.は上から連番になるよう修正してください。）</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</si>
  <si>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Excelファイル名を「代表となる事業所の事業所番号」に変更し、県に提出
（例）3351500000_いっしょ会Ａ_0915
</t>
    </r>
    <r>
      <rPr>
        <sz val="10"/>
        <color rgb="FF0070C0"/>
        <rFont val="ＭＳ 明朝"/>
        <family val="1"/>
        <charset val="128"/>
      </rPr>
      <t>※ファイル名には長さの制限（最大45文字）があるため、必要に応じて事業所名を短縮してください。</t>
    </r>
    <rPh sb="32" eb="33">
      <t>ケン</t>
    </rPh>
    <rPh sb="34" eb="36">
      <t>テイシュツ</t>
    </rPh>
    <rPh sb="38" eb="39">
      <t>レイ</t>
    </rPh>
    <rPh sb="55" eb="56">
      <t>カイ</t>
    </rPh>
    <rPh sb="68" eb="69">
      <t>メイ</t>
    </rPh>
    <rPh sb="71" eb="72">
      <t>ナガ</t>
    </rPh>
    <rPh sb="74" eb="76">
      <t>セイゲン</t>
    </rPh>
    <rPh sb="77" eb="79">
      <t>サイダイ</t>
    </rPh>
    <rPh sb="81" eb="83">
      <t>モジ</t>
    </rPh>
    <rPh sb="90" eb="92">
      <t>ヒツヨウ</t>
    </rPh>
    <rPh sb="93" eb="94">
      <t>オウ</t>
    </rPh>
    <rPh sb="96" eb="99">
      <t>ジギョウショ</t>
    </rPh>
    <rPh sb="99" eb="100">
      <t>メイ</t>
    </rPh>
    <rPh sb="101" eb="103">
      <t>タンシュク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</si>
</sst>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F800]dddd\,\ mmmm\ dd\,\ yyyy"/>
    <numFmt numFmtId="180" formatCode="yyyy&quot;年&quot;m&quot;月&quot;d&quot;日&quot;;@"/>
    <numFmt numFmtId="181" formatCode="yyyy/m/d;@"/>
    <numFmt numFmtId="182" formatCode="#,##0.#;\-#,##0.#;&quot;&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4"/>
      <color indexed="81"/>
      <name val="MS P ゴシック"/>
      <family val="3"/>
      <charset val="128"/>
    </font>
    <font>
      <sz val="10"/>
      <color rgb="FF0070C0"/>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17">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14" fillId="5" borderId="0" xfId="0" applyFont="1" applyFill="1" applyAlignment="1">
      <alignment vertical="center"/>
    </xf>
    <xf numFmtId="0" fontId="14" fillId="5" borderId="0" xfId="0" applyFont="1" applyFill="1" applyAlignment="1">
      <alignment horizontal="right"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5"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7" fillId="6" borderId="24" xfId="0" applyNumberFormat="1" applyFont="1" applyFill="1" applyBorder="1" applyAlignment="1">
      <alignment horizontal="center" vertical="top"/>
    </xf>
    <xf numFmtId="0" fontId="17" fillId="6"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5" borderId="0" xfId="0" applyFont="1" applyFill="1" applyBorder="1" applyAlignment="1">
      <alignment vertical="center"/>
    </xf>
    <xf numFmtId="0" fontId="19"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5" borderId="18" xfId="0" applyNumberFormat="1" applyFont="1" applyFill="1" applyBorder="1" applyAlignment="1">
      <alignment vertical="center"/>
    </xf>
    <xf numFmtId="0" fontId="14" fillId="5" borderId="0" xfId="0" applyFont="1" applyFill="1" applyAlignment="1">
      <alignment horizontal="center" vertical="center"/>
    </xf>
    <xf numFmtId="0" fontId="14" fillId="5"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5" borderId="0" xfId="0" applyFont="1" applyFill="1">
      <alignment vertical="center"/>
    </xf>
    <xf numFmtId="0" fontId="14" fillId="5" borderId="0" xfId="0" applyFont="1" applyFill="1" applyAlignment="1">
      <alignment vertical="center"/>
    </xf>
    <xf numFmtId="0" fontId="24" fillId="5" borderId="0" xfId="0" applyFont="1" applyFill="1" applyAlignment="1">
      <alignment vertical="center"/>
    </xf>
    <xf numFmtId="0" fontId="24" fillId="5" borderId="0" xfId="0" applyFont="1" applyFill="1" applyBorder="1" applyAlignment="1">
      <alignment vertical="center"/>
    </xf>
    <xf numFmtId="176" fontId="24" fillId="5"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5" borderId="0" xfId="0" applyFont="1" applyFill="1" applyAlignment="1">
      <alignment vertical="center" shrinkToFit="1"/>
    </xf>
    <xf numFmtId="0" fontId="26" fillId="0" borderId="0" xfId="0" applyFont="1" applyFill="1" applyBorder="1" applyAlignment="1">
      <alignment vertical="center"/>
    </xf>
    <xf numFmtId="0" fontId="26" fillId="8" borderId="1" xfId="0" applyFont="1" applyFill="1" applyBorder="1" applyAlignment="1">
      <alignment vertical="center"/>
    </xf>
    <xf numFmtId="0" fontId="26" fillId="8" borderId="2" xfId="0" applyFont="1" applyFill="1" applyBorder="1" applyAlignment="1">
      <alignment vertical="center"/>
    </xf>
    <xf numFmtId="0" fontId="26" fillId="8" borderId="3" xfId="0" applyFont="1" applyFill="1" applyBorder="1" applyAlignment="1">
      <alignment vertical="center"/>
    </xf>
    <xf numFmtId="0" fontId="8" fillId="0" borderId="24" xfId="0" applyFont="1" applyBorder="1">
      <alignment vertical="center"/>
    </xf>
    <xf numFmtId="0" fontId="9" fillId="6"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5" borderId="0" xfId="0" applyFont="1" applyFill="1" applyAlignment="1">
      <alignment horizontal="center" vertical="center"/>
    </xf>
    <xf numFmtId="0" fontId="24" fillId="5" borderId="0" xfId="0" applyFont="1" applyFill="1" applyBorder="1" applyAlignment="1">
      <alignment vertical="center"/>
    </xf>
    <xf numFmtId="0" fontId="14" fillId="5" borderId="0" xfId="0" applyFont="1" applyFill="1">
      <alignment vertical="center"/>
    </xf>
    <xf numFmtId="0" fontId="14" fillId="5" borderId="0" xfId="0" applyFont="1" applyFill="1" applyAlignment="1">
      <alignment vertical="center"/>
    </xf>
    <xf numFmtId="0" fontId="12" fillId="5"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0" fontId="6" fillId="5" borderId="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8" fillId="0" borderId="24" xfId="0" applyNumberFormat="1" applyFont="1" applyBorder="1" applyAlignment="1" applyProtection="1">
      <alignment vertical="center" shrinkToFit="1"/>
      <protection hidden="1"/>
    </xf>
    <xf numFmtId="0" fontId="8" fillId="0" borderId="24" xfId="0" applyFont="1" applyBorder="1" applyAlignment="1">
      <alignment vertical="center" wrapText="1"/>
    </xf>
    <xf numFmtId="0" fontId="8" fillId="0" borderId="24" xfId="0" applyFont="1" applyBorder="1" applyAlignment="1">
      <alignment vertical="center" shrinkToFit="1"/>
    </xf>
    <xf numFmtId="0" fontId="9" fillId="3" borderId="24" xfId="0" applyFont="1" applyFill="1" applyBorder="1" applyAlignment="1">
      <alignment vertical="center" shrinkToFit="1"/>
    </xf>
    <xf numFmtId="181" fontId="9" fillId="3" borderId="24" xfId="0" applyNumberFormat="1" applyFont="1" applyFill="1" applyBorder="1" applyAlignment="1">
      <alignment vertical="center" shrinkToFit="1"/>
    </xf>
    <xf numFmtId="49" fontId="12" fillId="3" borderId="24" xfId="0" applyNumberFormat="1" applyFont="1" applyFill="1" applyBorder="1" applyAlignment="1">
      <alignment horizontal="center" vertical="center" shrinkToFit="1"/>
    </xf>
    <xf numFmtId="179" fontId="13" fillId="3" borderId="24" xfId="0" applyNumberFormat="1" applyFont="1" applyFill="1" applyBorder="1" applyAlignment="1">
      <alignment vertical="center" shrinkToFit="1"/>
    </xf>
    <xf numFmtId="0" fontId="9" fillId="5" borderId="24" xfId="0" applyFont="1" applyFill="1" applyBorder="1" applyAlignment="1">
      <alignment vertical="center" shrinkToFit="1"/>
    </xf>
    <xf numFmtId="0" fontId="9" fillId="0" borderId="24" xfId="0" applyFont="1" applyBorder="1" applyAlignment="1">
      <alignment horizontal="center" vertical="center" shrinkToFit="1"/>
    </xf>
    <xf numFmtId="180" fontId="9" fillId="3" borderId="24" xfId="0" applyNumberFormat="1" applyFont="1" applyFill="1" applyBorder="1" applyAlignment="1">
      <alignment vertical="center" shrinkToFit="1"/>
    </xf>
    <xf numFmtId="38" fontId="9" fillId="3" borderId="24" xfId="4" applyFont="1" applyFill="1" applyBorder="1" applyAlignment="1">
      <alignment vertical="center" shrinkToFit="1"/>
    </xf>
    <xf numFmtId="49" fontId="12" fillId="9" borderId="24" xfId="0" applyNumberFormat="1" applyFont="1" applyFill="1" applyBorder="1" applyAlignment="1">
      <alignment horizontal="center" vertical="center" shrinkToFit="1"/>
    </xf>
    <xf numFmtId="179" fontId="13" fillId="9" borderId="24" xfId="0" applyNumberFormat="1" applyFont="1" applyFill="1" applyBorder="1" applyAlignment="1">
      <alignment vertical="center" shrinkToFit="1"/>
    </xf>
    <xf numFmtId="0" fontId="9" fillId="9" borderId="24" xfId="0" applyFont="1" applyFill="1" applyBorder="1" applyAlignment="1">
      <alignment horizontal="center" vertical="center" shrinkToFit="1"/>
    </xf>
    <xf numFmtId="182" fontId="8" fillId="0" borderId="24" xfId="4" applyNumberFormat="1" applyFont="1" applyBorder="1" applyAlignment="1">
      <alignment horizontal="right" vertical="center" shrinkToFit="1"/>
    </xf>
    <xf numFmtId="0" fontId="9" fillId="3" borderId="41" xfId="0" applyFont="1" applyFill="1" applyBorder="1" applyAlignment="1" applyProtection="1">
      <alignment vertical="center"/>
      <protection locked="0"/>
    </xf>
    <xf numFmtId="0" fontId="9" fillId="3" borderId="42" xfId="0" applyFont="1" applyFill="1" applyBorder="1" applyAlignment="1" applyProtection="1">
      <alignment vertical="center"/>
      <protection locked="0"/>
    </xf>
    <xf numFmtId="0" fontId="9" fillId="3" borderId="42" xfId="0" applyFont="1" applyFill="1" applyBorder="1" applyAlignment="1" applyProtection="1">
      <alignment horizontal="center" vertical="center"/>
      <protection locked="0"/>
    </xf>
    <xf numFmtId="0" fontId="9" fillId="3" borderId="43"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9" fillId="3" borderId="38" xfId="0" applyFont="1" applyFill="1" applyBorder="1" applyAlignment="1" applyProtection="1">
      <alignment horizontal="left" vertical="center"/>
      <protection locked="0"/>
    </xf>
    <xf numFmtId="0" fontId="16" fillId="0" borderId="0" xfId="0" applyFont="1" applyAlignment="1">
      <alignment horizontal="center" vertical="center"/>
    </xf>
    <xf numFmtId="176" fontId="24" fillId="5" borderId="0" xfId="0" applyNumberFormat="1" applyFont="1" applyFill="1" applyAlignment="1">
      <alignment vertical="center"/>
    </xf>
    <xf numFmtId="0" fontId="14" fillId="5" borderId="0" xfId="0" applyFont="1" applyFill="1" applyAlignment="1">
      <alignment vertical="center"/>
    </xf>
    <xf numFmtId="0" fontId="24" fillId="5" borderId="0" xfId="0" applyFont="1" applyFill="1" applyBorder="1" applyAlignment="1">
      <alignment vertical="center"/>
    </xf>
    <xf numFmtId="49" fontId="6" fillId="3" borderId="24" xfId="0" applyNumberFormat="1" applyFont="1" applyFill="1" applyBorder="1" applyAlignment="1" applyProtection="1">
      <alignment vertical="center" shrinkToFit="1"/>
      <protection locked="0"/>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11" xfId="0" applyFill="1" applyBorder="1" applyAlignment="1">
      <alignment vertical="center"/>
    </xf>
    <xf numFmtId="0" fontId="0" fillId="2" borderId="8" xfId="0" applyFill="1" applyBorder="1" applyAlignment="1">
      <alignment vertical="center"/>
    </xf>
    <xf numFmtId="0" fontId="6" fillId="2" borderId="6" xfId="0" applyFont="1" applyFill="1" applyBorder="1" applyAlignment="1">
      <alignment vertical="center"/>
    </xf>
    <xf numFmtId="0" fontId="0" fillId="2" borderId="12" xfId="0" applyFill="1" applyBorder="1" applyAlignment="1">
      <alignment vertical="center"/>
    </xf>
    <xf numFmtId="49" fontId="6" fillId="3" borderId="2" xfId="0" applyNumberFormat="1" applyFont="1" applyFill="1" applyBorder="1" applyAlignment="1" applyProtection="1">
      <alignment vertical="center" shrinkToFit="1"/>
      <protection locked="0"/>
    </xf>
    <xf numFmtId="49" fontId="0" fillId="3" borderId="2" xfId="0" applyNumberFormat="1" applyFill="1" applyBorder="1" applyAlignment="1" applyProtection="1">
      <alignment vertical="center" shrinkToFit="1"/>
      <protection locked="0"/>
    </xf>
    <xf numFmtId="0" fontId="14" fillId="3" borderId="0" xfId="0" applyFont="1" applyFill="1" applyAlignment="1" applyProtection="1">
      <alignment horizontal="center" vertical="center"/>
      <protection locked="0"/>
    </xf>
    <xf numFmtId="0" fontId="14" fillId="5" borderId="0" xfId="0" applyFont="1" applyFill="1" applyAlignment="1">
      <alignment horizontal="center" vertical="center" shrinkToFit="1"/>
    </xf>
    <xf numFmtId="0" fontId="14" fillId="5" borderId="0" xfId="0" applyFont="1" applyFill="1" applyAlignment="1">
      <alignment horizontal="right" vertical="center"/>
    </xf>
    <xf numFmtId="0" fontId="14" fillId="3" borderId="0" xfId="0" applyFont="1" applyFill="1" applyProtection="1">
      <alignment vertical="center"/>
      <protection locked="0"/>
    </xf>
    <xf numFmtId="182" fontId="24" fillId="5" borderId="0" xfId="0" applyNumberFormat="1" applyFont="1" applyFill="1" applyAlignment="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24"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pplyProtection="1">
      <alignment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9" borderId="11" xfId="0" applyFont="1" applyFill="1" applyBorder="1" applyAlignment="1" applyProtection="1">
      <alignment horizontal="center" vertical="center"/>
      <protection locked="0"/>
    </xf>
    <xf numFmtId="0" fontId="12" fillId="9" borderId="8" xfId="0" applyFont="1" applyFill="1" applyBorder="1" applyAlignment="1" applyProtection="1">
      <alignment horizontal="center" vertical="center"/>
      <protection locked="0"/>
    </xf>
    <xf numFmtId="0" fontId="12" fillId="9" borderId="12" xfId="0"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pplyProtection="1">
      <alignment vertical="center" shrinkToFit="1"/>
      <protection locked="0"/>
    </xf>
    <xf numFmtId="0" fontId="10" fillId="0" borderId="0"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5" borderId="2" xfId="0" applyFont="1" applyFill="1" applyBorder="1" applyAlignment="1" applyProtection="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9" borderId="1" xfId="0" applyFont="1" applyFill="1" applyBorder="1" applyAlignment="1" applyProtection="1">
      <alignment vertical="center" shrinkToFit="1"/>
      <protection locked="0"/>
    </xf>
    <xf numFmtId="0" fontId="12" fillId="9" borderId="2" xfId="0" applyFont="1" applyFill="1" applyBorder="1" applyAlignment="1" applyProtection="1">
      <alignment vertical="center" shrinkToFit="1"/>
      <protection locked="0"/>
    </xf>
    <xf numFmtId="0" fontId="12" fillId="9" borderId="3" xfId="0" applyFont="1" applyFill="1" applyBorder="1" applyAlignment="1" applyProtection="1">
      <alignment vertical="center" shrinkToFit="1"/>
      <protection locked="0"/>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6" fontId="12" fillId="5" borderId="2" xfId="0" applyNumberFormat="1" applyFont="1" applyFill="1" applyBorder="1" applyAlignment="1" applyProtection="1">
      <alignment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5" borderId="9"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12" fillId="5" borderId="0" xfId="0" applyFont="1" applyFill="1" applyBorder="1" applyAlignment="1">
      <alignment vertical="center"/>
    </xf>
    <xf numFmtId="0" fontId="12" fillId="5"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5" borderId="30" xfId="0" applyFont="1" applyFill="1" applyBorder="1" applyAlignment="1">
      <alignment horizontal="center" vertical="center"/>
    </xf>
    <xf numFmtId="182" fontId="12" fillId="5" borderId="28" xfId="0" quotePrefix="1" applyNumberFormat="1" applyFont="1" applyFill="1" applyBorder="1" applyAlignment="1">
      <alignment vertical="center" shrinkToFit="1"/>
    </xf>
    <xf numFmtId="182" fontId="12" fillId="5" borderId="26" xfId="0" applyNumberFormat="1" applyFont="1" applyFill="1" applyBorder="1" applyAlignment="1">
      <alignment vertical="center" shrinkToFit="1"/>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pplyProtection="1">
      <alignment vertical="center" shrinkToFit="1"/>
      <protection locked="0"/>
    </xf>
    <xf numFmtId="178" fontId="12" fillId="3" borderId="26" xfId="0" applyNumberFormat="1" applyFont="1" applyFill="1" applyBorder="1" applyAlignment="1" applyProtection="1">
      <alignment vertical="center" shrinkToFit="1"/>
      <protection locked="0"/>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left" vertical="center" shrinkToFit="1"/>
      <protection locked="0"/>
    </xf>
    <xf numFmtId="0" fontId="9" fillId="3" borderId="2" xfId="0" applyFont="1" applyFill="1" applyBorder="1" applyAlignment="1" applyProtection="1">
      <alignment horizontal="left" vertical="center" shrinkToFit="1"/>
      <protection locked="0"/>
    </xf>
    <xf numFmtId="0" fontId="9" fillId="3" borderId="3" xfId="0" applyFont="1" applyFill="1" applyBorder="1" applyAlignment="1" applyProtection="1">
      <alignment horizontal="left" vertical="center" shrinkToFit="1"/>
      <protection locked="0"/>
    </xf>
    <xf numFmtId="0" fontId="9" fillId="3" borderId="39"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9" fillId="5" borderId="24" xfId="0" applyFont="1" applyFill="1" applyBorder="1" applyAlignment="1">
      <alignment horizontal="center" vertical="center" wrapText="1"/>
    </xf>
    <xf numFmtId="0" fontId="9" fillId="5" borderId="24" xfId="0" applyFont="1" applyFill="1" applyBorder="1" applyAlignment="1">
      <alignment horizontal="center" vertical="center"/>
    </xf>
    <xf numFmtId="0" fontId="9" fillId="9" borderId="4"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9"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9" fillId="5" borderId="1" xfId="0" applyFont="1" applyFill="1" applyBorder="1" applyAlignment="1">
      <alignment horizontal="center" vertical="center"/>
    </xf>
    <xf numFmtId="0" fontId="9" fillId="9" borderId="1" xfId="0" applyFont="1"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9" fillId="5" borderId="1" xfId="0" applyFont="1" applyFill="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3" borderId="2" xfId="0" applyFill="1" applyBorder="1" applyAlignment="1" applyProtection="1">
      <alignment vertical="center" shrinkToFit="1"/>
      <protection locked="0"/>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3">
    <dxf>
      <numFmt numFmtId="178" formatCode="#,##0;\-#,##0;&quot;&quot;"/>
    </dxf>
    <dxf>
      <numFmt numFmtId="178" formatCode="#,##0;\-#,##0;&quot;&quot;"/>
    </dxf>
    <dxf>
      <numFmt numFmtId="178" formatCode="#,##0;\-#,##0;&quot;&quo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19</xdr:row>
      <xdr:rowOff>0</xdr:rowOff>
    </xdr:from>
    <xdr:to>
      <xdr:col>16</xdr:col>
      <xdr:colOff>3644</xdr:colOff>
      <xdr:row>20</xdr:row>
      <xdr:rowOff>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36</xdr:row>
      <xdr:rowOff>38100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469053" y="74544"/>
          <a:ext cx="5044523" cy="6564381"/>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962025</xdr:colOff>
      <xdr:row>0</xdr:row>
      <xdr:rowOff>0</xdr:rowOff>
    </xdr:from>
    <xdr:to>
      <xdr:col>10</xdr:col>
      <xdr:colOff>276225</xdr:colOff>
      <xdr:row>1</xdr:row>
      <xdr:rowOff>238125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038600"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tabSelected="1" view="pageBreakPreview" zoomScaleNormal="100" zoomScaleSheetLayoutView="100" workbookViewId="0"/>
  </sheetViews>
  <sheetFormatPr defaultRowHeight="13.5"/>
  <cols>
    <col min="1" max="1" width="5.5" style="126" bestFit="1" customWidth="1"/>
    <col min="2" max="2" width="32.875" style="124" customWidth="1"/>
    <col min="3" max="3" width="34" style="124" customWidth="1"/>
    <col min="4" max="4" width="32.875" style="124" customWidth="1"/>
    <col min="5" max="5" width="4.25" style="126" customWidth="1"/>
    <col min="6" max="16384" width="9" style="126"/>
  </cols>
  <sheetData>
    <row r="2" spans="1:4" ht="17.25">
      <c r="A2" s="217" t="s">
        <v>149</v>
      </c>
      <c r="B2" s="217"/>
      <c r="C2" s="217"/>
      <c r="D2" s="217"/>
    </row>
    <row r="3" spans="1:4" ht="14.25">
      <c r="B3" s="125"/>
      <c r="C3" s="125"/>
    </row>
    <row r="4" spans="1:4" ht="14.25">
      <c r="A4" s="148" t="s">
        <v>135</v>
      </c>
      <c r="B4" s="149" t="s">
        <v>148</v>
      </c>
      <c r="C4" s="150" t="s">
        <v>136</v>
      </c>
      <c r="D4" s="150" t="s">
        <v>137</v>
      </c>
    </row>
    <row r="5" spans="1:4" ht="36" customHeight="1">
      <c r="A5" s="127">
        <v>1</v>
      </c>
      <c r="B5" s="128" t="s">
        <v>194</v>
      </c>
      <c r="C5" s="129"/>
      <c r="D5" s="129"/>
    </row>
    <row r="6" spans="1:4" ht="65.25" customHeight="1">
      <c r="A6" s="127">
        <f>A5+1</f>
        <v>2</v>
      </c>
      <c r="B6" s="128"/>
      <c r="C6" s="129" t="s">
        <v>200</v>
      </c>
      <c r="D6" s="129"/>
    </row>
    <row r="7" spans="1:4" ht="183" customHeight="1">
      <c r="A7" s="127">
        <f t="shared" ref="A7:A14" si="0">A6+1</f>
        <v>3</v>
      </c>
      <c r="B7" s="128"/>
      <c r="C7" s="129"/>
      <c r="D7" s="129" t="s">
        <v>201</v>
      </c>
    </row>
    <row r="8" spans="1:4" ht="65.25" customHeight="1">
      <c r="A8" s="127">
        <f t="shared" si="0"/>
        <v>4</v>
      </c>
      <c r="B8" s="128"/>
      <c r="C8" s="129" t="s">
        <v>266</v>
      </c>
      <c r="D8" s="129"/>
    </row>
    <row r="9" spans="1:4" ht="200.1" customHeight="1">
      <c r="A9" s="127">
        <f t="shared" si="0"/>
        <v>5</v>
      </c>
      <c r="B9" s="128"/>
      <c r="C9" s="129" t="s">
        <v>273</v>
      </c>
      <c r="D9" s="151"/>
    </row>
    <row r="10" spans="1:4" ht="120" customHeight="1">
      <c r="A10" s="127">
        <f t="shared" si="0"/>
        <v>6</v>
      </c>
      <c r="B10" s="130"/>
      <c r="C10" s="131" t="s">
        <v>278</v>
      </c>
      <c r="D10" s="132"/>
    </row>
    <row r="11" spans="1:4" ht="69.95" customHeight="1">
      <c r="A11" s="127">
        <f t="shared" si="0"/>
        <v>7</v>
      </c>
      <c r="B11" s="128"/>
      <c r="C11" s="129" t="s">
        <v>267</v>
      </c>
      <c r="D11" s="129"/>
    </row>
    <row r="12" spans="1:4" ht="129.94999999999999" customHeight="1">
      <c r="A12" s="127">
        <f t="shared" si="0"/>
        <v>8</v>
      </c>
      <c r="B12" s="128"/>
      <c r="C12" s="129" t="s">
        <v>279</v>
      </c>
      <c r="D12" s="129"/>
    </row>
    <row r="13" spans="1:4" ht="45" customHeight="1">
      <c r="A13" s="127">
        <f t="shared" si="0"/>
        <v>9</v>
      </c>
      <c r="B13" s="128" t="s">
        <v>257</v>
      </c>
      <c r="C13" s="129"/>
      <c r="D13" s="129"/>
    </row>
    <row r="14" spans="1:4" ht="45" customHeight="1">
      <c r="A14" s="127">
        <f t="shared" si="0"/>
        <v>10</v>
      </c>
      <c r="B14" s="128" t="s">
        <v>256</v>
      </c>
      <c r="C14" s="129"/>
      <c r="D14" s="129"/>
    </row>
    <row r="15" spans="1:4" ht="54" customHeight="1"/>
  </sheetData>
  <mergeCells count="1">
    <mergeCell ref="A2:D2"/>
  </mergeCells>
  <phoneticPr fontId="4"/>
  <printOptions horizontalCentered="1"/>
  <pageMargins left="0.70866141732283472" right="0.70866141732283472" top="0.3937007874015748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L2" sqref="AL2:AM2"/>
    </sheetView>
  </sheetViews>
  <sheetFormatPr defaultColWidth="2.25" defaultRowHeight="12"/>
  <cols>
    <col min="1" max="1" width="2.625" style="1" customWidth="1"/>
    <col min="2" max="16384" width="2.25" style="1"/>
  </cols>
  <sheetData>
    <row r="1" spans="1:49" ht="12" customHeight="1">
      <c r="A1" s="36"/>
      <c r="B1" s="36"/>
      <c r="C1" s="36"/>
      <c r="D1" s="36"/>
      <c r="E1" s="36"/>
      <c r="F1" s="36"/>
      <c r="G1" s="36"/>
      <c r="H1" s="36"/>
      <c r="I1" s="36"/>
      <c r="J1" s="36"/>
      <c r="K1" s="36"/>
      <c r="L1" s="36"/>
      <c r="M1" s="36"/>
      <c r="N1" s="36"/>
      <c r="O1" s="36"/>
      <c r="P1" s="161"/>
      <c r="Q1" s="161"/>
      <c r="R1" s="161"/>
      <c r="S1" s="36"/>
      <c r="T1" s="36"/>
      <c r="U1" s="36"/>
      <c r="V1" s="36"/>
      <c r="W1" s="161"/>
      <c r="X1" s="161"/>
      <c r="Y1" s="185"/>
      <c r="Z1" s="185"/>
      <c r="AA1" s="161"/>
      <c r="AB1" s="161"/>
      <c r="AC1" s="161"/>
      <c r="AD1" s="36"/>
      <c r="AE1" s="36"/>
      <c r="AF1" s="36"/>
      <c r="AG1" s="36"/>
      <c r="AH1" s="36"/>
      <c r="AI1" s="36"/>
      <c r="AJ1" s="36"/>
      <c r="AK1" s="36"/>
      <c r="AL1" s="36"/>
      <c r="AM1" s="36"/>
      <c r="AN1" s="36"/>
      <c r="AO1" s="36"/>
      <c r="AP1" s="36"/>
      <c r="AQ1" s="36"/>
      <c r="AR1" s="36"/>
      <c r="AS1" s="36"/>
      <c r="AT1" s="36"/>
      <c r="AU1" s="36"/>
      <c r="AV1" s="36"/>
      <c r="AW1" s="36"/>
    </row>
    <row r="2" spans="1:49" ht="13.5">
      <c r="A2" s="37"/>
      <c r="B2" s="38"/>
      <c r="C2" s="39"/>
      <c r="D2" s="39"/>
      <c r="E2" s="37"/>
      <c r="F2" s="37"/>
      <c r="G2" s="37"/>
      <c r="H2" s="37"/>
      <c r="I2" s="37"/>
      <c r="J2" s="37"/>
      <c r="K2" s="37"/>
      <c r="L2" s="37"/>
      <c r="M2" s="37"/>
      <c r="N2" s="37"/>
      <c r="O2" s="37"/>
      <c r="P2" s="165"/>
      <c r="Q2" s="165"/>
      <c r="R2" s="165"/>
      <c r="S2" s="37"/>
      <c r="T2" s="37"/>
      <c r="U2" s="37"/>
      <c r="V2" s="37"/>
      <c r="W2" s="165"/>
      <c r="X2" s="165"/>
      <c r="Y2" s="187"/>
      <c r="Z2" s="187"/>
      <c r="AA2" s="165"/>
      <c r="AB2" s="165"/>
      <c r="AC2" s="165"/>
      <c r="AD2" s="37"/>
      <c r="AE2" s="37"/>
      <c r="AF2" s="37"/>
      <c r="AG2" s="37"/>
      <c r="AH2" s="37"/>
      <c r="AI2" s="37"/>
      <c r="AJ2" s="37"/>
      <c r="AK2" s="162" t="s">
        <v>17</v>
      </c>
      <c r="AL2" s="237"/>
      <c r="AM2" s="237"/>
      <c r="AN2" s="161" t="s">
        <v>3</v>
      </c>
      <c r="AO2" s="237"/>
      <c r="AP2" s="237"/>
      <c r="AQ2" s="161" t="s">
        <v>2</v>
      </c>
      <c r="AR2" s="237"/>
      <c r="AS2" s="237"/>
      <c r="AT2" s="36" t="s">
        <v>1</v>
      </c>
      <c r="AW2" s="36"/>
    </row>
    <row r="3" spans="1:49" ht="45" customHeight="1">
      <c r="A3" s="37"/>
      <c r="B3" s="38"/>
      <c r="C3" s="39"/>
      <c r="D3" s="39"/>
      <c r="E3" s="37"/>
      <c r="F3" s="37"/>
      <c r="G3" s="37"/>
      <c r="H3" s="37"/>
      <c r="I3" s="37"/>
      <c r="J3" s="37"/>
      <c r="K3" s="37"/>
      <c r="L3" s="37"/>
      <c r="M3" s="37"/>
      <c r="N3" s="37"/>
      <c r="O3" s="37"/>
      <c r="P3" s="165"/>
      <c r="Q3" s="165"/>
      <c r="R3" s="165"/>
      <c r="S3" s="37"/>
      <c r="T3" s="37"/>
      <c r="U3" s="37"/>
      <c r="V3" s="37"/>
      <c r="W3" s="165"/>
      <c r="X3" s="165"/>
      <c r="Y3" s="187"/>
      <c r="Z3" s="187"/>
      <c r="AA3" s="165"/>
      <c r="AB3" s="165"/>
      <c r="AC3" s="165"/>
      <c r="AD3" s="37"/>
      <c r="AE3" s="37"/>
      <c r="AF3" s="37"/>
      <c r="AG3" s="37"/>
      <c r="AH3" s="37"/>
      <c r="AI3" s="37"/>
      <c r="AJ3" s="37"/>
      <c r="AK3" s="37"/>
      <c r="AL3" s="37"/>
      <c r="AM3" s="37"/>
      <c r="AN3" s="37"/>
      <c r="AO3" s="37"/>
      <c r="AP3" s="37"/>
      <c r="AQ3" s="37"/>
      <c r="AR3" s="37"/>
      <c r="AS3" s="37"/>
      <c r="AT3" s="37"/>
      <c r="AU3" s="37"/>
      <c r="AV3" s="37"/>
      <c r="AW3" s="37"/>
    </row>
    <row r="4" spans="1:49" ht="18" customHeight="1">
      <c r="A4" s="239" t="s">
        <v>268</v>
      </c>
      <c r="B4" s="239"/>
      <c r="C4" s="239"/>
      <c r="D4" s="239"/>
      <c r="E4" s="239"/>
      <c r="F4" s="239"/>
      <c r="G4" s="239"/>
      <c r="H4" s="37"/>
      <c r="I4" s="37" t="s">
        <v>0</v>
      </c>
      <c r="J4" s="37"/>
      <c r="K4" s="37"/>
      <c r="L4" s="37"/>
      <c r="M4" s="37"/>
      <c r="N4" s="37"/>
      <c r="O4" s="37"/>
      <c r="P4" s="165"/>
      <c r="Q4" s="165"/>
      <c r="R4" s="165"/>
      <c r="S4" s="37"/>
      <c r="T4" s="37"/>
      <c r="U4" s="37"/>
      <c r="V4" s="37"/>
      <c r="W4" s="165"/>
      <c r="X4" s="165"/>
      <c r="Y4" s="187"/>
      <c r="Z4" s="187"/>
      <c r="AA4" s="165"/>
      <c r="AB4" s="165"/>
      <c r="AC4" s="165"/>
      <c r="AD4" s="37"/>
      <c r="AE4" s="37"/>
      <c r="AF4" s="37"/>
      <c r="AG4" s="37"/>
      <c r="AH4" s="37"/>
      <c r="AI4" s="37"/>
      <c r="AJ4" s="37"/>
      <c r="AK4" s="37"/>
      <c r="AL4" s="37"/>
      <c r="AM4" s="37"/>
      <c r="AN4" s="37"/>
      <c r="AO4" s="37"/>
      <c r="AP4" s="37"/>
      <c r="AQ4" s="37"/>
      <c r="AR4" s="37"/>
      <c r="AS4" s="37"/>
      <c r="AT4" s="37"/>
      <c r="AU4" s="37"/>
      <c r="AV4" s="37"/>
      <c r="AW4" s="37"/>
    </row>
    <row r="5" spans="1:49" ht="45" customHeight="1">
      <c r="A5" s="41"/>
      <c r="B5" s="41"/>
      <c r="C5" s="41"/>
      <c r="D5" s="41"/>
      <c r="E5" s="41"/>
      <c r="F5" s="41"/>
      <c r="G5" s="41"/>
      <c r="H5" s="37"/>
      <c r="I5" s="37"/>
      <c r="J5" s="37"/>
      <c r="K5" s="37"/>
      <c r="L5" s="37"/>
      <c r="M5" s="37"/>
      <c r="N5" s="37"/>
      <c r="O5" s="37"/>
      <c r="P5" s="165"/>
      <c r="Q5" s="165"/>
      <c r="R5" s="165"/>
      <c r="S5" s="37"/>
      <c r="T5" s="37"/>
      <c r="U5" s="37"/>
      <c r="V5" s="37"/>
      <c r="W5" s="165"/>
      <c r="X5" s="165"/>
      <c r="Y5" s="187"/>
      <c r="Z5" s="187"/>
      <c r="AA5" s="165"/>
      <c r="AB5" s="165"/>
      <c r="AC5" s="165"/>
      <c r="AD5" s="37"/>
      <c r="AE5" s="37"/>
      <c r="AF5" s="37"/>
      <c r="AG5" s="37"/>
      <c r="AH5" s="37"/>
      <c r="AI5" s="37"/>
      <c r="AJ5" s="37"/>
      <c r="AK5" s="37"/>
      <c r="AL5" s="37"/>
      <c r="AM5" s="37"/>
      <c r="AN5" s="37"/>
      <c r="AO5" s="37"/>
      <c r="AP5" s="37"/>
      <c r="AQ5" s="37"/>
      <c r="AR5" s="37"/>
      <c r="AS5" s="37"/>
      <c r="AT5" s="37"/>
      <c r="AU5" s="37"/>
      <c r="AV5" s="37"/>
      <c r="AW5" s="37"/>
    </row>
    <row r="6" spans="1:49" ht="13.5">
      <c r="A6" s="113"/>
      <c r="B6" s="113"/>
      <c r="C6" s="113"/>
      <c r="D6" s="113"/>
      <c r="E6" s="113"/>
      <c r="F6" s="113"/>
      <c r="G6" s="113"/>
      <c r="H6" s="37"/>
      <c r="I6" s="37"/>
      <c r="J6" s="37"/>
      <c r="K6" s="37"/>
      <c r="L6" s="37"/>
      <c r="M6" s="37"/>
      <c r="N6" s="37"/>
      <c r="O6" s="37"/>
      <c r="P6" s="165"/>
      <c r="Q6" s="165"/>
      <c r="R6" s="165"/>
      <c r="S6" s="37"/>
      <c r="T6" s="37"/>
      <c r="U6" s="37"/>
      <c r="V6" s="37"/>
      <c r="W6" s="165"/>
      <c r="X6" s="165"/>
      <c r="Y6" s="187"/>
      <c r="Z6" s="187"/>
      <c r="AA6" s="165"/>
      <c r="AB6" s="165"/>
      <c r="AC6" s="165"/>
      <c r="AD6" s="37"/>
      <c r="AE6" s="37"/>
      <c r="AF6" s="37"/>
      <c r="AG6" s="240" t="s">
        <v>276</v>
      </c>
      <c r="AH6" s="240"/>
      <c r="AI6" s="240"/>
      <c r="AJ6" s="240"/>
      <c r="AK6" s="240"/>
      <c r="AL6" s="240"/>
      <c r="AM6" s="240"/>
      <c r="AN6" s="240"/>
      <c r="AO6" s="240"/>
      <c r="AP6" s="240"/>
      <c r="AQ6" s="240"/>
      <c r="AR6" s="240"/>
      <c r="AS6" s="240"/>
      <c r="AT6" s="240"/>
      <c r="AU6" s="240"/>
      <c r="AV6" s="41"/>
      <c r="AW6" s="37"/>
    </row>
    <row r="7" spans="1:49" ht="18" customHeight="1">
      <c r="A7" s="41"/>
      <c r="B7" s="41"/>
      <c r="C7" s="41"/>
      <c r="D7" s="41"/>
      <c r="E7" s="41"/>
      <c r="F7" s="41"/>
      <c r="G7" s="41"/>
      <c r="H7" s="37"/>
      <c r="I7" s="37"/>
      <c r="J7" s="37"/>
      <c r="K7" s="37"/>
      <c r="L7" s="37"/>
      <c r="M7" s="37"/>
      <c r="N7" s="37"/>
      <c r="O7" s="37"/>
      <c r="P7" s="165"/>
      <c r="Q7" s="165"/>
      <c r="R7" s="165"/>
      <c r="S7" s="37"/>
      <c r="T7" s="37"/>
      <c r="U7" s="37"/>
      <c r="V7" s="37"/>
      <c r="W7" s="165"/>
      <c r="X7" s="165"/>
      <c r="Y7" s="187"/>
      <c r="Z7" s="187"/>
      <c r="AA7" s="165"/>
      <c r="AB7" s="165"/>
      <c r="AC7" s="165"/>
      <c r="AD7" s="37"/>
      <c r="AE7" s="37"/>
      <c r="AF7" s="37"/>
      <c r="AG7" s="240" t="s">
        <v>277</v>
      </c>
      <c r="AH7" s="240"/>
      <c r="AI7" s="240"/>
      <c r="AJ7" s="240"/>
      <c r="AK7" s="240"/>
      <c r="AL7" s="240"/>
      <c r="AM7" s="240"/>
      <c r="AN7" s="240"/>
      <c r="AO7" s="240"/>
      <c r="AP7" s="240"/>
      <c r="AQ7" s="240"/>
      <c r="AR7" s="240"/>
      <c r="AS7" s="240"/>
      <c r="AT7" s="240"/>
      <c r="AU7" s="240"/>
      <c r="AV7" s="120"/>
      <c r="AW7" s="37"/>
    </row>
    <row r="8" spans="1:49" ht="60" customHeight="1">
      <c r="A8" s="41"/>
      <c r="B8" s="41"/>
      <c r="C8" s="41"/>
      <c r="D8" s="41"/>
      <c r="E8" s="41"/>
      <c r="F8" s="41"/>
      <c r="G8" s="41"/>
      <c r="H8" s="37"/>
      <c r="I8" s="37"/>
      <c r="J8" s="37"/>
      <c r="K8" s="37"/>
      <c r="L8" s="37"/>
      <c r="M8" s="37"/>
      <c r="N8" s="37"/>
      <c r="O8" s="37"/>
      <c r="P8" s="165"/>
      <c r="Q8" s="165"/>
      <c r="R8" s="165"/>
      <c r="S8" s="37"/>
      <c r="T8" s="37"/>
      <c r="U8" s="37"/>
      <c r="V8" s="37"/>
      <c r="W8" s="165"/>
      <c r="X8" s="165"/>
      <c r="Y8" s="187"/>
      <c r="Z8" s="187"/>
      <c r="AA8" s="165"/>
      <c r="AB8" s="165"/>
      <c r="AC8" s="165"/>
      <c r="AD8" s="37"/>
      <c r="AE8" s="37"/>
      <c r="AF8" s="37"/>
      <c r="AG8" s="37"/>
      <c r="AH8" s="37"/>
      <c r="AI8" s="37"/>
      <c r="AJ8" s="37"/>
      <c r="AK8" s="37"/>
      <c r="AL8" s="37"/>
      <c r="AM8" s="37"/>
      <c r="AN8" s="37"/>
      <c r="AO8" s="37"/>
      <c r="AP8" s="37"/>
      <c r="AQ8" s="37"/>
      <c r="AR8" s="37"/>
      <c r="AS8" s="37"/>
      <c r="AT8" s="37"/>
      <c r="AU8" s="37"/>
      <c r="AV8" s="37"/>
      <c r="AW8" s="37"/>
    </row>
    <row r="9" spans="1:49" ht="18" customHeight="1">
      <c r="A9" s="238" t="s">
        <v>229</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174"/>
      <c r="AW9" s="174"/>
    </row>
    <row r="10" spans="1:49" ht="60" customHeight="1">
      <c r="A10" s="37"/>
      <c r="B10" s="38"/>
      <c r="C10" s="39"/>
      <c r="D10" s="39"/>
      <c r="E10" s="37"/>
      <c r="F10" s="37"/>
      <c r="G10" s="37"/>
      <c r="H10" s="37"/>
      <c r="I10" s="37"/>
      <c r="J10" s="37"/>
      <c r="K10" s="37"/>
      <c r="L10" s="37"/>
      <c r="M10" s="37"/>
      <c r="N10" s="37"/>
      <c r="O10" s="37"/>
      <c r="P10" s="165"/>
      <c r="Q10" s="165"/>
      <c r="R10" s="165"/>
      <c r="S10" s="37"/>
      <c r="T10" s="37"/>
      <c r="U10" s="37"/>
      <c r="V10" s="37"/>
      <c r="W10" s="165"/>
      <c r="X10" s="165"/>
      <c r="Y10" s="187"/>
      <c r="Z10" s="187"/>
      <c r="AA10" s="165"/>
      <c r="AB10" s="165"/>
      <c r="AC10" s="165"/>
      <c r="AD10" s="37"/>
      <c r="AE10" s="37"/>
      <c r="AF10" s="37"/>
      <c r="AG10" s="37"/>
      <c r="AH10" s="37"/>
      <c r="AI10" s="37"/>
      <c r="AJ10" s="37"/>
      <c r="AK10" s="37"/>
      <c r="AL10" s="37"/>
      <c r="AM10" s="37"/>
      <c r="AN10" s="37"/>
      <c r="AO10" s="37"/>
      <c r="AP10" s="37"/>
      <c r="AQ10" s="37"/>
      <c r="AR10" s="37"/>
      <c r="AS10" s="37"/>
      <c r="AT10" s="37"/>
      <c r="AU10" s="37"/>
      <c r="AV10" s="37"/>
      <c r="AW10" s="37"/>
    </row>
    <row r="11" spans="1:49" ht="13.5">
      <c r="A11" s="37" t="s">
        <v>53</v>
      </c>
      <c r="B11" s="38"/>
      <c r="C11" s="39"/>
      <c r="D11" s="39"/>
      <c r="E11" s="37"/>
      <c r="F11" s="37"/>
      <c r="G11" s="37"/>
      <c r="H11" s="37"/>
      <c r="I11" s="37"/>
      <c r="J11" s="37"/>
      <c r="K11" s="37"/>
      <c r="L11" s="37"/>
      <c r="M11" s="37"/>
      <c r="N11" s="37"/>
      <c r="O11" s="37"/>
      <c r="P11" s="165"/>
      <c r="Q11" s="165"/>
      <c r="R11" s="165"/>
      <c r="S11" s="37"/>
      <c r="T11" s="37"/>
      <c r="U11" s="37"/>
      <c r="V11" s="37"/>
      <c r="W11" s="165"/>
      <c r="X11" s="165"/>
      <c r="Y11" s="187"/>
      <c r="Z11" s="187"/>
      <c r="AA11" s="165"/>
      <c r="AB11" s="165"/>
      <c r="AC11" s="165"/>
      <c r="AD11" s="37"/>
      <c r="AE11" s="37"/>
      <c r="AF11" s="37"/>
      <c r="AG11" s="37"/>
      <c r="AH11" s="37"/>
      <c r="AI11" s="37"/>
      <c r="AJ11" s="37"/>
      <c r="AK11" s="37"/>
      <c r="AL11" s="37"/>
      <c r="AM11" s="37"/>
      <c r="AN11" s="37"/>
      <c r="AO11" s="37"/>
      <c r="AP11" s="37"/>
      <c r="AQ11" s="37"/>
      <c r="AR11" s="37"/>
      <c r="AS11" s="37"/>
      <c r="AT11" s="37"/>
      <c r="AU11" s="37"/>
      <c r="AV11" s="37"/>
      <c r="AW11" s="37"/>
    </row>
    <row r="12" spans="1:49" ht="57" customHeight="1">
      <c r="A12" s="37"/>
      <c r="B12" s="37"/>
      <c r="C12" s="37"/>
      <c r="D12" s="37"/>
      <c r="E12" s="37"/>
      <c r="F12" s="37"/>
      <c r="G12" s="37"/>
      <c r="H12" s="37"/>
      <c r="I12" s="37"/>
      <c r="J12" s="37"/>
      <c r="K12" s="37"/>
      <c r="L12" s="37"/>
      <c r="M12" s="37"/>
      <c r="N12" s="37"/>
      <c r="O12" s="37"/>
      <c r="P12" s="165"/>
      <c r="Q12" s="165"/>
      <c r="R12" s="165"/>
      <c r="S12" s="37"/>
      <c r="T12" s="37"/>
      <c r="U12" s="37"/>
      <c r="V12" s="37"/>
      <c r="W12" s="165"/>
      <c r="X12" s="165"/>
      <c r="Y12" s="187"/>
      <c r="Z12" s="187"/>
      <c r="AA12" s="165"/>
      <c r="AB12" s="165"/>
      <c r="AC12" s="165"/>
      <c r="AD12" s="37"/>
      <c r="AE12" s="37"/>
      <c r="AF12" s="37"/>
      <c r="AG12" s="37"/>
      <c r="AH12" s="37"/>
      <c r="AI12" s="37"/>
      <c r="AJ12" s="37"/>
      <c r="AK12" s="37"/>
      <c r="AL12" s="37"/>
      <c r="AM12" s="37"/>
      <c r="AN12" s="37"/>
      <c r="AO12" s="37"/>
      <c r="AP12" s="37"/>
      <c r="AQ12" s="37"/>
      <c r="AR12" s="37"/>
      <c r="AS12" s="37"/>
      <c r="AT12" s="37"/>
      <c r="AU12" s="37"/>
      <c r="AV12" s="37"/>
      <c r="AW12" s="37"/>
    </row>
    <row r="13" spans="1:49" ht="13.5">
      <c r="A13" s="37"/>
      <c r="B13" s="219" t="s">
        <v>213</v>
      </c>
      <c r="C13" s="219"/>
      <c r="D13" s="219"/>
      <c r="E13" s="219"/>
      <c r="F13" s="219"/>
      <c r="G13" s="219"/>
      <c r="H13" s="219"/>
      <c r="I13" s="219"/>
      <c r="J13" s="219"/>
      <c r="K13" s="219">
        <f ca="1">SUM(AH16:AL21)</f>
        <v>0</v>
      </c>
      <c r="L13" s="219"/>
      <c r="M13" s="219"/>
      <c r="N13" s="219"/>
      <c r="O13" s="219"/>
      <c r="P13" s="219"/>
      <c r="Q13" s="219"/>
      <c r="R13" s="219"/>
      <c r="S13" s="219"/>
      <c r="T13" s="219"/>
      <c r="U13" s="219"/>
      <c r="V13" s="40" t="s">
        <v>12</v>
      </c>
      <c r="W13" s="166"/>
      <c r="X13" s="166"/>
      <c r="Y13" s="188"/>
      <c r="Z13" s="188"/>
      <c r="AA13" s="166"/>
      <c r="AB13" s="166"/>
      <c r="AC13" s="166"/>
      <c r="AD13" s="40"/>
      <c r="AE13" s="37"/>
      <c r="AF13" s="37"/>
      <c r="AG13" s="37"/>
      <c r="AH13" s="37"/>
      <c r="AI13" s="37"/>
      <c r="AJ13" s="37"/>
      <c r="AK13" s="37"/>
      <c r="AL13" s="37"/>
      <c r="AM13" s="37"/>
      <c r="AN13" s="37"/>
      <c r="AO13" s="37"/>
      <c r="AP13" s="37"/>
      <c r="AQ13" s="37"/>
      <c r="AR13" s="37"/>
      <c r="AS13" s="37"/>
      <c r="AT13" s="37"/>
      <c r="AU13" s="37"/>
      <c r="AV13" s="37"/>
      <c r="AW13" s="37"/>
    </row>
    <row r="14" spans="1:49" ht="7.5" customHeight="1">
      <c r="A14" s="37"/>
      <c r="B14" s="40"/>
      <c r="C14" s="40"/>
      <c r="D14" s="40"/>
      <c r="E14" s="40"/>
      <c r="F14" s="40"/>
      <c r="G14" s="40"/>
      <c r="H14" s="40"/>
      <c r="I14" s="40"/>
      <c r="J14" s="40"/>
      <c r="K14" s="40"/>
      <c r="L14" s="40"/>
      <c r="M14" s="40"/>
      <c r="N14" s="40"/>
      <c r="O14" s="40"/>
      <c r="P14" s="166"/>
      <c r="Q14" s="166"/>
      <c r="R14" s="166"/>
      <c r="S14" s="40"/>
      <c r="T14" s="40"/>
      <c r="U14" s="40"/>
      <c r="V14" s="40"/>
      <c r="W14" s="166"/>
      <c r="X14" s="166"/>
      <c r="Y14" s="188"/>
      <c r="Z14" s="188"/>
      <c r="AA14" s="166"/>
      <c r="AB14" s="166"/>
      <c r="AC14" s="166"/>
      <c r="AD14" s="40"/>
      <c r="AE14" s="37"/>
      <c r="AF14" s="37"/>
      <c r="AG14" s="37"/>
      <c r="AH14" s="37"/>
      <c r="AI14" s="37"/>
      <c r="AJ14" s="37"/>
      <c r="AK14" s="37"/>
      <c r="AL14" s="37"/>
      <c r="AM14" s="37"/>
      <c r="AN14" s="37"/>
      <c r="AO14" s="37"/>
      <c r="AP14" s="37"/>
      <c r="AQ14" s="37"/>
      <c r="AR14" s="37"/>
      <c r="AS14" s="37"/>
      <c r="AT14" s="37"/>
      <c r="AU14" s="37"/>
      <c r="AV14" s="37"/>
      <c r="AW14" s="37"/>
    </row>
    <row r="15" spans="1:49" ht="13.5">
      <c r="A15" s="37"/>
      <c r="B15" s="167" t="s">
        <v>214</v>
      </c>
      <c r="D15" s="40"/>
      <c r="E15" s="40"/>
      <c r="F15" s="40"/>
      <c r="G15" s="40"/>
      <c r="H15" s="40"/>
      <c r="I15" s="40"/>
      <c r="L15" s="40"/>
      <c r="M15" s="40"/>
      <c r="N15" s="40"/>
      <c r="O15" s="40"/>
      <c r="P15" s="166"/>
      <c r="Q15" s="166"/>
      <c r="R15" s="166"/>
      <c r="S15" s="40"/>
      <c r="T15" s="40"/>
      <c r="U15" s="40"/>
      <c r="V15" s="40"/>
      <c r="W15" s="166"/>
      <c r="X15" s="166"/>
      <c r="Y15" s="188"/>
      <c r="Z15" s="188"/>
      <c r="AA15" s="166"/>
      <c r="AB15" s="166"/>
      <c r="AC15" s="166"/>
      <c r="AD15" s="40"/>
      <c r="AE15" s="37"/>
      <c r="AF15" s="37"/>
      <c r="AG15" s="37"/>
      <c r="AH15" s="37"/>
      <c r="AI15" s="37"/>
      <c r="AJ15" s="37"/>
      <c r="AK15" s="37"/>
      <c r="AL15" s="37"/>
      <c r="AM15" s="37"/>
      <c r="AN15" s="37"/>
      <c r="AO15" s="37"/>
      <c r="AP15" s="37"/>
      <c r="AQ15" s="37"/>
      <c r="AR15" s="37"/>
      <c r="AS15" s="37"/>
      <c r="AT15" s="37"/>
      <c r="AU15" s="37"/>
      <c r="AV15" s="37"/>
      <c r="AW15" s="37"/>
    </row>
    <row r="16" spans="1:49" ht="13.5">
      <c r="A16" s="37"/>
      <c r="B16" s="40"/>
      <c r="C16" s="220" t="s">
        <v>215</v>
      </c>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18">
        <f ca="1">SUM(申請額一覧!H5:H19)</f>
        <v>0</v>
      </c>
      <c r="AI16" s="218"/>
      <c r="AJ16" s="218"/>
      <c r="AK16" s="218"/>
      <c r="AL16" s="218"/>
      <c r="AM16" s="37" t="s">
        <v>12</v>
      </c>
      <c r="AN16" s="37"/>
      <c r="AO16" s="37"/>
      <c r="AP16" s="37"/>
      <c r="AQ16" s="37"/>
      <c r="AR16" s="37"/>
      <c r="AS16" s="37"/>
      <c r="AT16" s="37"/>
      <c r="AU16" s="37"/>
      <c r="AV16" s="37"/>
      <c r="AW16" s="37"/>
    </row>
    <row r="17" spans="1:49" ht="13.5">
      <c r="A17" s="37"/>
      <c r="B17" s="40"/>
      <c r="C17" s="220" t="s">
        <v>221</v>
      </c>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18">
        <f ca="1">SUM(申請額一覧!J5:J19)</f>
        <v>0</v>
      </c>
      <c r="AI17" s="218"/>
      <c r="AJ17" s="218"/>
      <c r="AK17" s="218"/>
      <c r="AL17" s="218"/>
      <c r="AM17" s="37" t="s">
        <v>12</v>
      </c>
      <c r="AN17" s="37"/>
      <c r="AO17" s="37"/>
      <c r="AP17" s="37"/>
      <c r="AQ17" s="37"/>
      <c r="AR17" s="37"/>
      <c r="AS17" s="37"/>
      <c r="AT17" s="37"/>
      <c r="AU17" s="37"/>
      <c r="AV17" s="37"/>
      <c r="AW17" s="37"/>
    </row>
    <row r="18" spans="1:49" ht="13.5">
      <c r="A18" s="165"/>
      <c r="B18" s="166"/>
      <c r="C18" s="220" t="s">
        <v>222</v>
      </c>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18">
        <f ca="1">SUM(申請額一覧!K5:K19)</f>
        <v>0</v>
      </c>
      <c r="AI18" s="218"/>
      <c r="AJ18" s="218"/>
      <c r="AK18" s="218"/>
      <c r="AL18" s="218"/>
      <c r="AM18" s="165" t="s">
        <v>12</v>
      </c>
      <c r="AN18" s="165"/>
      <c r="AO18" s="165"/>
      <c r="AP18" s="165"/>
      <c r="AQ18" s="165"/>
      <c r="AR18" s="165"/>
      <c r="AS18" s="165"/>
      <c r="AT18" s="165"/>
      <c r="AU18" s="165"/>
      <c r="AV18" s="165"/>
      <c r="AW18" s="165"/>
    </row>
    <row r="19" spans="1:49" ht="13.5">
      <c r="A19" s="37"/>
      <c r="B19" s="40"/>
      <c r="C19" s="220" t="s">
        <v>228</v>
      </c>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41">
        <f ca="1">SUM(申請額一覧!L5:L19)</f>
        <v>0</v>
      </c>
      <c r="AI19" s="241"/>
      <c r="AJ19" s="241"/>
      <c r="AK19" s="241"/>
      <c r="AL19" s="241"/>
      <c r="AM19" s="37" t="s">
        <v>12</v>
      </c>
      <c r="AN19" s="37"/>
      <c r="AO19" s="37"/>
      <c r="AP19" s="37"/>
      <c r="AQ19" s="37"/>
      <c r="AR19" s="37"/>
      <c r="AS19" s="37"/>
      <c r="AT19" s="37"/>
      <c r="AU19" s="37"/>
      <c r="AV19" s="37"/>
      <c r="AW19" s="37"/>
    </row>
    <row r="20" spans="1:49" ht="13.5">
      <c r="A20" s="165"/>
      <c r="B20" s="166"/>
      <c r="C20" s="168"/>
      <c r="D20" s="168" t="s">
        <v>226</v>
      </c>
      <c r="E20" s="168"/>
      <c r="F20" s="168"/>
      <c r="G20" s="168"/>
      <c r="H20" s="168"/>
      <c r="I20" s="168"/>
      <c r="J20" s="168"/>
      <c r="K20" s="168"/>
      <c r="L20" s="168"/>
      <c r="M20" s="168"/>
      <c r="N20" s="168"/>
      <c r="O20" s="168"/>
      <c r="P20" s="168"/>
      <c r="Q20" s="168"/>
      <c r="R20" s="168"/>
      <c r="S20" s="168"/>
      <c r="T20" s="168"/>
      <c r="U20" s="168"/>
      <c r="V20" s="168"/>
      <c r="W20" s="168"/>
      <c r="X20" s="168"/>
      <c r="Y20" s="186"/>
      <c r="Z20" s="186"/>
      <c r="AA20" s="168"/>
      <c r="AB20" s="168"/>
      <c r="AC20" s="168"/>
      <c r="AD20" s="168"/>
      <c r="AE20" s="168"/>
      <c r="AF20" s="168"/>
      <c r="AG20" s="168"/>
      <c r="AH20" s="169"/>
      <c r="AI20" s="169"/>
      <c r="AJ20" s="169"/>
      <c r="AK20" s="169"/>
      <c r="AL20" s="169"/>
      <c r="AM20" s="165"/>
      <c r="AN20" s="165"/>
      <c r="AO20" s="165"/>
      <c r="AP20" s="165"/>
      <c r="AQ20" s="165"/>
      <c r="AR20" s="165"/>
      <c r="AS20" s="165"/>
      <c r="AT20" s="165"/>
      <c r="AU20" s="165"/>
      <c r="AV20" s="165"/>
      <c r="AW20" s="165"/>
    </row>
    <row r="21" spans="1:49" ht="13.5">
      <c r="A21" s="37"/>
      <c r="B21" s="40"/>
      <c r="C21" s="220" t="s">
        <v>227</v>
      </c>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18">
        <f ca="1">SUM(申請額一覧!M5:M19)</f>
        <v>0</v>
      </c>
      <c r="AI21" s="218"/>
      <c r="AJ21" s="218"/>
      <c r="AK21" s="218"/>
      <c r="AL21" s="218"/>
      <c r="AM21" s="37" t="s">
        <v>12</v>
      </c>
      <c r="AN21" s="37"/>
      <c r="AO21" s="37"/>
      <c r="AP21" s="37"/>
      <c r="AQ21" s="37"/>
      <c r="AR21" s="37"/>
      <c r="AS21" s="37"/>
      <c r="AT21" s="37"/>
      <c r="AU21" s="37"/>
      <c r="AV21" s="37"/>
      <c r="AW21" s="37"/>
    </row>
    <row r="22" spans="1:49" ht="13.5">
      <c r="A22" s="37"/>
      <c r="B22" s="37"/>
      <c r="C22" s="37"/>
      <c r="D22" s="37"/>
      <c r="E22" s="37"/>
      <c r="F22" s="37"/>
      <c r="G22" s="37"/>
      <c r="H22" s="37"/>
      <c r="I22" s="37"/>
      <c r="J22" s="37"/>
      <c r="K22" s="37"/>
      <c r="L22" s="37"/>
      <c r="M22" s="40"/>
      <c r="N22" s="40"/>
      <c r="O22" s="40"/>
      <c r="P22" s="166"/>
      <c r="Q22" s="166"/>
      <c r="R22" s="166"/>
      <c r="S22" s="40"/>
      <c r="T22" s="40"/>
      <c r="U22" s="40"/>
      <c r="V22" s="40"/>
      <c r="W22" s="166"/>
      <c r="X22" s="166"/>
      <c r="Y22" s="188"/>
      <c r="Z22" s="188"/>
      <c r="AA22" s="166"/>
      <c r="AB22" s="166"/>
      <c r="AC22" s="166"/>
      <c r="AD22" s="40"/>
      <c r="AE22" s="37"/>
      <c r="AF22" s="37"/>
      <c r="AG22" s="37"/>
      <c r="AH22" s="37"/>
      <c r="AI22" s="37"/>
      <c r="AJ22" s="37"/>
      <c r="AK22" s="37"/>
      <c r="AL22" s="37"/>
      <c r="AM22" s="37"/>
      <c r="AN22" s="37"/>
      <c r="AO22" s="37"/>
      <c r="AP22" s="37"/>
      <c r="AQ22" s="37"/>
      <c r="AR22" s="37"/>
      <c r="AS22" s="37"/>
      <c r="AT22" s="37"/>
      <c r="AU22" s="37"/>
      <c r="AV22" s="37"/>
      <c r="AW22" s="37"/>
    </row>
    <row r="23" spans="1:49" ht="13.5">
      <c r="A23" s="37"/>
      <c r="B23" s="37"/>
      <c r="C23" s="37"/>
      <c r="D23" s="37"/>
      <c r="E23" s="37"/>
      <c r="F23" s="37"/>
      <c r="G23" s="37"/>
      <c r="H23" s="37"/>
      <c r="I23" s="37"/>
      <c r="J23" s="37"/>
      <c r="K23" s="37"/>
      <c r="L23" s="37"/>
      <c r="M23" s="40"/>
      <c r="N23" s="40"/>
      <c r="O23" s="40"/>
      <c r="P23" s="166"/>
      <c r="Q23" s="166"/>
      <c r="R23" s="166"/>
      <c r="S23" s="40"/>
      <c r="T23" s="40"/>
      <c r="U23" s="40"/>
      <c r="V23" s="40"/>
      <c r="W23" s="166"/>
      <c r="X23" s="166"/>
      <c r="Y23" s="188"/>
      <c r="Z23" s="188"/>
      <c r="AA23" s="166"/>
      <c r="AB23" s="166"/>
      <c r="AC23" s="166"/>
      <c r="AD23" s="40"/>
      <c r="AE23" s="37"/>
      <c r="AF23" s="37"/>
      <c r="AG23" s="37"/>
      <c r="AH23" s="37"/>
      <c r="AI23" s="37"/>
      <c r="AJ23" s="37"/>
      <c r="AK23" s="37"/>
      <c r="AL23" s="37"/>
      <c r="AM23" s="37"/>
      <c r="AN23" s="37"/>
      <c r="AO23" s="37"/>
      <c r="AP23" s="37"/>
      <c r="AQ23" s="37"/>
      <c r="AR23" s="37"/>
      <c r="AS23" s="37"/>
      <c r="AT23" s="37"/>
      <c r="AU23" s="37"/>
      <c r="AV23" s="37"/>
      <c r="AW23" s="37"/>
    </row>
    <row r="24" spans="1:49" ht="13.5">
      <c r="A24" s="37"/>
      <c r="B24" s="37" t="s">
        <v>216</v>
      </c>
      <c r="C24" s="37"/>
      <c r="D24" s="37"/>
      <c r="E24" s="37"/>
      <c r="F24" s="37"/>
      <c r="G24" s="37"/>
      <c r="H24" s="37"/>
      <c r="I24" s="37"/>
      <c r="J24" s="37"/>
      <c r="K24" s="37"/>
      <c r="L24" s="37"/>
      <c r="M24" s="40"/>
      <c r="N24" s="40"/>
      <c r="O24" s="40"/>
      <c r="P24" s="166"/>
      <c r="Q24" s="166"/>
      <c r="R24" s="166"/>
      <c r="S24" s="40"/>
      <c r="T24" s="40"/>
      <c r="U24" s="40"/>
      <c r="V24" s="40"/>
      <c r="W24" s="166"/>
      <c r="X24" s="166"/>
      <c r="Y24" s="188"/>
      <c r="Z24" s="188"/>
      <c r="AA24" s="166"/>
      <c r="AB24" s="166"/>
      <c r="AC24" s="166"/>
      <c r="AD24" s="40"/>
      <c r="AE24" s="37"/>
      <c r="AF24" s="37"/>
      <c r="AG24" s="37"/>
      <c r="AH24" s="37"/>
      <c r="AI24" s="37"/>
      <c r="AJ24" s="37"/>
      <c r="AK24" s="37"/>
      <c r="AL24" s="37"/>
      <c r="AM24" s="37"/>
      <c r="AN24" s="37"/>
      <c r="AO24" s="37"/>
      <c r="AP24" s="37"/>
      <c r="AQ24" s="37"/>
      <c r="AR24" s="37"/>
      <c r="AS24" s="37"/>
      <c r="AT24" s="37"/>
      <c r="AU24" s="37"/>
      <c r="AV24" s="37"/>
      <c r="AW24" s="37"/>
    </row>
    <row r="25" spans="1:49" ht="13.5">
      <c r="A25" s="42"/>
      <c r="B25" s="37" t="s">
        <v>217</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row>
    <row r="26" spans="1:49" ht="15.75" customHeight="1">
      <c r="A26" s="42"/>
      <c r="B26" s="37" t="s">
        <v>255</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row>
    <row r="27" spans="1:49" ht="15.75" customHeight="1">
      <c r="A27" s="42"/>
      <c r="B27" s="37" t="s">
        <v>218</v>
      </c>
      <c r="C27" s="42"/>
      <c r="D27" s="37"/>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ht="13.5">
      <c r="A28" s="42"/>
      <c r="B28" s="37" t="s">
        <v>202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row>
    <row r="30" spans="1:49">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row>
    <row r="31" spans="1:49">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row>
    <row r="33" spans="1:49">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row>
    <row r="34" spans="1:49">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row>
    <row r="38" spans="1:49">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t="s">
        <v>138</v>
      </c>
      <c r="AE38" s="42"/>
      <c r="AF38" s="42"/>
      <c r="AG38" s="42"/>
      <c r="AH38" s="42"/>
      <c r="AI38" s="42"/>
      <c r="AJ38" s="42"/>
      <c r="AK38" s="42"/>
      <c r="AL38" s="42"/>
      <c r="AM38" s="42"/>
      <c r="AN38" s="42"/>
      <c r="AO38" s="42"/>
      <c r="AP38" s="42"/>
      <c r="AQ38" s="42"/>
      <c r="AR38" s="42"/>
      <c r="AS38" s="42"/>
      <c r="AT38" s="42"/>
      <c r="AU38" s="42"/>
      <c r="AV38" s="42"/>
      <c r="AW38" s="42"/>
    </row>
    <row r="39" spans="1:49">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ht="18.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222" t="s">
        <v>269</v>
      </c>
      <c r="AF40" s="223"/>
      <c r="AG40" s="223"/>
      <c r="AH40" s="223"/>
      <c r="AI40" s="223"/>
      <c r="AJ40" s="223"/>
      <c r="AK40" s="223"/>
      <c r="AL40" s="233"/>
      <c r="AM40" s="192" t="s">
        <v>270</v>
      </c>
      <c r="AN40" s="235"/>
      <c r="AO40" s="236"/>
      <c r="AP40" s="236"/>
      <c r="AQ40" s="236"/>
      <c r="AR40" s="193"/>
      <c r="AS40" s="193"/>
      <c r="AT40" s="193"/>
      <c r="AU40" s="194"/>
      <c r="AV40" s="42"/>
      <c r="AW40" s="42"/>
    </row>
    <row r="41" spans="1:49" ht="18.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231"/>
      <c r="AF41" s="232"/>
      <c r="AG41" s="232"/>
      <c r="AH41" s="232"/>
      <c r="AI41" s="232"/>
      <c r="AJ41" s="232"/>
      <c r="AK41" s="232"/>
      <c r="AL41" s="234"/>
      <c r="AM41" s="221"/>
      <c r="AN41" s="221"/>
      <c r="AO41" s="221"/>
      <c r="AP41" s="221"/>
      <c r="AQ41" s="221"/>
      <c r="AR41" s="221"/>
      <c r="AS41" s="221"/>
      <c r="AT41" s="221"/>
      <c r="AU41" s="221"/>
      <c r="AV41" s="42"/>
      <c r="AW41" s="42"/>
    </row>
    <row r="42" spans="1:49" ht="18.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229" t="s">
        <v>140</v>
      </c>
      <c r="AF42" s="230"/>
      <c r="AG42" s="230"/>
      <c r="AH42" s="230"/>
      <c r="AI42" s="230"/>
      <c r="AJ42" s="230"/>
      <c r="AK42" s="230"/>
      <c r="AL42" s="134"/>
      <c r="AM42" s="221"/>
      <c r="AN42" s="221"/>
      <c r="AO42" s="221"/>
      <c r="AP42" s="221"/>
      <c r="AQ42" s="221"/>
      <c r="AR42" s="221"/>
      <c r="AS42" s="221"/>
      <c r="AT42" s="221"/>
      <c r="AU42" s="221"/>
      <c r="AV42" s="42"/>
      <c r="AW42" s="42"/>
    </row>
    <row r="43" spans="1:49" ht="18.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229" t="s">
        <v>141</v>
      </c>
      <c r="AF43" s="230"/>
      <c r="AG43" s="230"/>
      <c r="AH43" s="230"/>
      <c r="AI43" s="230"/>
      <c r="AJ43" s="230"/>
      <c r="AK43" s="230"/>
      <c r="AL43" s="134"/>
      <c r="AM43" s="221"/>
      <c r="AN43" s="221"/>
      <c r="AO43" s="221"/>
      <c r="AP43" s="221"/>
      <c r="AQ43" s="221"/>
      <c r="AR43" s="221"/>
      <c r="AS43" s="221"/>
      <c r="AT43" s="221"/>
      <c r="AU43" s="221"/>
      <c r="AV43" s="42"/>
      <c r="AW43" s="42"/>
    </row>
    <row r="44" spans="1:49" ht="18.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222" t="s">
        <v>142</v>
      </c>
      <c r="AF44" s="223"/>
      <c r="AG44" s="223"/>
      <c r="AH44" s="133"/>
      <c r="AI44" s="226" t="s">
        <v>139</v>
      </c>
      <c r="AJ44" s="227"/>
      <c r="AK44" s="227"/>
      <c r="AL44" s="228"/>
      <c r="AM44" s="221"/>
      <c r="AN44" s="221"/>
      <c r="AO44" s="221"/>
      <c r="AP44" s="221"/>
      <c r="AQ44" s="221"/>
      <c r="AR44" s="221"/>
      <c r="AS44" s="221"/>
      <c r="AT44" s="221"/>
      <c r="AU44" s="221"/>
      <c r="AV44" s="42"/>
      <c r="AW44" s="42"/>
    </row>
    <row r="45" spans="1:49" ht="18.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224"/>
      <c r="AF45" s="225"/>
      <c r="AG45" s="225"/>
      <c r="AH45" s="135"/>
      <c r="AI45" s="226" t="s">
        <v>143</v>
      </c>
      <c r="AJ45" s="227"/>
      <c r="AK45" s="227"/>
      <c r="AL45" s="228"/>
      <c r="AM45" s="221"/>
      <c r="AN45" s="221"/>
      <c r="AO45" s="221"/>
      <c r="AP45" s="221"/>
      <c r="AQ45" s="221"/>
      <c r="AR45" s="221"/>
      <c r="AS45" s="221"/>
      <c r="AT45" s="221"/>
      <c r="AU45" s="221"/>
      <c r="AV45" s="42"/>
      <c r="AW45" s="42"/>
    </row>
    <row r="46" spans="1:49" ht="18.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row>
    <row r="48" spans="1:49">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row>
    <row r="49" spans="1:49">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row>
  </sheetData>
  <sheetProtection algorithmName="SHA-512" hashValue="qubHGNLVH/XSNGCKkc6oUfqMBngknG17IlKxBPEIxAlp95EmzqREcvl4Z7+B6WOHyor4xugjBNtUJXtn5fT6qw==" saltValue="R+4sDivlju7DjRtiXvhzvQ==" spinCount="100000" sheet="1" objects="1" scenarios="1"/>
  <mergeCells count="32">
    <mergeCell ref="AE40:AK41"/>
    <mergeCell ref="AL40:AL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 ref="AM45:AU45"/>
    <mergeCell ref="AE44:AG45"/>
    <mergeCell ref="AI44:AL44"/>
    <mergeCell ref="AI45:AL45"/>
    <mergeCell ref="AE42:AK42"/>
    <mergeCell ref="AE43:AK43"/>
    <mergeCell ref="AM42:AU42"/>
    <mergeCell ref="AM43:AU43"/>
    <mergeCell ref="AM44:AU44"/>
    <mergeCell ref="AH21:AL21"/>
    <mergeCell ref="B13:J13"/>
    <mergeCell ref="K13:U13"/>
    <mergeCell ref="C16:AG16"/>
    <mergeCell ref="AH16:AL16"/>
    <mergeCell ref="C17:AG17"/>
    <mergeCell ref="AH17:AL17"/>
  </mergeCells>
  <phoneticPr fontId="4"/>
  <conditionalFormatting sqref="AH19:AL19">
    <cfRule type="expression" dxfId="2" priority="1">
      <formula>INDIRECT(ADDRESS(ROW(),COLUMN()))=TRUNC(INDIRECT(ADDRESS(ROW(),COLUMN())))</formula>
    </cfRule>
  </conditionalFormatting>
  <printOptions horizontalCentered="1"/>
  <pageMargins left="0.70866141732283472" right="0.70866141732283472" top="0.94488188976377963" bottom="0.74803149606299213"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6"/>
  <sheetViews>
    <sheetView showZeros="0" view="pageBreakPreview" zoomScaleNormal="100" zoomScaleSheetLayoutView="100" workbookViewId="0">
      <selection activeCell="A2" sqref="A2"/>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5.625" style="7" customWidth="1"/>
    <col min="17" max="17" width="10.25" style="7" customWidth="1"/>
    <col min="18" max="18" width="15.625" style="7" customWidth="1"/>
    <col min="19" max="19" width="10.25" style="7" customWidth="1"/>
    <col min="20" max="20" width="11.125" style="7" customWidth="1"/>
    <col min="21" max="21" width="21.5" style="7" customWidth="1"/>
    <col min="22" max="22" width="22.25" style="7" customWidth="1"/>
    <col min="23" max="23" width="25.25" style="7" customWidth="1"/>
    <col min="24" max="16384" width="2.25" style="7"/>
  </cols>
  <sheetData>
    <row r="1" spans="1:23">
      <c r="A1" s="7" t="s">
        <v>133</v>
      </c>
    </row>
    <row r="2" spans="1:23">
      <c r="A2" s="116"/>
    </row>
    <row r="3" spans="1:23" ht="18" customHeight="1">
      <c r="A3" s="245" t="s">
        <v>132</v>
      </c>
      <c r="B3" s="248" t="s">
        <v>14</v>
      </c>
      <c r="C3" s="246" t="s">
        <v>22</v>
      </c>
      <c r="D3" s="248" t="s">
        <v>15</v>
      </c>
      <c r="E3" s="248" t="s">
        <v>4</v>
      </c>
      <c r="F3" s="249" t="s">
        <v>60</v>
      </c>
      <c r="G3" s="246" t="s">
        <v>250</v>
      </c>
      <c r="H3" s="253" t="s">
        <v>128</v>
      </c>
      <c r="I3" s="253"/>
      <c r="J3" s="253"/>
      <c r="K3" s="253"/>
      <c r="L3" s="253"/>
      <c r="M3" s="253"/>
      <c r="N3" s="254"/>
      <c r="O3" s="251" t="s">
        <v>134</v>
      </c>
      <c r="P3" s="242" t="s">
        <v>247</v>
      </c>
      <c r="Q3" s="243"/>
      <c r="R3" s="243"/>
      <c r="S3" s="243"/>
      <c r="T3" s="243"/>
      <c r="U3" s="243"/>
      <c r="V3" s="243"/>
      <c r="W3" s="244"/>
    </row>
    <row r="4" spans="1:23" ht="45">
      <c r="A4" s="245"/>
      <c r="B4" s="248"/>
      <c r="C4" s="247"/>
      <c r="D4" s="248"/>
      <c r="E4" s="248"/>
      <c r="F4" s="250"/>
      <c r="G4" s="247"/>
      <c r="H4" s="115" t="s">
        <v>197</v>
      </c>
      <c r="I4" s="115" t="s">
        <v>131</v>
      </c>
      <c r="J4" s="115" t="s">
        <v>196</v>
      </c>
      <c r="K4" s="159" t="s">
        <v>195</v>
      </c>
      <c r="L4" s="115" t="s">
        <v>54</v>
      </c>
      <c r="M4" s="114" t="s">
        <v>55</v>
      </c>
      <c r="N4" s="146" t="s">
        <v>16</v>
      </c>
      <c r="O4" s="252"/>
      <c r="P4" s="179" t="s">
        <v>248</v>
      </c>
      <c r="Q4" s="196" t="s">
        <v>272</v>
      </c>
      <c r="R4" s="179" t="s">
        <v>239</v>
      </c>
      <c r="S4" s="179" t="s">
        <v>244</v>
      </c>
      <c r="T4" s="179" t="s">
        <v>240</v>
      </c>
      <c r="U4" s="179" t="s">
        <v>241</v>
      </c>
      <c r="V4" s="179" t="s">
        <v>249</v>
      </c>
      <c r="W4" s="179" t="s">
        <v>242</v>
      </c>
    </row>
    <row r="5" spans="1:23" ht="22.5" customHeight="1">
      <c r="A5" s="117">
        <v>1</v>
      </c>
      <c r="B5" s="164">
        <f ca="1">IFERROR(INDIRECT("個票"&amp;$A5&amp;"！$t$7"),"")</f>
        <v>0</v>
      </c>
      <c r="C5" s="164">
        <f ca="1">IFERROR(INDIRECT("個票"&amp;$A5&amp;"！$h$7"),"")</f>
        <v>0</v>
      </c>
      <c r="D5" s="164">
        <f ca="1">IFERROR(INDIRECT("個票"&amp;$A5&amp;"！$l$10"),"")</f>
        <v>0</v>
      </c>
      <c r="E5" s="164">
        <f ca="1">IFERROR(INDIRECT("個票"&amp;$A5&amp;"！$w$9"),"")</f>
        <v>0</v>
      </c>
      <c r="F5" s="164" t="str">
        <f ca="1">IFERROR(INDIRECT("個票"&amp;$A5&amp;"！$ｄ$9")&amp;INDIRECT("個票"&amp;$A5&amp;"！$ｈ$9"),"")</f>
        <v>岡山県</v>
      </c>
      <c r="G5" s="195" t="str">
        <f ca="1">IF(ISNUMBER(N5),IF(N5&gt;0,申請書!$AG$6,""),"")</f>
        <v/>
      </c>
      <c r="H5" s="121">
        <f ca="1">IFERROR(INDIRECT("個票"&amp;$A5&amp;"！$ai$21"),"")</f>
        <v>0</v>
      </c>
      <c r="I5" s="122">
        <f ca="1">IFERROR(INDIRECT("個票"&amp;$A5&amp;"！$ax$22"),"")</f>
        <v>0</v>
      </c>
      <c r="J5" s="121" t="str">
        <f ca="1">IFERROR(INDIRECT("個票"&amp;$A5&amp;"！$ai$24"),"")</f>
        <v/>
      </c>
      <c r="K5" s="121" t="str">
        <f ca="1">IFERROR(INDIRECT("個票"&amp;$A5&amp;"！$ai$40"),"")</f>
        <v/>
      </c>
      <c r="L5" s="209">
        <f ca="1">IFERROR(INDIRECT("個票"&amp;$A5&amp;"！$ai$52"),"")</f>
        <v>0</v>
      </c>
      <c r="M5" s="121" t="str">
        <f ca="1">IFERROR(INDIRECT("個票"&amp;$A5&amp;"！$ai$57"),"")</f>
        <v/>
      </c>
      <c r="N5" s="121">
        <f ca="1">SUM(H5,J5,,K5,L5,M5)</f>
        <v>0</v>
      </c>
      <c r="O5" s="123"/>
      <c r="P5" s="197" t="str">
        <f ca="1">IF(ISNUMBER(N5),IF(N5&gt;0,個票1!$A$17&amp;個票1!$G$17,""),"")</f>
        <v/>
      </c>
      <c r="Q5" s="179" t="str">
        <f ca="1">IF(ISNUMBER(N5),IF(N5&gt;0,個票1!$E$18&amp;個票1!$F$18&amp;個票1!$G$18&amp;個票1!$H$18,""),"")</f>
        <v/>
      </c>
      <c r="R5" s="197" t="str">
        <f ca="1">IF(ISNUMBER(N5),IF(N5&gt;0,個票1!$I$17,""),"")</f>
        <v/>
      </c>
      <c r="S5" s="179" t="str">
        <f ca="1">IF(ISNUMBER(N5),IF(N5&gt;0,個票1!$N$18&amp;個票1!$O$18&amp;個票1!$P$18,""),"")</f>
        <v/>
      </c>
      <c r="T5" s="179" t="str">
        <f ca="1">IF(ISNUMBER(N5),IF(N5&gt;0,個票1!$Q$17,""),"")</f>
        <v/>
      </c>
      <c r="U5" s="179" t="str">
        <f ca="1">IF(ISNUMBER(N5),IF(N5&gt;0,個票1!$S$17&amp;個票1!$T$17&amp;個票1!$U$17&amp;個票1!$V$17&amp;個票1!$W$17&amp;個票1!$X$17&amp;個票1!$Y$17,""),"")</f>
        <v/>
      </c>
      <c r="V5" s="197" t="str">
        <f ca="1">IF(ISNUMBER(N5),IF(N5&gt;0,個票1!$Z$17,""),"")</f>
        <v/>
      </c>
      <c r="W5" s="197" t="str">
        <f ca="1">IF(ISNUMBER(N5),IF(N5&gt;0,個票1!$Z$18,""),"")</f>
        <v/>
      </c>
    </row>
    <row r="6" spans="1:23" ht="22.5" customHeight="1">
      <c r="A6" s="117">
        <v>2</v>
      </c>
      <c r="B6" s="164" t="str">
        <f t="shared" ref="B6:B19" ca="1" si="0">IFERROR(INDIRECT("個票"&amp;$A6&amp;"！$t$7"),"")</f>
        <v/>
      </c>
      <c r="C6" s="164" t="str">
        <f t="shared" ref="C6:C19" ca="1" si="1">IFERROR(INDIRECT("個票"&amp;$A6&amp;"！$h$7"),"")</f>
        <v/>
      </c>
      <c r="D6" s="164" t="str">
        <f t="shared" ref="D6:D19" ca="1" si="2">IFERROR(INDIRECT("個票"&amp;$A6&amp;"！$l$10"),"")</f>
        <v/>
      </c>
      <c r="E6" s="164" t="str">
        <f t="shared" ref="E6:E19" ca="1" si="3">IFERROR(INDIRECT("個票"&amp;$A6&amp;"！$w$9"),"")</f>
        <v/>
      </c>
      <c r="F6" s="164" t="str">
        <f t="shared" ref="F6:F19" ca="1" si="4">IFERROR(INDIRECT("個票"&amp;$A6&amp;"！$ｄ$9")&amp;INDIRECT("個票"&amp;$A6&amp;"！$ｈ$9"),"")</f>
        <v/>
      </c>
      <c r="G6" s="195" t="str">
        <f ca="1">IF(ISNUMBER(N6),IF(N6&gt;0,申請書!$AG$6,""),"")</f>
        <v/>
      </c>
      <c r="H6" s="121" t="str">
        <f t="shared" ref="H6:H19" ca="1" si="5">IFERROR(INDIRECT("個票"&amp;$A6&amp;"！$ai$21"),"")</f>
        <v/>
      </c>
      <c r="I6" s="122" t="str">
        <f t="shared" ref="I6:I19" ca="1" si="6">IFERROR(INDIRECT("個票"&amp;$A6&amp;"！$ax$22"),"")</f>
        <v/>
      </c>
      <c r="J6" s="121" t="str">
        <f t="shared" ref="J6:J19" ca="1" si="7">IFERROR(INDIRECT("個票"&amp;$A6&amp;"！$ai$24"),"")</f>
        <v/>
      </c>
      <c r="K6" s="121" t="str">
        <f t="shared" ref="K6:K19" ca="1" si="8">IFERROR(INDIRECT("個票"&amp;$A6&amp;"！$ai$40"),"")</f>
        <v/>
      </c>
      <c r="L6" s="209" t="str">
        <f t="shared" ref="L6:L19" ca="1" si="9">IFERROR(INDIRECT("個票"&amp;$A6&amp;"！$ai$52"),"")</f>
        <v/>
      </c>
      <c r="M6" s="121" t="str">
        <f t="shared" ref="M6:M19" ca="1" si="10">IFERROR(INDIRECT("個票"&amp;$A6&amp;"！$ai$57"),"")</f>
        <v/>
      </c>
      <c r="N6" s="121">
        <f t="shared" ref="N6:N19" ca="1" si="11">SUM(H6,J6,,K6,L6,M6)</f>
        <v>0</v>
      </c>
      <c r="O6" s="123"/>
      <c r="P6" s="197" t="str">
        <f ca="1">IF(ISNUMBER(N6),IF(N6&gt;0,個票1!$A$17&amp;個票1!$G$17,""),"")</f>
        <v/>
      </c>
      <c r="Q6" s="179" t="str">
        <f ca="1">IF(ISNUMBER(N6),IF(N6&gt;0,個票1!$E$18&amp;個票1!$F$18&amp;個票1!$G$18&amp;個票1!$H$18,""),"")</f>
        <v/>
      </c>
      <c r="R6" s="197" t="str">
        <f ca="1">IF(ISNUMBER(N6),IF(N6&gt;0,個票1!$I$17,""),"")</f>
        <v/>
      </c>
      <c r="S6" s="179" t="str">
        <f ca="1">IF(ISNUMBER(N6),IF(N6&gt;0,個票1!$N$18&amp;個票1!$O$18&amp;個票1!$P$18,""),"")</f>
        <v/>
      </c>
      <c r="T6" s="179" t="str">
        <f ca="1">IF(ISNUMBER(N6),IF(N6&gt;0,個票1!$Q$17,""),"")</f>
        <v/>
      </c>
      <c r="U6" s="179" t="str">
        <f ca="1">IF(ISNUMBER(N6),IF(N6&gt;0,個票1!$S$17&amp;個票1!$T$17&amp;個票1!$U$17&amp;個票1!$V$17&amp;個票1!$W$17&amp;個票1!$X$17&amp;個票1!$Y$17,""),"")</f>
        <v/>
      </c>
      <c r="V6" s="197" t="str">
        <f ca="1">IF(ISNUMBER(N6),IF(N6&gt;0,個票1!$Z$17,""),"")</f>
        <v/>
      </c>
      <c r="W6" s="197" t="str">
        <f ca="1">IF(ISNUMBER(N6),IF(N6&gt;0,個票1!$Z$18,""),"")</f>
        <v/>
      </c>
    </row>
    <row r="7" spans="1:23" ht="22.5" customHeight="1">
      <c r="A7" s="117">
        <v>3</v>
      </c>
      <c r="B7" s="164" t="str">
        <f t="shared" ca="1" si="0"/>
        <v/>
      </c>
      <c r="C7" s="164" t="str">
        <f t="shared" ca="1" si="1"/>
        <v/>
      </c>
      <c r="D7" s="164" t="str">
        <f t="shared" ca="1" si="2"/>
        <v/>
      </c>
      <c r="E7" s="164" t="str">
        <f t="shared" ca="1" si="3"/>
        <v/>
      </c>
      <c r="F7" s="164" t="str">
        <f t="shared" ca="1" si="4"/>
        <v/>
      </c>
      <c r="G7" s="195" t="str">
        <f ca="1">IF(ISNUMBER(N7),IF(N7&gt;0,申請書!$AG$6,""),"")</f>
        <v/>
      </c>
      <c r="H7" s="121" t="str">
        <f t="shared" ca="1" si="5"/>
        <v/>
      </c>
      <c r="I7" s="122" t="str">
        <f t="shared" ca="1" si="6"/>
        <v/>
      </c>
      <c r="J7" s="121" t="str">
        <f t="shared" ca="1" si="7"/>
        <v/>
      </c>
      <c r="K7" s="121" t="str">
        <f t="shared" ca="1" si="8"/>
        <v/>
      </c>
      <c r="L7" s="209" t="str">
        <f t="shared" ca="1" si="9"/>
        <v/>
      </c>
      <c r="M7" s="121" t="str">
        <f t="shared" ca="1" si="10"/>
        <v/>
      </c>
      <c r="N7" s="121">
        <f t="shared" ca="1" si="11"/>
        <v>0</v>
      </c>
      <c r="O7" s="123"/>
      <c r="P7" s="197" t="str">
        <f ca="1">IF(ISNUMBER(N7),IF(N7&gt;0,個票1!$A$17&amp;個票1!$G$17,""),"")</f>
        <v/>
      </c>
      <c r="Q7" s="179" t="str">
        <f ca="1">IF(ISNUMBER(N7),IF(N7&gt;0,個票1!$E$18&amp;個票1!$F$18&amp;個票1!$G$18&amp;個票1!$H$18,""),"")</f>
        <v/>
      </c>
      <c r="R7" s="197" t="str">
        <f ca="1">IF(ISNUMBER(N7),IF(N7&gt;0,個票1!$I$17,""),"")</f>
        <v/>
      </c>
      <c r="S7" s="179" t="str">
        <f ca="1">IF(ISNUMBER(N7),IF(N7&gt;0,個票1!$N$18&amp;個票1!$O$18&amp;個票1!$P$18,""),"")</f>
        <v/>
      </c>
      <c r="T7" s="179" t="str">
        <f ca="1">IF(ISNUMBER(N7),IF(N7&gt;0,個票1!$Q$17,""),"")</f>
        <v/>
      </c>
      <c r="U7" s="179" t="str">
        <f ca="1">IF(ISNUMBER(N7),IF(N7&gt;0,個票1!$S$17&amp;個票1!$T$17&amp;個票1!$U$17&amp;個票1!$V$17&amp;個票1!$W$17&amp;個票1!$X$17&amp;個票1!$Y$17,""),"")</f>
        <v/>
      </c>
      <c r="V7" s="197" t="str">
        <f ca="1">IF(ISNUMBER(N7),IF(N7&gt;0,個票1!$Z$17,""),"")</f>
        <v/>
      </c>
      <c r="W7" s="197" t="str">
        <f ca="1">IF(ISNUMBER(N7),IF(N7&gt;0,個票1!$Z$18,""),"")</f>
        <v/>
      </c>
    </row>
    <row r="8" spans="1:23" ht="22.5" customHeight="1">
      <c r="A8" s="117">
        <v>4</v>
      </c>
      <c r="B8" s="164" t="str">
        <f t="shared" ca="1" si="0"/>
        <v/>
      </c>
      <c r="C8" s="164" t="str">
        <f t="shared" ca="1" si="1"/>
        <v/>
      </c>
      <c r="D8" s="164" t="str">
        <f t="shared" ca="1" si="2"/>
        <v/>
      </c>
      <c r="E8" s="164" t="str">
        <f t="shared" ca="1" si="3"/>
        <v/>
      </c>
      <c r="F8" s="164" t="str">
        <f t="shared" ca="1" si="4"/>
        <v/>
      </c>
      <c r="G8" s="195" t="str">
        <f ca="1">IF(ISNUMBER(N8),IF(N8&gt;0,申請書!$AG$6,""),"")</f>
        <v/>
      </c>
      <c r="H8" s="121" t="str">
        <f t="shared" ca="1" si="5"/>
        <v/>
      </c>
      <c r="I8" s="122" t="str">
        <f t="shared" ca="1" si="6"/>
        <v/>
      </c>
      <c r="J8" s="121" t="str">
        <f t="shared" ca="1" si="7"/>
        <v/>
      </c>
      <c r="K8" s="121" t="str">
        <f t="shared" ca="1" si="8"/>
        <v/>
      </c>
      <c r="L8" s="209" t="str">
        <f t="shared" ca="1" si="9"/>
        <v/>
      </c>
      <c r="M8" s="121" t="str">
        <f t="shared" ca="1" si="10"/>
        <v/>
      </c>
      <c r="N8" s="121">
        <f t="shared" ca="1" si="11"/>
        <v>0</v>
      </c>
      <c r="O8" s="123"/>
      <c r="P8" s="197" t="str">
        <f ca="1">IF(ISNUMBER(N8),IF(N8&gt;0,個票1!$A$17&amp;個票1!$G$17,""),"")</f>
        <v/>
      </c>
      <c r="Q8" s="179" t="str">
        <f ca="1">IF(ISNUMBER(N8),IF(N8&gt;0,個票1!$E$18&amp;個票1!$F$18&amp;個票1!$G$18&amp;個票1!$H$18,""),"")</f>
        <v/>
      </c>
      <c r="R8" s="197" t="str">
        <f ca="1">IF(ISNUMBER(N8),IF(N8&gt;0,個票1!$I$17,""),"")</f>
        <v/>
      </c>
      <c r="S8" s="179" t="str">
        <f ca="1">IF(ISNUMBER(N8),IF(N8&gt;0,個票1!$N$18&amp;個票1!$O$18&amp;個票1!$P$18,""),"")</f>
        <v/>
      </c>
      <c r="T8" s="179" t="str">
        <f ca="1">IF(ISNUMBER(N8),IF(N8&gt;0,個票1!$Q$17,""),"")</f>
        <v/>
      </c>
      <c r="U8" s="179" t="str">
        <f ca="1">IF(ISNUMBER(N8),IF(N8&gt;0,個票1!$S$17&amp;個票1!$T$17&amp;個票1!$U$17&amp;個票1!$V$17&amp;個票1!$W$17&amp;個票1!$X$17&amp;個票1!$Y$17,""),"")</f>
        <v/>
      </c>
      <c r="V8" s="197" t="str">
        <f ca="1">IF(ISNUMBER(N8),IF(N8&gt;0,個票1!$Z$17,""),"")</f>
        <v/>
      </c>
      <c r="W8" s="197" t="str">
        <f ca="1">IF(ISNUMBER(N8),IF(N8&gt;0,個票1!$Z$18,""),"")</f>
        <v/>
      </c>
    </row>
    <row r="9" spans="1:23" ht="22.5" customHeight="1">
      <c r="A9" s="117">
        <v>5</v>
      </c>
      <c r="B9" s="164" t="str">
        <f t="shared" ca="1" si="0"/>
        <v/>
      </c>
      <c r="C9" s="164" t="str">
        <f t="shared" ca="1" si="1"/>
        <v/>
      </c>
      <c r="D9" s="164" t="str">
        <f t="shared" ca="1" si="2"/>
        <v/>
      </c>
      <c r="E9" s="164" t="str">
        <f t="shared" ca="1" si="3"/>
        <v/>
      </c>
      <c r="F9" s="164" t="str">
        <f t="shared" ca="1" si="4"/>
        <v/>
      </c>
      <c r="G9" s="195" t="str">
        <f ca="1">IF(ISNUMBER(N9),IF(N9&gt;0,申請書!$AG$6,""),"")</f>
        <v/>
      </c>
      <c r="H9" s="121" t="str">
        <f t="shared" ca="1" si="5"/>
        <v/>
      </c>
      <c r="I9" s="122" t="str">
        <f t="shared" ca="1" si="6"/>
        <v/>
      </c>
      <c r="J9" s="121" t="str">
        <f t="shared" ca="1" si="7"/>
        <v/>
      </c>
      <c r="K9" s="121" t="str">
        <f t="shared" ca="1" si="8"/>
        <v/>
      </c>
      <c r="L9" s="209" t="str">
        <f t="shared" ca="1" si="9"/>
        <v/>
      </c>
      <c r="M9" s="121" t="str">
        <f t="shared" ca="1" si="10"/>
        <v/>
      </c>
      <c r="N9" s="121">
        <f t="shared" ca="1" si="11"/>
        <v>0</v>
      </c>
      <c r="O9" s="123"/>
      <c r="P9" s="197" t="str">
        <f ca="1">IF(ISNUMBER(N9),IF(N9&gt;0,個票1!$A$17&amp;個票1!$G$17,""),"")</f>
        <v/>
      </c>
      <c r="Q9" s="179" t="str">
        <f ca="1">IF(ISNUMBER(N9),IF(N9&gt;0,個票1!$E$18&amp;個票1!$F$18&amp;個票1!$G$18&amp;個票1!$H$18,""),"")</f>
        <v/>
      </c>
      <c r="R9" s="197" t="str">
        <f ca="1">IF(ISNUMBER(N9),IF(N9&gt;0,個票1!$I$17,""),"")</f>
        <v/>
      </c>
      <c r="S9" s="179" t="str">
        <f ca="1">IF(ISNUMBER(N9),IF(N9&gt;0,個票1!$N$18&amp;個票1!$O$18&amp;個票1!$P$18,""),"")</f>
        <v/>
      </c>
      <c r="T9" s="179" t="str">
        <f ca="1">IF(ISNUMBER(N9),IF(N9&gt;0,個票1!$Q$17,""),"")</f>
        <v/>
      </c>
      <c r="U9" s="179" t="str">
        <f ca="1">IF(ISNUMBER(N9),IF(N9&gt;0,個票1!$S$17&amp;個票1!$T$17&amp;個票1!$U$17&amp;個票1!$V$17&amp;個票1!$W$17&amp;個票1!$X$17&amp;個票1!$Y$17,""),"")</f>
        <v/>
      </c>
      <c r="V9" s="197" t="str">
        <f ca="1">IF(ISNUMBER(N9),IF(N9&gt;0,個票1!$Z$17,""),"")</f>
        <v/>
      </c>
      <c r="W9" s="197" t="str">
        <f ca="1">IF(ISNUMBER(N9),IF(N9&gt;0,個票1!$Z$18,""),"")</f>
        <v/>
      </c>
    </row>
    <row r="10" spans="1:23" ht="22.5" customHeight="1">
      <c r="A10" s="117">
        <v>6</v>
      </c>
      <c r="B10" s="164" t="str">
        <f t="shared" ca="1" si="0"/>
        <v/>
      </c>
      <c r="C10" s="164" t="str">
        <f t="shared" ca="1" si="1"/>
        <v/>
      </c>
      <c r="D10" s="164" t="str">
        <f t="shared" ca="1" si="2"/>
        <v/>
      </c>
      <c r="E10" s="164" t="str">
        <f t="shared" ca="1" si="3"/>
        <v/>
      </c>
      <c r="F10" s="164" t="str">
        <f t="shared" ca="1" si="4"/>
        <v/>
      </c>
      <c r="G10" s="195" t="str">
        <f ca="1">IF(ISNUMBER(N10),IF(N10&gt;0,申請書!$AG$6,""),"")</f>
        <v/>
      </c>
      <c r="H10" s="121" t="str">
        <f t="shared" ca="1" si="5"/>
        <v/>
      </c>
      <c r="I10" s="122" t="str">
        <f t="shared" ca="1" si="6"/>
        <v/>
      </c>
      <c r="J10" s="121" t="str">
        <f t="shared" ca="1" si="7"/>
        <v/>
      </c>
      <c r="K10" s="121" t="str">
        <f t="shared" ca="1" si="8"/>
        <v/>
      </c>
      <c r="L10" s="209" t="str">
        <f t="shared" ca="1" si="9"/>
        <v/>
      </c>
      <c r="M10" s="121" t="str">
        <f t="shared" ca="1" si="10"/>
        <v/>
      </c>
      <c r="N10" s="121">
        <f t="shared" ca="1" si="11"/>
        <v>0</v>
      </c>
      <c r="O10" s="123"/>
      <c r="P10" s="197" t="str">
        <f ca="1">IF(ISNUMBER(N10),IF(N10&gt;0,個票1!$A$17&amp;個票1!$G$17,""),"")</f>
        <v/>
      </c>
      <c r="Q10" s="179" t="str">
        <f ca="1">IF(ISNUMBER(N10),IF(N10&gt;0,個票1!$E$18&amp;個票1!$F$18&amp;個票1!$G$18&amp;個票1!$H$18,""),"")</f>
        <v/>
      </c>
      <c r="R10" s="197" t="str">
        <f ca="1">IF(ISNUMBER(N10),IF(N10&gt;0,個票1!$I$17,""),"")</f>
        <v/>
      </c>
      <c r="S10" s="179" t="str">
        <f ca="1">IF(ISNUMBER(N10),IF(N10&gt;0,個票1!$N$18&amp;個票1!$O$18&amp;個票1!$P$18,""),"")</f>
        <v/>
      </c>
      <c r="T10" s="179" t="str">
        <f ca="1">IF(ISNUMBER(N10),IF(N10&gt;0,個票1!$Q$17,""),"")</f>
        <v/>
      </c>
      <c r="U10" s="179" t="str">
        <f ca="1">IF(ISNUMBER(N10),IF(N10&gt;0,個票1!$S$17&amp;個票1!$T$17&amp;個票1!$U$17&amp;個票1!$V$17&amp;個票1!$W$17&amp;個票1!$X$17&amp;個票1!$Y$17,""),"")</f>
        <v/>
      </c>
      <c r="V10" s="197" t="str">
        <f ca="1">IF(ISNUMBER(N10),IF(N10&gt;0,個票1!$Z$17,""),"")</f>
        <v/>
      </c>
      <c r="W10" s="197" t="str">
        <f ca="1">IF(ISNUMBER(N10),IF(N10&gt;0,個票1!$Z$18,""),"")</f>
        <v/>
      </c>
    </row>
    <row r="11" spans="1:23" ht="22.5" customHeight="1">
      <c r="A11" s="117">
        <v>7</v>
      </c>
      <c r="B11" s="164" t="str">
        <f t="shared" ca="1" si="0"/>
        <v/>
      </c>
      <c r="C11" s="164" t="str">
        <f t="shared" ca="1" si="1"/>
        <v/>
      </c>
      <c r="D11" s="164" t="str">
        <f t="shared" ca="1" si="2"/>
        <v/>
      </c>
      <c r="E11" s="164" t="str">
        <f t="shared" ca="1" si="3"/>
        <v/>
      </c>
      <c r="F11" s="164" t="str">
        <f t="shared" ca="1" si="4"/>
        <v/>
      </c>
      <c r="G11" s="195" t="str">
        <f ca="1">IF(ISNUMBER(N11),IF(N11&gt;0,申請書!$AG$6,""),"")</f>
        <v/>
      </c>
      <c r="H11" s="121" t="str">
        <f t="shared" ca="1" si="5"/>
        <v/>
      </c>
      <c r="I11" s="122" t="str">
        <f t="shared" ca="1" si="6"/>
        <v/>
      </c>
      <c r="J11" s="121" t="str">
        <f t="shared" ca="1" si="7"/>
        <v/>
      </c>
      <c r="K11" s="121" t="str">
        <f t="shared" ca="1" si="8"/>
        <v/>
      </c>
      <c r="L11" s="209" t="str">
        <f t="shared" ca="1" si="9"/>
        <v/>
      </c>
      <c r="M11" s="121" t="str">
        <f t="shared" ca="1" si="10"/>
        <v/>
      </c>
      <c r="N11" s="121">
        <f t="shared" ca="1" si="11"/>
        <v>0</v>
      </c>
      <c r="O11" s="123"/>
      <c r="P11" s="197" t="str">
        <f ca="1">IF(ISNUMBER(N11),IF(N11&gt;0,個票1!$A$17&amp;個票1!$G$17,""),"")</f>
        <v/>
      </c>
      <c r="Q11" s="179" t="str">
        <f ca="1">IF(ISNUMBER(N11),IF(N11&gt;0,個票1!$E$18&amp;個票1!$F$18&amp;個票1!$G$18&amp;個票1!$H$18,""),"")</f>
        <v/>
      </c>
      <c r="R11" s="197" t="str">
        <f ca="1">IF(ISNUMBER(N11),IF(N11&gt;0,個票1!$I$17,""),"")</f>
        <v/>
      </c>
      <c r="S11" s="179" t="str">
        <f ca="1">IF(ISNUMBER(N11),IF(N11&gt;0,個票1!$N$18&amp;個票1!$O$18&amp;個票1!$P$18,""),"")</f>
        <v/>
      </c>
      <c r="T11" s="179" t="str">
        <f ca="1">IF(ISNUMBER(N11),IF(N11&gt;0,個票1!$Q$17,""),"")</f>
        <v/>
      </c>
      <c r="U11" s="179" t="str">
        <f ca="1">IF(ISNUMBER(N11),IF(N11&gt;0,個票1!$S$17&amp;個票1!$T$17&amp;個票1!$U$17&amp;個票1!$V$17&amp;個票1!$W$17&amp;個票1!$X$17&amp;個票1!$Y$17,""),"")</f>
        <v/>
      </c>
      <c r="V11" s="197" t="str">
        <f ca="1">IF(ISNUMBER(N11),IF(N11&gt;0,個票1!$Z$17,""),"")</f>
        <v/>
      </c>
      <c r="W11" s="197" t="str">
        <f ca="1">IF(ISNUMBER(N11),IF(N11&gt;0,個票1!$Z$18,""),"")</f>
        <v/>
      </c>
    </row>
    <row r="12" spans="1:23" ht="22.5" customHeight="1">
      <c r="A12" s="117">
        <v>8</v>
      </c>
      <c r="B12" s="164" t="str">
        <f t="shared" ca="1" si="0"/>
        <v/>
      </c>
      <c r="C12" s="164" t="str">
        <f t="shared" ca="1" si="1"/>
        <v/>
      </c>
      <c r="D12" s="164" t="str">
        <f t="shared" ca="1" si="2"/>
        <v/>
      </c>
      <c r="E12" s="164" t="str">
        <f t="shared" ca="1" si="3"/>
        <v/>
      </c>
      <c r="F12" s="164" t="str">
        <f t="shared" ca="1" si="4"/>
        <v/>
      </c>
      <c r="G12" s="195" t="str">
        <f ca="1">IF(ISNUMBER(N12),IF(N12&gt;0,申請書!$AG$6,""),"")</f>
        <v/>
      </c>
      <c r="H12" s="121" t="str">
        <f t="shared" ca="1" si="5"/>
        <v/>
      </c>
      <c r="I12" s="122" t="str">
        <f t="shared" ca="1" si="6"/>
        <v/>
      </c>
      <c r="J12" s="121" t="str">
        <f t="shared" ca="1" si="7"/>
        <v/>
      </c>
      <c r="K12" s="121" t="str">
        <f t="shared" ca="1" si="8"/>
        <v/>
      </c>
      <c r="L12" s="209" t="str">
        <f t="shared" ca="1" si="9"/>
        <v/>
      </c>
      <c r="M12" s="121" t="str">
        <f t="shared" ca="1" si="10"/>
        <v/>
      </c>
      <c r="N12" s="121">
        <f t="shared" ca="1" si="11"/>
        <v>0</v>
      </c>
      <c r="O12" s="123"/>
      <c r="P12" s="197" t="str">
        <f ca="1">IF(ISNUMBER(N12),IF(N12&gt;0,個票1!$A$17&amp;個票1!$G$17,""),"")</f>
        <v/>
      </c>
      <c r="Q12" s="179" t="str">
        <f ca="1">IF(ISNUMBER(N12),IF(N12&gt;0,個票1!$E$18&amp;個票1!$F$18&amp;個票1!$G$18&amp;個票1!$H$18,""),"")</f>
        <v/>
      </c>
      <c r="R12" s="197" t="str">
        <f ca="1">IF(ISNUMBER(N12),IF(N12&gt;0,個票1!$I$17,""),"")</f>
        <v/>
      </c>
      <c r="S12" s="179" t="str">
        <f ca="1">IF(ISNUMBER(N12),IF(N12&gt;0,個票1!$N$18&amp;個票1!$O$18&amp;個票1!$P$18,""),"")</f>
        <v/>
      </c>
      <c r="T12" s="179" t="str">
        <f ca="1">IF(ISNUMBER(N12),IF(N12&gt;0,個票1!$Q$17,""),"")</f>
        <v/>
      </c>
      <c r="U12" s="179" t="str">
        <f ca="1">IF(ISNUMBER(N12),IF(N12&gt;0,個票1!$S$17&amp;個票1!$T$17&amp;個票1!$U$17&amp;個票1!$V$17&amp;個票1!$W$17&amp;個票1!$X$17&amp;個票1!$Y$17,""),"")</f>
        <v/>
      </c>
      <c r="V12" s="197" t="str">
        <f ca="1">IF(ISNUMBER(N12),IF(N12&gt;0,個票1!$Z$17,""),"")</f>
        <v/>
      </c>
      <c r="W12" s="197" t="str">
        <f ca="1">IF(ISNUMBER(N12),IF(N12&gt;0,個票1!$Z$18,""),"")</f>
        <v/>
      </c>
    </row>
    <row r="13" spans="1:23" ht="22.5" customHeight="1">
      <c r="A13" s="117">
        <v>9</v>
      </c>
      <c r="B13" s="164" t="str">
        <f t="shared" ca="1" si="0"/>
        <v/>
      </c>
      <c r="C13" s="164" t="str">
        <f t="shared" ca="1" si="1"/>
        <v/>
      </c>
      <c r="D13" s="164" t="str">
        <f t="shared" ca="1" si="2"/>
        <v/>
      </c>
      <c r="E13" s="164" t="str">
        <f t="shared" ca="1" si="3"/>
        <v/>
      </c>
      <c r="F13" s="164" t="str">
        <f t="shared" ca="1" si="4"/>
        <v/>
      </c>
      <c r="G13" s="195" t="str">
        <f ca="1">IF(ISNUMBER(N13),IF(N13&gt;0,申請書!$AG$6,""),"")</f>
        <v/>
      </c>
      <c r="H13" s="121" t="str">
        <f t="shared" ca="1" si="5"/>
        <v/>
      </c>
      <c r="I13" s="122" t="str">
        <f t="shared" ca="1" si="6"/>
        <v/>
      </c>
      <c r="J13" s="121" t="str">
        <f t="shared" ca="1" si="7"/>
        <v/>
      </c>
      <c r="K13" s="121" t="str">
        <f t="shared" ca="1" si="8"/>
        <v/>
      </c>
      <c r="L13" s="209" t="str">
        <f t="shared" ca="1" si="9"/>
        <v/>
      </c>
      <c r="M13" s="121" t="str">
        <f t="shared" ca="1" si="10"/>
        <v/>
      </c>
      <c r="N13" s="121">
        <f t="shared" ca="1" si="11"/>
        <v>0</v>
      </c>
      <c r="O13" s="123"/>
      <c r="P13" s="197" t="str">
        <f ca="1">IF(ISNUMBER(N13),IF(N13&gt;0,個票1!$A$17&amp;個票1!$G$17,""),"")</f>
        <v/>
      </c>
      <c r="Q13" s="179" t="str">
        <f ca="1">IF(ISNUMBER(N13),IF(N13&gt;0,個票1!$E$18&amp;個票1!$F$18&amp;個票1!$G$18&amp;個票1!$H$18,""),"")</f>
        <v/>
      </c>
      <c r="R13" s="197" t="str">
        <f ca="1">IF(ISNUMBER(N13),IF(N13&gt;0,個票1!$I$17,""),"")</f>
        <v/>
      </c>
      <c r="S13" s="179" t="str">
        <f ca="1">IF(ISNUMBER(N13),IF(N13&gt;0,個票1!$N$18&amp;個票1!$O$18&amp;個票1!$P$18,""),"")</f>
        <v/>
      </c>
      <c r="T13" s="179" t="str">
        <f ca="1">IF(ISNUMBER(N13),IF(N13&gt;0,個票1!$Q$17,""),"")</f>
        <v/>
      </c>
      <c r="U13" s="179" t="str">
        <f ca="1">IF(ISNUMBER(N13),IF(N13&gt;0,個票1!$S$17&amp;個票1!$T$17&amp;個票1!$U$17&amp;個票1!$V$17&amp;個票1!$W$17&amp;個票1!$X$17&amp;個票1!$Y$17,""),"")</f>
        <v/>
      </c>
      <c r="V13" s="197" t="str">
        <f ca="1">IF(ISNUMBER(N13),IF(N13&gt;0,個票1!$Z$17,""),"")</f>
        <v/>
      </c>
      <c r="W13" s="197" t="str">
        <f ca="1">IF(ISNUMBER(N13),IF(N13&gt;0,個票1!$Z$18,""),"")</f>
        <v/>
      </c>
    </row>
    <row r="14" spans="1:23" ht="22.5" customHeight="1">
      <c r="A14" s="117">
        <v>10</v>
      </c>
      <c r="B14" s="164" t="str">
        <f t="shared" ca="1" si="0"/>
        <v/>
      </c>
      <c r="C14" s="164" t="str">
        <f t="shared" ca="1" si="1"/>
        <v/>
      </c>
      <c r="D14" s="164" t="str">
        <f t="shared" ca="1" si="2"/>
        <v/>
      </c>
      <c r="E14" s="164" t="str">
        <f t="shared" ca="1" si="3"/>
        <v/>
      </c>
      <c r="F14" s="164" t="str">
        <f t="shared" ca="1" si="4"/>
        <v/>
      </c>
      <c r="G14" s="195" t="str">
        <f ca="1">IF(ISNUMBER(N14),IF(N14&gt;0,申請書!$AG$6,""),"")</f>
        <v/>
      </c>
      <c r="H14" s="121" t="str">
        <f t="shared" ca="1" si="5"/>
        <v/>
      </c>
      <c r="I14" s="122" t="str">
        <f t="shared" ca="1" si="6"/>
        <v/>
      </c>
      <c r="J14" s="121" t="str">
        <f t="shared" ca="1" si="7"/>
        <v/>
      </c>
      <c r="K14" s="121" t="str">
        <f t="shared" ca="1" si="8"/>
        <v/>
      </c>
      <c r="L14" s="209" t="str">
        <f t="shared" ca="1" si="9"/>
        <v/>
      </c>
      <c r="M14" s="121" t="str">
        <f t="shared" ca="1" si="10"/>
        <v/>
      </c>
      <c r="N14" s="121">
        <f t="shared" ca="1" si="11"/>
        <v>0</v>
      </c>
      <c r="O14" s="123"/>
      <c r="P14" s="197" t="str">
        <f ca="1">IF(ISNUMBER(N14),IF(N14&gt;0,個票1!$A$17&amp;個票1!$G$17,""),"")</f>
        <v/>
      </c>
      <c r="Q14" s="179" t="str">
        <f ca="1">IF(ISNUMBER(N14),IF(N14&gt;0,個票1!$E$18&amp;個票1!$F$18&amp;個票1!$G$18&amp;個票1!$H$18,""),"")</f>
        <v/>
      </c>
      <c r="R14" s="197" t="str">
        <f ca="1">IF(ISNUMBER(N14),IF(N14&gt;0,個票1!$I$17,""),"")</f>
        <v/>
      </c>
      <c r="S14" s="179" t="str">
        <f ca="1">IF(ISNUMBER(N14),IF(N14&gt;0,個票1!$N$18&amp;個票1!$O$18&amp;個票1!$P$18,""),"")</f>
        <v/>
      </c>
      <c r="T14" s="179" t="str">
        <f ca="1">IF(ISNUMBER(N14),IF(N14&gt;0,個票1!$Q$17,""),"")</f>
        <v/>
      </c>
      <c r="U14" s="179" t="str">
        <f ca="1">IF(ISNUMBER(N14),IF(N14&gt;0,個票1!$S$17&amp;個票1!$T$17&amp;個票1!$U$17&amp;個票1!$V$17&amp;個票1!$W$17&amp;個票1!$X$17&amp;個票1!$Y$17,""),"")</f>
        <v/>
      </c>
      <c r="V14" s="197" t="str">
        <f ca="1">IF(ISNUMBER(N14),IF(N14&gt;0,個票1!$Z$17,""),"")</f>
        <v/>
      </c>
      <c r="W14" s="197" t="str">
        <f ca="1">IF(ISNUMBER(N14),IF(N14&gt;0,個票1!$Z$18,""),"")</f>
        <v/>
      </c>
    </row>
    <row r="15" spans="1:23" ht="22.5" customHeight="1">
      <c r="A15" s="117">
        <v>11</v>
      </c>
      <c r="B15" s="164" t="str">
        <f t="shared" ca="1" si="0"/>
        <v/>
      </c>
      <c r="C15" s="164" t="str">
        <f t="shared" ca="1" si="1"/>
        <v/>
      </c>
      <c r="D15" s="164" t="str">
        <f t="shared" ca="1" si="2"/>
        <v/>
      </c>
      <c r="E15" s="164" t="str">
        <f t="shared" ca="1" si="3"/>
        <v/>
      </c>
      <c r="F15" s="164" t="str">
        <f t="shared" ca="1" si="4"/>
        <v/>
      </c>
      <c r="G15" s="195" t="str">
        <f ca="1">IF(ISNUMBER(N15),IF(N15&gt;0,申請書!$AG$6,""),"")</f>
        <v/>
      </c>
      <c r="H15" s="121" t="str">
        <f t="shared" ca="1" si="5"/>
        <v/>
      </c>
      <c r="I15" s="122" t="str">
        <f t="shared" ca="1" si="6"/>
        <v/>
      </c>
      <c r="J15" s="121" t="str">
        <f t="shared" ca="1" si="7"/>
        <v/>
      </c>
      <c r="K15" s="121" t="str">
        <f t="shared" ca="1" si="8"/>
        <v/>
      </c>
      <c r="L15" s="209" t="str">
        <f t="shared" ca="1" si="9"/>
        <v/>
      </c>
      <c r="M15" s="121" t="str">
        <f t="shared" ca="1" si="10"/>
        <v/>
      </c>
      <c r="N15" s="121">
        <f t="shared" ca="1" si="11"/>
        <v>0</v>
      </c>
      <c r="O15" s="123"/>
      <c r="P15" s="197" t="str">
        <f ca="1">IF(ISNUMBER(N15),IF(N15&gt;0,個票1!$A$17&amp;個票1!$G$17,""),"")</f>
        <v/>
      </c>
      <c r="Q15" s="179" t="str">
        <f ca="1">IF(ISNUMBER(N15),IF(N15&gt;0,個票1!$E$18&amp;個票1!$F$18&amp;個票1!$G$18&amp;個票1!$H$18,""),"")</f>
        <v/>
      </c>
      <c r="R15" s="197" t="str">
        <f ca="1">IF(ISNUMBER(N15),IF(N15&gt;0,個票1!$I$17,""),"")</f>
        <v/>
      </c>
      <c r="S15" s="179" t="str">
        <f ca="1">IF(ISNUMBER(N15),IF(N15&gt;0,個票1!$N$18&amp;個票1!$O$18&amp;個票1!$P$18,""),"")</f>
        <v/>
      </c>
      <c r="T15" s="179" t="str">
        <f ca="1">IF(ISNUMBER(N15),IF(N15&gt;0,個票1!$Q$17,""),"")</f>
        <v/>
      </c>
      <c r="U15" s="179" t="str">
        <f ca="1">IF(ISNUMBER(N15),IF(N15&gt;0,個票1!$S$17&amp;個票1!$T$17&amp;個票1!$U$17&amp;個票1!$V$17&amp;個票1!$W$17&amp;個票1!$X$17&amp;個票1!$Y$17,""),"")</f>
        <v/>
      </c>
      <c r="V15" s="197" t="str">
        <f ca="1">IF(ISNUMBER(N15),IF(N15&gt;0,個票1!$Z$17,""),"")</f>
        <v/>
      </c>
      <c r="W15" s="197" t="str">
        <f ca="1">IF(ISNUMBER(N15),IF(N15&gt;0,個票1!$Z$18,""),"")</f>
        <v/>
      </c>
    </row>
    <row r="16" spans="1:23" ht="22.5" customHeight="1">
      <c r="A16" s="117">
        <v>12</v>
      </c>
      <c r="B16" s="164" t="str">
        <f t="shared" ca="1" si="0"/>
        <v/>
      </c>
      <c r="C16" s="164" t="str">
        <f t="shared" ca="1" si="1"/>
        <v/>
      </c>
      <c r="D16" s="164" t="str">
        <f t="shared" ca="1" si="2"/>
        <v/>
      </c>
      <c r="E16" s="164" t="str">
        <f t="shared" ca="1" si="3"/>
        <v/>
      </c>
      <c r="F16" s="164" t="str">
        <f t="shared" ca="1" si="4"/>
        <v/>
      </c>
      <c r="G16" s="195" t="str">
        <f ca="1">IF(ISNUMBER(N16),IF(N16&gt;0,申請書!$AG$6,""),"")</f>
        <v/>
      </c>
      <c r="H16" s="121" t="str">
        <f t="shared" ca="1" si="5"/>
        <v/>
      </c>
      <c r="I16" s="122" t="str">
        <f t="shared" ca="1" si="6"/>
        <v/>
      </c>
      <c r="J16" s="121" t="str">
        <f t="shared" ca="1" si="7"/>
        <v/>
      </c>
      <c r="K16" s="121" t="str">
        <f t="shared" ca="1" si="8"/>
        <v/>
      </c>
      <c r="L16" s="209" t="str">
        <f t="shared" ca="1" si="9"/>
        <v/>
      </c>
      <c r="M16" s="121" t="str">
        <f t="shared" ca="1" si="10"/>
        <v/>
      </c>
      <c r="N16" s="121">
        <f t="shared" ca="1" si="11"/>
        <v>0</v>
      </c>
      <c r="O16" s="123"/>
      <c r="P16" s="197" t="str">
        <f ca="1">IF(ISNUMBER(N16),IF(N16&gt;0,個票1!$A$17&amp;個票1!$G$17,""),"")</f>
        <v/>
      </c>
      <c r="Q16" s="179" t="str">
        <f ca="1">IF(ISNUMBER(N16),IF(N16&gt;0,個票1!$E$18&amp;個票1!$F$18&amp;個票1!$G$18&amp;個票1!$H$18,""),"")</f>
        <v/>
      </c>
      <c r="R16" s="197" t="str">
        <f ca="1">IF(ISNUMBER(N16),IF(N16&gt;0,個票1!$I$17,""),"")</f>
        <v/>
      </c>
      <c r="S16" s="179" t="str">
        <f ca="1">IF(ISNUMBER(N16),IF(N16&gt;0,個票1!$N$18&amp;個票1!$O$18&amp;個票1!$P$18,""),"")</f>
        <v/>
      </c>
      <c r="T16" s="179" t="str">
        <f ca="1">IF(ISNUMBER(N16),IF(N16&gt;0,個票1!$Q$17,""),"")</f>
        <v/>
      </c>
      <c r="U16" s="179" t="str">
        <f ca="1">IF(ISNUMBER(N16),IF(N16&gt;0,個票1!$S$17&amp;個票1!$T$17&amp;個票1!$U$17&amp;個票1!$V$17&amp;個票1!$W$17&amp;個票1!$X$17&amp;個票1!$Y$17,""),"")</f>
        <v/>
      </c>
      <c r="V16" s="197" t="str">
        <f ca="1">IF(ISNUMBER(N16),IF(N16&gt;0,個票1!$Z$17,""),"")</f>
        <v/>
      </c>
      <c r="W16" s="197" t="str">
        <f ca="1">IF(ISNUMBER(N16),IF(N16&gt;0,個票1!$Z$18,""),"")</f>
        <v/>
      </c>
    </row>
    <row r="17" spans="1:27" ht="22.5" customHeight="1">
      <c r="A17" s="117">
        <v>13</v>
      </c>
      <c r="B17" s="164" t="str">
        <f t="shared" ca="1" si="0"/>
        <v/>
      </c>
      <c r="C17" s="164" t="str">
        <f t="shared" ca="1" si="1"/>
        <v/>
      </c>
      <c r="D17" s="164" t="str">
        <f t="shared" ca="1" si="2"/>
        <v/>
      </c>
      <c r="E17" s="164" t="str">
        <f t="shared" ca="1" si="3"/>
        <v/>
      </c>
      <c r="F17" s="164" t="str">
        <f t="shared" ca="1" si="4"/>
        <v/>
      </c>
      <c r="G17" s="195" t="str">
        <f ca="1">IF(ISNUMBER(N17),IF(N17&gt;0,申請書!$AG$6,""),"")</f>
        <v/>
      </c>
      <c r="H17" s="121" t="str">
        <f t="shared" ca="1" si="5"/>
        <v/>
      </c>
      <c r="I17" s="122" t="str">
        <f t="shared" ca="1" si="6"/>
        <v/>
      </c>
      <c r="J17" s="121" t="str">
        <f t="shared" ca="1" si="7"/>
        <v/>
      </c>
      <c r="K17" s="121" t="str">
        <f t="shared" ca="1" si="8"/>
        <v/>
      </c>
      <c r="L17" s="209" t="str">
        <f t="shared" ca="1" si="9"/>
        <v/>
      </c>
      <c r="M17" s="121" t="str">
        <f t="shared" ca="1" si="10"/>
        <v/>
      </c>
      <c r="N17" s="121">
        <f t="shared" ca="1" si="11"/>
        <v>0</v>
      </c>
      <c r="O17" s="123"/>
      <c r="P17" s="197" t="str">
        <f ca="1">IF(ISNUMBER(N17),IF(N17&gt;0,個票1!$A$17&amp;個票1!$G$17,""),"")</f>
        <v/>
      </c>
      <c r="Q17" s="179" t="str">
        <f ca="1">IF(ISNUMBER(N17),IF(N17&gt;0,個票1!$E$18&amp;個票1!$F$18&amp;個票1!$G$18&amp;個票1!$H$18,""),"")</f>
        <v/>
      </c>
      <c r="R17" s="197" t="str">
        <f ca="1">IF(ISNUMBER(N17),IF(N17&gt;0,個票1!$I$17,""),"")</f>
        <v/>
      </c>
      <c r="S17" s="179" t="str">
        <f ca="1">IF(ISNUMBER(N17),IF(N17&gt;0,個票1!$N$18&amp;個票1!$O$18&amp;個票1!$P$18,""),"")</f>
        <v/>
      </c>
      <c r="T17" s="179" t="str">
        <f ca="1">IF(ISNUMBER(N17),IF(N17&gt;0,個票1!$Q$17,""),"")</f>
        <v/>
      </c>
      <c r="U17" s="179" t="str">
        <f ca="1">IF(ISNUMBER(N17),IF(N17&gt;0,個票1!$S$17&amp;個票1!$T$17&amp;個票1!$U$17&amp;個票1!$V$17&amp;個票1!$W$17&amp;個票1!$X$17&amp;個票1!$Y$17,""),"")</f>
        <v/>
      </c>
      <c r="V17" s="197" t="str">
        <f ca="1">IF(ISNUMBER(N17),IF(N17&gt;0,個票1!$Z$17,""),"")</f>
        <v/>
      </c>
      <c r="W17" s="197" t="str">
        <f ca="1">IF(ISNUMBER(N17),IF(N17&gt;0,個票1!$Z$18,""),"")</f>
        <v/>
      </c>
    </row>
    <row r="18" spans="1:27" ht="22.5" customHeight="1">
      <c r="A18" s="117">
        <v>14</v>
      </c>
      <c r="B18" s="164" t="str">
        <f t="shared" ca="1" si="0"/>
        <v/>
      </c>
      <c r="C18" s="164" t="str">
        <f t="shared" ca="1" si="1"/>
        <v/>
      </c>
      <c r="D18" s="164" t="str">
        <f t="shared" ca="1" si="2"/>
        <v/>
      </c>
      <c r="E18" s="164" t="str">
        <f t="shared" ca="1" si="3"/>
        <v/>
      </c>
      <c r="F18" s="164" t="str">
        <f t="shared" ca="1" si="4"/>
        <v/>
      </c>
      <c r="G18" s="195" t="str">
        <f ca="1">IF(ISNUMBER(N18),IF(N18&gt;0,申請書!$AG$6,""),"")</f>
        <v/>
      </c>
      <c r="H18" s="121" t="str">
        <f t="shared" ca="1" si="5"/>
        <v/>
      </c>
      <c r="I18" s="122" t="str">
        <f t="shared" ca="1" si="6"/>
        <v/>
      </c>
      <c r="J18" s="121" t="str">
        <f t="shared" ca="1" si="7"/>
        <v/>
      </c>
      <c r="K18" s="121" t="str">
        <f t="shared" ca="1" si="8"/>
        <v/>
      </c>
      <c r="L18" s="209" t="str">
        <f t="shared" ca="1" si="9"/>
        <v/>
      </c>
      <c r="M18" s="121" t="str">
        <f t="shared" ca="1" si="10"/>
        <v/>
      </c>
      <c r="N18" s="121">
        <f t="shared" ca="1" si="11"/>
        <v>0</v>
      </c>
      <c r="O18" s="123"/>
      <c r="P18" s="197" t="str">
        <f ca="1">IF(ISNUMBER(N18),IF(N18&gt;0,個票1!$A$17&amp;個票1!$G$17,""),"")</f>
        <v/>
      </c>
      <c r="Q18" s="179" t="str">
        <f ca="1">IF(ISNUMBER(N18),IF(N18&gt;0,個票1!$E$18&amp;個票1!$F$18&amp;個票1!$G$18&amp;個票1!$H$18,""),"")</f>
        <v/>
      </c>
      <c r="R18" s="197" t="str">
        <f ca="1">IF(ISNUMBER(N18),IF(N18&gt;0,個票1!$I$17,""),"")</f>
        <v/>
      </c>
      <c r="S18" s="179" t="str">
        <f ca="1">IF(ISNUMBER(N18),IF(N18&gt;0,個票1!$N$18&amp;個票1!$O$18&amp;個票1!$P$18,""),"")</f>
        <v/>
      </c>
      <c r="T18" s="179" t="str">
        <f ca="1">IF(ISNUMBER(N18),IF(N18&gt;0,個票1!$Q$17,""),"")</f>
        <v/>
      </c>
      <c r="U18" s="179" t="str">
        <f ca="1">IF(ISNUMBER(N18),IF(N18&gt;0,個票1!$S$17&amp;個票1!$T$17&amp;個票1!$U$17&amp;個票1!$V$17&amp;個票1!$W$17&amp;個票1!$X$17&amp;個票1!$Y$17,""),"")</f>
        <v/>
      </c>
      <c r="V18" s="197" t="str">
        <f ca="1">IF(ISNUMBER(N18),IF(N18&gt;0,個票1!$Z$17,""),"")</f>
        <v/>
      </c>
      <c r="W18" s="197" t="str">
        <f ca="1">IF(ISNUMBER(N18),IF(N18&gt;0,個票1!$Z$18,""),"")</f>
        <v/>
      </c>
    </row>
    <row r="19" spans="1:27" ht="22.5" customHeight="1">
      <c r="A19" s="117">
        <v>15</v>
      </c>
      <c r="B19" s="164" t="str">
        <f t="shared" ca="1" si="0"/>
        <v/>
      </c>
      <c r="C19" s="164" t="str">
        <f t="shared" ca="1" si="1"/>
        <v/>
      </c>
      <c r="D19" s="164" t="str">
        <f t="shared" ca="1" si="2"/>
        <v/>
      </c>
      <c r="E19" s="164" t="str">
        <f t="shared" ca="1" si="3"/>
        <v/>
      </c>
      <c r="F19" s="164" t="str">
        <f t="shared" ca="1" si="4"/>
        <v/>
      </c>
      <c r="G19" s="195" t="str">
        <f ca="1">IF(ISNUMBER(N19),IF(N19&gt;0,申請書!$AG$6,""),"")</f>
        <v/>
      </c>
      <c r="H19" s="121" t="str">
        <f t="shared" ca="1" si="5"/>
        <v/>
      </c>
      <c r="I19" s="122" t="str">
        <f t="shared" ca="1" si="6"/>
        <v/>
      </c>
      <c r="J19" s="121" t="str">
        <f t="shared" ca="1" si="7"/>
        <v/>
      </c>
      <c r="K19" s="121" t="str">
        <f t="shared" ca="1" si="8"/>
        <v/>
      </c>
      <c r="L19" s="209" t="str">
        <f t="shared" ca="1" si="9"/>
        <v/>
      </c>
      <c r="M19" s="121" t="str">
        <f t="shared" ca="1" si="10"/>
        <v/>
      </c>
      <c r="N19" s="121">
        <f t="shared" ca="1" si="11"/>
        <v>0</v>
      </c>
      <c r="O19" s="123"/>
      <c r="P19" s="197" t="str">
        <f ca="1">IF(ISNUMBER(N19),IF(N19&gt;0,個票1!$A$17&amp;個票1!$G$17,""),"")</f>
        <v/>
      </c>
      <c r="Q19" s="179" t="str">
        <f ca="1">IF(ISNUMBER(N19),IF(N19&gt;0,個票1!$E$18&amp;個票1!$F$18&amp;個票1!$G$18&amp;個票1!$H$18,""),"")</f>
        <v/>
      </c>
      <c r="R19" s="197" t="str">
        <f ca="1">IF(ISNUMBER(N19),IF(N19&gt;0,個票1!$I$17,""),"")</f>
        <v/>
      </c>
      <c r="S19" s="179" t="str">
        <f ca="1">IF(ISNUMBER(N19),IF(N19&gt;0,個票1!$N$18&amp;個票1!$O$18&amp;個票1!$P$18,""),"")</f>
        <v/>
      </c>
      <c r="T19" s="179" t="str">
        <f ca="1">IF(ISNUMBER(N19),IF(N19&gt;0,個票1!$Q$17,""),"")</f>
        <v/>
      </c>
      <c r="U19" s="179" t="str">
        <f ca="1">IF(ISNUMBER(N19),IF(N19&gt;0,個票1!$S$17&amp;個票1!$T$17&amp;個票1!$U$17&amp;個票1!$V$17&amp;個票1!$W$17&amp;個票1!$X$17&amp;個票1!$Y$17,""),"")</f>
        <v/>
      </c>
      <c r="V19" s="197" t="str">
        <f ca="1">IF(ISNUMBER(N19),IF(N19&gt;0,個票1!$Z$17,""),"")</f>
        <v/>
      </c>
      <c r="W19" s="197" t="str">
        <f ca="1">IF(ISNUMBER(N19),IF(N19&gt;0,個票1!$Z$18,""),"")</f>
        <v/>
      </c>
    </row>
    <row r="20" spans="1:27" ht="11.25" customHeight="1"/>
    <row r="21" spans="1:27" customFormat="1">
      <c r="A21" s="7" t="s">
        <v>252</v>
      </c>
      <c r="B21" s="7"/>
      <c r="C21" s="7"/>
    </row>
    <row r="22" spans="1:27" customFormat="1" ht="16.5" customHeight="1">
      <c r="A22" s="118"/>
      <c r="B22" s="11" t="s">
        <v>251</v>
      </c>
      <c r="C22" s="7"/>
      <c r="F22" s="176" t="str">
        <f ca="1">IF(_xlfn.SHEETS()-5=COUNTIF(N5:N19,"&gt;0"),"○","！（本表の事業所数と個票の枚数が一致しません）")</f>
        <v>！（本表の事業所数と個票の枚数が一致しません）</v>
      </c>
      <c r="G22" s="177"/>
      <c r="H22" s="177"/>
      <c r="I22" s="177"/>
      <c r="J22" s="177"/>
      <c r="K22" s="177"/>
      <c r="L22" s="177"/>
      <c r="M22" s="178"/>
      <c r="N22" s="175"/>
      <c r="O22" s="175"/>
      <c r="P22" s="175"/>
      <c r="Q22" s="175"/>
      <c r="R22" s="175"/>
      <c r="S22" s="175"/>
      <c r="T22" s="175"/>
      <c r="U22" s="175"/>
      <c r="V22" s="175"/>
      <c r="W22" s="175"/>
      <c r="X22" s="175"/>
      <c r="Y22" s="175"/>
      <c r="Z22" s="175"/>
      <c r="AA22" s="7"/>
    </row>
    <row r="23" spans="1:27" customFormat="1" ht="16.5" customHeight="1">
      <c r="A23" s="118"/>
      <c r="B23" s="11"/>
      <c r="C23" s="7"/>
      <c r="F23" s="163" t="s">
        <v>211</v>
      </c>
      <c r="G23" s="7"/>
      <c r="H23" s="7"/>
      <c r="I23" s="7"/>
      <c r="J23" s="7"/>
      <c r="K23" s="7"/>
      <c r="L23" s="7"/>
      <c r="M23" s="7"/>
      <c r="N23" s="7"/>
      <c r="O23" s="7"/>
      <c r="P23" s="7"/>
      <c r="Q23" s="7"/>
      <c r="R23" s="7"/>
      <c r="S23" s="7"/>
      <c r="T23" s="7"/>
      <c r="U23" s="7"/>
      <c r="V23" s="7"/>
      <c r="W23" s="7"/>
      <c r="X23" s="7"/>
      <c r="Y23" s="7"/>
      <c r="Z23" s="7"/>
      <c r="AA23" s="7"/>
    </row>
    <row r="24" spans="1:27" customFormat="1" ht="16.5" customHeight="1">
      <c r="A24" s="12"/>
      <c r="B24" s="119"/>
      <c r="C24" s="7"/>
      <c r="F24" s="163" t="s">
        <v>212</v>
      </c>
      <c r="G24" s="7"/>
      <c r="H24" s="7"/>
      <c r="I24" s="7"/>
      <c r="J24" s="7"/>
      <c r="K24" s="7"/>
      <c r="L24" s="7"/>
      <c r="M24" s="7"/>
      <c r="N24" s="7"/>
      <c r="O24" s="7"/>
      <c r="P24" s="7"/>
      <c r="Q24" s="7"/>
      <c r="R24" s="7"/>
      <c r="S24" s="7"/>
      <c r="T24" s="7"/>
      <c r="U24" s="7"/>
      <c r="V24" s="7"/>
      <c r="W24" s="7"/>
      <c r="X24" s="7"/>
      <c r="Y24" s="7"/>
      <c r="Z24" s="7"/>
      <c r="AA24" s="7"/>
    </row>
    <row r="25" spans="1:27" customFormat="1" ht="16.5" customHeight="1">
      <c r="A25" s="12"/>
      <c r="B25" s="119"/>
      <c r="C25" s="7"/>
    </row>
    <row r="26" spans="1:27" customFormat="1" ht="22.5" customHeight="1"/>
    <row r="27" spans="1:27" customFormat="1" ht="22.5" customHeight="1"/>
    <row r="28" spans="1:27" customFormat="1" ht="22.5" customHeight="1"/>
    <row r="29" spans="1:27" customFormat="1" ht="22.5" customHeight="1"/>
    <row r="30" spans="1:27" customFormat="1" ht="22.5" customHeight="1"/>
    <row r="31" spans="1:27" customFormat="1" ht="22.5" customHeight="1"/>
    <row r="32" spans="1:27" customFormat="1" ht="22.5" customHeight="1"/>
    <row r="33" customFormat="1" ht="22.5" customHeight="1"/>
    <row r="34" customFormat="1" ht="22.5" customHeight="1"/>
    <row r="35" customFormat="1" ht="22.5" customHeight="1"/>
    <row r="36" customFormat="1" ht="22.5" customHeight="1"/>
  </sheetData>
  <mergeCells count="10">
    <mergeCell ref="P3:W3"/>
    <mergeCell ref="A3:A4"/>
    <mergeCell ref="C3:C4"/>
    <mergeCell ref="B3:B4"/>
    <mergeCell ref="D3:D4"/>
    <mergeCell ref="F3:F4"/>
    <mergeCell ref="G3:G4"/>
    <mergeCell ref="O3:O4"/>
    <mergeCell ref="E3:E4"/>
    <mergeCell ref="H3:N3"/>
  </mergeCells>
  <phoneticPr fontId="4"/>
  <conditionalFormatting sqref="L5:L19">
    <cfRule type="expression" dxfId="1" priority="1">
      <formula>INDIRECT(ADDRESS(ROW(),COLUMN()))=TRUNC(INDIRECT(ADDRESS(ROW(),COLUMN())))</formula>
    </cfRule>
  </conditionalFormatting>
  <dataValidations disablePrompts="1"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147</v>
      </c>
    </row>
    <row r="2" spans="1:48" ht="7.5" customHeight="1"/>
    <row r="3" spans="1:48">
      <c r="A3" s="279" t="s">
        <v>230</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1"/>
    </row>
    <row r="4" spans="1:48" ht="9"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48">
      <c r="A5" s="282" t="s">
        <v>56</v>
      </c>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4"/>
    </row>
    <row r="6" spans="1:48" ht="4.5" customHeight="1">
      <c r="A6" s="4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7"/>
    </row>
    <row r="7" spans="1:48" ht="17.25" customHeight="1">
      <c r="A7" s="255" t="s">
        <v>22</v>
      </c>
      <c r="B7" s="256"/>
      <c r="C7" s="256"/>
      <c r="D7" s="256"/>
      <c r="E7" s="256"/>
      <c r="F7" s="256"/>
      <c r="G7" s="257"/>
      <c r="H7" s="306"/>
      <c r="I7" s="307"/>
      <c r="J7" s="307"/>
      <c r="K7" s="307"/>
      <c r="L7" s="307"/>
      <c r="M7" s="307"/>
      <c r="N7" s="308"/>
      <c r="O7" s="255" t="s">
        <v>57</v>
      </c>
      <c r="P7" s="256"/>
      <c r="Q7" s="256"/>
      <c r="R7" s="256"/>
      <c r="S7" s="257"/>
      <c r="T7" s="309"/>
      <c r="U7" s="310"/>
      <c r="V7" s="310"/>
      <c r="W7" s="310"/>
      <c r="X7" s="310"/>
      <c r="Y7" s="310"/>
      <c r="Z7" s="310"/>
      <c r="AA7" s="310"/>
      <c r="AB7" s="310"/>
      <c r="AC7" s="310"/>
      <c r="AD7" s="310"/>
      <c r="AE7" s="310"/>
      <c r="AF7" s="310"/>
      <c r="AG7" s="310"/>
      <c r="AH7" s="310"/>
      <c r="AI7" s="310"/>
      <c r="AJ7" s="310"/>
      <c r="AK7" s="310"/>
      <c r="AL7" s="310"/>
      <c r="AM7" s="311"/>
    </row>
    <row r="8" spans="1:48">
      <c r="A8" s="285" t="s">
        <v>58</v>
      </c>
      <c r="B8" s="286"/>
      <c r="C8" s="287"/>
      <c r="D8" s="255" t="s">
        <v>59</v>
      </c>
      <c r="E8" s="256"/>
      <c r="F8" s="256"/>
      <c r="G8" s="257"/>
      <c r="H8" s="25" t="s">
        <v>60</v>
      </c>
      <c r="I8" s="25"/>
      <c r="J8" s="25"/>
      <c r="K8" s="25"/>
      <c r="L8" s="25"/>
      <c r="M8" s="25"/>
      <c r="N8" s="25"/>
      <c r="O8" s="25"/>
      <c r="P8" s="25"/>
      <c r="Q8" s="25"/>
      <c r="R8" s="25"/>
      <c r="S8" s="26"/>
      <c r="T8" s="285" t="s">
        <v>61</v>
      </c>
      <c r="U8" s="286"/>
      <c r="V8" s="287"/>
      <c r="W8" s="255" t="s">
        <v>62</v>
      </c>
      <c r="X8" s="256"/>
      <c r="Y8" s="256"/>
      <c r="Z8" s="256"/>
      <c r="AA8" s="256"/>
      <c r="AB8" s="256"/>
      <c r="AC8" s="256"/>
      <c r="AD8" s="256"/>
      <c r="AE8" s="256"/>
      <c r="AF8" s="257"/>
      <c r="AG8" s="294" t="s">
        <v>63</v>
      </c>
      <c r="AH8" s="295"/>
      <c r="AI8" s="295"/>
      <c r="AJ8" s="295"/>
      <c r="AK8" s="295"/>
      <c r="AL8" s="295"/>
      <c r="AM8" s="296"/>
    </row>
    <row r="9" spans="1:48" ht="17.25" customHeight="1">
      <c r="A9" s="288"/>
      <c r="B9" s="289"/>
      <c r="C9" s="290"/>
      <c r="D9" s="291" t="s">
        <v>96</v>
      </c>
      <c r="E9" s="292"/>
      <c r="F9" s="292"/>
      <c r="G9" s="293"/>
      <c r="H9" s="297"/>
      <c r="I9" s="298"/>
      <c r="J9" s="298"/>
      <c r="K9" s="298"/>
      <c r="L9" s="298"/>
      <c r="M9" s="298"/>
      <c r="N9" s="298"/>
      <c r="O9" s="298"/>
      <c r="P9" s="298"/>
      <c r="Q9" s="298"/>
      <c r="R9" s="298"/>
      <c r="S9" s="299"/>
      <c r="T9" s="288"/>
      <c r="U9" s="289"/>
      <c r="V9" s="290"/>
      <c r="W9" s="300"/>
      <c r="X9" s="301"/>
      <c r="Y9" s="301"/>
      <c r="Z9" s="301"/>
      <c r="AA9" s="301"/>
      <c r="AB9" s="301"/>
      <c r="AC9" s="301"/>
      <c r="AD9" s="301"/>
      <c r="AE9" s="301"/>
      <c r="AF9" s="302"/>
      <c r="AG9" s="303"/>
      <c r="AH9" s="304"/>
      <c r="AI9" s="304"/>
      <c r="AJ9" s="304"/>
      <c r="AK9" s="304"/>
      <c r="AL9" s="304"/>
      <c r="AM9" s="305"/>
    </row>
    <row r="10" spans="1:48" s="3" customFormat="1" ht="20.25" customHeight="1">
      <c r="A10" s="29" t="s">
        <v>123</v>
      </c>
      <c r="B10" s="27"/>
      <c r="C10" s="30"/>
      <c r="D10" s="30"/>
      <c r="E10" s="28"/>
      <c r="F10" s="28"/>
      <c r="G10" s="28"/>
      <c r="H10" s="28"/>
      <c r="I10" s="28"/>
      <c r="J10" s="28"/>
      <c r="K10" s="31"/>
      <c r="L10" s="336"/>
      <c r="M10" s="337"/>
      <c r="N10" s="337"/>
      <c r="O10" s="337"/>
      <c r="P10" s="337"/>
      <c r="Q10" s="337"/>
      <c r="R10" s="337"/>
      <c r="S10" s="337"/>
      <c r="T10" s="337"/>
      <c r="U10" s="337"/>
      <c r="V10" s="337"/>
      <c r="W10" s="337"/>
      <c r="X10" s="337"/>
      <c r="Y10" s="338"/>
      <c r="Z10" s="331" t="s">
        <v>43</v>
      </c>
      <c r="AA10" s="332"/>
      <c r="AB10" s="333"/>
      <c r="AC10" s="310"/>
      <c r="AD10" s="310"/>
      <c r="AE10" s="334" t="s">
        <v>13</v>
      </c>
      <c r="AF10" s="335"/>
      <c r="AG10" s="328" t="s">
        <v>129</v>
      </c>
      <c r="AH10" s="329"/>
      <c r="AI10" s="330"/>
      <c r="AJ10" s="310"/>
      <c r="AK10" s="310"/>
      <c r="AL10" s="334" t="s">
        <v>13</v>
      </c>
      <c r="AM10" s="335"/>
      <c r="AP10" s="318"/>
      <c r="AQ10" s="318"/>
      <c r="AR10" s="318"/>
      <c r="AS10" s="318"/>
      <c r="AT10" s="318"/>
      <c r="AU10" s="318"/>
    </row>
    <row r="11" spans="1:48" s="3" customFormat="1" ht="18" customHeight="1">
      <c r="A11" s="339" t="s">
        <v>6</v>
      </c>
      <c r="B11" s="340"/>
      <c r="C11" s="340"/>
      <c r="D11" s="340"/>
      <c r="E11" s="340"/>
      <c r="F11" s="340"/>
      <c r="G11" s="340"/>
      <c r="H11" s="341"/>
      <c r="I11" s="10"/>
      <c r="J11" s="48" t="s">
        <v>150</v>
      </c>
      <c r="K11" s="49"/>
      <c r="L11" s="50"/>
      <c r="M11" s="50"/>
      <c r="N11" s="50"/>
      <c r="O11" s="50"/>
      <c r="P11" s="50"/>
      <c r="Q11" s="50"/>
      <c r="R11" s="50"/>
      <c r="S11" s="50"/>
      <c r="T11" s="50"/>
      <c r="U11" s="50"/>
      <c r="V11" s="50"/>
      <c r="W11" s="50"/>
      <c r="X11" s="50"/>
      <c r="Y11" s="10"/>
      <c r="Z11" s="48" t="s">
        <v>151</v>
      </c>
      <c r="AA11" s="49"/>
      <c r="AB11" s="50"/>
      <c r="AC11" s="50"/>
      <c r="AD11" s="50"/>
      <c r="AE11" s="50"/>
      <c r="AF11" s="50"/>
      <c r="AG11" s="50"/>
      <c r="AH11" s="50"/>
      <c r="AI11" s="50"/>
      <c r="AJ11" s="50"/>
      <c r="AK11" s="50"/>
      <c r="AL11" s="50"/>
      <c r="AM11" s="54"/>
    </row>
    <row r="12" spans="1:48" s="3" customFormat="1" ht="18" customHeight="1">
      <c r="A12" s="342"/>
      <c r="B12" s="343"/>
      <c r="C12" s="343"/>
      <c r="D12" s="343"/>
      <c r="E12" s="343"/>
      <c r="F12" s="343"/>
      <c r="G12" s="343"/>
      <c r="H12" s="344"/>
      <c r="I12" s="16"/>
      <c r="J12" s="51" t="s">
        <v>50</v>
      </c>
      <c r="K12" s="52"/>
      <c r="L12" s="53"/>
      <c r="M12" s="53"/>
      <c r="N12" s="53"/>
      <c r="O12" s="53"/>
      <c r="P12" s="53"/>
      <c r="Q12" s="53"/>
      <c r="R12" s="53"/>
      <c r="S12" s="53"/>
      <c r="T12" s="53"/>
      <c r="U12" s="52"/>
      <c r="V12" s="53"/>
      <c r="W12" s="53"/>
      <c r="X12" s="53"/>
      <c r="Y12" s="9"/>
      <c r="Z12" s="55" t="s">
        <v>49</v>
      </c>
      <c r="AA12" s="52"/>
      <c r="AB12" s="53"/>
      <c r="AC12" s="53"/>
      <c r="AD12" s="53"/>
      <c r="AE12" s="53"/>
      <c r="AF12" s="53"/>
      <c r="AG12" s="53"/>
      <c r="AH12" s="53"/>
      <c r="AI12" s="53"/>
      <c r="AJ12" s="53"/>
      <c r="AK12" s="53"/>
      <c r="AL12" s="53"/>
      <c r="AM12" s="56"/>
    </row>
    <row r="13" spans="1:48" s="3" customFormat="1" ht="9" customHeight="1">
      <c r="A13" s="57"/>
      <c r="B13" s="58"/>
      <c r="C13" s="58"/>
      <c r="D13" s="58"/>
      <c r="E13" s="58"/>
      <c r="F13" s="58"/>
      <c r="G13" s="58"/>
      <c r="H13" s="58"/>
      <c r="I13" s="59"/>
      <c r="J13" s="60"/>
      <c r="K13" s="59"/>
      <c r="L13" s="61"/>
      <c r="M13" s="61"/>
      <c r="N13" s="61"/>
      <c r="O13" s="61"/>
      <c r="P13" s="61"/>
      <c r="Q13" s="61"/>
      <c r="R13" s="61"/>
      <c r="S13" s="61"/>
      <c r="T13" s="61"/>
      <c r="U13" s="62"/>
      <c r="V13" s="61"/>
      <c r="W13" s="61"/>
      <c r="X13" s="61"/>
      <c r="Y13" s="51"/>
      <c r="Z13" s="55"/>
      <c r="AA13" s="52"/>
      <c r="AB13" s="53"/>
      <c r="AC13" s="53"/>
      <c r="AD13" s="53"/>
      <c r="AE13" s="53"/>
      <c r="AF13" s="53"/>
      <c r="AG13" s="53"/>
      <c r="AH13" s="53"/>
      <c r="AI13" s="53"/>
      <c r="AJ13" s="53"/>
      <c r="AK13" s="53"/>
      <c r="AL13" s="61"/>
      <c r="AM13" s="63"/>
    </row>
    <row r="14" spans="1:48" s="3" customFormat="1" ht="12">
      <c r="A14" s="282" t="s">
        <v>246</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4"/>
    </row>
    <row r="15" spans="1:48" s="3" customFormat="1" ht="15" customHeight="1">
      <c r="A15" s="389" t="s">
        <v>274</v>
      </c>
      <c r="B15" s="390"/>
      <c r="C15" s="390"/>
      <c r="D15" s="390"/>
      <c r="E15" s="390"/>
      <c r="F15" s="390"/>
      <c r="G15" s="390"/>
      <c r="H15" s="390"/>
      <c r="I15" s="390" t="s">
        <v>239</v>
      </c>
      <c r="J15" s="390"/>
      <c r="K15" s="390"/>
      <c r="L15" s="390"/>
      <c r="M15" s="390"/>
      <c r="N15" s="390"/>
      <c r="O15" s="390"/>
      <c r="P15" s="390"/>
      <c r="Q15" s="390" t="s">
        <v>240</v>
      </c>
      <c r="R15" s="390"/>
      <c r="S15" s="389" t="s">
        <v>245</v>
      </c>
      <c r="T15" s="390"/>
      <c r="U15" s="390"/>
      <c r="V15" s="390"/>
      <c r="W15" s="390"/>
      <c r="X15" s="390"/>
      <c r="Y15" s="390"/>
      <c r="Z15" s="389" t="s">
        <v>243</v>
      </c>
      <c r="AA15" s="390"/>
      <c r="AB15" s="390"/>
      <c r="AC15" s="390"/>
      <c r="AD15" s="390"/>
      <c r="AE15" s="390"/>
      <c r="AF15" s="390"/>
      <c r="AG15" s="390"/>
      <c r="AH15" s="390"/>
      <c r="AI15" s="390"/>
      <c r="AJ15" s="390"/>
      <c r="AK15" s="390"/>
      <c r="AL15" s="390"/>
      <c r="AM15" s="390"/>
    </row>
    <row r="16" spans="1:48" s="3" customFormat="1" ht="15" customHeight="1">
      <c r="A16" s="390"/>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row>
    <row r="17" spans="1:50" s="3" customFormat="1" ht="20.100000000000001" customHeight="1">
      <c r="A17" s="309"/>
      <c r="B17" s="412"/>
      <c r="C17" s="412"/>
      <c r="D17" s="412"/>
      <c r="E17" s="412"/>
      <c r="F17" s="412"/>
      <c r="G17" s="407"/>
      <c r="H17" s="408"/>
      <c r="I17" s="383"/>
      <c r="J17" s="384"/>
      <c r="K17" s="384"/>
      <c r="L17" s="384"/>
      <c r="M17" s="384"/>
      <c r="N17" s="384"/>
      <c r="O17" s="384"/>
      <c r="P17" s="385"/>
      <c r="Q17" s="391"/>
      <c r="R17" s="392"/>
      <c r="S17" s="395"/>
      <c r="T17" s="397"/>
      <c r="U17" s="399"/>
      <c r="V17" s="397"/>
      <c r="W17" s="399"/>
      <c r="X17" s="397"/>
      <c r="Y17" s="401"/>
      <c r="Z17" s="386"/>
      <c r="AA17" s="387"/>
      <c r="AB17" s="387"/>
      <c r="AC17" s="387"/>
      <c r="AD17" s="387"/>
      <c r="AE17" s="387"/>
      <c r="AF17" s="387"/>
      <c r="AG17" s="387"/>
      <c r="AH17" s="387"/>
      <c r="AI17" s="387"/>
      <c r="AJ17" s="387"/>
      <c r="AK17" s="387"/>
      <c r="AL17" s="387"/>
      <c r="AM17" s="388"/>
    </row>
    <row r="18" spans="1:50" s="3" customFormat="1" ht="30" customHeight="1">
      <c r="A18" s="409" t="s">
        <v>271</v>
      </c>
      <c r="B18" s="410"/>
      <c r="C18" s="410"/>
      <c r="D18" s="411"/>
      <c r="E18" s="210"/>
      <c r="F18" s="211"/>
      <c r="G18" s="212"/>
      <c r="H18" s="213"/>
      <c r="I18" s="406" t="s">
        <v>244</v>
      </c>
      <c r="J18" s="362"/>
      <c r="K18" s="362"/>
      <c r="L18" s="362"/>
      <c r="M18" s="363"/>
      <c r="N18" s="214"/>
      <c r="O18" s="215"/>
      <c r="P18" s="216"/>
      <c r="Q18" s="393"/>
      <c r="R18" s="394"/>
      <c r="S18" s="396"/>
      <c r="T18" s="398"/>
      <c r="U18" s="400"/>
      <c r="V18" s="398"/>
      <c r="W18" s="400"/>
      <c r="X18" s="398"/>
      <c r="Y18" s="402"/>
      <c r="Z18" s="403"/>
      <c r="AA18" s="404"/>
      <c r="AB18" s="404"/>
      <c r="AC18" s="404"/>
      <c r="AD18" s="404"/>
      <c r="AE18" s="404"/>
      <c r="AF18" s="404"/>
      <c r="AG18" s="404"/>
      <c r="AH18" s="404"/>
      <c r="AI18" s="404"/>
      <c r="AJ18" s="404"/>
      <c r="AK18" s="404"/>
      <c r="AL18" s="404"/>
      <c r="AM18" s="405"/>
    </row>
    <row r="19" spans="1:50" s="3" customFormat="1" ht="8.1" customHeight="1">
      <c r="A19" s="64"/>
      <c r="B19" s="64"/>
      <c r="C19" s="64"/>
      <c r="D19" s="64"/>
      <c r="E19" s="64"/>
      <c r="F19" s="64"/>
      <c r="G19" s="64"/>
      <c r="H19" s="64"/>
      <c r="I19" s="60"/>
      <c r="J19" s="65"/>
      <c r="K19" s="59"/>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row>
    <row r="20" spans="1:50" s="3" customFormat="1" ht="12.75" thickBot="1">
      <c r="A20" s="282" t="s">
        <v>111</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row>
    <row r="21" spans="1:50" s="3" customFormat="1" ht="19.5" customHeight="1" thickBot="1">
      <c r="A21" s="66" t="s">
        <v>192</v>
      </c>
      <c r="B21" s="64"/>
      <c r="C21" s="64"/>
      <c r="D21" s="64"/>
      <c r="E21" s="64"/>
      <c r="F21" s="64"/>
      <c r="G21" s="64"/>
      <c r="H21" s="64"/>
      <c r="I21" s="189" t="s">
        <v>144</v>
      </c>
      <c r="J21" s="65"/>
      <c r="K21" s="59"/>
      <c r="L21" s="61"/>
      <c r="M21" s="61"/>
      <c r="N21" s="61"/>
      <c r="O21" s="61"/>
      <c r="P21" s="61"/>
      <c r="Q21" s="61"/>
      <c r="R21" s="61"/>
      <c r="S21" s="61"/>
      <c r="T21" s="61"/>
      <c r="U21" s="61"/>
      <c r="V21" s="61"/>
      <c r="W21" s="61"/>
      <c r="X21" s="61"/>
      <c r="Y21" s="61"/>
      <c r="Z21" s="61"/>
      <c r="AA21" s="61"/>
      <c r="AB21" s="61"/>
      <c r="AC21" s="61"/>
      <c r="AD21" s="61"/>
      <c r="AE21" s="314" t="s">
        <v>125</v>
      </c>
      <c r="AF21" s="315"/>
      <c r="AG21" s="315"/>
      <c r="AH21" s="316"/>
      <c r="AI21" s="345">
        <f>(20*M22+5*V22)*10+ROUNDDOWN(AE22,0)</f>
        <v>0</v>
      </c>
      <c r="AJ21" s="346"/>
      <c r="AK21" s="346"/>
      <c r="AL21" s="319" t="s">
        <v>12</v>
      </c>
      <c r="AM21" s="320"/>
    </row>
    <row r="22" spans="1:50" s="3" customFormat="1" ht="19.5" customHeight="1">
      <c r="A22" s="32" t="s">
        <v>39</v>
      </c>
      <c r="B22" s="33"/>
      <c r="C22" s="34"/>
      <c r="D22" s="34"/>
      <c r="E22" s="34"/>
      <c r="F22" s="34"/>
      <c r="G22" s="35"/>
      <c r="H22" s="321" t="s">
        <v>40</v>
      </c>
      <c r="I22" s="322"/>
      <c r="J22" s="322"/>
      <c r="K22" s="322"/>
      <c r="L22" s="323"/>
      <c r="M22" s="324">
        <f>COUNTIFS(職員表!$H6:$H725,$H$7,職員表!$O6:$O725,20,職員表!I$6:I$725,個票1!$L$10)</f>
        <v>0</v>
      </c>
      <c r="N22" s="324"/>
      <c r="O22" s="324"/>
      <c r="P22" s="24" t="s">
        <v>41</v>
      </c>
      <c r="Q22" s="325" t="s">
        <v>42</v>
      </c>
      <c r="R22" s="326"/>
      <c r="S22" s="326"/>
      <c r="T22" s="326"/>
      <c r="U22" s="327"/>
      <c r="V22" s="324">
        <f>COUNTIFS(職員表!$H6:$H725,$H$7,職員表!$O6:$O725,5,職員表!I$6:I$725,個票1!$L$10)</f>
        <v>0</v>
      </c>
      <c r="W22" s="324"/>
      <c r="X22" s="324"/>
      <c r="Y22" s="74" t="s">
        <v>41</v>
      </c>
      <c r="Z22" s="136" t="s">
        <v>145</v>
      </c>
      <c r="AA22" s="137"/>
      <c r="AB22" s="137"/>
      <c r="AC22" s="137"/>
      <c r="AD22" s="138"/>
      <c r="AE22" s="312"/>
      <c r="AF22" s="313"/>
      <c r="AG22" s="313"/>
      <c r="AH22" s="369" t="s">
        <v>12</v>
      </c>
      <c r="AI22" s="369"/>
      <c r="AJ22" s="147" t="s">
        <v>146</v>
      </c>
      <c r="AK22" s="53"/>
      <c r="AL22" s="53"/>
      <c r="AM22" s="56"/>
      <c r="AO22" s="3">
        <f>IF(M22=0,,"有")</f>
        <v>0</v>
      </c>
      <c r="AX22" s="3">
        <f>IF(L22=0,,"有")</f>
        <v>0</v>
      </c>
    </row>
    <row r="23" spans="1:50" s="3" customFormat="1" ht="7.5" customHeight="1" thickBot="1">
      <c r="A23" s="64"/>
      <c r="B23" s="64"/>
      <c r="C23" s="64"/>
      <c r="D23" s="64"/>
      <c r="E23" s="64"/>
      <c r="F23" s="64"/>
      <c r="G23" s="64"/>
      <c r="H23" s="64"/>
      <c r="I23" s="60"/>
      <c r="J23" s="65"/>
      <c r="K23" s="59"/>
      <c r="L23" s="61"/>
      <c r="M23" s="61"/>
      <c r="N23" s="61"/>
      <c r="O23" s="61"/>
      <c r="P23" s="61"/>
      <c r="Q23" s="61"/>
      <c r="R23" s="61"/>
      <c r="S23" s="61"/>
      <c r="T23" s="61"/>
      <c r="U23" s="61"/>
      <c r="V23" s="61"/>
      <c r="W23" s="61"/>
      <c r="X23" s="98"/>
      <c r="Y23" s="46"/>
      <c r="Z23" s="46"/>
      <c r="AA23" s="46"/>
      <c r="AB23" s="46"/>
      <c r="AC23" s="46"/>
      <c r="AD23" s="50"/>
      <c r="AE23" s="61"/>
      <c r="AF23" s="61"/>
      <c r="AG23" s="61"/>
      <c r="AH23" s="61"/>
      <c r="AI23" s="61"/>
      <c r="AJ23" s="61"/>
      <c r="AK23" s="61"/>
      <c r="AL23" s="61"/>
      <c r="AM23" s="61"/>
    </row>
    <row r="24" spans="1:50" ht="19.5" customHeight="1" thickBot="1">
      <c r="A24" s="67" t="s">
        <v>223</v>
      </c>
      <c r="B24" s="64"/>
      <c r="C24" s="58"/>
      <c r="D24" s="64"/>
      <c r="E24" s="68"/>
      <c r="F24" s="64"/>
      <c r="G24" s="64"/>
      <c r="H24" s="64"/>
      <c r="I24" s="64"/>
      <c r="J24" s="69"/>
      <c r="K24" s="69"/>
      <c r="L24" s="69"/>
      <c r="M24" s="69"/>
      <c r="N24" s="69"/>
      <c r="O24" s="70"/>
      <c r="P24" s="71"/>
      <c r="Q24" s="72"/>
      <c r="R24" s="72"/>
      <c r="S24" s="69"/>
      <c r="T24" s="65"/>
      <c r="U24" s="69"/>
      <c r="V24" s="69"/>
      <c r="W24" s="58"/>
      <c r="X24" s="347" t="s">
        <v>127</v>
      </c>
      <c r="Y24" s="348"/>
      <c r="Z24" s="348"/>
      <c r="AA24" s="348"/>
      <c r="AB24" s="349"/>
      <c r="AC24" s="350" t="s">
        <v>124</v>
      </c>
      <c r="AD24" s="104" t="s">
        <v>52</v>
      </c>
      <c r="AE24" s="105"/>
      <c r="AF24" s="105"/>
      <c r="AG24" s="106"/>
      <c r="AH24" s="105"/>
      <c r="AI24" s="345" t="e">
        <f>MIN(X25,ROUNDDOWN(H37/1000,0))</f>
        <v>#N/A</v>
      </c>
      <c r="AJ24" s="346"/>
      <c r="AK24" s="346"/>
      <c r="AL24" s="319" t="s">
        <v>12</v>
      </c>
      <c r="AM24" s="320"/>
    </row>
    <row r="25" spans="1:50">
      <c r="A25" s="67"/>
      <c r="B25" s="64"/>
      <c r="C25" s="154" t="s">
        <v>152</v>
      </c>
      <c r="D25" s="64"/>
      <c r="E25" s="68"/>
      <c r="F25" s="64"/>
      <c r="G25" s="64"/>
      <c r="H25" s="64"/>
      <c r="I25" s="64"/>
      <c r="J25" s="69"/>
      <c r="K25" s="69"/>
      <c r="L25" s="69"/>
      <c r="M25" s="69"/>
      <c r="N25" s="69"/>
      <c r="O25" s="70"/>
      <c r="P25" s="71"/>
      <c r="Q25" s="72"/>
      <c r="R25" s="72"/>
      <c r="S25" s="69"/>
      <c r="T25" s="65"/>
      <c r="U25" s="69"/>
      <c r="V25" s="69"/>
      <c r="W25" s="73"/>
      <c r="X25" s="351" t="e">
        <f>VLOOKUP(L10,助成上限額,2,FALSE)</f>
        <v>#N/A</v>
      </c>
      <c r="Y25" s="352"/>
      <c r="Z25" s="352"/>
      <c r="AA25" s="353" t="s">
        <v>12</v>
      </c>
      <c r="AB25" s="354"/>
      <c r="AC25" s="350"/>
      <c r="AD25" s="102" t="s">
        <v>25</v>
      </c>
      <c r="AE25" s="107"/>
      <c r="AF25" s="107"/>
      <c r="AG25" s="107"/>
      <c r="AH25" s="109"/>
      <c r="AI25" s="312"/>
      <c r="AJ25" s="313"/>
      <c r="AK25" s="313"/>
      <c r="AL25" s="355" t="s">
        <v>12</v>
      </c>
      <c r="AM25" s="356"/>
      <c r="AV25" s="3"/>
    </row>
    <row r="26" spans="1:50">
      <c r="A26" s="58" t="s">
        <v>153</v>
      </c>
      <c r="B26" s="64"/>
      <c r="C26" s="58"/>
      <c r="D26" s="64"/>
      <c r="E26" s="68"/>
      <c r="F26" s="64"/>
      <c r="G26" s="64"/>
      <c r="H26" s="64"/>
      <c r="I26" s="64"/>
      <c r="J26" s="69"/>
      <c r="K26" s="69"/>
      <c r="L26" s="69"/>
      <c r="M26" s="69"/>
      <c r="N26" s="69"/>
      <c r="O26" s="70"/>
      <c r="P26" s="71"/>
      <c r="Q26" s="72"/>
      <c r="R26" s="72"/>
      <c r="S26" s="69"/>
      <c r="T26" s="65"/>
      <c r="U26" s="69"/>
      <c r="V26" s="69"/>
      <c r="W26" s="73"/>
      <c r="X26" s="351"/>
      <c r="Y26" s="352"/>
      <c r="Z26" s="352"/>
      <c r="AA26" s="353"/>
      <c r="AB26" s="354"/>
      <c r="AC26" s="350"/>
      <c r="AD26" s="100" t="s">
        <v>26</v>
      </c>
      <c r="AE26" s="108"/>
      <c r="AF26" s="108"/>
      <c r="AG26" s="108"/>
      <c r="AH26" s="99"/>
      <c r="AI26" s="357" t="e">
        <f>SUM(AI24:AK25)</f>
        <v>#N/A</v>
      </c>
      <c r="AJ26" s="358"/>
      <c r="AK26" s="358"/>
      <c r="AL26" s="359" t="s">
        <v>12</v>
      </c>
      <c r="AM26" s="360"/>
    </row>
    <row r="27" spans="1:50" ht="15" customHeight="1">
      <c r="A27" s="255" t="s">
        <v>112</v>
      </c>
      <c r="B27" s="256"/>
      <c r="C27" s="256"/>
      <c r="D27" s="256"/>
      <c r="E27" s="256"/>
      <c r="F27" s="256"/>
      <c r="G27" s="257"/>
      <c r="H27" s="256" t="s">
        <v>113</v>
      </c>
      <c r="I27" s="256"/>
      <c r="J27" s="256"/>
      <c r="K27" s="256"/>
      <c r="L27" s="256"/>
      <c r="M27" s="255" t="s">
        <v>7</v>
      </c>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7"/>
    </row>
    <row r="28" spans="1:50" ht="15" customHeight="1">
      <c r="A28" s="139" t="s">
        <v>114</v>
      </c>
      <c r="B28" s="140"/>
      <c r="C28" s="140"/>
      <c r="D28" s="140"/>
      <c r="E28" s="141"/>
      <c r="F28" s="141"/>
      <c r="G28" s="142"/>
      <c r="H28" s="317"/>
      <c r="I28" s="317"/>
      <c r="J28" s="317"/>
      <c r="K28" s="317"/>
      <c r="L28" s="317"/>
      <c r="M28" s="380"/>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2"/>
    </row>
    <row r="29" spans="1:50" ht="15" customHeight="1">
      <c r="A29" s="75" t="s">
        <v>115</v>
      </c>
      <c r="B29" s="76"/>
      <c r="C29" s="76"/>
      <c r="D29" s="76"/>
      <c r="E29" s="77"/>
      <c r="F29" s="77"/>
      <c r="G29" s="78"/>
      <c r="H29" s="258"/>
      <c r="I29" s="258"/>
      <c r="J29" s="258"/>
      <c r="K29" s="258"/>
      <c r="L29" s="258"/>
      <c r="M29" s="259"/>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1"/>
    </row>
    <row r="30" spans="1:50" ht="15" customHeight="1">
      <c r="A30" s="75" t="s">
        <v>116</v>
      </c>
      <c r="B30" s="76"/>
      <c r="C30" s="76"/>
      <c r="D30" s="76"/>
      <c r="E30" s="77"/>
      <c r="F30" s="77"/>
      <c r="G30" s="78"/>
      <c r="H30" s="258"/>
      <c r="I30" s="258"/>
      <c r="J30" s="258"/>
      <c r="K30" s="258"/>
      <c r="L30" s="258"/>
      <c r="M30" s="259"/>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1"/>
    </row>
    <row r="31" spans="1:50" ht="15" customHeight="1">
      <c r="A31" s="75" t="s">
        <v>117</v>
      </c>
      <c r="B31" s="76"/>
      <c r="C31" s="76"/>
      <c r="D31" s="76"/>
      <c r="E31" s="77"/>
      <c r="F31" s="77"/>
      <c r="G31" s="78"/>
      <c r="H31" s="258"/>
      <c r="I31" s="258"/>
      <c r="J31" s="258"/>
      <c r="K31" s="258"/>
      <c r="L31" s="258"/>
      <c r="M31" s="259"/>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1"/>
    </row>
    <row r="32" spans="1:50" ht="15" customHeight="1">
      <c r="A32" s="75" t="s">
        <v>118</v>
      </c>
      <c r="B32" s="76"/>
      <c r="C32" s="76"/>
      <c r="D32" s="76"/>
      <c r="E32" s="77"/>
      <c r="F32" s="77"/>
      <c r="G32" s="78"/>
      <c r="H32" s="258"/>
      <c r="I32" s="258"/>
      <c r="J32" s="258"/>
      <c r="K32" s="258"/>
      <c r="L32" s="258"/>
      <c r="M32" s="259"/>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1"/>
    </row>
    <row r="33" spans="1:48" ht="15" customHeight="1">
      <c r="A33" s="75" t="s">
        <v>119</v>
      </c>
      <c r="B33" s="76"/>
      <c r="C33" s="76"/>
      <c r="D33" s="76"/>
      <c r="E33" s="77"/>
      <c r="F33" s="77"/>
      <c r="G33" s="78"/>
      <c r="H33" s="258"/>
      <c r="I33" s="258"/>
      <c r="J33" s="258"/>
      <c r="K33" s="258"/>
      <c r="L33" s="258"/>
      <c r="M33" s="259"/>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1"/>
      <c r="AV33" s="3"/>
    </row>
    <row r="34" spans="1:48" ht="15" customHeight="1">
      <c r="A34" s="75" t="s">
        <v>120</v>
      </c>
      <c r="B34" s="76"/>
      <c r="C34" s="76"/>
      <c r="D34" s="76"/>
      <c r="E34" s="77"/>
      <c r="F34" s="77"/>
      <c r="G34" s="78"/>
      <c r="H34" s="258"/>
      <c r="I34" s="258"/>
      <c r="J34" s="258"/>
      <c r="K34" s="258"/>
      <c r="L34" s="258"/>
      <c r="M34" s="259"/>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1"/>
    </row>
    <row r="35" spans="1:48" ht="15" customHeight="1">
      <c r="A35" s="75" t="s">
        <v>121</v>
      </c>
      <c r="B35" s="79"/>
      <c r="C35" s="79"/>
      <c r="D35" s="79"/>
      <c r="E35" s="79"/>
      <c r="F35" s="79"/>
      <c r="G35" s="80"/>
      <c r="H35" s="258"/>
      <c r="I35" s="258"/>
      <c r="J35" s="258"/>
      <c r="K35" s="258"/>
      <c r="L35" s="258"/>
      <c r="M35" s="259"/>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1"/>
    </row>
    <row r="36" spans="1:48" ht="15" customHeight="1">
      <c r="A36" s="81" t="s">
        <v>122</v>
      </c>
      <c r="B36" s="82"/>
      <c r="C36" s="82"/>
      <c r="D36" s="82"/>
      <c r="E36" s="83"/>
      <c r="F36" s="83"/>
      <c r="G36" s="84"/>
      <c r="H36" s="265"/>
      <c r="I36" s="265"/>
      <c r="J36" s="265"/>
      <c r="K36" s="265"/>
      <c r="L36" s="265"/>
      <c r="M36" s="266"/>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8"/>
    </row>
    <row r="37" spans="1:48" ht="15" customHeight="1">
      <c r="A37" s="85" t="s">
        <v>16</v>
      </c>
      <c r="B37" s="86"/>
      <c r="C37" s="86"/>
      <c r="D37" s="86"/>
      <c r="E37" s="86"/>
      <c r="F37" s="86"/>
      <c r="G37" s="87"/>
      <c r="H37" s="269">
        <f>SUM(H28:L36)</f>
        <v>0</v>
      </c>
      <c r="I37" s="269"/>
      <c r="J37" s="269"/>
      <c r="K37" s="269"/>
      <c r="L37" s="270"/>
      <c r="M37" s="271"/>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3"/>
    </row>
    <row r="38" spans="1:48" ht="7.5" customHeigh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157"/>
      <c r="AI38" s="91"/>
      <c r="AJ38" s="91"/>
      <c r="AK38" s="91"/>
      <c r="AL38" s="91"/>
      <c r="AM38" s="91"/>
    </row>
    <row r="39" spans="1:48" ht="19.5" customHeight="1" thickBot="1">
      <c r="A39" s="67" t="s">
        <v>224</v>
      </c>
      <c r="B39" s="64"/>
      <c r="C39" s="153"/>
      <c r="D39" s="64"/>
      <c r="E39" s="68"/>
      <c r="F39" s="64"/>
      <c r="G39" s="64"/>
      <c r="H39" s="64"/>
      <c r="I39" s="64"/>
      <c r="J39" s="69"/>
      <c r="K39" s="69"/>
      <c r="L39" s="69"/>
      <c r="M39" s="69"/>
      <c r="N39" s="69"/>
      <c r="O39" s="70"/>
      <c r="P39" s="71"/>
      <c r="Q39" s="72"/>
      <c r="R39" s="72"/>
      <c r="S39" s="69"/>
      <c r="T39" s="65"/>
      <c r="U39" s="69"/>
      <c r="V39" s="69"/>
      <c r="W39" s="153"/>
      <c r="X39" s="262" t="s">
        <v>127</v>
      </c>
      <c r="Y39" s="263"/>
      <c r="Z39" s="263"/>
      <c r="AA39" s="263"/>
      <c r="AB39" s="264"/>
      <c r="AC39" s="274"/>
      <c r="AD39" s="152"/>
      <c r="AE39" s="152"/>
      <c r="AF39" s="152"/>
      <c r="AG39" s="152"/>
      <c r="AH39" s="152"/>
      <c r="AI39" s="376"/>
      <c r="AJ39" s="376"/>
      <c r="AK39" s="376"/>
      <c r="AL39" s="377"/>
      <c r="AM39" s="377"/>
    </row>
    <row r="40" spans="1:48" ht="14.25" thickBot="1">
      <c r="A40" s="67"/>
      <c r="B40" s="64"/>
      <c r="C40" s="154" t="s">
        <v>189</v>
      </c>
      <c r="D40" s="64"/>
      <c r="E40" s="68"/>
      <c r="F40" s="64"/>
      <c r="G40" s="64"/>
      <c r="H40" s="64"/>
      <c r="I40" s="64"/>
      <c r="J40" s="69"/>
      <c r="K40" s="69"/>
      <c r="L40" s="69"/>
      <c r="M40" s="69"/>
      <c r="N40" s="69"/>
      <c r="O40" s="70"/>
      <c r="P40" s="71"/>
      <c r="Q40" s="72"/>
      <c r="R40" s="72"/>
      <c r="S40" s="69"/>
      <c r="T40" s="65"/>
      <c r="U40" s="69"/>
      <c r="V40" s="69"/>
      <c r="W40" s="73"/>
      <c r="X40" s="275" t="e">
        <f>VLOOKUP(L10,助成上限額,5,FALSE)</f>
        <v>#N/A</v>
      </c>
      <c r="Y40" s="276"/>
      <c r="Z40" s="276"/>
      <c r="AA40" s="277" t="s">
        <v>12</v>
      </c>
      <c r="AB40" s="278"/>
      <c r="AC40" s="274"/>
      <c r="AD40" s="152"/>
      <c r="AE40" s="314" t="s">
        <v>124</v>
      </c>
      <c r="AF40" s="315"/>
      <c r="AG40" s="315"/>
      <c r="AH40" s="316"/>
      <c r="AI40" s="378" t="str">
        <f>IF(OR(L10=計算用!A6, L10=計算用!A17,L10=計算用!A18,L10=計算用!A19,L10=計算用!A20,L10=計算用!A21,L10=計算用!A22,L10=計算用!A23),MIN(X40,ROUNDDOWN(H50/1000,0)),"")</f>
        <v/>
      </c>
      <c r="AJ40" s="379"/>
      <c r="AK40" s="379"/>
      <c r="AL40" s="319" t="s">
        <v>12</v>
      </c>
      <c r="AM40" s="320"/>
      <c r="AV40" s="3"/>
    </row>
    <row r="41" spans="1:48" ht="15" customHeight="1">
      <c r="A41" s="255" t="s">
        <v>112</v>
      </c>
      <c r="B41" s="256"/>
      <c r="C41" s="256"/>
      <c r="D41" s="256"/>
      <c r="E41" s="256"/>
      <c r="F41" s="256"/>
      <c r="G41" s="257"/>
      <c r="H41" s="256" t="s">
        <v>113</v>
      </c>
      <c r="I41" s="256"/>
      <c r="J41" s="256"/>
      <c r="K41" s="256"/>
      <c r="L41" s="256"/>
      <c r="M41" s="255" t="s">
        <v>7</v>
      </c>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7"/>
    </row>
    <row r="42" spans="1:48" ht="15" customHeight="1">
      <c r="A42" s="75" t="s">
        <v>190</v>
      </c>
      <c r="B42" s="76"/>
      <c r="C42" s="76"/>
      <c r="D42" s="76"/>
      <c r="E42" s="77"/>
      <c r="F42" s="77"/>
      <c r="G42" s="78"/>
      <c r="H42" s="258"/>
      <c r="I42" s="258"/>
      <c r="J42" s="258"/>
      <c r="K42" s="258"/>
      <c r="L42" s="258"/>
      <c r="M42" s="259"/>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1"/>
    </row>
    <row r="43" spans="1:48" ht="15" customHeight="1">
      <c r="A43" s="160" t="s">
        <v>198</v>
      </c>
      <c r="B43" s="76"/>
      <c r="C43" s="76"/>
      <c r="D43" s="76"/>
      <c r="E43" s="77"/>
      <c r="F43" s="77"/>
      <c r="G43" s="78"/>
      <c r="H43" s="258"/>
      <c r="I43" s="258"/>
      <c r="J43" s="258"/>
      <c r="K43" s="258"/>
      <c r="L43" s="258"/>
      <c r="M43" s="259"/>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row>
    <row r="44" spans="1:48" ht="15" customHeight="1">
      <c r="A44" s="160" t="s">
        <v>199</v>
      </c>
      <c r="B44" s="76"/>
      <c r="C44" s="76"/>
      <c r="D44" s="76"/>
      <c r="E44" s="77"/>
      <c r="F44" s="77"/>
      <c r="G44" s="78"/>
      <c r="H44" s="258"/>
      <c r="I44" s="258"/>
      <c r="J44" s="258"/>
      <c r="K44" s="258"/>
      <c r="L44" s="258"/>
      <c r="M44" s="259"/>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1"/>
    </row>
    <row r="45" spans="1:48" ht="15" customHeight="1">
      <c r="A45" s="75" t="s">
        <v>119</v>
      </c>
      <c r="B45" s="76"/>
      <c r="C45" s="76"/>
      <c r="D45" s="76"/>
      <c r="E45" s="77"/>
      <c r="F45" s="77"/>
      <c r="G45" s="78"/>
      <c r="H45" s="258"/>
      <c r="I45" s="258"/>
      <c r="J45" s="258"/>
      <c r="K45" s="258"/>
      <c r="L45" s="258"/>
      <c r="M45" s="259"/>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1"/>
    </row>
    <row r="46" spans="1:48" ht="15" customHeight="1">
      <c r="A46" s="75" t="s">
        <v>117</v>
      </c>
      <c r="B46" s="76"/>
      <c r="C46" s="76"/>
      <c r="D46" s="76"/>
      <c r="E46" s="77"/>
      <c r="F46" s="77"/>
      <c r="G46" s="78"/>
      <c r="H46" s="258"/>
      <c r="I46" s="258"/>
      <c r="J46" s="258"/>
      <c r="K46" s="258"/>
      <c r="L46" s="258"/>
      <c r="M46" s="259"/>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1"/>
    </row>
    <row r="47" spans="1:48" ht="15" customHeight="1">
      <c r="A47" s="75" t="s">
        <v>120</v>
      </c>
      <c r="B47" s="76"/>
      <c r="C47" s="76"/>
      <c r="D47" s="76"/>
      <c r="E47" s="77"/>
      <c r="F47" s="77"/>
      <c r="G47" s="78"/>
      <c r="H47" s="258"/>
      <c r="I47" s="258"/>
      <c r="J47" s="258"/>
      <c r="K47" s="258"/>
      <c r="L47" s="258"/>
      <c r="M47" s="259"/>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1"/>
    </row>
    <row r="48" spans="1:48" ht="15" customHeight="1">
      <c r="A48" s="75" t="s">
        <v>121</v>
      </c>
      <c r="B48" s="79"/>
      <c r="C48" s="79"/>
      <c r="D48" s="79"/>
      <c r="E48" s="79"/>
      <c r="F48" s="79"/>
      <c r="G48" s="80"/>
      <c r="H48" s="258"/>
      <c r="I48" s="258"/>
      <c r="J48" s="258"/>
      <c r="K48" s="258"/>
      <c r="L48" s="258"/>
      <c r="M48" s="259"/>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1"/>
    </row>
    <row r="49" spans="1:46" ht="15" customHeight="1">
      <c r="A49" s="81" t="s">
        <v>122</v>
      </c>
      <c r="B49" s="82"/>
      <c r="C49" s="82"/>
      <c r="D49" s="82"/>
      <c r="E49" s="83"/>
      <c r="F49" s="83"/>
      <c r="G49" s="84"/>
      <c r="H49" s="265"/>
      <c r="I49" s="265"/>
      <c r="J49" s="265"/>
      <c r="K49" s="265"/>
      <c r="L49" s="265"/>
      <c r="M49" s="266"/>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8"/>
    </row>
    <row r="50" spans="1:46" ht="15" customHeight="1">
      <c r="A50" s="85" t="s">
        <v>16</v>
      </c>
      <c r="B50" s="86"/>
      <c r="C50" s="86"/>
      <c r="D50" s="86"/>
      <c r="E50" s="86"/>
      <c r="F50" s="86"/>
      <c r="G50" s="87"/>
      <c r="H50" s="269">
        <f>SUM(H42:L49)</f>
        <v>0</v>
      </c>
      <c r="I50" s="269"/>
      <c r="J50" s="269"/>
      <c r="K50" s="269"/>
      <c r="L50" s="270"/>
      <c r="M50" s="271"/>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3"/>
    </row>
    <row r="51" spans="1:46" ht="7.5" customHeight="1" thickBot="1">
      <c r="A51" s="88"/>
      <c r="B51" s="88"/>
      <c r="C51" s="88"/>
      <c r="D51" s="88"/>
      <c r="E51" s="89"/>
      <c r="F51" s="89"/>
      <c r="G51" s="89"/>
      <c r="H51" s="89"/>
      <c r="I51" s="89"/>
      <c r="J51" s="90"/>
      <c r="K51" s="90"/>
      <c r="L51" s="90"/>
      <c r="M51" s="90"/>
      <c r="N51" s="90"/>
      <c r="O51" s="91"/>
      <c r="P51" s="91"/>
      <c r="Q51" s="91"/>
      <c r="R51" s="91"/>
      <c r="S51" s="91"/>
      <c r="T51" s="91"/>
      <c r="U51" s="91"/>
      <c r="V51" s="91"/>
      <c r="W51" s="91"/>
      <c r="X51" s="91"/>
      <c r="Y51" s="91"/>
      <c r="Z51" s="91"/>
      <c r="AA51" s="91"/>
      <c r="AB51" s="91"/>
      <c r="AC51" s="91"/>
      <c r="AD51" s="91"/>
      <c r="AE51" s="91"/>
      <c r="AF51" s="91"/>
      <c r="AG51" s="91"/>
      <c r="AH51" s="156"/>
      <c r="AI51" s="91"/>
      <c r="AJ51" s="91"/>
      <c r="AK51" s="91"/>
      <c r="AL51" s="91"/>
      <c r="AM51" s="91"/>
    </row>
    <row r="52" spans="1:46" s="3" customFormat="1" ht="19.5" customHeight="1" thickBot="1">
      <c r="A52" s="66" t="s">
        <v>225</v>
      </c>
      <c r="B52" s="64"/>
      <c r="C52" s="64"/>
      <c r="D52" s="64"/>
      <c r="E52" s="64"/>
      <c r="F52" s="64"/>
      <c r="G52" s="64"/>
      <c r="H52" s="64"/>
      <c r="I52" s="60"/>
      <c r="J52" s="65"/>
      <c r="K52" s="59"/>
      <c r="L52" s="61"/>
      <c r="M52" s="61"/>
      <c r="N52" s="61"/>
      <c r="O52" s="61"/>
      <c r="P52" s="61"/>
      <c r="Q52" s="61"/>
      <c r="R52" s="61"/>
      <c r="S52" s="61"/>
      <c r="T52" s="61"/>
      <c r="U52" s="61"/>
      <c r="V52" s="61"/>
      <c r="W52" s="61"/>
      <c r="X52" s="61"/>
      <c r="Y52" s="61"/>
      <c r="Z52" s="61"/>
      <c r="AA52" s="61"/>
      <c r="AB52" s="61"/>
      <c r="AC52" s="61"/>
      <c r="AD52" s="61"/>
      <c r="AE52" s="314" t="s">
        <v>126</v>
      </c>
      <c r="AF52" s="315"/>
      <c r="AG52" s="315"/>
      <c r="AH52" s="316"/>
      <c r="AI52" s="370">
        <f>IF(L10=A54,X54*AI54/1000,IF(L10=A55,X55*AI55/1000,IF(NOT(OR(L10=A54,L10=A55)),X53*AI53/1000,)))</f>
        <v>0</v>
      </c>
      <c r="AJ52" s="371"/>
      <c r="AK52" s="371"/>
      <c r="AL52" s="319" t="s">
        <v>12</v>
      </c>
      <c r="AM52" s="320"/>
    </row>
    <row r="53" spans="1:46" s="3" customFormat="1" ht="15.75" customHeight="1">
      <c r="A53" s="325" t="s">
        <v>154</v>
      </c>
      <c r="B53" s="326"/>
      <c r="C53" s="326"/>
      <c r="D53" s="326"/>
      <c r="E53" s="326"/>
      <c r="F53" s="326"/>
      <c r="G53" s="326"/>
      <c r="H53" s="326"/>
      <c r="I53" s="326"/>
      <c r="J53" s="326"/>
      <c r="K53" s="326"/>
      <c r="L53" s="326"/>
      <c r="M53" s="326"/>
      <c r="N53" s="326"/>
      <c r="O53" s="326"/>
      <c r="P53" s="326"/>
      <c r="Q53" s="326"/>
      <c r="R53" s="326"/>
      <c r="S53" s="326"/>
      <c r="T53" s="326"/>
      <c r="U53" s="326"/>
      <c r="V53" s="326"/>
      <c r="W53" s="327"/>
      <c r="X53" s="361">
        <v>2000</v>
      </c>
      <c r="Y53" s="361"/>
      <c r="Z53" s="361"/>
      <c r="AA53" s="362" t="s">
        <v>23</v>
      </c>
      <c r="AB53" s="363"/>
      <c r="AC53" s="325" t="s">
        <v>24</v>
      </c>
      <c r="AD53" s="326"/>
      <c r="AE53" s="326"/>
      <c r="AF53" s="326"/>
      <c r="AG53" s="326"/>
      <c r="AH53" s="327"/>
      <c r="AI53" s="372"/>
      <c r="AJ53" s="373"/>
      <c r="AK53" s="373"/>
      <c r="AL53" s="374" t="s">
        <v>13</v>
      </c>
      <c r="AM53" s="375"/>
    </row>
    <row r="54" spans="1:46" s="3" customFormat="1" ht="15.75" customHeight="1">
      <c r="A54" s="325" t="s">
        <v>155</v>
      </c>
      <c r="B54" s="326"/>
      <c r="C54" s="326"/>
      <c r="D54" s="326"/>
      <c r="E54" s="326"/>
      <c r="F54" s="326"/>
      <c r="G54" s="326"/>
      <c r="H54" s="326"/>
      <c r="I54" s="326"/>
      <c r="J54" s="326"/>
      <c r="K54" s="326"/>
      <c r="L54" s="326"/>
      <c r="M54" s="326"/>
      <c r="N54" s="326"/>
      <c r="O54" s="326"/>
      <c r="P54" s="326"/>
      <c r="Q54" s="326"/>
      <c r="R54" s="326"/>
      <c r="S54" s="326"/>
      <c r="T54" s="326"/>
      <c r="U54" s="326"/>
      <c r="V54" s="326"/>
      <c r="W54" s="327"/>
      <c r="X54" s="361">
        <v>1500</v>
      </c>
      <c r="Y54" s="361"/>
      <c r="Z54" s="361"/>
      <c r="AA54" s="362" t="s">
        <v>23</v>
      </c>
      <c r="AB54" s="363"/>
      <c r="AC54" s="325" t="s">
        <v>24</v>
      </c>
      <c r="AD54" s="326"/>
      <c r="AE54" s="326"/>
      <c r="AF54" s="326"/>
      <c r="AG54" s="326"/>
      <c r="AH54" s="327"/>
      <c r="AI54" s="372"/>
      <c r="AJ54" s="373"/>
      <c r="AK54" s="373"/>
      <c r="AL54" s="334" t="s">
        <v>13</v>
      </c>
      <c r="AM54" s="335"/>
    </row>
    <row r="55" spans="1:46" s="3" customFormat="1" ht="15.75" customHeight="1">
      <c r="A55" s="325" t="s">
        <v>156</v>
      </c>
      <c r="B55" s="326"/>
      <c r="C55" s="326"/>
      <c r="D55" s="326"/>
      <c r="E55" s="326"/>
      <c r="F55" s="326"/>
      <c r="G55" s="326"/>
      <c r="H55" s="326"/>
      <c r="I55" s="326"/>
      <c r="J55" s="326"/>
      <c r="K55" s="326"/>
      <c r="L55" s="326"/>
      <c r="M55" s="326"/>
      <c r="N55" s="326"/>
      <c r="O55" s="326"/>
      <c r="P55" s="326"/>
      <c r="Q55" s="326"/>
      <c r="R55" s="326"/>
      <c r="S55" s="326"/>
      <c r="T55" s="326"/>
      <c r="U55" s="326"/>
      <c r="V55" s="326"/>
      <c r="W55" s="327"/>
      <c r="X55" s="361">
        <v>2500</v>
      </c>
      <c r="Y55" s="361"/>
      <c r="Z55" s="361"/>
      <c r="AA55" s="362" t="s">
        <v>23</v>
      </c>
      <c r="AB55" s="363"/>
      <c r="AC55" s="325" t="s">
        <v>24</v>
      </c>
      <c r="AD55" s="326"/>
      <c r="AE55" s="326"/>
      <c r="AF55" s="326"/>
      <c r="AG55" s="326"/>
      <c r="AH55" s="327"/>
      <c r="AI55" s="372"/>
      <c r="AJ55" s="373"/>
      <c r="AK55" s="373"/>
      <c r="AL55" s="334" t="s">
        <v>13</v>
      </c>
      <c r="AM55" s="335"/>
    </row>
    <row r="56" spans="1:46" s="3" customFormat="1" ht="7.5" customHeight="1" thickBot="1">
      <c r="A56" s="64"/>
      <c r="B56" s="64"/>
      <c r="C56" s="64"/>
      <c r="D56" s="64"/>
      <c r="E56" s="64"/>
      <c r="F56" s="64"/>
      <c r="G56" s="64"/>
      <c r="H56" s="64"/>
      <c r="I56" s="60"/>
      <c r="J56" s="65"/>
      <c r="K56" s="59"/>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row>
    <row r="57" spans="1:46" s="3" customFormat="1" ht="19.5" customHeight="1" thickBot="1">
      <c r="A57" s="66" t="s">
        <v>157</v>
      </c>
      <c r="B57" s="59"/>
      <c r="C57" s="64"/>
      <c r="D57" s="64"/>
      <c r="E57" s="64"/>
      <c r="F57" s="64"/>
      <c r="G57" s="64"/>
      <c r="H57" s="64"/>
      <c r="I57" s="60"/>
      <c r="J57" s="65"/>
      <c r="K57" s="59"/>
      <c r="L57" s="61"/>
      <c r="M57" s="61"/>
      <c r="N57" s="61"/>
      <c r="O57" s="62"/>
      <c r="P57" s="62"/>
      <c r="Q57" s="62"/>
      <c r="R57" s="62"/>
      <c r="S57" s="62"/>
      <c r="T57" s="92"/>
      <c r="U57" s="92"/>
      <c r="V57" s="92"/>
      <c r="W57" s="92"/>
      <c r="X57" s="262" t="s">
        <v>127</v>
      </c>
      <c r="Y57" s="263"/>
      <c r="Z57" s="263"/>
      <c r="AA57" s="263"/>
      <c r="AB57" s="264"/>
      <c r="AC57" s="368" t="s">
        <v>124</v>
      </c>
      <c r="AD57" s="104" t="s">
        <v>29</v>
      </c>
      <c r="AE57" s="105"/>
      <c r="AF57" s="105"/>
      <c r="AG57" s="105"/>
      <c r="AH57" s="110"/>
      <c r="AI57" s="345" t="e">
        <f>MIN(X58,ROUNDDOWN(H70/1000,0))</f>
        <v>#N/A</v>
      </c>
      <c r="AJ57" s="346"/>
      <c r="AK57" s="346"/>
      <c r="AL57" s="319" t="s">
        <v>12</v>
      </c>
      <c r="AM57" s="320"/>
    </row>
    <row r="58" spans="1:46" s="3" customFormat="1" ht="12">
      <c r="A58" s="62"/>
      <c r="B58" s="155" t="s">
        <v>158</v>
      </c>
      <c r="C58" s="64"/>
      <c r="D58" s="64"/>
      <c r="E58" s="64"/>
      <c r="F58" s="64"/>
      <c r="G58" s="64"/>
      <c r="H58" s="64"/>
      <c r="I58" s="64"/>
      <c r="J58" s="64"/>
      <c r="K58" s="64"/>
      <c r="L58" s="64"/>
      <c r="M58" s="64"/>
      <c r="N58" s="64"/>
      <c r="O58" s="64"/>
      <c r="P58" s="64"/>
      <c r="Q58" s="64"/>
      <c r="R58" s="64"/>
      <c r="S58" s="64"/>
      <c r="T58" s="64"/>
      <c r="U58" s="64"/>
      <c r="V58" s="64"/>
      <c r="W58" s="64"/>
      <c r="X58" s="364" t="e">
        <f>VLOOKUP(L10,助成上限額,6,FALSE)</f>
        <v>#N/A</v>
      </c>
      <c r="Y58" s="365"/>
      <c r="Z58" s="365"/>
      <c r="AA58" s="366" t="s">
        <v>12</v>
      </c>
      <c r="AB58" s="367"/>
      <c r="AC58" s="350"/>
      <c r="AD58" s="102" t="s">
        <v>25</v>
      </c>
      <c r="AE58" s="103"/>
      <c r="AF58" s="103"/>
      <c r="AG58" s="103"/>
      <c r="AH58" s="111"/>
      <c r="AI58" s="312">
        <v>0</v>
      </c>
      <c r="AJ58" s="313"/>
      <c r="AK58" s="313"/>
      <c r="AL58" s="355" t="s">
        <v>12</v>
      </c>
      <c r="AM58" s="356"/>
    </row>
    <row r="59" spans="1:46" s="3" customFormat="1" ht="12">
      <c r="A59" s="58" t="s">
        <v>130</v>
      </c>
      <c r="B59" s="64"/>
      <c r="C59" s="64"/>
      <c r="D59" s="64"/>
      <c r="E59" s="64"/>
      <c r="F59" s="64"/>
      <c r="G59" s="64"/>
      <c r="H59" s="64"/>
      <c r="I59" s="64"/>
      <c r="J59" s="64"/>
      <c r="K59" s="64"/>
      <c r="L59" s="64"/>
      <c r="M59" s="64"/>
      <c r="N59" s="64"/>
      <c r="O59" s="64"/>
      <c r="P59" s="64"/>
      <c r="Q59" s="64"/>
      <c r="R59" s="64"/>
      <c r="S59" s="64"/>
      <c r="T59" s="64"/>
      <c r="U59" s="64"/>
      <c r="V59" s="64"/>
      <c r="W59" s="64"/>
      <c r="X59" s="364" t="e">
        <f>VLOOKUP(L30,計算用!A24:G60,5,FALSE)</f>
        <v>#N/A</v>
      </c>
      <c r="Y59" s="365"/>
      <c r="Z59" s="365"/>
      <c r="AA59" s="366"/>
      <c r="AB59" s="367"/>
      <c r="AC59" s="350"/>
      <c r="AD59" s="100" t="s">
        <v>26</v>
      </c>
      <c r="AE59" s="101"/>
      <c r="AF59" s="101"/>
      <c r="AG59" s="101"/>
      <c r="AH59" s="112"/>
      <c r="AI59" s="357" t="e">
        <f>SUM(AI57:AK58)</f>
        <v>#N/A</v>
      </c>
      <c r="AJ59" s="358"/>
      <c r="AK59" s="358"/>
      <c r="AL59" s="359" t="s">
        <v>12</v>
      </c>
      <c r="AM59" s="360"/>
      <c r="AT59" s="4"/>
    </row>
    <row r="60" spans="1:46" ht="15" customHeight="1">
      <c r="A60" s="255" t="s">
        <v>112</v>
      </c>
      <c r="B60" s="256"/>
      <c r="C60" s="256"/>
      <c r="D60" s="256"/>
      <c r="E60" s="256"/>
      <c r="F60" s="256"/>
      <c r="G60" s="257"/>
      <c r="H60" s="256" t="s">
        <v>113</v>
      </c>
      <c r="I60" s="256"/>
      <c r="J60" s="256"/>
      <c r="K60" s="256"/>
      <c r="L60" s="256"/>
      <c r="M60" s="255" t="s">
        <v>7</v>
      </c>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7"/>
    </row>
    <row r="61" spans="1:46" ht="15" customHeight="1">
      <c r="A61" s="139" t="s">
        <v>114</v>
      </c>
      <c r="B61" s="140"/>
      <c r="C61" s="140"/>
      <c r="D61" s="140"/>
      <c r="E61" s="141"/>
      <c r="F61" s="141"/>
      <c r="G61" s="142"/>
      <c r="H61" s="317"/>
      <c r="I61" s="317"/>
      <c r="J61" s="317"/>
      <c r="K61" s="317"/>
      <c r="L61" s="317"/>
      <c r="M61" s="380"/>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2"/>
    </row>
    <row r="62" spans="1:46" ht="15" customHeight="1">
      <c r="A62" s="75" t="s">
        <v>115</v>
      </c>
      <c r="B62" s="76"/>
      <c r="C62" s="76"/>
      <c r="D62" s="76"/>
      <c r="E62" s="77"/>
      <c r="F62" s="77"/>
      <c r="G62" s="78"/>
      <c r="H62" s="258"/>
      <c r="I62" s="258"/>
      <c r="J62" s="258"/>
      <c r="K62" s="258"/>
      <c r="L62" s="258"/>
      <c r="M62" s="259"/>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1"/>
    </row>
    <row r="63" spans="1:46" ht="15" customHeight="1">
      <c r="A63" s="75" t="s">
        <v>116</v>
      </c>
      <c r="B63" s="76"/>
      <c r="C63" s="76"/>
      <c r="D63" s="76"/>
      <c r="E63" s="77"/>
      <c r="F63" s="77"/>
      <c r="G63" s="78"/>
      <c r="H63" s="258"/>
      <c r="I63" s="258"/>
      <c r="J63" s="258"/>
      <c r="K63" s="258"/>
      <c r="L63" s="258"/>
      <c r="M63" s="259"/>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1"/>
    </row>
    <row r="64" spans="1:46" ht="15" customHeight="1">
      <c r="A64" s="75" t="s">
        <v>117</v>
      </c>
      <c r="B64" s="76"/>
      <c r="C64" s="76"/>
      <c r="D64" s="76"/>
      <c r="E64" s="77"/>
      <c r="F64" s="77"/>
      <c r="G64" s="78"/>
      <c r="H64" s="258"/>
      <c r="I64" s="258"/>
      <c r="J64" s="258"/>
      <c r="K64" s="258"/>
      <c r="L64" s="258"/>
      <c r="M64" s="259"/>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1"/>
    </row>
    <row r="65" spans="1:39" ht="15" customHeight="1">
      <c r="A65" s="75" t="s">
        <v>118</v>
      </c>
      <c r="B65" s="76"/>
      <c r="C65" s="76"/>
      <c r="D65" s="76"/>
      <c r="E65" s="77"/>
      <c r="F65" s="77"/>
      <c r="G65" s="78"/>
      <c r="H65" s="258"/>
      <c r="I65" s="258"/>
      <c r="J65" s="258"/>
      <c r="K65" s="258"/>
      <c r="L65" s="258"/>
      <c r="M65" s="259"/>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1"/>
    </row>
    <row r="66" spans="1:39" ht="15" customHeight="1">
      <c r="A66" s="75" t="s">
        <v>119</v>
      </c>
      <c r="B66" s="76"/>
      <c r="C66" s="76"/>
      <c r="D66" s="76"/>
      <c r="E66" s="77"/>
      <c r="F66" s="77"/>
      <c r="G66" s="78"/>
      <c r="H66" s="258"/>
      <c r="I66" s="258"/>
      <c r="J66" s="258"/>
      <c r="K66" s="258"/>
      <c r="L66" s="258"/>
      <c r="M66" s="259"/>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1"/>
    </row>
    <row r="67" spans="1:39" ht="15" customHeight="1">
      <c r="A67" s="75" t="s">
        <v>120</v>
      </c>
      <c r="B67" s="76"/>
      <c r="C67" s="76"/>
      <c r="D67" s="76"/>
      <c r="E67" s="77"/>
      <c r="F67" s="77"/>
      <c r="G67" s="78"/>
      <c r="H67" s="258"/>
      <c r="I67" s="258"/>
      <c r="J67" s="258"/>
      <c r="K67" s="258"/>
      <c r="L67" s="258"/>
      <c r="M67" s="259"/>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1"/>
    </row>
    <row r="68" spans="1:39" ht="15" customHeight="1">
      <c r="A68" s="75" t="s">
        <v>121</v>
      </c>
      <c r="B68" s="79"/>
      <c r="C68" s="79"/>
      <c r="D68" s="79"/>
      <c r="E68" s="79"/>
      <c r="F68" s="79"/>
      <c r="G68" s="80"/>
      <c r="H68" s="258"/>
      <c r="I68" s="258"/>
      <c r="J68" s="258"/>
      <c r="K68" s="258"/>
      <c r="L68" s="258"/>
      <c r="M68" s="259"/>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1"/>
    </row>
    <row r="69" spans="1:39" ht="15" customHeight="1">
      <c r="A69" s="81" t="s">
        <v>122</v>
      </c>
      <c r="B69" s="82"/>
      <c r="C69" s="82"/>
      <c r="D69" s="82"/>
      <c r="E69" s="83"/>
      <c r="F69" s="83"/>
      <c r="G69" s="84"/>
      <c r="H69" s="265"/>
      <c r="I69" s="265"/>
      <c r="J69" s="265"/>
      <c r="K69" s="265"/>
      <c r="L69" s="265"/>
      <c r="M69" s="266"/>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8"/>
    </row>
    <row r="70" spans="1:39" ht="15" customHeight="1">
      <c r="A70" s="85" t="s">
        <v>16</v>
      </c>
      <c r="B70" s="93"/>
      <c r="C70" s="93"/>
      <c r="D70" s="93"/>
      <c r="E70" s="86"/>
      <c r="F70" s="86"/>
      <c r="G70" s="87"/>
      <c r="H70" s="269">
        <f>SUM(H61:L69)</f>
        <v>0</v>
      </c>
      <c r="I70" s="269"/>
      <c r="J70" s="269"/>
      <c r="K70" s="269"/>
      <c r="L70" s="270"/>
      <c r="M70" s="271"/>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3"/>
    </row>
    <row r="71" spans="1:39" ht="4.5" customHeight="1">
      <c r="A71" s="88"/>
      <c r="B71" s="88"/>
      <c r="C71" s="88"/>
      <c r="D71" s="88"/>
      <c r="E71" s="94"/>
      <c r="F71" s="94"/>
      <c r="G71" s="94"/>
      <c r="H71" s="94"/>
      <c r="I71" s="94"/>
      <c r="J71" s="96"/>
      <c r="K71" s="96"/>
      <c r="L71" s="96"/>
      <c r="M71" s="96"/>
      <c r="N71" s="96"/>
      <c r="O71" s="94"/>
      <c r="P71" s="94"/>
      <c r="Q71" s="94"/>
      <c r="R71" s="94"/>
      <c r="S71" s="94"/>
      <c r="T71" s="94"/>
      <c r="U71" s="94"/>
      <c r="V71" s="94"/>
      <c r="W71" s="94"/>
      <c r="X71" s="94"/>
      <c r="Y71" s="97"/>
      <c r="Z71" s="97"/>
      <c r="AA71" s="97"/>
      <c r="AB71" s="97"/>
      <c r="AC71" s="97"/>
      <c r="AD71" s="97"/>
      <c r="AE71" s="94"/>
      <c r="AF71" s="94"/>
      <c r="AG71" s="94"/>
      <c r="AH71" s="94"/>
      <c r="AI71" s="94"/>
      <c r="AJ71" s="94"/>
      <c r="AK71" s="94"/>
      <c r="AL71" s="94"/>
      <c r="AM71" s="94"/>
    </row>
    <row r="72" spans="1:39">
      <c r="A72" s="43" t="s">
        <v>188</v>
      </c>
      <c r="B72" s="95"/>
      <c r="C72" s="95"/>
      <c r="D72" s="95"/>
      <c r="E72" s="95"/>
      <c r="F72" s="95"/>
      <c r="G72" s="95"/>
      <c r="H72" s="95"/>
      <c r="I72" s="95"/>
      <c r="J72" s="95"/>
      <c r="K72" s="95"/>
      <c r="L72" s="95"/>
      <c r="M72" s="95"/>
      <c r="N72" s="95"/>
      <c r="O72" s="95"/>
      <c r="P72" s="95"/>
      <c r="Q72" s="95"/>
      <c r="R72" s="95"/>
      <c r="S72" s="95"/>
      <c r="T72" s="95"/>
      <c r="U72" s="95"/>
      <c r="V72" s="95"/>
      <c r="W72" s="95"/>
      <c r="X72" s="95"/>
      <c r="Y72" s="72"/>
      <c r="Z72" s="72"/>
      <c r="AA72" s="72"/>
      <c r="AB72" s="72"/>
      <c r="AC72" s="72"/>
      <c r="AD72" s="72"/>
      <c r="AE72" s="95"/>
      <c r="AF72" s="95"/>
      <c r="AG72" s="95"/>
      <c r="AH72" s="95"/>
      <c r="AI72" s="95"/>
      <c r="AJ72" s="95"/>
      <c r="AK72" s="95"/>
      <c r="AL72" s="95"/>
      <c r="AM72" s="95"/>
    </row>
  </sheetData>
  <sheetProtection algorithmName="SHA-512" hashValue="JdL5C+/Lm2HOjVvQjwHPqjcPqETDV0cfMhMZnDDbS8kZDBrg6HMtV7ZCpMuUG66l8oswdR27PuA1gZVo5etdGQ==" saltValue="mOpgzUlXCTO4h75UXHwZQw==" spinCount="100000" sheet="1" formatCells="0" formatColumns="0" formatRows="0" insertColumns="0" insertRows="0" autoFilter="0"/>
  <mergeCells count="172">
    <mergeCell ref="AI59:AK59"/>
    <mergeCell ref="AL59:AM59"/>
    <mergeCell ref="I17:P17"/>
    <mergeCell ref="Z17:AM17"/>
    <mergeCell ref="A15:H16"/>
    <mergeCell ref="I15:P16"/>
    <mergeCell ref="Q15:R16"/>
    <mergeCell ref="S15:Y16"/>
    <mergeCell ref="Z15:AM16"/>
    <mergeCell ref="Q17:R18"/>
    <mergeCell ref="S17:S18"/>
    <mergeCell ref="T17:T18"/>
    <mergeCell ref="U17:U18"/>
    <mergeCell ref="V17:V18"/>
    <mergeCell ref="W17:W18"/>
    <mergeCell ref="X17:X18"/>
    <mergeCell ref="Y17:Y18"/>
    <mergeCell ref="Z18:AM18"/>
    <mergeCell ref="I18:M18"/>
    <mergeCell ref="G17:H17"/>
    <mergeCell ref="A18:D18"/>
    <mergeCell ref="A17:F17"/>
    <mergeCell ref="AI58:AK58"/>
    <mergeCell ref="AL58:AM58"/>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L57:AM57"/>
    <mergeCell ref="AI57:AK57"/>
    <mergeCell ref="AE22:AG22"/>
    <mergeCell ref="AH22:AI22"/>
    <mergeCell ref="AI52:AK52"/>
    <mergeCell ref="AL52:AM52"/>
    <mergeCell ref="AI55:AK55"/>
    <mergeCell ref="AL55:AM55"/>
    <mergeCell ref="AI53:AK53"/>
    <mergeCell ref="AL53:AM53"/>
    <mergeCell ref="AI39:AK39"/>
    <mergeCell ref="AL39:AM39"/>
    <mergeCell ref="AI40:AK40"/>
    <mergeCell ref="AL40:AM40"/>
    <mergeCell ref="AE40:AH40"/>
    <mergeCell ref="AC54:AH54"/>
    <mergeCell ref="AI54:AK54"/>
    <mergeCell ref="AL54:AM54"/>
    <mergeCell ref="M43:AM43"/>
    <mergeCell ref="M44:AM44"/>
    <mergeCell ref="M28:AM28"/>
    <mergeCell ref="M27:AM27"/>
    <mergeCell ref="M32:AM32"/>
    <mergeCell ref="M33:AM3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A54:AB54"/>
    <mergeCell ref="M34:AM34"/>
    <mergeCell ref="AL25:AM25"/>
    <mergeCell ref="AI26:AK26"/>
    <mergeCell ref="AL26:AM26"/>
    <mergeCell ref="H29:L29"/>
    <mergeCell ref="H30:L30"/>
    <mergeCell ref="H31:L31"/>
    <mergeCell ref="H27:L27"/>
    <mergeCell ref="M29:AM29"/>
    <mergeCell ref="M30:AM30"/>
    <mergeCell ref="M31:AM31"/>
    <mergeCell ref="H32:L32"/>
    <mergeCell ref="H33:L33"/>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0:AM20"/>
    <mergeCell ref="AI25:AK25"/>
    <mergeCell ref="AE21:AH21"/>
    <mergeCell ref="A14:AM14"/>
    <mergeCell ref="A27:G27"/>
    <mergeCell ref="H28:L28"/>
    <mergeCell ref="H34:L34"/>
    <mergeCell ref="H50:L50"/>
    <mergeCell ref="M50:AM50"/>
    <mergeCell ref="H46:L46"/>
    <mergeCell ref="M46:AM46"/>
    <mergeCell ref="H47:L47"/>
    <mergeCell ref="M47:AM47"/>
    <mergeCell ref="H48:L48"/>
    <mergeCell ref="M48:AM48"/>
    <mergeCell ref="H37:L37"/>
    <mergeCell ref="AC39:AC40"/>
    <mergeCell ref="X40:Z40"/>
    <mergeCell ref="AA40:AB40"/>
    <mergeCell ref="H43:L43"/>
    <mergeCell ref="H44:L44"/>
    <mergeCell ref="A41:G41"/>
    <mergeCell ref="H41:L41"/>
    <mergeCell ref="M41:AM41"/>
    <mergeCell ref="H42:L42"/>
    <mergeCell ref="M42:AM42"/>
    <mergeCell ref="H45:L45"/>
    <mergeCell ref="M45:AM45"/>
    <mergeCell ref="X39:AB39"/>
    <mergeCell ref="H49:L49"/>
    <mergeCell ref="M49:AM49"/>
  </mergeCells>
  <phoneticPr fontId="4"/>
  <conditionalFormatting sqref="AI52:AK52">
    <cfRule type="expression" dxfId="0" priority="1">
      <formula>INDIRECT(ADDRESS(ROW(),COLUMN()))=TRUNC(INDIRECT(ADDRESS(ROW(),COLUMN())))</formula>
    </cfRule>
  </conditionalFormatting>
  <dataValidations count="6">
    <dataValidation imeMode="halfAlpha" allowBlank="1" showInputMessage="1" showErrorMessage="1" sqref="S24:V26 J24:N26 J39:N40 S39:V40"/>
    <dataValidation type="list" allowBlank="1" showInputMessage="1" showErrorMessage="1" sqref="Q17:R17">
      <formula1>"普通,当座"</formula1>
    </dataValidation>
    <dataValidation type="list" allowBlank="1" showInputMessage="1" showErrorMessage="1" sqref="G17:H17">
      <formula1>"銀行,金庫,信組,信連,農協,ゆうちょ,その他"</formula1>
    </dataValidation>
    <dataValidation type="whole" allowBlank="1" showInputMessage="1" showErrorMessage="1" sqref="E18:H18 N18:P18 S17:Y18">
      <formula1>0</formula1>
      <formula2>9</formula2>
    </dataValidation>
    <dataValidation type="list" allowBlank="1" showInputMessage="1" showErrorMessage="1" sqref="D9:G9">
      <formula1>都道府県</formula1>
    </dataValidation>
    <dataValidation type="list" allowBlank="1" showInputMessage="1" showErrorMessage="1" sqref="L10:Y10">
      <formula1>提供サービス</formula1>
    </dataValidation>
  </dataValidations>
  <printOptions horizontalCentered="1"/>
  <pageMargins left="0.55118110236220474" right="0.55118110236220474" top="0.62992125984251968" bottom="0.23622047244094491" header="0.51181102362204722" footer="0.35433070866141736"/>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6"/>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2"/>
  <cols>
    <col min="1" max="1" width="3.6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20.100000000000001" customHeight="1">
      <c r="A1" s="7" t="s">
        <v>193</v>
      </c>
    </row>
    <row r="2" spans="1:23" ht="20.100000000000001" customHeight="1"/>
    <row r="3" spans="1:23">
      <c r="A3" s="11" t="s">
        <v>275</v>
      </c>
      <c r="O3" s="15"/>
      <c r="P3" s="15"/>
      <c r="Q3" s="15"/>
      <c r="R3" s="15"/>
      <c r="T3" s="15"/>
      <c r="U3" s="15"/>
    </row>
    <row r="4" spans="1:23" ht="18" customHeight="1">
      <c r="A4" s="248"/>
      <c r="B4" s="416" t="s">
        <v>19</v>
      </c>
      <c r="C4" s="416" t="s">
        <v>21</v>
      </c>
      <c r="D4" s="416" t="s">
        <v>20</v>
      </c>
      <c r="E4" s="21"/>
      <c r="F4" s="21"/>
      <c r="G4" s="413" t="s">
        <v>28</v>
      </c>
      <c r="H4" s="255" t="s">
        <v>27</v>
      </c>
      <c r="I4" s="256"/>
      <c r="J4" s="257"/>
      <c r="K4" s="255" t="s">
        <v>32</v>
      </c>
      <c r="L4" s="256"/>
      <c r="M4" s="256"/>
      <c r="N4" s="257"/>
      <c r="O4" s="415" t="s">
        <v>35</v>
      </c>
      <c r="P4" s="262" t="s">
        <v>207</v>
      </c>
      <c r="Q4" s="263"/>
      <c r="R4" s="263"/>
      <c r="S4" s="264"/>
      <c r="T4" s="262" t="s">
        <v>203</v>
      </c>
      <c r="U4" s="264"/>
      <c r="V4" s="143"/>
    </row>
    <row r="5" spans="1:23" ht="51.75" customHeight="1">
      <c r="A5" s="248"/>
      <c r="B5" s="416"/>
      <c r="C5" s="416"/>
      <c r="D5" s="416"/>
      <c r="E5" s="22" t="s">
        <v>44</v>
      </c>
      <c r="F5" s="22" t="s">
        <v>44</v>
      </c>
      <c r="G5" s="414"/>
      <c r="H5" s="182" t="s">
        <v>22</v>
      </c>
      <c r="I5" s="191" t="s">
        <v>261</v>
      </c>
      <c r="J5" s="182" t="s">
        <v>5</v>
      </c>
      <c r="K5" s="182" t="s">
        <v>30</v>
      </c>
      <c r="L5" s="182" t="s">
        <v>31</v>
      </c>
      <c r="M5" s="182" t="s">
        <v>36</v>
      </c>
      <c r="N5" s="181" t="s">
        <v>219</v>
      </c>
      <c r="O5" s="416"/>
      <c r="P5" s="183" t="s">
        <v>208</v>
      </c>
      <c r="Q5" s="183" t="s">
        <v>220</v>
      </c>
      <c r="R5" s="183" t="s">
        <v>209</v>
      </c>
      <c r="S5" s="183" t="s">
        <v>206</v>
      </c>
      <c r="T5" s="183" t="s">
        <v>204</v>
      </c>
      <c r="U5" s="184" t="s">
        <v>205</v>
      </c>
      <c r="V5" s="144"/>
      <c r="W5" s="3"/>
    </row>
    <row r="6" spans="1:23">
      <c r="A6" s="14">
        <v>1</v>
      </c>
      <c r="B6" s="198"/>
      <c r="C6" s="198"/>
      <c r="D6" s="199"/>
      <c r="E6" s="180" t="str">
        <f t="shared" ref="E6:E20" si="0">B6&amp;C6&amp;D6</f>
        <v/>
      </c>
      <c r="F6" s="180" t="str">
        <f t="shared" ref="F6:F69" si="1">IF(E6="","",COUNTIF($E$6:$E$505,E6))</f>
        <v/>
      </c>
      <c r="G6" s="20"/>
      <c r="H6" s="200"/>
      <c r="I6" s="206"/>
      <c r="J6" s="19"/>
      <c r="K6" s="207"/>
      <c r="L6" s="207"/>
      <c r="M6" s="201" t="str">
        <f>K6&amp;L6</f>
        <v/>
      </c>
      <c r="N6" s="170"/>
      <c r="O6" s="202" t="str">
        <f t="shared" ref="O6:O37" si="2">IFERROR(VLOOKUP(M6,慰労金単価,2,FALSE),"")</f>
        <v/>
      </c>
      <c r="P6" s="208"/>
      <c r="Q6" s="208"/>
      <c r="R6" s="208"/>
      <c r="S6" s="203" t="str">
        <f>IF(F6&gt;=2,"","可")</f>
        <v/>
      </c>
      <c r="T6" s="204"/>
      <c r="U6" s="205"/>
      <c r="V6" s="145"/>
      <c r="W6" s="3"/>
    </row>
    <row r="7" spans="1:23">
      <c r="A7" s="14">
        <f>A6+1</f>
        <v>2</v>
      </c>
      <c r="B7" s="198"/>
      <c r="C7" s="198"/>
      <c r="D7" s="199"/>
      <c r="E7" s="180" t="str">
        <f t="shared" si="0"/>
        <v/>
      </c>
      <c r="F7" s="180" t="str">
        <f t="shared" si="1"/>
        <v/>
      </c>
      <c r="G7" s="20"/>
      <c r="H7" s="200"/>
      <c r="I7" s="206"/>
      <c r="J7" s="19"/>
      <c r="K7" s="207"/>
      <c r="L7" s="207"/>
      <c r="M7" s="201" t="str">
        <f t="shared" ref="M7:M16" si="3">K7&amp;L7</f>
        <v/>
      </c>
      <c r="N7" s="170"/>
      <c r="O7" s="202" t="str">
        <f t="shared" si="2"/>
        <v/>
      </c>
      <c r="P7" s="208"/>
      <c r="Q7" s="208"/>
      <c r="R7" s="208"/>
      <c r="S7" s="203" t="str">
        <f t="shared" ref="S7:S70" si="4">IF(F7&gt;=2,"","可")</f>
        <v/>
      </c>
      <c r="T7" s="204"/>
      <c r="U7" s="205"/>
      <c r="V7" s="145"/>
    </row>
    <row r="8" spans="1:23">
      <c r="A8" s="14">
        <f t="shared" ref="A8:A14" si="5">A7+1</f>
        <v>3</v>
      </c>
      <c r="B8" s="198"/>
      <c r="C8" s="198"/>
      <c r="D8" s="199"/>
      <c r="E8" s="180" t="str">
        <f t="shared" si="0"/>
        <v/>
      </c>
      <c r="F8" s="180" t="str">
        <f t="shared" si="1"/>
        <v/>
      </c>
      <c r="G8" s="20"/>
      <c r="H8" s="200"/>
      <c r="I8" s="206"/>
      <c r="J8" s="19"/>
      <c r="K8" s="207"/>
      <c r="L8" s="207"/>
      <c r="M8" s="201" t="str">
        <f t="shared" si="3"/>
        <v/>
      </c>
      <c r="N8" s="170"/>
      <c r="O8" s="202" t="str">
        <f t="shared" si="2"/>
        <v/>
      </c>
      <c r="P8" s="208"/>
      <c r="Q8" s="208"/>
      <c r="R8" s="208"/>
      <c r="S8" s="203" t="str">
        <f t="shared" si="4"/>
        <v/>
      </c>
      <c r="T8" s="204"/>
      <c r="U8" s="205"/>
      <c r="V8" s="145"/>
      <c r="W8" s="3"/>
    </row>
    <row r="9" spans="1:23">
      <c r="A9" s="14">
        <f t="shared" si="5"/>
        <v>4</v>
      </c>
      <c r="B9" s="198"/>
      <c r="C9" s="198"/>
      <c r="D9" s="199"/>
      <c r="E9" s="180" t="str">
        <f t="shared" si="0"/>
        <v/>
      </c>
      <c r="F9" s="180" t="str">
        <f t="shared" si="1"/>
        <v/>
      </c>
      <c r="G9" s="20"/>
      <c r="H9" s="200"/>
      <c r="I9" s="206"/>
      <c r="J9" s="19"/>
      <c r="K9" s="207"/>
      <c r="L9" s="207"/>
      <c r="M9" s="201" t="str">
        <f t="shared" si="3"/>
        <v/>
      </c>
      <c r="N9" s="170"/>
      <c r="O9" s="202" t="str">
        <f t="shared" si="2"/>
        <v/>
      </c>
      <c r="P9" s="208"/>
      <c r="Q9" s="208"/>
      <c r="R9" s="208"/>
      <c r="S9" s="203" t="str">
        <f t="shared" si="4"/>
        <v/>
      </c>
      <c r="T9" s="204"/>
      <c r="U9" s="205"/>
      <c r="V9" s="145"/>
    </row>
    <row r="10" spans="1:23">
      <c r="A10" s="14">
        <f t="shared" si="5"/>
        <v>5</v>
      </c>
      <c r="B10" s="198"/>
      <c r="C10" s="198"/>
      <c r="D10" s="199"/>
      <c r="E10" s="180" t="str">
        <f t="shared" si="0"/>
        <v/>
      </c>
      <c r="F10" s="180" t="str">
        <f t="shared" si="1"/>
        <v/>
      </c>
      <c r="G10" s="20"/>
      <c r="H10" s="200"/>
      <c r="I10" s="206"/>
      <c r="J10" s="19"/>
      <c r="K10" s="207"/>
      <c r="L10" s="207"/>
      <c r="M10" s="201" t="str">
        <f t="shared" si="3"/>
        <v/>
      </c>
      <c r="N10" s="170"/>
      <c r="O10" s="202" t="str">
        <f t="shared" si="2"/>
        <v/>
      </c>
      <c r="P10" s="208"/>
      <c r="Q10" s="208"/>
      <c r="R10" s="208"/>
      <c r="S10" s="203" t="str">
        <f t="shared" si="4"/>
        <v/>
      </c>
      <c r="T10" s="204"/>
      <c r="U10" s="205"/>
      <c r="V10" s="145"/>
    </row>
    <row r="11" spans="1:23">
      <c r="A11" s="14">
        <f t="shared" si="5"/>
        <v>6</v>
      </c>
      <c r="B11" s="198"/>
      <c r="C11" s="198"/>
      <c r="D11" s="199"/>
      <c r="E11" s="180" t="str">
        <f t="shared" si="0"/>
        <v/>
      </c>
      <c r="F11" s="180" t="str">
        <f t="shared" si="1"/>
        <v/>
      </c>
      <c r="G11" s="20"/>
      <c r="H11" s="200"/>
      <c r="I11" s="206"/>
      <c r="J11" s="19"/>
      <c r="K11" s="207"/>
      <c r="L11" s="207"/>
      <c r="M11" s="201" t="str">
        <f t="shared" si="3"/>
        <v/>
      </c>
      <c r="N11" s="170"/>
      <c r="O11" s="202" t="str">
        <f t="shared" si="2"/>
        <v/>
      </c>
      <c r="P11" s="208"/>
      <c r="Q11" s="208"/>
      <c r="R11" s="208"/>
      <c r="S11" s="203" t="str">
        <f t="shared" si="4"/>
        <v/>
      </c>
      <c r="T11" s="204"/>
      <c r="U11" s="205"/>
      <c r="V11" s="145"/>
    </row>
    <row r="12" spans="1:23">
      <c r="A12" s="14">
        <f t="shared" si="5"/>
        <v>7</v>
      </c>
      <c r="B12" s="198"/>
      <c r="C12" s="198"/>
      <c r="D12" s="199"/>
      <c r="E12" s="180" t="str">
        <f t="shared" si="0"/>
        <v/>
      </c>
      <c r="F12" s="180" t="str">
        <f t="shared" si="1"/>
        <v/>
      </c>
      <c r="G12" s="20"/>
      <c r="H12" s="200"/>
      <c r="I12" s="206"/>
      <c r="J12" s="19"/>
      <c r="K12" s="207"/>
      <c r="L12" s="207"/>
      <c r="M12" s="201" t="str">
        <f t="shared" si="3"/>
        <v/>
      </c>
      <c r="N12" s="170"/>
      <c r="O12" s="202" t="str">
        <f t="shared" si="2"/>
        <v/>
      </c>
      <c r="P12" s="208"/>
      <c r="Q12" s="208"/>
      <c r="R12" s="208"/>
      <c r="S12" s="203" t="str">
        <f t="shared" si="4"/>
        <v/>
      </c>
      <c r="T12" s="204"/>
      <c r="U12" s="205"/>
      <c r="V12" s="145"/>
      <c r="W12" s="3"/>
    </row>
    <row r="13" spans="1:23">
      <c r="A13" s="14">
        <f t="shared" si="5"/>
        <v>8</v>
      </c>
      <c r="B13" s="198"/>
      <c r="C13" s="198"/>
      <c r="D13" s="199"/>
      <c r="E13" s="180" t="str">
        <f t="shared" si="0"/>
        <v/>
      </c>
      <c r="F13" s="180" t="str">
        <f t="shared" si="1"/>
        <v/>
      </c>
      <c r="G13" s="20"/>
      <c r="H13" s="200"/>
      <c r="I13" s="206"/>
      <c r="J13" s="19"/>
      <c r="K13" s="207"/>
      <c r="L13" s="207"/>
      <c r="M13" s="201" t="str">
        <f t="shared" si="3"/>
        <v/>
      </c>
      <c r="N13" s="170"/>
      <c r="O13" s="202" t="str">
        <f t="shared" si="2"/>
        <v/>
      </c>
      <c r="P13" s="208"/>
      <c r="Q13" s="208"/>
      <c r="R13" s="208"/>
      <c r="S13" s="203" t="str">
        <f t="shared" si="4"/>
        <v/>
      </c>
      <c r="T13" s="204"/>
      <c r="U13" s="205"/>
      <c r="V13" s="145"/>
    </row>
    <row r="14" spans="1:23">
      <c r="A14" s="14">
        <f t="shared" si="5"/>
        <v>9</v>
      </c>
      <c r="B14" s="198"/>
      <c r="C14" s="198"/>
      <c r="D14" s="199"/>
      <c r="E14" s="180" t="str">
        <f t="shared" si="0"/>
        <v/>
      </c>
      <c r="F14" s="180" t="str">
        <f t="shared" si="1"/>
        <v/>
      </c>
      <c r="G14" s="20"/>
      <c r="H14" s="200"/>
      <c r="I14" s="206"/>
      <c r="J14" s="19"/>
      <c r="K14" s="207"/>
      <c r="L14" s="207"/>
      <c r="M14" s="201" t="str">
        <f t="shared" si="3"/>
        <v/>
      </c>
      <c r="N14" s="170"/>
      <c r="O14" s="202" t="str">
        <f t="shared" si="2"/>
        <v/>
      </c>
      <c r="P14" s="208"/>
      <c r="Q14" s="208"/>
      <c r="R14" s="208"/>
      <c r="S14" s="203" t="str">
        <f t="shared" si="4"/>
        <v/>
      </c>
      <c r="T14" s="204"/>
      <c r="U14" s="205"/>
      <c r="V14" s="145"/>
    </row>
    <row r="15" spans="1:23">
      <c r="A15" s="14">
        <f t="shared" ref="A15" si="6">A14+1</f>
        <v>10</v>
      </c>
      <c r="B15" s="198"/>
      <c r="C15" s="198"/>
      <c r="D15" s="199"/>
      <c r="E15" s="180" t="str">
        <f t="shared" si="0"/>
        <v/>
      </c>
      <c r="F15" s="180" t="str">
        <f t="shared" si="1"/>
        <v/>
      </c>
      <c r="G15" s="20"/>
      <c r="H15" s="200"/>
      <c r="I15" s="206"/>
      <c r="J15" s="19"/>
      <c r="K15" s="207"/>
      <c r="L15" s="207"/>
      <c r="M15" s="201" t="str">
        <f t="shared" si="3"/>
        <v/>
      </c>
      <c r="N15" s="170"/>
      <c r="O15" s="202" t="str">
        <f t="shared" si="2"/>
        <v/>
      </c>
      <c r="P15" s="208"/>
      <c r="Q15" s="208"/>
      <c r="R15" s="208"/>
      <c r="S15" s="203" t="str">
        <f t="shared" si="4"/>
        <v/>
      </c>
      <c r="T15" s="204"/>
      <c r="U15" s="205"/>
      <c r="V15" s="145"/>
      <c r="W15" s="3"/>
    </row>
    <row r="16" spans="1:23">
      <c r="A16" s="14">
        <f t="shared" ref="A16:A57" si="7">A15+1</f>
        <v>11</v>
      </c>
      <c r="B16" s="198"/>
      <c r="C16" s="198"/>
      <c r="D16" s="199"/>
      <c r="E16" s="180" t="str">
        <f t="shared" si="0"/>
        <v/>
      </c>
      <c r="F16" s="180" t="str">
        <f t="shared" si="1"/>
        <v/>
      </c>
      <c r="G16" s="20"/>
      <c r="H16" s="200"/>
      <c r="I16" s="206"/>
      <c r="J16" s="19"/>
      <c r="K16" s="207"/>
      <c r="L16" s="207"/>
      <c r="M16" s="201" t="str">
        <f t="shared" si="3"/>
        <v/>
      </c>
      <c r="N16" s="170"/>
      <c r="O16" s="202" t="str">
        <f t="shared" si="2"/>
        <v/>
      </c>
      <c r="P16" s="208"/>
      <c r="Q16" s="208"/>
      <c r="R16" s="208"/>
      <c r="S16" s="203" t="str">
        <f t="shared" si="4"/>
        <v/>
      </c>
      <c r="T16" s="204"/>
      <c r="U16" s="205"/>
      <c r="V16" s="145"/>
    </row>
    <row r="17" spans="1:23">
      <c r="A17" s="14">
        <f t="shared" si="7"/>
        <v>12</v>
      </c>
      <c r="B17" s="198"/>
      <c r="C17" s="198"/>
      <c r="D17" s="199"/>
      <c r="E17" s="180" t="str">
        <f t="shared" si="0"/>
        <v/>
      </c>
      <c r="F17" s="180" t="str">
        <f t="shared" si="1"/>
        <v/>
      </c>
      <c r="G17" s="20"/>
      <c r="H17" s="200"/>
      <c r="I17" s="206"/>
      <c r="J17" s="19"/>
      <c r="K17" s="207"/>
      <c r="L17" s="207"/>
      <c r="M17" s="201" t="str">
        <f t="shared" ref="M17:M71" si="8">K17&amp;L17</f>
        <v/>
      </c>
      <c r="N17" s="170"/>
      <c r="O17" s="202" t="str">
        <f t="shared" si="2"/>
        <v/>
      </c>
      <c r="P17" s="208"/>
      <c r="Q17" s="208"/>
      <c r="R17" s="208"/>
      <c r="S17" s="203" t="str">
        <f t="shared" si="4"/>
        <v/>
      </c>
      <c r="T17" s="204"/>
      <c r="U17" s="205"/>
      <c r="V17" s="145"/>
    </row>
    <row r="18" spans="1:23">
      <c r="A18" s="14">
        <f t="shared" si="7"/>
        <v>13</v>
      </c>
      <c r="B18" s="198"/>
      <c r="C18" s="198"/>
      <c r="D18" s="199"/>
      <c r="E18" s="180" t="str">
        <f t="shared" si="0"/>
        <v/>
      </c>
      <c r="F18" s="180" t="str">
        <f t="shared" si="1"/>
        <v/>
      </c>
      <c r="G18" s="20"/>
      <c r="H18" s="200"/>
      <c r="I18" s="206"/>
      <c r="J18" s="19"/>
      <c r="K18" s="207"/>
      <c r="L18" s="207"/>
      <c r="M18" s="201" t="str">
        <f t="shared" si="8"/>
        <v/>
      </c>
      <c r="N18" s="170"/>
      <c r="O18" s="202" t="str">
        <f t="shared" si="2"/>
        <v/>
      </c>
      <c r="P18" s="208"/>
      <c r="Q18" s="208"/>
      <c r="R18" s="208"/>
      <c r="S18" s="203" t="str">
        <f t="shared" si="4"/>
        <v/>
      </c>
      <c r="T18" s="204"/>
      <c r="U18" s="205"/>
      <c r="V18" s="145"/>
    </row>
    <row r="19" spans="1:23">
      <c r="A19" s="14">
        <f t="shared" si="7"/>
        <v>14</v>
      </c>
      <c r="B19" s="198"/>
      <c r="C19" s="198"/>
      <c r="D19" s="199"/>
      <c r="E19" s="180" t="str">
        <f t="shared" si="0"/>
        <v/>
      </c>
      <c r="F19" s="180" t="str">
        <f t="shared" si="1"/>
        <v/>
      </c>
      <c r="G19" s="20"/>
      <c r="H19" s="200"/>
      <c r="I19" s="206"/>
      <c r="J19" s="19"/>
      <c r="K19" s="207"/>
      <c r="L19" s="207"/>
      <c r="M19" s="201" t="str">
        <f t="shared" si="8"/>
        <v/>
      </c>
      <c r="N19" s="170"/>
      <c r="O19" s="202" t="str">
        <f t="shared" si="2"/>
        <v/>
      </c>
      <c r="P19" s="208"/>
      <c r="Q19" s="208"/>
      <c r="R19" s="208"/>
      <c r="S19" s="203" t="str">
        <f t="shared" si="4"/>
        <v/>
      </c>
      <c r="T19" s="204"/>
      <c r="U19" s="205"/>
      <c r="V19" s="145"/>
    </row>
    <row r="20" spans="1:23">
      <c r="A20" s="14">
        <f t="shared" si="7"/>
        <v>15</v>
      </c>
      <c r="B20" s="198"/>
      <c r="C20" s="198"/>
      <c r="D20" s="199"/>
      <c r="E20" s="180" t="str">
        <f t="shared" si="0"/>
        <v/>
      </c>
      <c r="F20" s="180" t="str">
        <f t="shared" si="1"/>
        <v/>
      </c>
      <c r="G20" s="20"/>
      <c r="H20" s="200"/>
      <c r="I20" s="206"/>
      <c r="J20" s="19"/>
      <c r="K20" s="207"/>
      <c r="L20" s="207"/>
      <c r="M20" s="201" t="str">
        <f t="shared" si="8"/>
        <v/>
      </c>
      <c r="N20" s="170"/>
      <c r="O20" s="202" t="str">
        <f t="shared" si="2"/>
        <v/>
      </c>
      <c r="P20" s="208"/>
      <c r="Q20" s="208"/>
      <c r="R20" s="208"/>
      <c r="S20" s="203" t="str">
        <f t="shared" si="4"/>
        <v/>
      </c>
      <c r="T20" s="204"/>
      <c r="U20" s="205"/>
      <c r="V20" s="145"/>
    </row>
    <row r="21" spans="1:23">
      <c r="A21" s="14">
        <f t="shared" si="7"/>
        <v>16</v>
      </c>
      <c r="B21" s="198"/>
      <c r="C21" s="198"/>
      <c r="D21" s="199"/>
      <c r="E21" s="180" t="str">
        <f t="shared" ref="E21:E70" si="9">B21&amp;C21&amp;D21</f>
        <v/>
      </c>
      <c r="F21" s="180" t="str">
        <f t="shared" si="1"/>
        <v/>
      </c>
      <c r="G21" s="20"/>
      <c r="H21" s="200"/>
      <c r="I21" s="206"/>
      <c r="J21" s="19"/>
      <c r="K21" s="207"/>
      <c r="L21" s="207"/>
      <c r="M21" s="201" t="str">
        <f t="shared" si="8"/>
        <v/>
      </c>
      <c r="N21" s="170"/>
      <c r="O21" s="202" t="str">
        <f t="shared" si="2"/>
        <v/>
      </c>
      <c r="P21" s="208"/>
      <c r="Q21" s="208"/>
      <c r="R21" s="208"/>
      <c r="S21" s="203" t="str">
        <f t="shared" si="4"/>
        <v/>
      </c>
      <c r="T21" s="204"/>
      <c r="U21" s="205"/>
      <c r="V21" s="145"/>
    </row>
    <row r="22" spans="1:23">
      <c r="A22" s="14">
        <f t="shared" si="7"/>
        <v>17</v>
      </c>
      <c r="B22" s="198"/>
      <c r="C22" s="198"/>
      <c r="D22" s="199"/>
      <c r="E22" s="180" t="str">
        <f t="shared" si="9"/>
        <v/>
      </c>
      <c r="F22" s="180" t="str">
        <f t="shared" si="1"/>
        <v/>
      </c>
      <c r="G22" s="20"/>
      <c r="H22" s="200"/>
      <c r="I22" s="206"/>
      <c r="J22" s="19"/>
      <c r="K22" s="207"/>
      <c r="L22" s="207"/>
      <c r="M22" s="201" t="str">
        <f t="shared" si="8"/>
        <v/>
      </c>
      <c r="N22" s="170"/>
      <c r="O22" s="202" t="str">
        <f t="shared" si="2"/>
        <v/>
      </c>
      <c r="P22" s="208"/>
      <c r="Q22" s="208"/>
      <c r="R22" s="208"/>
      <c r="S22" s="203" t="str">
        <f t="shared" si="4"/>
        <v/>
      </c>
      <c r="T22" s="204"/>
      <c r="U22" s="205"/>
      <c r="V22" s="145"/>
    </row>
    <row r="23" spans="1:23">
      <c r="A23" s="14">
        <f t="shared" si="7"/>
        <v>18</v>
      </c>
      <c r="B23" s="198"/>
      <c r="C23" s="198"/>
      <c r="D23" s="199"/>
      <c r="E23" s="180" t="str">
        <f t="shared" si="9"/>
        <v/>
      </c>
      <c r="F23" s="180" t="str">
        <f t="shared" si="1"/>
        <v/>
      </c>
      <c r="G23" s="20"/>
      <c r="H23" s="200"/>
      <c r="I23" s="206"/>
      <c r="J23" s="19"/>
      <c r="K23" s="207"/>
      <c r="L23" s="207"/>
      <c r="M23" s="201" t="str">
        <f t="shared" si="8"/>
        <v/>
      </c>
      <c r="N23" s="170"/>
      <c r="O23" s="202" t="str">
        <f t="shared" si="2"/>
        <v/>
      </c>
      <c r="P23" s="208"/>
      <c r="Q23" s="208"/>
      <c r="R23" s="208"/>
      <c r="S23" s="203" t="str">
        <f t="shared" si="4"/>
        <v/>
      </c>
      <c r="T23" s="204"/>
      <c r="U23" s="205"/>
      <c r="V23" s="145"/>
    </row>
    <row r="24" spans="1:23">
      <c r="A24" s="14">
        <f t="shared" si="7"/>
        <v>19</v>
      </c>
      <c r="B24" s="198"/>
      <c r="C24" s="198"/>
      <c r="D24" s="199"/>
      <c r="E24" s="180" t="str">
        <f t="shared" si="9"/>
        <v/>
      </c>
      <c r="F24" s="180" t="str">
        <f t="shared" si="1"/>
        <v/>
      </c>
      <c r="G24" s="20"/>
      <c r="H24" s="200"/>
      <c r="I24" s="206"/>
      <c r="J24" s="19"/>
      <c r="K24" s="207"/>
      <c r="L24" s="207"/>
      <c r="M24" s="201" t="str">
        <f t="shared" si="8"/>
        <v/>
      </c>
      <c r="N24" s="170"/>
      <c r="O24" s="202" t="str">
        <f t="shared" si="2"/>
        <v/>
      </c>
      <c r="P24" s="208"/>
      <c r="Q24" s="208"/>
      <c r="R24" s="208"/>
      <c r="S24" s="203" t="str">
        <f t="shared" si="4"/>
        <v/>
      </c>
      <c r="T24" s="204"/>
      <c r="U24" s="205"/>
      <c r="V24" s="145"/>
    </row>
    <row r="25" spans="1:23">
      <c r="A25" s="14">
        <f t="shared" si="7"/>
        <v>20</v>
      </c>
      <c r="B25" s="198"/>
      <c r="C25" s="198"/>
      <c r="D25" s="199"/>
      <c r="E25" s="180" t="str">
        <f t="shared" si="9"/>
        <v/>
      </c>
      <c r="F25" s="180" t="str">
        <f t="shared" si="1"/>
        <v/>
      </c>
      <c r="G25" s="20"/>
      <c r="H25" s="200"/>
      <c r="I25" s="206"/>
      <c r="J25" s="19"/>
      <c r="K25" s="207"/>
      <c r="L25" s="207"/>
      <c r="M25" s="201" t="str">
        <f t="shared" si="8"/>
        <v/>
      </c>
      <c r="N25" s="170"/>
      <c r="O25" s="202" t="str">
        <f t="shared" si="2"/>
        <v/>
      </c>
      <c r="P25" s="208"/>
      <c r="Q25" s="208"/>
      <c r="R25" s="208"/>
      <c r="S25" s="203" t="str">
        <f t="shared" si="4"/>
        <v/>
      </c>
      <c r="T25" s="204"/>
      <c r="U25" s="205"/>
      <c r="V25" s="145"/>
    </row>
    <row r="26" spans="1:23">
      <c r="A26" s="14">
        <f t="shared" si="7"/>
        <v>21</v>
      </c>
      <c r="B26" s="198"/>
      <c r="C26" s="198"/>
      <c r="D26" s="199"/>
      <c r="E26" s="180" t="str">
        <f t="shared" si="9"/>
        <v/>
      </c>
      <c r="F26" s="180" t="str">
        <f t="shared" si="1"/>
        <v/>
      </c>
      <c r="G26" s="20"/>
      <c r="H26" s="200"/>
      <c r="I26" s="206"/>
      <c r="J26" s="19"/>
      <c r="K26" s="207"/>
      <c r="L26" s="207"/>
      <c r="M26" s="201" t="str">
        <f t="shared" si="8"/>
        <v/>
      </c>
      <c r="N26" s="170"/>
      <c r="O26" s="202" t="str">
        <f t="shared" si="2"/>
        <v/>
      </c>
      <c r="P26" s="208"/>
      <c r="Q26" s="208"/>
      <c r="R26" s="208"/>
      <c r="S26" s="203" t="str">
        <f t="shared" si="4"/>
        <v/>
      </c>
      <c r="T26" s="204"/>
      <c r="U26" s="205"/>
      <c r="V26" s="145"/>
    </row>
    <row r="27" spans="1:23">
      <c r="A27" s="14">
        <f t="shared" si="7"/>
        <v>22</v>
      </c>
      <c r="B27" s="198"/>
      <c r="C27" s="198"/>
      <c r="D27" s="199"/>
      <c r="E27" s="180" t="str">
        <f t="shared" si="9"/>
        <v/>
      </c>
      <c r="F27" s="180" t="str">
        <f t="shared" si="1"/>
        <v/>
      </c>
      <c r="G27" s="20"/>
      <c r="H27" s="200"/>
      <c r="I27" s="206"/>
      <c r="J27" s="19"/>
      <c r="K27" s="207"/>
      <c r="L27" s="207"/>
      <c r="M27" s="201" t="str">
        <f t="shared" si="8"/>
        <v/>
      </c>
      <c r="N27" s="170"/>
      <c r="O27" s="202" t="str">
        <f t="shared" si="2"/>
        <v/>
      </c>
      <c r="P27" s="208"/>
      <c r="Q27" s="208"/>
      <c r="R27" s="208"/>
      <c r="S27" s="203" t="str">
        <f t="shared" si="4"/>
        <v/>
      </c>
      <c r="T27" s="204"/>
      <c r="U27" s="205"/>
      <c r="V27" s="145"/>
    </row>
    <row r="28" spans="1:23">
      <c r="A28" s="14">
        <f t="shared" si="7"/>
        <v>23</v>
      </c>
      <c r="B28" s="198"/>
      <c r="C28" s="198"/>
      <c r="D28" s="199"/>
      <c r="E28" s="180" t="str">
        <f t="shared" si="9"/>
        <v/>
      </c>
      <c r="F28" s="180" t="str">
        <f t="shared" si="1"/>
        <v/>
      </c>
      <c r="G28" s="20"/>
      <c r="H28" s="200"/>
      <c r="I28" s="206"/>
      <c r="J28" s="19"/>
      <c r="K28" s="207"/>
      <c r="L28" s="207"/>
      <c r="M28" s="201" t="str">
        <f t="shared" si="8"/>
        <v/>
      </c>
      <c r="N28" s="170"/>
      <c r="O28" s="202" t="str">
        <f t="shared" si="2"/>
        <v/>
      </c>
      <c r="P28" s="208"/>
      <c r="Q28" s="208"/>
      <c r="R28" s="208"/>
      <c r="S28" s="203" t="str">
        <f t="shared" si="4"/>
        <v/>
      </c>
      <c r="T28" s="204"/>
      <c r="U28" s="205"/>
      <c r="V28" s="145"/>
    </row>
    <row r="29" spans="1:23">
      <c r="A29" s="14">
        <f t="shared" si="7"/>
        <v>24</v>
      </c>
      <c r="B29" s="198"/>
      <c r="C29" s="198"/>
      <c r="D29" s="199"/>
      <c r="E29" s="180" t="str">
        <f t="shared" si="9"/>
        <v/>
      </c>
      <c r="F29" s="180" t="str">
        <f t="shared" si="1"/>
        <v/>
      </c>
      <c r="G29" s="20"/>
      <c r="H29" s="200"/>
      <c r="I29" s="206"/>
      <c r="J29" s="19"/>
      <c r="K29" s="207"/>
      <c r="L29" s="207"/>
      <c r="M29" s="201" t="str">
        <f t="shared" si="8"/>
        <v/>
      </c>
      <c r="N29" s="170"/>
      <c r="O29" s="202" t="str">
        <f t="shared" si="2"/>
        <v/>
      </c>
      <c r="P29" s="208"/>
      <c r="Q29" s="208"/>
      <c r="R29" s="208"/>
      <c r="S29" s="203" t="str">
        <f t="shared" si="4"/>
        <v/>
      </c>
      <c r="T29" s="204"/>
      <c r="U29" s="205"/>
      <c r="V29" s="145"/>
    </row>
    <row r="30" spans="1:23">
      <c r="A30" s="14">
        <f t="shared" si="7"/>
        <v>25</v>
      </c>
      <c r="B30" s="198"/>
      <c r="C30" s="198"/>
      <c r="D30" s="199"/>
      <c r="E30" s="180" t="str">
        <f t="shared" si="9"/>
        <v/>
      </c>
      <c r="F30" s="180" t="str">
        <f t="shared" si="1"/>
        <v/>
      </c>
      <c r="G30" s="20"/>
      <c r="H30" s="200"/>
      <c r="I30" s="206"/>
      <c r="J30" s="19"/>
      <c r="K30" s="207"/>
      <c r="L30" s="207"/>
      <c r="M30" s="201" t="str">
        <f t="shared" si="8"/>
        <v/>
      </c>
      <c r="N30" s="170"/>
      <c r="O30" s="202" t="str">
        <f t="shared" si="2"/>
        <v/>
      </c>
      <c r="P30" s="208"/>
      <c r="Q30" s="208"/>
      <c r="R30" s="208"/>
      <c r="S30" s="203" t="str">
        <f t="shared" si="4"/>
        <v/>
      </c>
      <c r="T30" s="204"/>
      <c r="U30" s="205"/>
      <c r="V30" s="145"/>
    </row>
    <row r="31" spans="1:23">
      <c r="A31" s="14">
        <f t="shared" si="7"/>
        <v>26</v>
      </c>
      <c r="B31" s="198"/>
      <c r="C31" s="198"/>
      <c r="D31" s="199"/>
      <c r="E31" s="180" t="str">
        <f t="shared" si="9"/>
        <v/>
      </c>
      <c r="F31" s="180" t="str">
        <f t="shared" si="1"/>
        <v/>
      </c>
      <c r="G31" s="20"/>
      <c r="H31" s="200"/>
      <c r="I31" s="206"/>
      <c r="J31" s="19"/>
      <c r="K31" s="207"/>
      <c r="L31" s="207"/>
      <c r="M31" s="201" t="str">
        <f t="shared" si="8"/>
        <v/>
      </c>
      <c r="N31" s="170"/>
      <c r="O31" s="202" t="str">
        <f t="shared" si="2"/>
        <v/>
      </c>
      <c r="P31" s="208"/>
      <c r="Q31" s="208"/>
      <c r="R31" s="208"/>
      <c r="S31" s="203" t="str">
        <f t="shared" si="4"/>
        <v/>
      </c>
      <c r="T31" s="204"/>
      <c r="U31" s="205"/>
      <c r="V31" s="145"/>
    </row>
    <row r="32" spans="1:23">
      <c r="A32" s="14">
        <f t="shared" si="7"/>
        <v>27</v>
      </c>
      <c r="B32" s="198"/>
      <c r="C32" s="198"/>
      <c r="D32" s="199"/>
      <c r="E32" s="180" t="str">
        <f t="shared" si="9"/>
        <v/>
      </c>
      <c r="F32" s="180" t="str">
        <f t="shared" si="1"/>
        <v/>
      </c>
      <c r="G32" s="20"/>
      <c r="H32" s="200"/>
      <c r="I32" s="206"/>
      <c r="J32" s="19"/>
      <c r="K32" s="207"/>
      <c r="L32" s="207"/>
      <c r="M32" s="201" t="str">
        <f t="shared" si="8"/>
        <v/>
      </c>
      <c r="N32" s="170"/>
      <c r="O32" s="202" t="str">
        <f t="shared" si="2"/>
        <v/>
      </c>
      <c r="P32" s="208"/>
      <c r="Q32" s="208"/>
      <c r="R32" s="208"/>
      <c r="S32" s="203" t="str">
        <f t="shared" si="4"/>
        <v/>
      </c>
      <c r="T32" s="204"/>
      <c r="U32" s="205"/>
      <c r="V32" s="145"/>
      <c r="W32" s="3"/>
    </row>
    <row r="33" spans="1:22">
      <c r="A33" s="14">
        <f t="shared" si="7"/>
        <v>28</v>
      </c>
      <c r="B33" s="198"/>
      <c r="C33" s="198"/>
      <c r="D33" s="199"/>
      <c r="E33" s="180" t="str">
        <f t="shared" si="9"/>
        <v/>
      </c>
      <c r="F33" s="180" t="str">
        <f t="shared" si="1"/>
        <v/>
      </c>
      <c r="G33" s="20"/>
      <c r="H33" s="200"/>
      <c r="I33" s="206"/>
      <c r="J33" s="19"/>
      <c r="K33" s="207"/>
      <c r="L33" s="207"/>
      <c r="M33" s="201" t="str">
        <f t="shared" si="8"/>
        <v/>
      </c>
      <c r="N33" s="170"/>
      <c r="O33" s="202" t="str">
        <f t="shared" si="2"/>
        <v/>
      </c>
      <c r="P33" s="208"/>
      <c r="Q33" s="208"/>
      <c r="R33" s="208"/>
      <c r="S33" s="203" t="str">
        <f t="shared" si="4"/>
        <v/>
      </c>
      <c r="T33" s="204"/>
      <c r="U33" s="205"/>
      <c r="V33" s="145"/>
    </row>
    <row r="34" spans="1:22">
      <c r="A34" s="14">
        <f t="shared" si="7"/>
        <v>29</v>
      </c>
      <c r="B34" s="198"/>
      <c r="C34" s="198"/>
      <c r="D34" s="199"/>
      <c r="E34" s="180" t="str">
        <f t="shared" si="9"/>
        <v/>
      </c>
      <c r="F34" s="180" t="str">
        <f t="shared" si="1"/>
        <v/>
      </c>
      <c r="G34" s="20"/>
      <c r="H34" s="200"/>
      <c r="I34" s="206"/>
      <c r="J34" s="19"/>
      <c r="K34" s="207"/>
      <c r="L34" s="207"/>
      <c r="M34" s="201" t="str">
        <f t="shared" si="8"/>
        <v/>
      </c>
      <c r="N34" s="170"/>
      <c r="O34" s="202" t="str">
        <f t="shared" si="2"/>
        <v/>
      </c>
      <c r="P34" s="208"/>
      <c r="Q34" s="208"/>
      <c r="R34" s="208"/>
      <c r="S34" s="203" t="str">
        <f t="shared" si="4"/>
        <v/>
      </c>
      <c r="T34" s="204"/>
      <c r="U34" s="205"/>
      <c r="V34" s="145"/>
    </row>
    <row r="35" spans="1:22">
      <c r="A35" s="14">
        <f t="shared" si="7"/>
        <v>30</v>
      </c>
      <c r="B35" s="198"/>
      <c r="C35" s="198"/>
      <c r="D35" s="199"/>
      <c r="E35" s="180" t="str">
        <f t="shared" si="9"/>
        <v/>
      </c>
      <c r="F35" s="180" t="str">
        <f t="shared" si="1"/>
        <v/>
      </c>
      <c r="G35" s="20"/>
      <c r="H35" s="200"/>
      <c r="I35" s="206"/>
      <c r="J35" s="19"/>
      <c r="K35" s="207"/>
      <c r="L35" s="207"/>
      <c r="M35" s="201" t="str">
        <f t="shared" si="8"/>
        <v/>
      </c>
      <c r="N35" s="170"/>
      <c r="O35" s="202" t="str">
        <f t="shared" si="2"/>
        <v/>
      </c>
      <c r="P35" s="208"/>
      <c r="Q35" s="208"/>
      <c r="R35" s="208"/>
      <c r="S35" s="203" t="str">
        <f t="shared" si="4"/>
        <v/>
      </c>
      <c r="T35" s="204"/>
      <c r="U35" s="205"/>
      <c r="V35" s="145"/>
    </row>
    <row r="36" spans="1:22">
      <c r="A36" s="14">
        <f t="shared" si="7"/>
        <v>31</v>
      </c>
      <c r="B36" s="198"/>
      <c r="C36" s="198"/>
      <c r="D36" s="199"/>
      <c r="E36" s="180" t="str">
        <f t="shared" si="9"/>
        <v/>
      </c>
      <c r="F36" s="180" t="str">
        <f t="shared" si="1"/>
        <v/>
      </c>
      <c r="G36" s="20"/>
      <c r="H36" s="200"/>
      <c r="I36" s="206"/>
      <c r="J36" s="19"/>
      <c r="K36" s="207"/>
      <c r="L36" s="207"/>
      <c r="M36" s="201" t="str">
        <f t="shared" si="8"/>
        <v/>
      </c>
      <c r="N36" s="170"/>
      <c r="O36" s="202" t="str">
        <f t="shared" si="2"/>
        <v/>
      </c>
      <c r="P36" s="208"/>
      <c r="Q36" s="208"/>
      <c r="R36" s="208"/>
      <c r="S36" s="203" t="str">
        <f t="shared" si="4"/>
        <v/>
      </c>
      <c r="T36" s="204"/>
      <c r="U36" s="205"/>
      <c r="V36" s="145"/>
    </row>
    <row r="37" spans="1:22">
      <c r="A37" s="14">
        <f t="shared" si="7"/>
        <v>32</v>
      </c>
      <c r="B37" s="198"/>
      <c r="C37" s="198"/>
      <c r="D37" s="199"/>
      <c r="E37" s="180" t="str">
        <f t="shared" si="9"/>
        <v/>
      </c>
      <c r="F37" s="180" t="str">
        <f t="shared" si="1"/>
        <v/>
      </c>
      <c r="G37" s="20"/>
      <c r="H37" s="200"/>
      <c r="I37" s="206"/>
      <c r="J37" s="19"/>
      <c r="K37" s="207"/>
      <c r="L37" s="207"/>
      <c r="M37" s="201" t="str">
        <f t="shared" si="8"/>
        <v/>
      </c>
      <c r="N37" s="170"/>
      <c r="O37" s="202" t="str">
        <f t="shared" si="2"/>
        <v/>
      </c>
      <c r="P37" s="208"/>
      <c r="Q37" s="208"/>
      <c r="R37" s="208"/>
      <c r="S37" s="203" t="str">
        <f t="shared" si="4"/>
        <v/>
      </c>
      <c r="T37" s="204"/>
      <c r="U37" s="205"/>
      <c r="V37" s="145"/>
    </row>
    <row r="38" spans="1:22">
      <c r="A38" s="14">
        <f t="shared" si="7"/>
        <v>33</v>
      </c>
      <c r="B38" s="198"/>
      <c r="C38" s="198"/>
      <c r="D38" s="199"/>
      <c r="E38" s="180" t="str">
        <f t="shared" si="9"/>
        <v/>
      </c>
      <c r="F38" s="180" t="str">
        <f t="shared" si="1"/>
        <v/>
      </c>
      <c r="G38" s="20"/>
      <c r="H38" s="200"/>
      <c r="I38" s="206"/>
      <c r="J38" s="19"/>
      <c r="K38" s="207"/>
      <c r="L38" s="207"/>
      <c r="M38" s="201" t="str">
        <f t="shared" si="8"/>
        <v/>
      </c>
      <c r="N38" s="170"/>
      <c r="O38" s="202" t="str">
        <f t="shared" ref="O38:O69" si="10">IFERROR(VLOOKUP(M38,慰労金単価,2,FALSE),"")</f>
        <v/>
      </c>
      <c r="P38" s="208"/>
      <c r="Q38" s="208"/>
      <c r="R38" s="208"/>
      <c r="S38" s="203" t="str">
        <f t="shared" si="4"/>
        <v/>
      </c>
      <c r="T38" s="204"/>
      <c r="U38" s="205"/>
      <c r="V38" s="145"/>
    </row>
    <row r="39" spans="1:22">
      <c r="A39" s="14">
        <f t="shared" si="7"/>
        <v>34</v>
      </c>
      <c r="B39" s="198"/>
      <c r="C39" s="198"/>
      <c r="D39" s="199"/>
      <c r="E39" s="180" t="str">
        <f t="shared" si="9"/>
        <v/>
      </c>
      <c r="F39" s="180" t="str">
        <f t="shared" si="1"/>
        <v/>
      </c>
      <c r="G39" s="20"/>
      <c r="H39" s="200"/>
      <c r="I39" s="206"/>
      <c r="J39" s="19"/>
      <c r="K39" s="207"/>
      <c r="L39" s="207"/>
      <c r="M39" s="201" t="str">
        <f t="shared" si="8"/>
        <v/>
      </c>
      <c r="N39" s="170"/>
      <c r="O39" s="202" t="str">
        <f t="shared" si="10"/>
        <v/>
      </c>
      <c r="P39" s="208"/>
      <c r="Q39" s="208"/>
      <c r="R39" s="208"/>
      <c r="S39" s="203" t="str">
        <f t="shared" si="4"/>
        <v/>
      </c>
      <c r="T39" s="204"/>
      <c r="U39" s="205"/>
      <c r="V39" s="145"/>
    </row>
    <row r="40" spans="1:22">
      <c r="A40" s="14">
        <f t="shared" si="7"/>
        <v>35</v>
      </c>
      <c r="B40" s="198"/>
      <c r="C40" s="198"/>
      <c r="D40" s="199"/>
      <c r="E40" s="180" t="str">
        <f t="shared" si="9"/>
        <v/>
      </c>
      <c r="F40" s="180" t="str">
        <f t="shared" si="1"/>
        <v/>
      </c>
      <c r="G40" s="20"/>
      <c r="H40" s="200"/>
      <c r="I40" s="206"/>
      <c r="J40" s="19"/>
      <c r="K40" s="207"/>
      <c r="L40" s="207"/>
      <c r="M40" s="201" t="str">
        <f t="shared" si="8"/>
        <v/>
      </c>
      <c r="N40" s="170"/>
      <c r="O40" s="202" t="str">
        <f t="shared" si="10"/>
        <v/>
      </c>
      <c r="P40" s="208"/>
      <c r="Q40" s="208"/>
      <c r="R40" s="208"/>
      <c r="S40" s="203" t="str">
        <f t="shared" si="4"/>
        <v/>
      </c>
      <c r="T40" s="204"/>
      <c r="U40" s="205"/>
      <c r="V40" s="145"/>
    </row>
    <row r="41" spans="1:22">
      <c r="A41" s="14">
        <f t="shared" si="7"/>
        <v>36</v>
      </c>
      <c r="B41" s="198"/>
      <c r="C41" s="198"/>
      <c r="D41" s="199"/>
      <c r="E41" s="180" t="str">
        <f t="shared" si="9"/>
        <v/>
      </c>
      <c r="F41" s="180" t="str">
        <f t="shared" si="1"/>
        <v/>
      </c>
      <c r="G41" s="20"/>
      <c r="H41" s="200"/>
      <c r="I41" s="206"/>
      <c r="J41" s="19"/>
      <c r="K41" s="207"/>
      <c r="L41" s="207"/>
      <c r="M41" s="201" t="str">
        <f t="shared" si="8"/>
        <v/>
      </c>
      <c r="N41" s="170"/>
      <c r="O41" s="202" t="str">
        <f t="shared" si="10"/>
        <v/>
      </c>
      <c r="P41" s="208"/>
      <c r="Q41" s="208"/>
      <c r="R41" s="208"/>
      <c r="S41" s="203" t="str">
        <f t="shared" si="4"/>
        <v/>
      </c>
      <c r="T41" s="204"/>
      <c r="U41" s="205"/>
      <c r="V41" s="145"/>
    </row>
    <row r="42" spans="1:22">
      <c r="A42" s="14">
        <f t="shared" si="7"/>
        <v>37</v>
      </c>
      <c r="B42" s="198"/>
      <c r="C42" s="198"/>
      <c r="D42" s="199"/>
      <c r="E42" s="180" t="str">
        <f t="shared" si="9"/>
        <v/>
      </c>
      <c r="F42" s="180" t="str">
        <f t="shared" si="1"/>
        <v/>
      </c>
      <c r="G42" s="20"/>
      <c r="H42" s="200"/>
      <c r="I42" s="206"/>
      <c r="J42" s="19"/>
      <c r="K42" s="207"/>
      <c r="L42" s="207"/>
      <c r="M42" s="201" t="str">
        <f t="shared" si="8"/>
        <v/>
      </c>
      <c r="N42" s="170"/>
      <c r="O42" s="202" t="str">
        <f t="shared" si="10"/>
        <v/>
      </c>
      <c r="P42" s="208"/>
      <c r="Q42" s="208"/>
      <c r="R42" s="208"/>
      <c r="S42" s="203" t="str">
        <f t="shared" si="4"/>
        <v/>
      </c>
      <c r="T42" s="204"/>
      <c r="U42" s="205"/>
      <c r="V42" s="145"/>
    </row>
    <row r="43" spans="1:22">
      <c r="A43" s="14">
        <f t="shared" si="7"/>
        <v>38</v>
      </c>
      <c r="B43" s="198"/>
      <c r="C43" s="198"/>
      <c r="D43" s="199"/>
      <c r="E43" s="180" t="str">
        <f t="shared" si="9"/>
        <v/>
      </c>
      <c r="F43" s="180" t="str">
        <f t="shared" si="1"/>
        <v/>
      </c>
      <c r="G43" s="20"/>
      <c r="H43" s="200"/>
      <c r="I43" s="206"/>
      <c r="J43" s="19"/>
      <c r="K43" s="207"/>
      <c r="L43" s="207"/>
      <c r="M43" s="201" t="str">
        <f t="shared" si="8"/>
        <v/>
      </c>
      <c r="N43" s="170"/>
      <c r="O43" s="202" t="str">
        <f t="shared" si="10"/>
        <v/>
      </c>
      <c r="P43" s="208"/>
      <c r="Q43" s="208"/>
      <c r="R43" s="208"/>
      <c r="S43" s="203" t="str">
        <f t="shared" si="4"/>
        <v/>
      </c>
      <c r="T43" s="204"/>
      <c r="U43" s="205"/>
      <c r="V43" s="145"/>
    </row>
    <row r="44" spans="1:22">
      <c r="A44" s="14">
        <f t="shared" si="7"/>
        <v>39</v>
      </c>
      <c r="B44" s="198"/>
      <c r="C44" s="198"/>
      <c r="D44" s="199"/>
      <c r="E44" s="180" t="str">
        <f t="shared" si="9"/>
        <v/>
      </c>
      <c r="F44" s="180" t="str">
        <f t="shared" si="1"/>
        <v/>
      </c>
      <c r="G44" s="20"/>
      <c r="H44" s="200"/>
      <c r="I44" s="206"/>
      <c r="J44" s="19"/>
      <c r="K44" s="207"/>
      <c r="L44" s="207"/>
      <c r="M44" s="201" t="str">
        <f t="shared" si="8"/>
        <v/>
      </c>
      <c r="N44" s="170"/>
      <c r="O44" s="202" t="str">
        <f t="shared" si="10"/>
        <v/>
      </c>
      <c r="P44" s="208"/>
      <c r="Q44" s="208"/>
      <c r="R44" s="208"/>
      <c r="S44" s="203" t="str">
        <f t="shared" si="4"/>
        <v/>
      </c>
      <c r="T44" s="204"/>
      <c r="U44" s="205"/>
      <c r="V44" s="145"/>
    </row>
    <row r="45" spans="1:22">
      <c r="A45" s="14">
        <f t="shared" si="7"/>
        <v>40</v>
      </c>
      <c r="B45" s="198"/>
      <c r="C45" s="198"/>
      <c r="D45" s="199"/>
      <c r="E45" s="180" t="str">
        <f t="shared" si="9"/>
        <v/>
      </c>
      <c r="F45" s="180" t="str">
        <f t="shared" si="1"/>
        <v/>
      </c>
      <c r="G45" s="20"/>
      <c r="H45" s="200"/>
      <c r="I45" s="206"/>
      <c r="J45" s="19"/>
      <c r="K45" s="207"/>
      <c r="L45" s="207"/>
      <c r="M45" s="201" t="str">
        <f t="shared" si="8"/>
        <v/>
      </c>
      <c r="N45" s="170"/>
      <c r="O45" s="202" t="str">
        <f t="shared" si="10"/>
        <v/>
      </c>
      <c r="P45" s="208"/>
      <c r="Q45" s="208"/>
      <c r="R45" s="208"/>
      <c r="S45" s="203" t="str">
        <f t="shared" si="4"/>
        <v/>
      </c>
      <c r="T45" s="204"/>
      <c r="U45" s="205"/>
      <c r="V45" s="145"/>
    </row>
    <row r="46" spans="1:22">
      <c r="A46" s="14">
        <f t="shared" si="7"/>
        <v>41</v>
      </c>
      <c r="B46" s="198"/>
      <c r="C46" s="198"/>
      <c r="D46" s="199"/>
      <c r="E46" s="180" t="str">
        <f t="shared" si="9"/>
        <v/>
      </c>
      <c r="F46" s="180" t="str">
        <f t="shared" si="1"/>
        <v/>
      </c>
      <c r="G46" s="20"/>
      <c r="H46" s="200"/>
      <c r="I46" s="206"/>
      <c r="J46" s="19"/>
      <c r="K46" s="207"/>
      <c r="L46" s="207"/>
      <c r="M46" s="201" t="str">
        <f t="shared" si="8"/>
        <v/>
      </c>
      <c r="N46" s="170"/>
      <c r="O46" s="202" t="str">
        <f t="shared" si="10"/>
        <v/>
      </c>
      <c r="P46" s="208"/>
      <c r="Q46" s="208"/>
      <c r="R46" s="208"/>
      <c r="S46" s="203" t="str">
        <f t="shared" si="4"/>
        <v/>
      </c>
      <c r="T46" s="204"/>
      <c r="U46" s="205"/>
      <c r="V46" s="145"/>
    </row>
    <row r="47" spans="1:22">
      <c r="A47" s="14">
        <f t="shared" si="7"/>
        <v>42</v>
      </c>
      <c r="B47" s="198"/>
      <c r="C47" s="198"/>
      <c r="D47" s="199"/>
      <c r="E47" s="180" t="str">
        <f t="shared" si="9"/>
        <v/>
      </c>
      <c r="F47" s="180" t="str">
        <f t="shared" si="1"/>
        <v/>
      </c>
      <c r="G47" s="20"/>
      <c r="H47" s="200"/>
      <c r="I47" s="206"/>
      <c r="J47" s="19"/>
      <c r="K47" s="207"/>
      <c r="L47" s="207"/>
      <c r="M47" s="201" t="str">
        <f t="shared" si="8"/>
        <v/>
      </c>
      <c r="N47" s="170"/>
      <c r="O47" s="202" t="str">
        <f t="shared" si="10"/>
        <v/>
      </c>
      <c r="P47" s="208"/>
      <c r="Q47" s="208"/>
      <c r="R47" s="208"/>
      <c r="S47" s="203" t="str">
        <f t="shared" si="4"/>
        <v/>
      </c>
      <c r="T47" s="204"/>
      <c r="U47" s="205"/>
      <c r="V47" s="145"/>
    </row>
    <row r="48" spans="1:22">
      <c r="A48" s="14">
        <f t="shared" si="7"/>
        <v>43</v>
      </c>
      <c r="B48" s="198"/>
      <c r="C48" s="198"/>
      <c r="D48" s="199"/>
      <c r="E48" s="180" t="str">
        <f t="shared" si="9"/>
        <v/>
      </c>
      <c r="F48" s="180" t="str">
        <f t="shared" si="1"/>
        <v/>
      </c>
      <c r="G48" s="20"/>
      <c r="H48" s="200"/>
      <c r="I48" s="206"/>
      <c r="J48" s="19"/>
      <c r="K48" s="207"/>
      <c r="L48" s="207"/>
      <c r="M48" s="201" t="str">
        <f t="shared" si="8"/>
        <v/>
      </c>
      <c r="N48" s="170"/>
      <c r="O48" s="202" t="str">
        <f t="shared" si="10"/>
        <v/>
      </c>
      <c r="P48" s="208"/>
      <c r="Q48" s="208"/>
      <c r="R48" s="208"/>
      <c r="S48" s="203" t="str">
        <f t="shared" si="4"/>
        <v/>
      </c>
      <c r="T48" s="204"/>
      <c r="U48" s="205"/>
      <c r="V48" s="145"/>
    </row>
    <row r="49" spans="1:22">
      <c r="A49" s="14">
        <f t="shared" si="7"/>
        <v>44</v>
      </c>
      <c r="B49" s="198"/>
      <c r="C49" s="198"/>
      <c r="D49" s="199"/>
      <c r="E49" s="180" t="str">
        <f t="shared" si="9"/>
        <v/>
      </c>
      <c r="F49" s="180" t="str">
        <f t="shared" si="1"/>
        <v/>
      </c>
      <c r="G49" s="20"/>
      <c r="H49" s="200"/>
      <c r="I49" s="206"/>
      <c r="J49" s="19"/>
      <c r="K49" s="207"/>
      <c r="L49" s="207"/>
      <c r="M49" s="201" t="str">
        <f t="shared" si="8"/>
        <v/>
      </c>
      <c r="N49" s="170"/>
      <c r="O49" s="202" t="str">
        <f t="shared" si="10"/>
        <v/>
      </c>
      <c r="P49" s="208"/>
      <c r="Q49" s="208"/>
      <c r="R49" s="208"/>
      <c r="S49" s="203" t="str">
        <f t="shared" si="4"/>
        <v/>
      </c>
      <c r="T49" s="204"/>
      <c r="U49" s="205"/>
      <c r="V49" s="145"/>
    </row>
    <row r="50" spans="1:22">
      <c r="A50" s="14">
        <f t="shared" si="7"/>
        <v>45</v>
      </c>
      <c r="B50" s="198"/>
      <c r="C50" s="198"/>
      <c r="D50" s="199"/>
      <c r="E50" s="180" t="str">
        <f t="shared" si="9"/>
        <v/>
      </c>
      <c r="F50" s="180" t="str">
        <f t="shared" si="1"/>
        <v/>
      </c>
      <c r="G50" s="20"/>
      <c r="H50" s="200"/>
      <c r="I50" s="206"/>
      <c r="J50" s="19"/>
      <c r="K50" s="207"/>
      <c r="L50" s="207"/>
      <c r="M50" s="201" t="str">
        <f t="shared" si="8"/>
        <v/>
      </c>
      <c r="N50" s="170"/>
      <c r="O50" s="202" t="str">
        <f t="shared" si="10"/>
        <v/>
      </c>
      <c r="P50" s="208"/>
      <c r="Q50" s="208"/>
      <c r="R50" s="208"/>
      <c r="S50" s="203" t="str">
        <f t="shared" si="4"/>
        <v/>
      </c>
      <c r="T50" s="204"/>
      <c r="U50" s="205"/>
      <c r="V50" s="145"/>
    </row>
    <row r="51" spans="1:22">
      <c r="A51" s="14">
        <f t="shared" si="7"/>
        <v>46</v>
      </c>
      <c r="B51" s="198"/>
      <c r="C51" s="198"/>
      <c r="D51" s="199"/>
      <c r="E51" s="180" t="str">
        <f t="shared" si="9"/>
        <v/>
      </c>
      <c r="F51" s="180" t="str">
        <f t="shared" si="1"/>
        <v/>
      </c>
      <c r="G51" s="20"/>
      <c r="H51" s="200"/>
      <c r="I51" s="206"/>
      <c r="J51" s="19"/>
      <c r="K51" s="207"/>
      <c r="L51" s="207"/>
      <c r="M51" s="201" t="str">
        <f t="shared" si="8"/>
        <v/>
      </c>
      <c r="N51" s="170"/>
      <c r="O51" s="202" t="str">
        <f t="shared" si="10"/>
        <v/>
      </c>
      <c r="P51" s="208"/>
      <c r="Q51" s="208"/>
      <c r="R51" s="208"/>
      <c r="S51" s="203" t="str">
        <f t="shared" si="4"/>
        <v/>
      </c>
      <c r="T51" s="204"/>
      <c r="U51" s="205"/>
      <c r="V51" s="145"/>
    </row>
    <row r="52" spans="1:22">
      <c r="A52" s="14">
        <f t="shared" si="7"/>
        <v>47</v>
      </c>
      <c r="B52" s="198"/>
      <c r="C52" s="198"/>
      <c r="D52" s="199"/>
      <c r="E52" s="180" t="str">
        <f t="shared" si="9"/>
        <v/>
      </c>
      <c r="F52" s="180" t="str">
        <f t="shared" si="1"/>
        <v/>
      </c>
      <c r="G52" s="20"/>
      <c r="H52" s="200"/>
      <c r="I52" s="206"/>
      <c r="J52" s="19"/>
      <c r="K52" s="207"/>
      <c r="L52" s="207"/>
      <c r="M52" s="201" t="str">
        <f t="shared" si="8"/>
        <v/>
      </c>
      <c r="N52" s="170"/>
      <c r="O52" s="202" t="str">
        <f t="shared" si="10"/>
        <v/>
      </c>
      <c r="P52" s="208"/>
      <c r="Q52" s="208"/>
      <c r="R52" s="208"/>
      <c r="S52" s="203" t="str">
        <f t="shared" si="4"/>
        <v/>
      </c>
      <c r="T52" s="204"/>
      <c r="U52" s="205"/>
      <c r="V52" s="145"/>
    </row>
    <row r="53" spans="1:22">
      <c r="A53" s="14">
        <f t="shared" si="7"/>
        <v>48</v>
      </c>
      <c r="B53" s="198"/>
      <c r="C53" s="198"/>
      <c r="D53" s="199"/>
      <c r="E53" s="180" t="str">
        <f t="shared" si="9"/>
        <v/>
      </c>
      <c r="F53" s="180" t="str">
        <f t="shared" si="1"/>
        <v/>
      </c>
      <c r="G53" s="20"/>
      <c r="H53" s="200"/>
      <c r="I53" s="206"/>
      <c r="J53" s="19"/>
      <c r="K53" s="207"/>
      <c r="L53" s="207"/>
      <c r="M53" s="201" t="str">
        <f t="shared" si="8"/>
        <v/>
      </c>
      <c r="N53" s="170"/>
      <c r="O53" s="202" t="str">
        <f t="shared" si="10"/>
        <v/>
      </c>
      <c r="P53" s="208"/>
      <c r="Q53" s="208"/>
      <c r="R53" s="208"/>
      <c r="S53" s="203" t="str">
        <f t="shared" si="4"/>
        <v/>
      </c>
      <c r="T53" s="204"/>
      <c r="U53" s="205"/>
      <c r="V53" s="145"/>
    </row>
    <row r="54" spans="1:22">
      <c r="A54" s="14">
        <f t="shared" si="7"/>
        <v>49</v>
      </c>
      <c r="B54" s="198"/>
      <c r="C54" s="198"/>
      <c r="D54" s="199"/>
      <c r="E54" s="180" t="str">
        <f t="shared" si="9"/>
        <v/>
      </c>
      <c r="F54" s="180" t="str">
        <f t="shared" si="1"/>
        <v/>
      </c>
      <c r="G54" s="20"/>
      <c r="H54" s="200"/>
      <c r="I54" s="206"/>
      <c r="J54" s="19"/>
      <c r="K54" s="207"/>
      <c r="L54" s="207"/>
      <c r="M54" s="201" t="str">
        <f t="shared" si="8"/>
        <v/>
      </c>
      <c r="N54" s="170"/>
      <c r="O54" s="202" t="str">
        <f t="shared" si="10"/>
        <v/>
      </c>
      <c r="P54" s="208"/>
      <c r="Q54" s="208"/>
      <c r="R54" s="208"/>
      <c r="S54" s="203" t="str">
        <f t="shared" si="4"/>
        <v/>
      </c>
      <c r="T54" s="204"/>
      <c r="U54" s="205"/>
      <c r="V54" s="145"/>
    </row>
    <row r="55" spans="1:22">
      <c r="A55" s="14">
        <f t="shared" si="7"/>
        <v>50</v>
      </c>
      <c r="B55" s="198"/>
      <c r="C55" s="198"/>
      <c r="D55" s="199"/>
      <c r="E55" s="180" t="str">
        <f t="shared" si="9"/>
        <v/>
      </c>
      <c r="F55" s="180" t="str">
        <f t="shared" si="1"/>
        <v/>
      </c>
      <c r="G55" s="20"/>
      <c r="H55" s="200"/>
      <c r="I55" s="206"/>
      <c r="J55" s="19"/>
      <c r="K55" s="207"/>
      <c r="L55" s="207"/>
      <c r="M55" s="201" t="str">
        <f t="shared" si="8"/>
        <v/>
      </c>
      <c r="N55" s="170"/>
      <c r="O55" s="202" t="str">
        <f t="shared" si="10"/>
        <v/>
      </c>
      <c r="P55" s="208"/>
      <c r="Q55" s="208"/>
      <c r="R55" s="208"/>
      <c r="S55" s="203" t="str">
        <f t="shared" si="4"/>
        <v/>
      </c>
      <c r="T55" s="204"/>
      <c r="U55" s="205"/>
      <c r="V55" s="145"/>
    </row>
    <row r="56" spans="1:22">
      <c r="A56" s="14">
        <f t="shared" si="7"/>
        <v>51</v>
      </c>
      <c r="B56" s="198"/>
      <c r="C56" s="198"/>
      <c r="D56" s="199"/>
      <c r="E56" s="180" t="str">
        <f t="shared" si="9"/>
        <v/>
      </c>
      <c r="F56" s="180" t="str">
        <f t="shared" si="1"/>
        <v/>
      </c>
      <c r="G56" s="20"/>
      <c r="H56" s="200"/>
      <c r="I56" s="206"/>
      <c r="J56" s="19"/>
      <c r="K56" s="207"/>
      <c r="L56" s="207"/>
      <c r="M56" s="201" t="str">
        <f t="shared" si="8"/>
        <v/>
      </c>
      <c r="N56" s="170"/>
      <c r="O56" s="202" t="str">
        <f t="shared" si="10"/>
        <v/>
      </c>
      <c r="P56" s="208"/>
      <c r="Q56" s="208"/>
      <c r="R56" s="208"/>
      <c r="S56" s="203" t="str">
        <f t="shared" si="4"/>
        <v/>
      </c>
      <c r="T56" s="204"/>
      <c r="U56" s="205"/>
      <c r="V56" s="145"/>
    </row>
    <row r="57" spans="1:22">
      <c r="A57" s="14">
        <f t="shared" si="7"/>
        <v>52</v>
      </c>
      <c r="B57" s="198"/>
      <c r="C57" s="198"/>
      <c r="D57" s="199"/>
      <c r="E57" s="180" t="str">
        <f t="shared" si="9"/>
        <v/>
      </c>
      <c r="F57" s="180" t="str">
        <f t="shared" si="1"/>
        <v/>
      </c>
      <c r="G57" s="20"/>
      <c r="H57" s="200"/>
      <c r="I57" s="206"/>
      <c r="J57" s="19"/>
      <c r="K57" s="207"/>
      <c r="L57" s="207"/>
      <c r="M57" s="201" t="str">
        <f t="shared" si="8"/>
        <v/>
      </c>
      <c r="N57" s="170"/>
      <c r="O57" s="202" t="str">
        <f t="shared" si="10"/>
        <v/>
      </c>
      <c r="P57" s="208"/>
      <c r="Q57" s="208"/>
      <c r="R57" s="208"/>
      <c r="S57" s="203" t="str">
        <f t="shared" si="4"/>
        <v/>
      </c>
      <c r="T57" s="204"/>
      <c r="U57" s="205"/>
      <c r="V57" s="145"/>
    </row>
    <row r="58" spans="1:22">
      <c r="A58" s="14">
        <f t="shared" ref="A58:A84" si="11">A57+1</f>
        <v>53</v>
      </c>
      <c r="B58" s="198"/>
      <c r="C58" s="198"/>
      <c r="D58" s="199"/>
      <c r="E58" s="180" t="str">
        <f t="shared" si="9"/>
        <v/>
      </c>
      <c r="F58" s="180" t="str">
        <f t="shared" si="1"/>
        <v/>
      </c>
      <c r="G58" s="20"/>
      <c r="H58" s="200"/>
      <c r="I58" s="206"/>
      <c r="J58" s="19"/>
      <c r="K58" s="207"/>
      <c r="L58" s="207"/>
      <c r="M58" s="201" t="str">
        <f t="shared" si="8"/>
        <v/>
      </c>
      <c r="N58" s="170"/>
      <c r="O58" s="202" t="str">
        <f t="shared" si="10"/>
        <v/>
      </c>
      <c r="P58" s="208"/>
      <c r="Q58" s="208"/>
      <c r="R58" s="208"/>
      <c r="S58" s="203" t="str">
        <f t="shared" si="4"/>
        <v/>
      </c>
      <c r="T58" s="204"/>
      <c r="U58" s="205"/>
      <c r="V58" s="145"/>
    </row>
    <row r="59" spans="1:22">
      <c r="A59" s="14">
        <f t="shared" si="11"/>
        <v>54</v>
      </c>
      <c r="B59" s="198"/>
      <c r="C59" s="198"/>
      <c r="D59" s="199"/>
      <c r="E59" s="180" t="str">
        <f t="shared" si="9"/>
        <v/>
      </c>
      <c r="F59" s="180" t="str">
        <f t="shared" si="1"/>
        <v/>
      </c>
      <c r="G59" s="20"/>
      <c r="H59" s="200"/>
      <c r="I59" s="206"/>
      <c r="J59" s="19"/>
      <c r="K59" s="207"/>
      <c r="L59" s="207"/>
      <c r="M59" s="201" t="str">
        <f t="shared" si="8"/>
        <v/>
      </c>
      <c r="N59" s="170"/>
      <c r="O59" s="202" t="str">
        <f t="shared" si="10"/>
        <v/>
      </c>
      <c r="P59" s="208"/>
      <c r="Q59" s="208"/>
      <c r="R59" s="208"/>
      <c r="S59" s="203" t="str">
        <f t="shared" si="4"/>
        <v/>
      </c>
      <c r="T59" s="204"/>
      <c r="U59" s="205"/>
      <c r="V59" s="145"/>
    </row>
    <row r="60" spans="1:22">
      <c r="A60" s="14">
        <f t="shared" si="11"/>
        <v>55</v>
      </c>
      <c r="B60" s="198"/>
      <c r="C60" s="198"/>
      <c r="D60" s="199"/>
      <c r="E60" s="180" t="str">
        <f t="shared" si="9"/>
        <v/>
      </c>
      <c r="F60" s="180" t="str">
        <f t="shared" si="1"/>
        <v/>
      </c>
      <c r="G60" s="20"/>
      <c r="H60" s="200"/>
      <c r="I60" s="206"/>
      <c r="J60" s="19"/>
      <c r="K60" s="207"/>
      <c r="L60" s="207"/>
      <c r="M60" s="201" t="str">
        <f t="shared" si="8"/>
        <v/>
      </c>
      <c r="N60" s="170"/>
      <c r="O60" s="202" t="str">
        <f t="shared" si="10"/>
        <v/>
      </c>
      <c r="P60" s="208"/>
      <c r="Q60" s="208"/>
      <c r="R60" s="208"/>
      <c r="S60" s="203" t="str">
        <f t="shared" si="4"/>
        <v/>
      </c>
      <c r="T60" s="204"/>
      <c r="U60" s="205"/>
      <c r="V60" s="145"/>
    </row>
    <row r="61" spans="1:22">
      <c r="A61" s="14">
        <f t="shared" si="11"/>
        <v>56</v>
      </c>
      <c r="B61" s="198"/>
      <c r="C61" s="198"/>
      <c r="D61" s="199"/>
      <c r="E61" s="180" t="str">
        <f t="shared" si="9"/>
        <v/>
      </c>
      <c r="F61" s="180" t="str">
        <f t="shared" si="1"/>
        <v/>
      </c>
      <c r="G61" s="20"/>
      <c r="H61" s="200"/>
      <c r="I61" s="206"/>
      <c r="J61" s="19"/>
      <c r="K61" s="207"/>
      <c r="L61" s="207"/>
      <c r="M61" s="201" t="str">
        <f t="shared" si="8"/>
        <v/>
      </c>
      <c r="N61" s="170"/>
      <c r="O61" s="202" t="str">
        <f t="shared" si="10"/>
        <v/>
      </c>
      <c r="P61" s="208"/>
      <c r="Q61" s="208"/>
      <c r="R61" s="208"/>
      <c r="S61" s="203" t="str">
        <f t="shared" si="4"/>
        <v/>
      </c>
      <c r="T61" s="204"/>
      <c r="U61" s="205"/>
      <c r="V61" s="145"/>
    </row>
    <row r="62" spans="1:22">
      <c r="A62" s="14">
        <f t="shared" si="11"/>
        <v>57</v>
      </c>
      <c r="B62" s="198"/>
      <c r="C62" s="198"/>
      <c r="D62" s="199"/>
      <c r="E62" s="180" t="str">
        <f t="shared" si="9"/>
        <v/>
      </c>
      <c r="F62" s="180" t="str">
        <f t="shared" si="1"/>
        <v/>
      </c>
      <c r="G62" s="20"/>
      <c r="H62" s="200"/>
      <c r="I62" s="206"/>
      <c r="J62" s="19"/>
      <c r="K62" s="207"/>
      <c r="L62" s="207"/>
      <c r="M62" s="201" t="str">
        <f t="shared" si="8"/>
        <v/>
      </c>
      <c r="N62" s="170"/>
      <c r="O62" s="202" t="str">
        <f t="shared" si="10"/>
        <v/>
      </c>
      <c r="P62" s="208"/>
      <c r="Q62" s="208"/>
      <c r="R62" s="208"/>
      <c r="S62" s="203" t="str">
        <f t="shared" si="4"/>
        <v/>
      </c>
      <c r="T62" s="204"/>
      <c r="U62" s="205"/>
      <c r="V62" s="145"/>
    </row>
    <row r="63" spans="1:22">
      <c r="A63" s="14">
        <f t="shared" si="11"/>
        <v>58</v>
      </c>
      <c r="B63" s="198"/>
      <c r="C63" s="198"/>
      <c r="D63" s="199"/>
      <c r="E63" s="180" t="str">
        <f t="shared" si="9"/>
        <v/>
      </c>
      <c r="F63" s="180" t="str">
        <f t="shared" si="1"/>
        <v/>
      </c>
      <c r="G63" s="20"/>
      <c r="H63" s="200"/>
      <c r="I63" s="206"/>
      <c r="J63" s="19"/>
      <c r="K63" s="207"/>
      <c r="L63" s="207"/>
      <c r="M63" s="201" t="str">
        <f t="shared" si="8"/>
        <v/>
      </c>
      <c r="N63" s="170"/>
      <c r="O63" s="202" t="str">
        <f t="shared" si="10"/>
        <v/>
      </c>
      <c r="P63" s="208"/>
      <c r="Q63" s="208"/>
      <c r="R63" s="208"/>
      <c r="S63" s="203" t="str">
        <f t="shared" si="4"/>
        <v/>
      </c>
      <c r="T63" s="204"/>
      <c r="U63" s="205"/>
      <c r="V63" s="145"/>
    </row>
    <row r="64" spans="1:22">
      <c r="A64" s="14">
        <f t="shared" si="11"/>
        <v>59</v>
      </c>
      <c r="B64" s="198"/>
      <c r="C64" s="198"/>
      <c r="D64" s="199"/>
      <c r="E64" s="180" t="str">
        <f t="shared" si="9"/>
        <v/>
      </c>
      <c r="F64" s="180" t="str">
        <f t="shared" si="1"/>
        <v/>
      </c>
      <c r="G64" s="20"/>
      <c r="H64" s="200"/>
      <c r="I64" s="206"/>
      <c r="J64" s="19"/>
      <c r="K64" s="207"/>
      <c r="L64" s="207"/>
      <c r="M64" s="201" t="str">
        <f t="shared" si="8"/>
        <v/>
      </c>
      <c r="N64" s="170"/>
      <c r="O64" s="202" t="str">
        <f t="shared" si="10"/>
        <v/>
      </c>
      <c r="P64" s="208"/>
      <c r="Q64" s="208"/>
      <c r="R64" s="208"/>
      <c r="S64" s="203" t="str">
        <f t="shared" si="4"/>
        <v/>
      </c>
      <c r="T64" s="204"/>
      <c r="U64" s="205"/>
      <c r="V64" s="145"/>
    </row>
    <row r="65" spans="1:22">
      <c r="A65" s="14">
        <f t="shared" si="11"/>
        <v>60</v>
      </c>
      <c r="B65" s="198"/>
      <c r="C65" s="198"/>
      <c r="D65" s="199"/>
      <c r="E65" s="180" t="str">
        <f t="shared" si="9"/>
        <v/>
      </c>
      <c r="F65" s="180" t="str">
        <f t="shared" si="1"/>
        <v/>
      </c>
      <c r="G65" s="20"/>
      <c r="H65" s="200"/>
      <c r="I65" s="206"/>
      <c r="J65" s="19"/>
      <c r="K65" s="207"/>
      <c r="L65" s="207"/>
      <c r="M65" s="201" t="str">
        <f t="shared" si="8"/>
        <v/>
      </c>
      <c r="N65" s="170"/>
      <c r="O65" s="202" t="str">
        <f t="shared" si="10"/>
        <v/>
      </c>
      <c r="P65" s="208"/>
      <c r="Q65" s="208"/>
      <c r="R65" s="208"/>
      <c r="S65" s="203" t="str">
        <f t="shared" si="4"/>
        <v/>
      </c>
      <c r="T65" s="204"/>
      <c r="U65" s="205"/>
      <c r="V65" s="145"/>
    </row>
    <row r="66" spans="1:22">
      <c r="A66" s="14">
        <f t="shared" si="11"/>
        <v>61</v>
      </c>
      <c r="B66" s="198"/>
      <c r="C66" s="198"/>
      <c r="D66" s="199"/>
      <c r="E66" s="180" t="str">
        <f t="shared" si="9"/>
        <v/>
      </c>
      <c r="F66" s="180" t="str">
        <f t="shared" si="1"/>
        <v/>
      </c>
      <c r="G66" s="20"/>
      <c r="H66" s="200"/>
      <c r="I66" s="206"/>
      <c r="J66" s="19"/>
      <c r="K66" s="207"/>
      <c r="L66" s="207"/>
      <c r="M66" s="201" t="str">
        <f t="shared" si="8"/>
        <v/>
      </c>
      <c r="N66" s="170"/>
      <c r="O66" s="202" t="str">
        <f t="shared" si="10"/>
        <v/>
      </c>
      <c r="P66" s="208"/>
      <c r="Q66" s="208"/>
      <c r="R66" s="208"/>
      <c r="S66" s="203" t="str">
        <f t="shared" si="4"/>
        <v/>
      </c>
      <c r="T66" s="204"/>
      <c r="U66" s="205"/>
      <c r="V66" s="145"/>
    </row>
    <row r="67" spans="1:22">
      <c r="A67" s="14">
        <f t="shared" si="11"/>
        <v>62</v>
      </c>
      <c r="B67" s="198"/>
      <c r="C67" s="198"/>
      <c r="D67" s="199"/>
      <c r="E67" s="180" t="str">
        <f t="shared" si="9"/>
        <v/>
      </c>
      <c r="F67" s="180" t="str">
        <f t="shared" si="1"/>
        <v/>
      </c>
      <c r="G67" s="20"/>
      <c r="H67" s="200"/>
      <c r="I67" s="206"/>
      <c r="J67" s="19"/>
      <c r="K67" s="207"/>
      <c r="L67" s="207"/>
      <c r="M67" s="201" t="str">
        <f t="shared" si="8"/>
        <v/>
      </c>
      <c r="N67" s="170"/>
      <c r="O67" s="202" t="str">
        <f t="shared" si="10"/>
        <v/>
      </c>
      <c r="P67" s="208"/>
      <c r="Q67" s="208"/>
      <c r="R67" s="208"/>
      <c r="S67" s="203" t="str">
        <f t="shared" si="4"/>
        <v/>
      </c>
      <c r="T67" s="204"/>
      <c r="U67" s="205"/>
      <c r="V67" s="145"/>
    </row>
    <row r="68" spans="1:22">
      <c r="A68" s="14">
        <f t="shared" si="11"/>
        <v>63</v>
      </c>
      <c r="B68" s="198"/>
      <c r="C68" s="198"/>
      <c r="D68" s="199"/>
      <c r="E68" s="180" t="str">
        <f t="shared" si="9"/>
        <v/>
      </c>
      <c r="F68" s="180" t="str">
        <f t="shared" si="1"/>
        <v/>
      </c>
      <c r="G68" s="20"/>
      <c r="H68" s="200"/>
      <c r="I68" s="206"/>
      <c r="J68" s="19"/>
      <c r="K68" s="207"/>
      <c r="L68" s="207"/>
      <c r="M68" s="201" t="str">
        <f t="shared" si="8"/>
        <v/>
      </c>
      <c r="N68" s="170"/>
      <c r="O68" s="202" t="str">
        <f t="shared" si="10"/>
        <v/>
      </c>
      <c r="P68" s="208"/>
      <c r="Q68" s="208"/>
      <c r="R68" s="208"/>
      <c r="S68" s="203" t="str">
        <f t="shared" si="4"/>
        <v/>
      </c>
      <c r="T68" s="204"/>
      <c r="U68" s="205"/>
      <c r="V68" s="145"/>
    </row>
    <row r="69" spans="1:22">
      <c r="A69" s="14">
        <f t="shared" si="11"/>
        <v>64</v>
      </c>
      <c r="B69" s="198"/>
      <c r="C69" s="198"/>
      <c r="D69" s="199"/>
      <c r="E69" s="180" t="str">
        <f t="shared" si="9"/>
        <v/>
      </c>
      <c r="F69" s="180" t="str">
        <f t="shared" si="1"/>
        <v/>
      </c>
      <c r="G69" s="20"/>
      <c r="H69" s="200"/>
      <c r="I69" s="206"/>
      <c r="J69" s="19"/>
      <c r="K69" s="207"/>
      <c r="L69" s="207"/>
      <c r="M69" s="201" t="str">
        <f t="shared" si="8"/>
        <v/>
      </c>
      <c r="N69" s="170"/>
      <c r="O69" s="202" t="str">
        <f t="shared" si="10"/>
        <v/>
      </c>
      <c r="P69" s="208"/>
      <c r="Q69" s="208"/>
      <c r="R69" s="208"/>
      <c r="S69" s="203" t="str">
        <f t="shared" si="4"/>
        <v/>
      </c>
      <c r="T69" s="204"/>
      <c r="U69" s="205"/>
      <c r="V69" s="145"/>
    </row>
    <row r="70" spans="1:22">
      <c r="A70" s="14">
        <f t="shared" si="11"/>
        <v>65</v>
      </c>
      <c r="B70" s="198"/>
      <c r="C70" s="198"/>
      <c r="D70" s="199"/>
      <c r="E70" s="180" t="str">
        <f t="shared" si="9"/>
        <v/>
      </c>
      <c r="F70" s="180" t="str">
        <f t="shared" ref="F70:F133" si="12">IF(E70="","",COUNTIF($E$6:$E$505,E70))</f>
        <v/>
      </c>
      <c r="G70" s="20"/>
      <c r="H70" s="200"/>
      <c r="I70" s="206"/>
      <c r="J70" s="19"/>
      <c r="K70" s="207"/>
      <c r="L70" s="207"/>
      <c r="M70" s="201" t="str">
        <f t="shared" si="8"/>
        <v/>
      </c>
      <c r="N70" s="170"/>
      <c r="O70" s="202" t="str">
        <f t="shared" ref="O70:O505" si="13">IFERROR(VLOOKUP(M70,慰労金単価,2,FALSE),"")</f>
        <v/>
      </c>
      <c r="P70" s="208"/>
      <c r="Q70" s="208"/>
      <c r="R70" s="208"/>
      <c r="S70" s="203" t="str">
        <f t="shared" si="4"/>
        <v/>
      </c>
      <c r="T70" s="204"/>
      <c r="U70" s="205"/>
      <c r="V70" s="145"/>
    </row>
    <row r="71" spans="1:22">
      <c r="A71" s="14">
        <f t="shared" si="11"/>
        <v>66</v>
      </c>
      <c r="B71" s="198"/>
      <c r="C71" s="198"/>
      <c r="D71" s="199"/>
      <c r="E71" s="180" t="str">
        <f t="shared" ref="E71:E505" si="14">B71&amp;C71&amp;D71</f>
        <v/>
      </c>
      <c r="F71" s="180" t="str">
        <f t="shared" si="12"/>
        <v/>
      </c>
      <c r="G71" s="20"/>
      <c r="H71" s="200"/>
      <c r="I71" s="206"/>
      <c r="J71" s="19"/>
      <c r="K71" s="207"/>
      <c r="L71" s="207"/>
      <c r="M71" s="201" t="str">
        <f t="shared" si="8"/>
        <v/>
      </c>
      <c r="N71" s="170"/>
      <c r="O71" s="202" t="str">
        <f t="shared" si="13"/>
        <v/>
      </c>
      <c r="P71" s="208"/>
      <c r="Q71" s="208"/>
      <c r="R71" s="208"/>
      <c r="S71" s="203" t="str">
        <f t="shared" ref="S71:S505" si="15">IF(F71&gt;=2,"","可")</f>
        <v/>
      </c>
      <c r="T71" s="204"/>
      <c r="U71" s="205"/>
      <c r="V71" s="145"/>
    </row>
    <row r="72" spans="1:22">
      <c r="A72" s="14">
        <f t="shared" si="11"/>
        <v>67</v>
      </c>
      <c r="B72" s="198"/>
      <c r="C72" s="198"/>
      <c r="D72" s="199"/>
      <c r="E72" s="180" t="str">
        <f t="shared" si="14"/>
        <v/>
      </c>
      <c r="F72" s="180" t="str">
        <f t="shared" si="12"/>
        <v/>
      </c>
      <c r="G72" s="20"/>
      <c r="H72" s="200"/>
      <c r="I72" s="206"/>
      <c r="J72" s="19"/>
      <c r="K72" s="207"/>
      <c r="L72" s="207"/>
      <c r="M72" s="201" t="str">
        <f t="shared" ref="M72:M505" si="16">K72&amp;L72</f>
        <v/>
      </c>
      <c r="N72" s="170"/>
      <c r="O72" s="202" t="str">
        <f t="shared" si="13"/>
        <v/>
      </c>
      <c r="P72" s="208"/>
      <c r="Q72" s="208"/>
      <c r="R72" s="208"/>
      <c r="S72" s="203" t="str">
        <f t="shared" si="15"/>
        <v/>
      </c>
      <c r="T72" s="204"/>
      <c r="U72" s="205"/>
      <c r="V72" s="145"/>
    </row>
    <row r="73" spans="1:22">
      <c r="A73" s="14">
        <f t="shared" si="11"/>
        <v>68</v>
      </c>
      <c r="B73" s="198"/>
      <c r="C73" s="198"/>
      <c r="D73" s="199"/>
      <c r="E73" s="180" t="str">
        <f t="shared" si="14"/>
        <v/>
      </c>
      <c r="F73" s="180" t="str">
        <f t="shared" si="12"/>
        <v/>
      </c>
      <c r="G73" s="20"/>
      <c r="H73" s="200"/>
      <c r="I73" s="206"/>
      <c r="J73" s="19"/>
      <c r="K73" s="207"/>
      <c r="L73" s="207"/>
      <c r="M73" s="201" t="str">
        <f t="shared" si="16"/>
        <v/>
      </c>
      <c r="N73" s="170"/>
      <c r="O73" s="202" t="str">
        <f t="shared" si="13"/>
        <v/>
      </c>
      <c r="P73" s="208"/>
      <c r="Q73" s="208"/>
      <c r="R73" s="208"/>
      <c r="S73" s="203" t="str">
        <f t="shared" si="15"/>
        <v/>
      </c>
      <c r="T73" s="204"/>
      <c r="U73" s="205"/>
      <c r="V73" s="145"/>
    </row>
    <row r="74" spans="1:22">
      <c r="A74" s="14">
        <f t="shared" si="11"/>
        <v>69</v>
      </c>
      <c r="B74" s="198"/>
      <c r="C74" s="198"/>
      <c r="D74" s="199"/>
      <c r="E74" s="180" t="str">
        <f t="shared" si="14"/>
        <v/>
      </c>
      <c r="F74" s="180" t="str">
        <f t="shared" si="12"/>
        <v/>
      </c>
      <c r="G74" s="20"/>
      <c r="H74" s="200"/>
      <c r="I74" s="206"/>
      <c r="J74" s="19"/>
      <c r="K74" s="207"/>
      <c r="L74" s="207"/>
      <c r="M74" s="201" t="str">
        <f t="shared" si="16"/>
        <v/>
      </c>
      <c r="N74" s="170"/>
      <c r="O74" s="202" t="str">
        <f t="shared" si="13"/>
        <v/>
      </c>
      <c r="P74" s="208"/>
      <c r="Q74" s="208"/>
      <c r="R74" s="208"/>
      <c r="S74" s="203" t="str">
        <f t="shared" si="15"/>
        <v/>
      </c>
      <c r="T74" s="204"/>
      <c r="U74" s="205"/>
      <c r="V74" s="145"/>
    </row>
    <row r="75" spans="1:22">
      <c r="A75" s="14">
        <f t="shared" si="11"/>
        <v>70</v>
      </c>
      <c r="B75" s="198"/>
      <c r="C75" s="198"/>
      <c r="D75" s="199"/>
      <c r="E75" s="180" t="str">
        <f t="shared" si="14"/>
        <v/>
      </c>
      <c r="F75" s="180" t="str">
        <f t="shared" si="12"/>
        <v/>
      </c>
      <c r="G75" s="20"/>
      <c r="H75" s="200"/>
      <c r="I75" s="206"/>
      <c r="J75" s="19"/>
      <c r="K75" s="207"/>
      <c r="L75" s="207"/>
      <c r="M75" s="201" t="str">
        <f t="shared" si="16"/>
        <v/>
      </c>
      <c r="N75" s="170"/>
      <c r="O75" s="202" t="str">
        <f t="shared" si="13"/>
        <v/>
      </c>
      <c r="P75" s="208"/>
      <c r="Q75" s="208"/>
      <c r="R75" s="208"/>
      <c r="S75" s="203" t="str">
        <f t="shared" si="15"/>
        <v/>
      </c>
      <c r="T75" s="204"/>
      <c r="U75" s="205"/>
      <c r="V75" s="145"/>
    </row>
    <row r="76" spans="1:22">
      <c r="A76" s="14">
        <f t="shared" si="11"/>
        <v>71</v>
      </c>
      <c r="B76" s="198"/>
      <c r="C76" s="198"/>
      <c r="D76" s="199"/>
      <c r="E76" s="180" t="str">
        <f t="shared" si="14"/>
        <v/>
      </c>
      <c r="F76" s="180" t="str">
        <f t="shared" si="12"/>
        <v/>
      </c>
      <c r="G76" s="20"/>
      <c r="H76" s="200"/>
      <c r="I76" s="206"/>
      <c r="J76" s="19"/>
      <c r="K76" s="207"/>
      <c r="L76" s="207"/>
      <c r="M76" s="201" t="str">
        <f t="shared" si="16"/>
        <v/>
      </c>
      <c r="N76" s="170"/>
      <c r="O76" s="202" t="str">
        <f t="shared" si="13"/>
        <v/>
      </c>
      <c r="P76" s="208"/>
      <c r="Q76" s="208"/>
      <c r="R76" s="208"/>
      <c r="S76" s="203" t="str">
        <f t="shared" si="15"/>
        <v/>
      </c>
      <c r="T76" s="204"/>
      <c r="U76" s="205"/>
      <c r="V76" s="145"/>
    </row>
    <row r="77" spans="1:22">
      <c r="A77" s="14">
        <f t="shared" si="11"/>
        <v>72</v>
      </c>
      <c r="B77" s="198"/>
      <c r="C77" s="198"/>
      <c r="D77" s="199"/>
      <c r="E77" s="180" t="str">
        <f t="shared" si="14"/>
        <v/>
      </c>
      <c r="F77" s="180" t="str">
        <f t="shared" si="12"/>
        <v/>
      </c>
      <c r="G77" s="20"/>
      <c r="H77" s="200"/>
      <c r="I77" s="206"/>
      <c r="J77" s="19"/>
      <c r="K77" s="207"/>
      <c r="L77" s="207"/>
      <c r="M77" s="201" t="str">
        <f t="shared" si="16"/>
        <v/>
      </c>
      <c r="N77" s="170"/>
      <c r="O77" s="202" t="str">
        <f t="shared" si="13"/>
        <v/>
      </c>
      <c r="P77" s="208"/>
      <c r="Q77" s="208"/>
      <c r="R77" s="208"/>
      <c r="S77" s="203" t="str">
        <f t="shared" si="15"/>
        <v/>
      </c>
      <c r="T77" s="204"/>
      <c r="U77" s="205"/>
      <c r="V77" s="145"/>
    </row>
    <row r="78" spans="1:22">
      <c r="A78" s="14">
        <f t="shared" si="11"/>
        <v>73</v>
      </c>
      <c r="B78" s="198"/>
      <c r="C78" s="198"/>
      <c r="D78" s="199"/>
      <c r="E78" s="180" t="str">
        <f t="shared" si="14"/>
        <v/>
      </c>
      <c r="F78" s="180" t="str">
        <f t="shared" si="12"/>
        <v/>
      </c>
      <c r="G78" s="20"/>
      <c r="H78" s="200"/>
      <c r="I78" s="206"/>
      <c r="J78" s="19"/>
      <c r="K78" s="207"/>
      <c r="L78" s="207"/>
      <c r="M78" s="201" t="str">
        <f t="shared" si="16"/>
        <v/>
      </c>
      <c r="N78" s="170"/>
      <c r="O78" s="202" t="str">
        <f t="shared" si="13"/>
        <v/>
      </c>
      <c r="P78" s="208"/>
      <c r="Q78" s="208"/>
      <c r="R78" s="208"/>
      <c r="S78" s="203" t="str">
        <f t="shared" si="15"/>
        <v/>
      </c>
      <c r="T78" s="204"/>
      <c r="U78" s="205"/>
      <c r="V78" s="145"/>
    </row>
    <row r="79" spans="1:22">
      <c r="A79" s="14">
        <f t="shared" si="11"/>
        <v>74</v>
      </c>
      <c r="B79" s="198"/>
      <c r="C79" s="198"/>
      <c r="D79" s="199"/>
      <c r="E79" s="180" t="str">
        <f t="shared" si="14"/>
        <v/>
      </c>
      <c r="F79" s="180" t="str">
        <f t="shared" si="12"/>
        <v/>
      </c>
      <c r="G79" s="20"/>
      <c r="H79" s="200"/>
      <c r="I79" s="206"/>
      <c r="J79" s="19"/>
      <c r="K79" s="207"/>
      <c r="L79" s="207"/>
      <c r="M79" s="201" t="str">
        <f t="shared" si="16"/>
        <v/>
      </c>
      <c r="N79" s="170"/>
      <c r="O79" s="202" t="str">
        <f t="shared" si="13"/>
        <v/>
      </c>
      <c r="P79" s="208"/>
      <c r="Q79" s="208"/>
      <c r="R79" s="208"/>
      <c r="S79" s="203" t="str">
        <f t="shared" si="15"/>
        <v/>
      </c>
      <c r="T79" s="204"/>
      <c r="U79" s="205"/>
      <c r="V79" s="145"/>
    </row>
    <row r="80" spans="1:22">
      <c r="A80" s="14">
        <f t="shared" si="11"/>
        <v>75</v>
      </c>
      <c r="B80" s="198"/>
      <c r="C80" s="198"/>
      <c r="D80" s="199"/>
      <c r="E80" s="180" t="str">
        <f t="shared" si="14"/>
        <v/>
      </c>
      <c r="F80" s="180" t="str">
        <f t="shared" si="12"/>
        <v/>
      </c>
      <c r="G80" s="20"/>
      <c r="H80" s="200"/>
      <c r="I80" s="206"/>
      <c r="J80" s="19"/>
      <c r="K80" s="207"/>
      <c r="L80" s="207"/>
      <c r="M80" s="201" t="str">
        <f t="shared" si="16"/>
        <v/>
      </c>
      <c r="N80" s="170"/>
      <c r="O80" s="202" t="str">
        <f t="shared" si="13"/>
        <v/>
      </c>
      <c r="P80" s="208"/>
      <c r="Q80" s="208"/>
      <c r="R80" s="208"/>
      <c r="S80" s="203" t="str">
        <f t="shared" si="15"/>
        <v/>
      </c>
      <c r="T80" s="204"/>
      <c r="U80" s="205"/>
      <c r="V80" s="145"/>
    </row>
    <row r="81" spans="1:23">
      <c r="A81" s="14">
        <f t="shared" si="11"/>
        <v>76</v>
      </c>
      <c r="B81" s="198"/>
      <c r="C81" s="198"/>
      <c r="D81" s="199"/>
      <c r="E81" s="180" t="str">
        <f t="shared" si="14"/>
        <v/>
      </c>
      <c r="F81" s="180" t="str">
        <f t="shared" si="12"/>
        <v/>
      </c>
      <c r="G81" s="20"/>
      <c r="H81" s="200"/>
      <c r="I81" s="206"/>
      <c r="J81" s="19"/>
      <c r="K81" s="207"/>
      <c r="L81" s="207"/>
      <c r="M81" s="201" t="str">
        <f t="shared" si="16"/>
        <v/>
      </c>
      <c r="N81" s="170"/>
      <c r="O81" s="202" t="str">
        <f t="shared" si="13"/>
        <v/>
      </c>
      <c r="P81" s="208"/>
      <c r="Q81" s="208"/>
      <c r="R81" s="208"/>
      <c r="S81" s="203" t="str">
        <f t="shared" si="15"/>
        <v/>
      </c>
      <c r="T81" s="204"/>
      <c r="U81" s="205"/>
      <c r="V81" s="145"/>
    </row>
    <row r="82" spans="1:23">
      <c r="A82" s="14">
        <f t="shared" si="11"/>
        <v>77</v>
      </c>
      <c r="B82" s="198"/>
      <c r="C82" s="198"/>
      <c r="D82" s="199"/>
      <c r="E82" s="180" t="str">
        <f t="shared" si="14"/>
        <v/>
      </c>
      <c r="F82" s="180" t="str">
        <f t="shared" si="12"/>
        <v/>
      </c>
      <c r="G82" s="20"/>
      <c r="H82" s="200"/>
      <c r="I82" s="206"/>
      <c r="J82" s="19"/>
      <c r="K82" s="207"/>
      <c r="L82" s="207"/>
      <c r="M82" s="201" t="str">
        <f t="shared" si="16"/>
        <v/>
      </c>
      <c r="N82" s="170"/>
      <c r="O82" s="202" t="str">
        <f t="shared" si="13"/>
        <v/>
      </c>
      <c r="P82" s="208"/>
      <c r="Q82" s="208"/>
      <c r="R82" s="208"/>
      <c r="S82" s="203" t="str">
        <f t="shared" si="15"/>
        <v/>
      </c>
      <c r="T82" s="204"/>
      <c r="U82" s="205"/>
      <c r="V82" s="145"/>
    </row>
    <row r="83" spans="1:23">
      <c r="A83" s="14">
        <f t="shared" si="11"/>
        <v>78</v>
      </c>
      <c r="B83" s="198"/>
      <c r="C83" s="198"/>
      <c r="D83" s="199"/>
      <c r="E83" s="180" t="str">
        <f t="shared" si="14"/>
        <v/>
      </c>
      <c r="F83" s="180" t="str">
        <f t="shared" si="12"/>
        <v/>
      </c>
      <c r="G83" s="20"/>
      <c r="H83" s="200"/>
      <c r="I83" s="206"/>
      <c r="J83" s="19"/>
      <c r="K83" s="207"/>
      <c r="L83" s="207"/>
      <c r="M83" s="201" t="str">
        <f t="shared" si="16"/>
        <v/>
      </c>
      <c r="N83" s="170"/>
      <c r="O83" s="202" t="str">
        <f t="shared" si="13"/>
        <v/>
      </c>
      <c r="P83" s="208"/>
      <c r="Q83" s="208"/>
      <c r="R83" s="208"/>
      <c r="S83" s="203" t="str">
        <f t="shared" si="15"/>
        <v/>
      </c>
      <c r="T83" s="204"/>
      <c r="U83" s="205"/>
      <c r="V83" s="145"/>
    </row>
    <row r="84" spans="1:23">
      <c r="A84" s="14">
        <f t="shared" si="11"/>
        <v>79</v>
      </c>
      <c r="B84" s="198"/>
      <c r="C84" s="198"/>
      <c r="D84" s="199"/>
      <c r="E84" s="180" t="str">
        <f t="shared" si="14"/>
        <v/>
      </c>
      <c r="F84" s="180" t="str">
        <f t="shared" si="12"/>
        <v/>
      </c>
      <c r="G84" s="20"/>
      <c r="H84" s="200"/>
      <c r="I84" s="206"/>
      <c r="J84" s="19"/>
      <c r="K84" s="207"/>
      <c r="L84" s="207"/>
      <c r="M84" s="201" t="str">
        <f t="shared" si="16"/>
        <v/>
      </c>
      <c r="N84" s="170"/>
      <c r="O84" s="202" t="str">
        <f t="shared" si="13"/>
        <v/>
      </c>
      <c r="P84" s="208"/>
      <c r="Q84" s="208"/>
      <c r="R84" s="208"/>
      <c r="S84" s="203" t="str">
        <f t="shared" si="15"/>
        <v/>
      </c>
      <c r="T84" s="204"/>
      <c r="U84" s="205"/>
      <c r="V84" s="145"/>
    </row>
    <row r="85" spans="1:23">
      <c r="A85" s="14">
        <f>A84+1</f>
        <v>80</v>
      </c>
      <c r="B85" s="198"/>
      <c r="C85" s="198"/>
      <c r="D85" s="199"/>
      <c r="E85" s="180" t="str">
        <f t="shared" si="14"/>
        <v/>
      </c>
      <c r="F85" s="180" t="str">
        <f t="shared" si="12"/>
        <v/>
      </c>
      <c r="G85" s="20"/>
      <c r="H85" s="200"/>
      <c r="I85" s="206"/>
      <c r="J85" s="19"/>
      <c r="K85" s="207"/>
      <c r="L85" s="207"/>
      <c r="M85" s="201" t="str">
        <f t="shared" si="16"/>
        <v/>
      </c>
      <c r="N85" s="170"/>
      <c r="O85" s="202" t="str">
        <f t="shared" si="13"/>
        <v/>
      </c>
      <c r="P85" s="208"/>
      <c r="Q85" s="208"/>
      <c r="R85" s="208"/>
      <c r="S85" s="203" t="str">
        <f t="shared" si="15"/>
        <v/>
      </c>
      <c r="T85" s="204"/>
      <c r="U85" s="205"/>
      <c r="V85" s="145"/>
    </row>
    <row r="86" spans="1:23">
      <c r="A86" s="14">
        <f t="shared" ref="A86:A149" si="17">A85+1</f>
        <v>81</v>
      </c>
      <c r="B86" s="198"/>
      <c r="C86" s="198"/>
      <c r="D86" s="199"/>
      <c r="E86" s="180" t="str">
        <f t="shared" si="14"/>
        <v/>
      </c>
      <c r="F86" s="180" t="str">
        <f t="shared" si="12"/>
        <v/>
      </c>
      <c r="G86" s="20"/>
      <c r="H86" s="200"/>
      <c r="I86" s="206"/>
      <c r="J86" s="19"/>
      <c r="K86" s="207"/>
      <c r="L86" s="207"/>
      <c r="M86" s="201" t="str">
        <f t="shared" si="16"/>
        <v/>
      </c>
      <c r="N86" s="170"/>
      <c r="O86" s="202" t="str">
        <f t="shared" si="13"/>
        <v/>
      </c>
      <c r="P86" s="208"/>
      <c r="Q86" s="208"/>
      <c r="R86" s="208"/>
      <c r="S86" s="203" t="str">
        <f t="shared" si="15"/>
        <v/>
      </c>
      <c r="T86" s="204"/>
      <c r="U86" s="205"/>
      <c r="V86" s="145"/>
      <c r="W86" s="3"/>
    </row>
    <row r="87" spans="1:23">
      <c r="A87" s="14">
        <f t="shared" si="17"/>
        <v>82</v>
      </c>
      <c r="B87" s="198"/>
      <c r="C87" s="198"/>
      <c r="D87" s="199"/>
      <c r="E87" s="180" t="str">
        <f t="shared" si="14"/>
        <v/>
      </c>
      <c r="F87" s="180" t="str">
        <f t="shared" si="12"/>
        <v/>
      </c>
      <c r="G87" s="20"/>
      <c r="H87" s="200"/>
      <c r="I87" s="206"/>
      <c r="J87" s="19"/>
      <c r="K87" s="207"/>
      <c r="L87" s="207"/>
      <c r="M87" s="201" t="str">
        <f t="shared" si="16"/>
        <v/>
      </c>
      <c r="N87" s="170"/>
      <c r="O87" s="202" t="str">
        <f t="shared" si="13"/>
        <v/>
      </c>
      <c r="P87" s="208"/>
      <c r="Q87" s="208"/>
      <c r="R87" s="208"/>
      <c r="S87" s="203" t="str">
        <f t="shared" si="15"/>
        <v/>
      </c>
      <c r="T87" s="204"/>
      <c r="U87" s="205"/>
      <c r="V87" s="145"/>
    </row>
    <row r="88" spans="1:23">
      <c r="A88" s="14">
        <f t="shared" si="17"/>
        <v>83</v>
      </c>
      <c r="B88" s="198"/>
      <c r="C88" s="198"/>
      <c r="D88" s="199"/>
      <c r="E88" s="180" t="str">
        <f t="shared" si="14"/>
        <v/>
      </c>
      <c r="F88" s="180" t="str">
        <f t="shared" si="12"/>
        <v/>
      </c>
      <c r="G88" s="20"/>
      <c r="H88" s="200"/>
      <c r="I88" s="206"/>
      <c r="J88" s="19"/>
      <c r="K88" s="207"/>
      <c r="L88" s="207"/>
      <c r="M88" s="201" t="str">
        <f t="shared" si="16"/>
        <v/>
      </c>
      <c r="N88" s="170"/>
      <c r="O88" s="202" t="str">
        <f t="shared" si="13"/>
        <v/>
      </c>
      <c r="P88" s="208"/>
      <c r="Q88" s="208"/>
      <c r="R88" s="208"/>
      <c r="S88" s="203" t="str">
        <f t="shared" si="15"/>
        <v/>
      </c>
      <c r="T88" s="204"/>
      <c r="U88" s="205"/>
      <c r="V88" s="145"/>
    </row>
    <row r="89" spans="1:23">
      <c r="A89" s="14">
        <f t="shared" si="17"/>
        <v>84</v>
      </c>
      <c r="B89" s="198"/>
      <c r="C89" s="198"/>
      <c r="D89" s="199"/>
      <c r="E89" s="180" t="str">
        <f t="shared" si="14"/>
        <v/>
      </c>
      <c r="F89" s="180" t="str">
        <f t="shared" si="12"/>
        <v/>
      </c>
      <c r="G89" s="20"/>
      <c r="H89" s="200"/>
      <c r="I89" s="206"/>
      <c r="J89" s="19"/>
      <c r="K89" s="207"/>
      <c r="L89" s="207"/>
      <c r="M89" s="201" t="str">
        <f t="shared" si="16"/>
        <v/>
      </c>
      <c r="N89" s="170"/>
      <c r="O89" s="202" t="str">
        <f t="shared" si="13"/>
        <v/>
      </c>
      <c r="P89" s="208"/>
      <c r="Q89" s="208"/>
      <c r="R89" s="208"/>
      <c r="S89" s="203" t="str">
        <f t="shared" si="15"/>
        <v/>
      </c>
      <c r="T89" s="204"/>
      <c r="U89" s="205"/>
      <c r="V89" s="145"/>
    </row>
    <row r="90" spans="1:23">
      <c r="A90" s="14">
        <f t="shared" si="17"/>
        <v>85</v>
      </c>
      <c r="B90" s="198"/>
      <c r="C90" s="198"/>
      <c r="D90" s="199"/>
      <c r="E90" s="180" t="str">
        <f t="shared" si="14"/>
        <v/>
      </c>
      <c r="F90" s="180" t="str">
        <f t="shared" si="12"/>
        <v/>
      </c>
      <c r="G90" s="20"/>
      <c r="H90" s="200"/>
      <c r="I90" s="206"/>
      <c r="J90" s="19"/>
      <c r="K90" s="207"/>
      <c r="L90" s="207"/>
      <c r="M90" s="201" t="str">
        <f t="shared" si="16"/>
        <v/>
      </c>
      <c r="N90" s="170"/>
      <c r="O90" s="202" t="str">
        <f t="shared" si="13"/>
        <v/>
      </c>
      <c r="P90" s="208"/>
      <c r="Q90" s="208"/>
      <c r="R90" s="208"/>
      <c r="S90" s="203" t="str">
        <f t="shared" si="15"/>
        <v/>
      </c>
      <c r="T90" s="204"/>
      <c r="U90" s="205"/>
      <c r="V90" s="145"/>
      <c r="W90" s="3"/>
    </row>
    <row r="91" spans="1:23">
      <c r="A91" s="14">
        <f t="shared" si="17"/>
        <v>86</v>
      </c>
      <c r="B91" s="198"/>
      <c r="C91" s="198"/>
      <c r="D91" s="199"/>
      <c r="E91" s="180" t="str">
        <f t="shared" si="14"/>
        <v/>
      </c>
      <c r="F91" s="180" t="str">
        <f t="shared" si="12"/>
        <v/>
      </c>
      <c r="G91" s="20"/>
      <c r="H91" s="200"/>
      <c r="I91" s="206"/>
      <c r="J91" s="19"/>
      <c r="K91" s="207"/>
      <c r="L91" s="207"/>
      <c r="M91" s="201" t="str">
        <f t="shared" si="16"/>
        <v/>
      </c>
      <c r="N91" s="170"/>
      <c r="O91" s="202" t="str">
        <f t="shared" si="13"/>
        <v/>
      </c>
      <c r="P91" s="208"/>
      <c r="Q91" s="208"/>
      <c r="R91" s="208"/>
      <c r="S91" s="203" t="str">
        <f t="shared" si="15"/>
        <v/>
      </c>
      <c r="T91" s="204"/>
      <c r="U91" s="205"/>
      <c r="V91" s="145"/>
    </row>
    <row r="92" spans="1:23">
      <c r="A92" s="14">
        <f t="shared" si="17"/>
        <v>87</v>
      </c>
      <c r="B92" s="198"/>
      <c r="C92" s="198"/>
      <c r="D92" s="199"/>
      <c r="E92" s="180" t="str">
        <f t="shared" si="14"/>
        <v/>
      </c>
      <c r="F92" s="180" t="str">
        <f t="shared" si="12"/>
        <v/>
      </c>
      <c r="G92" s="20"/>
      <c r="H92" s="200"/>
      <c r="I92" s="206"/>
      <c r="J92" s="19"/>
      <c r="K92" s="207"/>
      <c r="L92" s="207"/>
      <c r="M92" s="201" t="str">
        <f t="shared" si="16"/>
        <v/>
      </c>
      <c r="N92" s="170"/>
      <c r="O92" s="202" t="str">
        <f t="shared" si="13"/>
        <v/>
      </c>
      <c r="P92" s="208"/>
      <c r="Q92" s="208"/>
      <c r="R92" s="208"/>
      <c r="S92" s="203" t="str">
        <f t="shared" si="15"/>
        <v/>
      </c>
      <c r="T92" s="204"/>
      <c r="U92" s="205"/>
      <c r="V92" s="145"/>
    </row>
    <row r="93" spans="1:23">
      <c r="A93" s="14">
        <f t="shared" si="17"/>
        <v>88</v>
      </c>
      <c r="B93" s="198"/>
      <c r="C93" s="198"/>
      <c r="D93" s="199"/>
      <c r="E93" s="180" t="str">
        <f t="shared" si="14"/>
        <v/>
      </c>
      <c r="F93" s="180" t="str">
        <f t="shared" si="12"/>
        <v/>
      </c>
      <c r="G93" s="20"/>
      <c r="H93" s="200"/>
      <c r="I93" s="206"/>
      <c r="J93" s="19"/>
      <c r="K93" s="207"/>
      <c r="L93" s="207"/>
      <c r="M93" s="201" t="str">
        <f t="shared" si="16"/>
        <v/>
      </c>
      <c r="N93" s="170"/>
      <c r="O93" s="202" t="str">
        <f t="shared" si="13"/>
        <v/>
      </c>
      <c r="P93" s="208"/>
      <c r="Q93" s="208"/>
      <c r="R93" s="208"/>
      <c r="S93" s="203" t="str">
        <f t="shared" si="15"/>
        <v/>
      </c>
      <c r="T93" s="204"/>
      <c r="U93" s="205"/>
      <c r="V93" s="145"/>
      <c r="W93" s="3"/>
    </row>
    <row r="94" spans="1:23">
      <c r="A94" s="14">
        <f t="shared" si="17"/>
        <v>89</v>
      </c>
      <c r="B94" s="198"/>
      <c r="C94" s="198"/>
      <c r="D94" s="199"/>
      <c r="E94" s="180" t="str">
        <f t="shared" si="14"/>
        <v/>
      </c>
      <c r="F94" s="180" t="str">
        <f t="shared" si="12"/>
        <v/>
      </c>
      <c r="G94" s="20"/>
      <c r="H94" s="200"/>
      <c r="I94" s="206"/>
      <c r="J94" s="19"/>
      <c r="K94" s="207"/>
      <c r="L94" s="207"/>
      <c r="M94" s="201" t="str">
        <f t="shared" si="16"/>
        <v/>
      </c>
      <c r="N94" s="170"/>
      <c r="O94" s="202" t="str">
        <f t="shared" si="13"/>
        <v/>
      </c>
      <c r="P94" s="208"/>
      <c r="Q94" s="208"/>
      <c r="R94" s="208"/>
      <c r="S94" s="203" t="str">
        <f t="shared" si="15"/>
        <v/>
      </c>
      <c r="T94" s="204"/>
      <c r="U94" s="205"/>
      <c r="V94" s="145"/>
    </row>
    <row r="95" spans="1:23">
      <c r="A95" s="14">
        <f t="shared" si="17"/>
        <v>90</v>
      </c>
      <c r="B95" s="198"/>
      <c r="C95" s="198"/>
      <c r="D95" s="199"/>
      <c r="E95" s="180" t="str">
        <f t="shared" si="14"/>
        <v/>
      </c>
      <c r="F95" s="180" t="str">
        <f t="shared" si="12"/>
        <v/>
      </c>
      <c r="G95" s="20"/>
      <c r="H95" s="200"/>
      <c r="I95" s="206"/>
      <c r="J95" s="19"/>
      <c r="K95" s="207"/>
      <c r="L95" s="207"/>
      <c r="M95" s="201" t="str">
        <f t="shared" si="16"/>
        <v/>
      </c>
      <c r="N95" s="170"/>
      <c r="O95" s="202" t="str">
        <f t="shared" si="13"/>
        <v/>
      </c>
      <c r="P95" s="208"/>
      <c r="Q95" s="208"/>
      <c r="R95" s="208"/>
      <c r="S95" s="203" t="str">
        <f t="shared" si="15"/>
        <v/>
      </c>
      <c r="T95" s="204"/>
      <c r="U95" s="205"/>
      <c r="V95" s="145"/>
    </row>
    <row r="96" spans="1:23">
      <c r="A96" s="14">
        <f t="shared" si="17"/>
        <v>91</v>
      </c>
      <c r="B96" s="198"/>
      <c r="C96" s="198"/>
      <c r="D96" s="199"/>
      <c r="E96" s="180" t="str">
        <f t="shared" si="14"/>
        <v/>
      </c>
      <c r="F96" s="180" t="str">
        <f t="shared" si="12"/>
        <v/>
      </c>
      <c r="G96" s="20"/>
      <c r="H96" s="200"/>
      <c r="I96" s="206"/>
      <c r="J96" s="19"/>
      <c r="K96" s="207"/>
      <c r="L96" s="207"/>
      <c r="M96" s="201" t="str">
        <f t="shared" si="16"/>
        <v/>
      </c>
      <c r="N96" s="170"/>
      <c r="O96" s="202" t="str">
        <f t="shared" si="13"/>
        <v/>
      </c>
      <c r="P96" s="208"/>
      <c r="Q96" s="208"/>
      <c r="R96" s="208"/>
      <c r="S96" s="203" t="str">
        <f t="shared" si="15"/>
        <v/>
      </c>
      <c r="T96" s="204"/>
      <c r="U96" s="205"/>
      <c r="V96" s="145"/>
    </row>
    <row r="97" spans="1:23">
      <c r="A97" s="14">
        <f t="shared" si="17"/>
        <v>92</v>
      </c>
      <c r="B97" s="198"/>
      <c r="C97" s="198"/>
      <c r="D97" s="199"/>
      <c r="E97" s="180" t="str">
        <f t="shared" si="14"/>
        <v/>
      </c>
      <c r="F97" s="180" t="str">
        <f t="shared" si="12"/>
        <v/>
      </c>
      <c r="G97" s="20"/>
      <c r="H97" s="200"/>
      <c r="I97" s="206"/>
      <c r="J97" s="19"/>
      <c r="K97" s="207"/>
      <c r="L97" s="207"/>
      <c r="M97" s="201" t="str">
        <f t="shared" si="16"/>
        <v/>
      </c>
      <c r="N97" s="170"/>
      <c r="O97" s="202" t="str">
        <f t="shared" si="13"/>
        <v/>
      </c>
      <c r="P97" s="208"/>
      <c r="Q97" s="208"/>
      <c r="R97" s="208"/>
      <c r="S97" s="203" t="str">
        <f t="shared" si="15"/>
        <v/>
      </c>
      <c r="T97" s="204"/>
      <c r="U97" s="205"/>
      <c r="V97" s="145"/>
    </row>
    <row r="98" spans="1:23">
      <c r="A98" s="14">
        <f t="shared" si="17"/>
        <v>93</v>
      </c>
      <c r="B98" s="198"/>
      <c r="C98" s="198"/>
      <c r="D98" s="199"/>
      <c r="E98" s="180" t="str">
        <f t="shared" si="14"/>
        <v/>
      </c>
      <c r="F98" s="180" t="str">
        <f t="shared" si="12"/>
        <v/>
      </c>
      <c r="G98" s="20"/>
      <c r="H98" s="200"/>
      <c r="I98" s="206"/>
      <c r="J98" s="19"/>
      <c r="K98" s="207"/>
      <c r="L98" s="207"/>
      <c r="M98" s="201" t="str">
        <f t="shared" si="16"/>
        <v/>
      </c>
      <c r="N98" s="170"/>
      <c r="O98" s="202" t="str">
        <f t="shared" si="13"/>
        <v/>
      </c>
      <c r="P98" s="208"/>
      <c r="Q98" s="208"/>
      <c r="R98" s="208"/>
      <c r="S98" s="203" t="str">
        <f t="shared" si="15"/>
        <v/>
      </c>
      <c r="T98" s="204"/>
      <c r="U98" s="205"/>
      <c r="V98" s="145"/>
    </row>
    <row r="99" spans="1:23">
      <c r="A99" s="14">
        <f t="shared" si="17"/>
        <v>94</v>
      </c>
      <c r="B99" s="198"/>
      <c r="C99" s="198"/>
      <c r="D99" s="199"/>
      <c r="E99" s="180" t="str">
        <f t="shared" si="14"/>
        <v/>
      </c>
      <c r="F99" s="180" t="str">
        <f t="shared" si="12"/>
        <v/>
      </c>
      <c r="G99" s="20"/>
      <c r="H99" s="200"/>
      <c r="I99" s="206"/>
      <c r="J99" s="19"/>
      <c r="K99" s="207"/>
      <c r="L99" s="207"/>
      <c r="M99" s="201" t="str">
        <f t="shared" si="16"/>
        <v/>
      </c>
      <c r="N99" s="170"/>
      <c r="O99" s="202" t="str">
        <f t="shared" si="13"/>
        <v/>
      </c>
      <c r="P99" s="208"/>
      <c r="Q99" s="208"/>
      <c r="R99" s="208"/>
      <c r="S99" s="203" t="str">
        <f t="shared" si="15"/>
        <v/>
      </c>
      <c r="T99" s="204"/>
      <c r="U99" s="205"/>
      <c r="V99" s="145"/>
    </row>
    <row r="100" spans="1:23">
      <c r="A100" s="14">
        <f t="shared" si="17"/>
        <v>95</v>
      </c>
      <c r="B100" s="198"/>
      <c r="C100" s="198"/>
      <c r="D100" s="199"/>
      <c r="E100" s="180" t="str">
        <f t="shared" si="14"/>
        <v/>
      </c>
      <c r="F100" s="180" t="str">
        <f t="shared" si="12"/>
        <v/>
      </c>
      <c r="G100" s="20"/>
      <c r="H100" s="200"/>
      <c r="I100" s="206"/>
      <c r="J100" s="19"/>
      <c r="K100" s="207"/>
      <c r="L100" s="207"/>
      <c r="M100" s="201" t="str">
        <f t="shared" si="16"/>
        <v/>
      </c>
      <c r="N100" s="170"/>
      <c r="O100" s="202" t="str">
        <f t="shared" si="13"/>
        <v/>
      </c>
      <c r="P100" s="208"/>
      <c r="Q100" s="208"/>
      <c r="R100" s="208"/>
      <c r="S100" s="203" t="str">
        <f t="shared" si="15"/>
        <v/>
      </c>
      <c r="T100" s="204"/>
      <c r="U100" s="205"/>
      <c r="V100" s="145"/>
    </row>
    <row r="101" spans="1:23">
      <c r="A101" s="14">
        <f t="shared" si="17"/>
        <v>96</v>
      </c>
      <c r="B101" s="198"/>
      <c r="C101" s="198"/>
      <c r="D101" s="199"/>
      <c r="E101" s="180" t="str">
        <f t="shared" si="14"/>
        <v/>
      </c>
      <c r="F101" s="180" t="str">
        <f t="shared" si="12"/>
        <v/>
      </c>
      <c r="G101" s="20"/>
      <c r="H101" s="200"/>
      <c r="I101" s="206"/>
      <c r="J101" s="19"/>
      <c r="K101" s="207"/>
      <c r="L101" s="207"/>
      <c r="M101" s="201" t="str">
        <f t="shared" si="16"/>
        <v/>
      </c>
      <c r="N101" s="170"/>
      <c r="O101" s="202" t="str">
        <f t="shared" si="13"/>
        <v/>
      </c>
      <c r="P101" s="208"/>
      <c r="Q101" s="208"/>
      <c r="R101" s="208"/>
      <c r="S101" s="203" t="str">
        <f t="shared" si="15"/>
        <v/>
      </c>
      <c r="T101" s="204"/>
      <c r="U101" s="205"/>
      <c r="V101" s="145"/>
    </row>
    <row r="102" spans="1:23">
      <c r="A102" s="14">
        <f t="shared" si="17"/>
        <v>97</v>
      </c>
      <c r="B102" s="198"/>
      <c r="C102" s="198"/>
      <c r="D102" s="199"/>
      <c r="E102" s="180" t="str">
        <f t="shared" si="14"/>
        <v/>
      </c>
      <c r="F102" s="180" t="str">
        <f t="shared" si="12"/>
        <v/>
      </c>
      <c r="G102" s="20"/>
      <c r="H102" s="200"/>
      <c r="I102" s="206"/>
      <c r="J102" s="19"/>
      <c r="K102" s="207"/>
      <c r="L102" s="207"/>
      <c r="M102" s="201" t="str">
        <f t="shared" si="16"/>
        <v/>
      </c>
      <c r="N102" s="170"/>
      <c r="O102" s="202" t="str">
        <f t="shared" si="13"/>
        <v/>
      </c>
      <c r="P102" s="208"/>
      <c r="Q102" s="208"/>
      <c r="R102" s="208"/>
      <c r="S102" s="203" t="str">
        <f t="shared" si="15"/>
        <v/>
      </c>
      <c r="T102" s="204"/>
      <c r="U102" s="205"/>
      <c r="V102" s="145"/>
    </row>
    <row r="103" spans="1:23">
      <c r="A103" s="14">
        <f t="shared" si="17"/>
        <v>98</v>
      </c>
      <c r="B103" s="198"/>
      <c r="C103" s="198"/>
      <c r="D103" s="199"/>
      <c r="E103" s="180" t="str">
        <f t="shared" si="14"/>
        <v/>
      </c>
      <c r="F103" s="180" t="str">
        <f t="shared" si="12"/>
        <v/>
      </c>
      <c r="G103" s="20"/>
      <c r="H103" s="200"/>
      <c r="I103" s="206"/>
      <c r="J103" s="19"/>
      <c r="K103" s="207"/>
      <c r="L103" s="207"/>
      <c r="M103" s="201" t="str">
        <f t="shared" si="16"/>
        <v/>
      </c>
      <c r="N103" s="170"/>
      <c r="O103" s="202" t="str">
        <f t="shared" si="13"/>
        <v/>
      </c>
      <c r="P103" s="208"/>
      <c r="Q103" s="208"/>
      <c r="R103" s="208"/>
      <c r="S103" s="203" t="str">
        <f t="shared" si="15"/>
        <v/>
      </c>
      <c r="T103" s="204"/>
      <c r="U103" s="205"/>
      <c r="V103" s="145"/>
    </row>
    <row r="104" spans="1:23">
      <c r="A104" s="14">
        <f t="shared" si="17"/>
        <v>99</v>
      </c>
      <c r="B104" s="198"/>
      <c r="C104" s="198"/>
      <c r="D104" s="199"/>
      <c r="E104" s="180" t="str">
        <f t="shared" si="14"/>
        <v/>
      </c>
      <c r="F104" s="180" t="str">
        <f t="shared" si="12"/>
        <v/>
      </c>
      <c r="G104" s="20"/>
      <c r="H104" s="200"/>
      <c r="I104" s="206"/>
      <c r="J104" s="19"/>
      <c r="K104" s="207"/>
      <c r="L104" s="207"/>
      <c r="M104" s="201" t="str">
        <f t="shared" si="16"/>
        <v/>
      </c>
      <c r="N104" s="170"/>
      <c r="O104" s="202" t="str">
        <f t="shared" si="13"/>
        <v/>
      </c>
      <c r="P104" s="208"/>
      <c r="Q104" s="208"/>
      <c r="R104" s="208"/>
      <c r="S104" s="203" t="str">
        <f t="shared" si="15"/>
        <v/>
      </c>
      <c r="T104" s="204"/>
      <c r="U104" s="205"/>
      <c r="V104" s="145"/>
    </row>
    <row r="105" spans="1:23">
      <c r="A105" s="14">
        <f t="shared" si="17"/>
        <v>100</v>
      </c>
      <c r="B105" s="198"/>
      <c r="C105" s="198"/>
      <c r="D105" s="199"/>
      <c r="E105" s="180" t="str">
        <f t="shared" si="14"/>
        <v/>
      </c>
      <c r="F105" s="180" t="str">
        <f t="shared" si="12"/>
        <v/>
      </c>
      <c r="G105" s="20"/>
      <c r="H105" s="200"/>
      <c r="I105" s="206"/>
      <c r="J105" s="19"/>
      <c r="K105" s="207"/>
      <c r="L105" s="207"/>
      <c r="M105" s="201" t="str">
        <f t="shared" si="16"/>
        <v/>
      </c>
      <c r="N105" s="170"/>
      <c r="O105" s="202" t="str">
        <f t="shared" si="13"/>
        <v/>
      </c>
      <c r="P105" s="208"/>
      <c r="Q105" s="208"/>
      <c r="R105" s="208"/>
      <c r="S105" s="203" t="str">
        <f t="shared" si="15"/>
        <v/>
      </c>
      <c r="T105" s="204"/>
      <c r="U105" s="205"/>
      <c r="V105" s="145"/>
    </row>
    <row r="106" spans="1:23">
      <c r="A106" s="14">
        <f t="shared" si="17"/>
        <v>101</v>
      </c>
      <c r="B106" s="198"/>
      <c r="C106" s="198"/>
      <c r="D106" s="199"/>
      <c r="E106" s="180" t="str">
        <f t="shared" si="14"/>
        <v/>
      </c>
      <c r="F106" s="180" t="str">
        <f t="shared" si="12"/>
        <v/>
      </c>
      <c r="G106" s="20"/>
      <c r="H106" s="200"/>
      <c r="I106" s="206"/>
      <c r="J106" s="19"/>
      <c r="K106" s="207"/>
      <c r="L106" s="207"/>
      <c r="M106" s="201" t="str">
        <f t="shared" si="16"/>
        <v/>
      </c>
      <c r="N106" s="170"/>
      <c r="O106" s="202" t="str">
        <f t="shared" si="13"/>
        <v/>
      </c>
      <c r="P106" s="208"/>
      <c r="Q106" s="208"/>
      <c r="R106" s="208"/>
      <c r="S106" s="203" t="str">
        <f t="shared" si="15"/>
        <v/>
      </c>
      <c r="T106" s="204"/>
      <c r="U106" s="205"/>
      <c r="V106" s="145"/>
    </row>
    <row r="107" spans="1:23">
      <c r="A107" s="14">
        <f t="shared" si="17"/>
        <v>102</v>
      </c>
      <c r="B107" s="198"/>
      <c r="C107" s="198"/>
      <c r="D107" s="199"/>
      <c r="E107" s="180" t="str">
        <f t="shared" si="14"/>
        <v/>
      </c>
      <c r="F107" s="180" t="str">
        <f t="shared" si="12"/>
        <v/>
      </c>
      <c r="G107" s="20"/>
      <c r="H107" s="200"/>
      <c r="I107" s="206"/>
      <c r="J107" s="19"/>
      <c r="K107" s="207"/>
      <c r="L107" s="207"/>
      <c r="M107" s="201" t="str">
        <f t="shared" si="16"/>
        <v/>
      </c>
      <c r="N107" s="170"/>
      <c r="O107" s="202" t="str">
        <f t="shared" si="13"/>
        <v/>
      </c>
      <c r="P107" s="208"/>
      <c r="Q107" s="208"/>
      <c r="R107" s="208"/>
      <c r="S107" s="203" t="str">
        <f t="shared" si="15"/>
        <v/>
      </c>
      <c r="T107" s="204"/>
      <c r="U107" s="205"/>
      <c r="V107" s="145"/>
    </row>
    <row r="108" spans="1:23">
      <c r="A108" s="14">
        <f t="shared" si="17"/>
        <v>103</v>
      </c>
      <c r="B108" s="198"/>
      <c r="C108" s="198"/>
      <c r="D108" s="199"/>
      <c r="E108" s="180" t="str">
        <f t="shared" si="14"/>
        <v/>
      </c>
      <c r="F108" s="180" t="str">
        <f t="shared" si="12"/>
        <v/>
      </c>
      <c r="G108" s="20"/>
      <c r="H108" s="200"/>
      <c r="I108" s="206"/>
      <c r="J108" s="19"/>
      <c r="K108" s="207"/>
      <c r="L108" s="207"/>
      <c r="M108" s="201" t="str">
        <f t="shared" si="16"/>
        <v/>
      </c>
      <c r="N108" s="170"/>
      <c r="O108" s="202" t="str">
        <f t="shared" si="13"/>
        <v/>
      </c>
      <c r="P108" s="208"/>
      <c r="Q108" s="208"/>
      <c r="R108" s="208"/>
      <c r="S108" s="203" t="str">
        <f t="shared" si="15"/>
        <v/>
      </c>
      <c r="T108" s="204"/>
      <c r="U108" s="205"/>
      <c r="V108" s="145"/>
    </row>
    <row r="109" spans="1:23">
      <c r="A109" s="14">
        <f t="shared" si="17"/>
        <v>104</v>
      </c>
      <c r="B109" s="198"/>
      <c r="C109" s="198"/>
      <c r="D109" s="199"/>
      <c r="E109" s="180" t="str">
        <f t="shared" si="14"/>
        <v/>
      </c>
      <c r="F109" s="180" t="str">
        <f t="shared" si="12"/>
        <v/>
      </c>
      <c r="G109" s="20"/>
      <c r="H109" s="200"/>
      <c r="I109" s="206"/>
      <c r="J109" s="19"/>
      <c r="K109" s="207"/>
      <c r="L109" s="207"/>
      <c r="M109" s="201" t="str">
        <f t="shared" si="16"/>
        <v/>
      </c>
      <c r="N109" s="170"/>
      <c r="O109" s="202" t="str">
        <f t="shared" si="13"/>
        <v/>
      </c>
      <c r="P109" s="208"/>
      <c r="Q109" s="208"/>
      <c r="R109" s="208"/>
      <c r="S109" s="203" t="str">
        <f t="shared" si="15"/>
        <v/>
      </c>
      <c r="T109" s="204"/>
      <c r="U109" s="205"/>
      <c r="V109" s="145"/>
    </row>
    <row r="110" spans="1:23">
      <c r="A110" s="14">
        <f t="shared" si="17"/>
        <v>105</v>
      </c>
      <c r="B110" s="198"/>
      <c r="C110" s="198"/>
      <c r="D110" s="199"/>
      <c r="E110" s="180" t="str">
        <f t="shared" si="14"/>
        <v/>
      </c>
      <c r="F110" s="180" t="str">
        <f t="shared" si="12"/>
        <v/>
      </c>
      <c r="G110" s="20"/>
      <c r="H110" s="200"/>
      <c r="I110" s="206"/>
      <c r="J110" s="19"/>
      <c r="K110" s="207"/>
      <c r="L110" s="207"/>
      <c r="M110" s="201" t="str">
        <f t="shared" si="16"/>
        <v/>
      </c>
      <c r="N110" s="170"/>
      <c r="O110" s="202" t="str">
        <f t="shared" si="13"/>
        <v/>
      </c>
      <c r="P110" s="208"/>
      <c r="Q110" s="208"/>
      <c r="R110" s="208"/>
      <c r="S110" s="203" t="str">
        <f t="shared" si="15"/>
        <v/>
      </c>
      <c r="T110" s="204"/>
      <c r="U110" s="205"/>
      <c r="V110" s="145"/>
      <c r="W110" s="3"/>
    </row>
    <row r="111" spans="1:23">
      <c r="A111" s="14">
        <f t="shared" si="17"/>
        <v>106</v>
      </c>
      <c r="B111" s="198"/>
      <c r="C111" s="198"/>
      <c r="D111" s="199"/>
      <c r="E111" s="180" t="str">
        <f t="shared" si="14"/>
        <v/>
      </c>
      <c r="F111" s="180" t="str">
        <f t="shared" si="12"/>
        <v/>
      </c>
      <c r="G111" s="20"/>
      <c r="H111" s="200"/>
      <c r="I111" s="206"/>
      <c r="J111" s="19"/>
      <c r="K111" s="207"/>
      <c r="L111" s="207"/>
      <c r="M111" s="201" t="str">
        <f t="shared" si="16"/>
        <v/>
      </c>
      <c r="N111" s="170"/>
      <c r="O111" s="202" t="str">
        <f t="shared" si="13"/>
        <v/>
      </c>
      <c r="P111" s="208"/>
      <c r="Q111" s="208"/>
      <c r="R111" s="208"/>
      <c r="S111" s="203" t="str">
        <f t="shared" si="15"/>
        <v/>
      </c>
      <c r="T111" s="204"/>
      <c r="U111" s="205"/>
      <c r="V111" s="145"/>
    </row>
    <row r="112" spans="1:23">
      <c r="A112" s="14">
        <f t="shared" si="17"/>
        <v>107</v>
      </c>
      <c r="B112" s="198"/>
      <c r="C112" s="198"/>
      <c r="D112" s="199"/>
      <c r="E112" s="180" t="str">
        <f t="shared" si="14"/>
        <v/>
      </c>
      <c r="F112" s="180" t="str">
        <f t="shared" si="12"/>
        <v/>
      </c>
      <c r="G112" s="20"/>
      <c r="H112" s="200"/>
      <c r="I112" s="206"/>
      <c r="J112" s="19"/>
      <c r="K112" s="207"/>
      <c r="L112" s="207"/>
      <c r="M112" s="201" t="str">
        <f t="shared" si="16"/>
        <v/>
      </c>
      <c r="N112" s="170"/>
      <c r="O112" s="202" t="str">
        <f t="shared" si="13"/>
        <v/>
      </c>
      <c r="P112" s="208"/>
      <c r="Q112" s="208"/>
      <c r="R112" s="208"/>
      <c r="S112" s="203" t="str">
        <f t="shared" si="15"/>
        <v/>
      </c>
      <c r="T112" s="204"/>
      <c r="U112" s="205"/>
      <c r="V112" s="145"/>
    </row>
    <row r="113" spans="1:22">
      <c r="A113" s="14">
        <f t="shared" si="17"/>
        <v>108</v>
      </c>
      <c r="B113" s="198"/>
      <c r="C113" s="198"/>
      <c r="D113" s="199"/>
      <c r="E113" s="180" t="str">
        <f t="shared" si="14"/>
        <v/>
      </c>
      <c r="F113" s="180" t="str">
        <f t="shared" si="12"/>
        <v/>
      </c>
      <c r="G113" s="20"/>
      <c r="H113" s="200"/>
      <c r="I113" s="206"/>
      <c r="J113" s="19"/>
      <c r="K113" s="207"/>
      <c r="L113" s="207"/>
      <c r="M113" s="201" t="str">
        <f t="shared" si="16"/>
        <v/>
      </c>
      <c r="N113" s="170"/>
      <c r="O113" s="202" t="str">
        <f t="shared" si="13"/>
        <v/>
      </c>
      <c r="P113" s="208"/>
      <c r="Q113" s="208"/>
      <c r="R113" s="208"/>
      <c r="S113" s="203" t="str">
        <f t="shared" si="15"/>
        <v/>
      </c>
      <c r="T113" s="204"/>
      <c r="U113" s="205"/>
      <c r="V113" s="145"/>
    </row>
    <row r="114" spans="1:22">
      <c r="A114" s="14">
        <f t="shared" si="17"/>
        <v>109</v>
      </c>
      <c r="B114" s="198"/>
      <c r="C114" s="198"/>
      <c r="D114" s="199"/>
      <c r="E114" s="180" t="str">
        <f t="shared" si="14"/>
        <v/>
      </c>
      <c r="F114" s="180" t="str">
        <f t="shared" si="12"/>
        <v/>
      </c>
      <c r="G114" s="20"/>
      <c r="H114" s="200"/>
      <c r="I114" s="206"/>
      <c r="J114" s="19"/>
      <c r="K114" s="207"/>
      <c r="L114" s="207"/>
      <c r="M114" s="201" t="str">
        <f t="shared" si="16"/>
        <v/>
      </c>
      <c r="N114" s="170"/>
      <c r="O114" s="202" t="str">
        <f t="shared" si="13"/>
        <v/>
      </c>
      <c r="P114" s="208"/>
      <c r="Q114" s="208"/>
      <c r="R114" s="208"/>
      <c r="S114" s="203" t="str">
        <f t="shared" si="15"/>
        <v/>
      </c>
      <c r="T114" s="204"/>
      <c r="U114" s="205"/>
      <c r="V114" s="145"/>
    </row>
    <row r="115" spans="1:22">
      <c r="A115" s="14">
        <f t="shared" si="17"/>
        <v>110</v>
      </c>
      <c r="B115" s="198"/>
      <c r="C115" s="198"/>
      <c r="D115" s="199"/>
      <c r="E115" s="180" t="str">
        <f t="shared" si="14"/>
        <v/>
      </c>
      <c r="F115" s="180" t="str">
        <f t="shared" si="12"/>
        <v/>
      </c>
      <c r="G115" s="20"/>
      <c r="H115" s="200"/>
      <c r="I115" s="206"/>
      <c r="J115" s="19"/>
      <c r="K115" s="207"/>
      <c r="L115" s="207"/>
      <c r="M115" s="201" t="str">
        <f t="shared" si="16"/>
        <v/>
      </c>
      <c r="N115" s="170"/>
      <c r="O115" s="202" t="str">
        <f t="shared" si="13"/>
        <v/>
      </c>
      <c r="P115" s="208"/>
      <c r="Q115" s="208"/>
      <c r="R115" s="208"/>
      <c r="S115" s="203" t="str">
        <f t="shared" si="15"/>
        <v/>
      </c>
      <c r="T115" s="204"/>
      <c r="U115" s="205"/>
      <c r="V115" s="145"/>
    </row>
    <row r="116" spans="1:22">
      <c r="A116" s="14">
        <f t="shared" si="17"/>
        <v>111</v>
      </c>
      <c r="B116" s="198"/>
      <c r="C116" s="198"/>
      <c r="D116" s="199"/>
      <c r="E116" s="180" t="str">
        <f t="shared" si="14"/>
        <v/>
      </c>
      <c r="F116" s="180" t="str">
        <f t="shared" si="12"/>
        <v/>
      </c>
      <c r="G116" s="20"/>
      <c r="H116" s="200"/>
      <c r="I116" s="206"/>
      <c r="J116" s="19"/>
      <c r="K116" s="207"/>
      <c r="L116" s="207"/>
      <c r="M116" s="201" t="str">
        <f t="shared" si="16"/>
        <v/>
      </c>
      <c r="N116" s="170"/>
      <c r="O116" s="202" t="str">
        <f t="shared" si="13"/>
        <v/>
      </c>
      <c r="P116" s="208"/>
      <c r="Q116" s="208"/>
      <c r="R116" s="208"/>
      <c r="S116" s="203" t="str">
        <f t="shared" si="15"/>
        <v/>
      </c>
      <c r="T116" s="204"/>
      <c r="U116" s="205"/>
      <c r="V116" s="145"/>
    </row>
    <row r="117" spans="1:22">
      <c r="A117" s="14">
        <f t="shared" si="17"/>
        <v>112</v>
      </c>
      <c r="B117" s="198"/>
      <c r="C117" s="198"/>
      <c r="D117" s="199"/>
      <c r="E117" s="180" t="str">
        <f t="shared" si="14"/>
        <v/>
      </c>
      <c r="F117" s="180" t="str">
        <f t="shared" si="12"/>
        <v/>
      </c>
      <c r="G117" s="20"/>
      <c r="H117" s="200"/>
      <c r="I117" s="206"/>
      <c r="J117" s="19"/>
      <c r="K117" s="207"/>
      <c r="L117" s="207"/>
      <c r="M117" s="201" t="str">
        <f t="shared" si="16"/>
        <v/>
      </c>
      <c r="N117" s="170"/>
      <c r="O117" s="202" t="str">
        <f t="shared" si="13"/>
        <v/>
      </c>
      <c r="P117" s="208"/>
      <c r="Q117" s="208"/>
      <c r="R117" s="208"/>
      <c r="S117" s="203" t="str">
        <f t="shared" si="15"/>
        <v/>
      </c>
      <c r="T117" s="204"/>
      <c r="U117" s="205"/>
      <c r="V117" s="145"/>
    </row>
    <row r="118" spans="1:22">
      <c r="A118" s="14">
        <f t="shared" si="17"/>
        <v>113</v>
      </c>
      <c r="B118" s="198"/>
      <c r="C118" s="198"/>
      <c r="D118" s="199"/>
      <c r="E118" s="180" t="str">
        <f t="shared" si="14"/>
        <v/>
      </c>
      <c r="F118" s="180" t="str">
        <f t="shared" si="12"/>
        <v/>
      </c>
      <c r="G118" s="20"/>
      <c r="H118" s="200"/>
      <c r="I118" s="206"/>
      <c r="J118" s="19"/>
      <c r="K118" s="207"/>
      <c r="L118" s="207"/>
      <c r="M118" s="201" t="str">
        <f t="shared" si="16"/>
        <v/>
      </c>
      <c r="N118" s="170"/>
      <c r="O118" s="202" t="str">
        <f t="shared" si="13"/>
        <v/>
      </c>
      <c r="P118" s="208"/>
      <c r="Q118" s="208"/>
      <c r="R118" s="208"/>
      <c r="S118" s="203" t="str">
        <f t="shared" si="15"/>
        <v/>
      </c>
      <c r="T118" s="204"/>
      <c r="U118" s="205"/>
      <c r="V118" s="145"/>
    </row>
    <row r="119" spans="1:22">
      <c r="A119" s="14">
        <f t="shared" si="17"/>
        <v>114</v>
      </c>
      <c r="B119" s="198"/>
      <c r="C119" s="198"/>
      <c r="D119" s="199"/>
      <c r="E119" s="180" t="str">
        <f t="shared" si="14"/>
        <v/>
      </c>
      <c r="F119" s="180" t="str">
        <f t="shared" si="12"/>
        <v/>
      </c>
      <c r="G119" s="20"/>
      <c r="H119" s="200"/>
      <c r="I119" s="206"/>
      <c r="J119" s="19"/>
      <c r="K119" s="207"/>
      <c r="L119" s="207"/>
      <c r="M119" s="201" t="str">
        <f t="shared" si="16"/>
        <v/>
      </c>
      <c r="N119" s="170"/>
      <c r="O119" s="202" t="str">
        <f t="shared" si="13"/>
        <v/>
      </c>
      <c r="P119" s="208"/>
      <c r="Q119" s="208"/>
      <c r="R119" s="208"/>
      <c r="S119" s="203" t="str">
        <f t="shared" si="15"/>
        <v/>
      </c>
      <c r="T119" s="204"/>
      <c r="U119" s="205"/>
      <c r="V119" s="145"/>
    </row>
    <row r="120" spans="1:22">
      <c r="A120" s="14">
        <f t="shared" si="17"/>
        <v>115</v>
      </c>
      <c r="B120" s="198"/>
      <c r="C120" s="198"/>
      <c r="D120" s="199"/>
      <c r="E120" s="180" t="str">
        <f t="shared" si="14"/>
        <v/>
      </c>
      <c r="F120" s="180" t="str">
        <f t="shared" si="12"/>
        <v/>
      </c>
      <c r="G120" s="20"/>
      <c r="H120" s="200"/>
      <c r="I120" s="206"/>
      <c r="J120" s="19"/>
      <c r="K120" s="207"/>
      <c r="L120" s="207"/>
      <c r="M120" s="201" t="str">
        <f t="shared" si="16"/>
        <v/>
      </c>
      <c r="N120" s="170"/>
      <c r="O120" s="202" t="str">
        <f t="shared" si="13"/>
        <v/>
      </c>
      <c r="P120" s="208"/>
      <c r="Q120" s="208"/>
      <c r="R120" s="208"/>
      <c r="S120" s="203" t="str">
        <f t="shared" si="15"/>
        <v/>
      </c>
      <c r="T120" s="204"/>
      <c r="U120" s="205"/>
      <c r="V120" s="145"/>
    </row>
    <row r="121" spans="1:22">
      <c r="A121" s="14">
        <f t="shared" si="17"/>
        <v>116</v>
      </c>
      <c r="B121" s="198"/>
      <c r="C121" s="198"/>
      <c r="D121" s="199"/>
      <c r="E121" s="180" t="str">
        <f t="shared" si="14"/>
        <v/>
      </c>
      <c r="F121" s="180" t="str">
        <f t="shared" si="12"/>
        <v/>
      </c>
      <c r="G121" s="20"/>
      <c r="H121" s="200"/>
      <c r="I121" s="206"/>
      <c r="J121" s="19"/>
      <c r="K121" s="207"/>
      <c r="L121" s="207"/>
      <c r="M121" s="201" t="str">
        <f t="shared" si="16"/>
        <v/>
      </c>
      <c r="N121" s="170"/>
      <c r="O121" s="202" t="str">
        <f t="shared" si="13"/>
        <v/>
      </c>
      <c r="P121" s="208"/>
      <c r="Q121" s="208"/>
      <c r="R121" s="208"/>
      <c r="S121" s="203" t="str">
        <f t="shared" si="15"/>
        <v/>
      </c>
      <c r="T121" s="204"/>
      <c r="U121" s="205"/>
      <c r="V121" s="145"/>
    </row>
    <row r="122" spans="1:22">
      <c r="A122" s="14">
        <f t="shared" si="17"/>
        <v>117</v>
      </c>
      <c r="B122" s="198"/>
      <c r="C122" s="198"/>
      <c r="D122" s="199"/>
      <c r="E122" s="180" t="str">
        <f t="shared" si="14"/>
        <v/>
      </c>
      <c r="F122" s="180" t="str">
        <f t="shared" si="12"/>
        <v/>
      </c>
      <c r="G122" s="20"/>
      <c r="H122" s="200"/>
      <c r="I122" s="206"/>
      <c r="J122" s="19"/>
      <c r="K122" s="207"/>
      <c r="L122" s="207"/>
      <c r="M122" s="201" t="str">
        <f t="shared" si="16"/>
        <v/>
      </c>
      <c r="N122" s="170"/>
      <c r="O122" s="202" t="str">
        <f t="shared" si="13"/>
        <v/>
      </c>
      <c r="P122" s="208"/>
      <c r="Q122" s="208"/>
      <c r="R122" s="208"/>
      <c r="S122" s="203" t="str">
        <f t="shared" si="15"/>
        <v/>
      </c>
      <c r="T122" s="204"/>
      <c r="U122" s="205"/>
      <c r="V122" s="145"/>
    </row>
    <row r="123" spans="1:22">
      <c r="A123" s="14">
        <f t="shared" si="17"/>
        <v>118</v>
      </c>
      <c r="B123" s="198"/>
      <c r="C123" s="198"/>
      <c r="D123" s="199"/>
      <c r="E123" s="180" t="str">
        <f t="shared" si="14"/>
        <v/>
      </c>
      <c r="F123" s="180" t="str">
        <f t="shared" si="12"/>
        <v/>
      </c>
      <c r="G123" s="20"/>
      <c r="H123" s="200"/>
      <c r="I123" s="206"/>
      <c r="J123" s="19"/>
      <c r="K123" s="207"/>
      <c r="L123" s="207"/>
      <c r="M123" s="201" t="str">
        <f t="shared" si="16"/>
        <v/>
      </c>
      <c r="N123" s="170"/>
      <c r="O123" s="202" t="str">
        <f t="shared" si="13"/>
        <v/>
      </c>
      <c r="P123" s="208"/>
      <c r="Q123" s="208"/>
      <c r="R123" s="208"/>
      <c r="S123" s="203" t="str">
        <f t="shared" si="15"/>
        <v/>
      </c>
      <c r="T123" s="204"/>
      <c r="U123" s="205"/>
      <c r="V123" s="145"/>
    </row>
    <row r="124" spans="1:22">
      <c r="A124" s="14">
        <f t="shared" si="17"/>
        <v>119</v>
      </c>
      <c r="B124" s="198"/>
      <c r="C124" s="198"/>
      <c r="D124" s="199"/>
      <c r="E124" s="180" t="str">
        <f t="shared" si="14"/>
        <v/>
      </c>
      <c r="F124" s="180" t="str">
        <f t="shared" si="12"/>
        <v/>
      </c>
      <c r="G124" s="20"/>
      <c r="H124" s="200"/>
      <c r="I124" s="206"/>
      <c r="J124" s="19"/>
      <c r="K124" s="207"/>
      <c r="L124" s="207"/>
      <c r="M124" s="201" t="str">
        <f t="shared" si="16"/>
        <v/>
      </c>
      <c r="N124" s="170"/>
      <c r="O124" s="202" t="str">
        <f t="shared" si="13"/>
        <v/>
      </c>
      <c r="P124" s="208"/>
      <c r="Q124" s="208"/>
      <c r="R124" s="208"/>
      <c r="S124" s="203" t="str">
        <f t="shared" si="15"/>
        <v/>
      </c>
      <c r="T124" s="204"/>
      <c r="U124" s="205"/>
      <c r="V124" s="145"/>
    </row>
    <row r="125" spans="1:22">
      <c r="A125" s="14">
        <f t="shared" si="17"/>
        <v>120</v>
      </c>
      <c r="B125" s="198"/>
      <c r="C125" s="198"/>
      <c r="D125" s="199"/>
      <c r="E125" s="180" t="str">
        <f t="shared" si="14"/>
        <v/>
      </c>
      <c r="F125" s="180" t="str">
        <f t="shared" si="12"/>
        <v/>
      </c>
      <c r="G125" s="20"/>
      <c r="H125" s="200"/>
      <c r="I125" s="206"/>
      <c r="J125" s="19"/>
      <c r="K125" s="207"/>
      <c r="L125" s="207"/>
      <c r="M125" s="201" t="str">
        <f t="shared" si="16"/>
        <v/>
      </c>
      <c r="N125" s="170"/>
      <c r="O125" s="202" t="str">
        <f t="shared" si="13"/>
        <v/>
      </c>
      <c r="P125" s="208"/>
      <c r="Q125" s="208"/>
      <c r="R125" s="208"/>
      <c r="S125" s="203" t="str">
        <f t="shared" si="15"/>
        <v/>
      </c>
      <c r="T125" s="204"/>
      <c r="U125" s="205"/>
      <c r="V125" s="145"/>
    </row>
    <row r="126" spans="1:22">
      <c r="A126" s="14">
        <f t="shared" si="17"/>
        <v>121</v>
      </c>
      <c r="B126" s="198"/>
      <c r="C126" s="198"/>
      <c r="D126" s="199"/>
      <c r="E126" s="180" t="str">
        <f t="shared" si="14"/>
        <v/>
      </c>
      <c r="F126" s="180" t="str">
        <f t="shared" si="12"/>
        <v/>
      </c>
      <c r="G126" s="20"/>
      <c r="H126" s="200"/>
      <c r="I126" s="206"/>
      <c r="J126" s="19"/>
      <c r="K126" s="207"/>
      <c r="L126" s="207"/>
      <c r="M126" s="201" t="str">
        <f t="shared" si="16"/>
        <v/>
      </c>
      <c r="N126" s="170"/>
      <c r="O126" s="202" t="str">
        <f t="shared" si="13"/>
        <v/>
      </c>
      <c r="P126" s="208"/>
      <c r="Q126" s="208"/>
      <c r="R126" s="208"/>
      <c r="S126" s="203" t="str">
        <f t="shared" si="15"/>
        <v/>
      </c>
      <c r="T126" s="204"/>
      <c r="U126" s="205"/>
      <c r="V126" s="145"/>
    </row>
    <row r="127" spans="1:22">
      <c r="A127" s="14">
        <f t="shared" si="17"/>
        <v>122</v>
      </c>
      <c r="B127" s="198"/>
      <c r="C127" s="198"/>
      <c r="D127" s="199"/>
      <c r="E127" s="180" t="str">
        <f t="shared" si="14"/>
        <v/>
      </c>
      <c r="F127" s="180" t="str">
        <f t="shared" si="12"/>
        <v/>
      </c>
      <c r="G127" s="20"/>
      <c r="H127" s="200"/>
      <c r="I127" s="206"/>
      <c r="J127" s="19"/>
      <c r="K127" s="207"/>
      <c r="L127" s="207"/>
      <c r="M127" s="201" t="str">
        <f t="shared" si="16"/>
        <v/>
      </c>
      <c r="N127" s="170"/>
      <c r="O127" s="202" t="str">
        <f t="shared" si="13"/>
        <v/>
      </c>
      <c r="P127" s="208"/>
      <c r="Q127" s="208"/>
      <c r="R127" s="208"/>
      <c r="S127" s="203" t="str">
        <f t="shared" si="15"/>
        <v/>
      </c>
      <c r="T127" s="204"/>
      <c r="U127" s="205"/>
      <c r="V127" s="145"/>
    </row>
    <row r="128" spans="1:22">
      <c r="A128" s="14">
        <f t="shared" si="17"/>
        <v>123</v>
      </c>
      <c r="B128" s="198"/>
      <c r="C128" s="198"/>
      <c r="D128" s="199"/>
      <c r="E128" s="180" t="str">
        <f t="shared" si="14"/>
        <v/>
      </c>
      <c r="F128" s="180" t="str">
        <f t="shared" si="12"/>
        <v/>
      </c>
      <c r="G128" s="20"/>
      <c r="H128" s="200"/>
      <c r="I128" s="206"/>
      <c r="J128" s="19"/>
      <c r="K128" s="207"/>
      <c r="L128" s="207"/>
      <c r="M128" s="201" t="str">
        <f t="shared" si="16"/>
        <v/>
      </c>
      <c r="N128" s="170"/>
      <c r="O128" s="202" t="str">
        <f t="shared" si="13"/>
        <v/>
      </c>
      <c r="P128" s="208"/>
      <c r="Q128" s="208"/>
      <c r="R128" s="208"/>
      <c r="S128" s="203" t="str">
        <f t="shared" si="15"/>
        <v/>
      </c>
      <c r="T128" s="204"/>
      <c r="U128" s="205"/>
      <c r="V128" s="145"/>
    </row>
    <row r="129" spans="1:23">
      <c r="A129" s="14">
        <f t="shared" si="17"/>
        <v>124</v>
      </c>
      <c r="B129" s="198"/>
      <c r="C129" s="198"/>
      <c r="D129" s="199"/>
      <c r="E129" s="180" t="str">
        <f t="shared" si="14"/>
        <v/>
      </c>
      <c r="F129" s="180" t="str">
        <f t="shared" si="12"/>
        <v/>
      </c>
      <c r="G129" s="20"/>
      <c r="H129" s="200"/>
      <c r="I129" s="206"/>
      <c r="J129" s="19"/>
      <c r="K129" s="207"/>
      <c r="L129" s="207"/>
      <c r="M129" s="201" t="str">
        <f t="shared" si="16"/>
        <v/>
      </c>
      <c r="N129" s="170"/>
      <c r="O129" s="202" t="str">
        <f t="shared" si="13"/>
        <v/>
      </c>
      <c r="P129" s="208"/>
      <c r="Q129" s="208"/>
      <c r="R129" s="208"/>
      <c r="S129" s="203" t="str">
        <f t="shared" si="15"/>
        <v/>
      </c>
      <c r="T129" s="204"/>
      <c r="U129" s="205"/>
      <c r="V129" s="145"/>
    </row>
    <row r="130" spans="1:23">
      <c r="A130" s="14">
        <f t="shared" si="17"/>
        <v>125</v>
      </c>
      <c r="B130" s="198"/>
      <c r="C130" s="198"/>
      <c r="D130" s="199"/>
      <c r="E130" s="180" t="str">
        <f t="shared" si="14"/>
        <v/>
      </c>
      <c r="F130" s="180" t="str">
        <f t="shared" si="12"/>
        <v/>
      </c>
      <c r="G130" s="20"/>
      <c r="H130" s="200"/>
      <c r="I130" s="206"/>
      <c r="J130" s="19"/>
      <c r="K130" s="207"/>
      <c r="L130" s="207"/>
      <c r="M130" s="201" t="str">
        <f t="shared" si="16"/>
        <v/>
      </c>
      <c r="N130" s="170"/>
      <c r="O130" s="202" t="str">
        <f t="shared" si="13"/>
        <v/>
      </c>
      <c r="P130" s="208"/>
      <c r="Q130" s="208"/>
      <c r="R130" s="208"/>
      <c r="S130" s="203" t="str">
        <f t="shared" si="15"/>
        <v/>
      </c>
      <c r="T130" s="204"/>
      <c r="U130" s="205"/>
      <c r="V130" s="145"/>
    </row>
    <row r="131" spans="1:23">
      <c r="A131" s="14">
        <f t="shared" si="17"/>
        <v>126</v>
      </c>
      <c r="B131" s="198"/>
      <c r="C131" s="198"/>
      <c r="D131" s="199"/>
      <c r="E131" s="180" t="str">
        <f t="shared" si="14"/>
        <v/>
      </c>
      <c r="F131" s="180" t="str">
        <f t="shared" si="12"/>
        <v/>
      </c>
      <c r="G131" s="20"/>
      <c r="H131" s="200"/>
      <c r="I131" s="206"/>
      <c r="J131" s="19"/>
      <c r="K131" s="207"/>
      <c r="L131" s="207"/>
      <c r="M131" s="201" t="str">
        <f t="shared" si="16"/>
        <v/>
      </c>
      <c r="N131" s="170"/>
      <c r="O131" s="202" t="str">
        <f t="shared" si="13"/>
        <v/>
      </c>
      <c r="P131" s="208"/>
      <c r="Q131" s="208"/>
      <c r="R131" s="208"/>
      <c r="S131" s="203" t="str">
        <f t="shared" si="15"/>
        <v/>
      </c>
      <c r="T131" s="204"/>
      <c r="U131" s="205"/>
      <c r="V131" s="145"/>
    </row>
    <row r="132" spans="1:23">
      <c r="A132" s="14">
        <f t="shared" si="17"/>
        <v>127</v>
      </c>
      <c r="B132" s="198"/>
      <c r="C132" s="198"/>
      <c r="D132" s="199"/>
      <c r="E132" s="180" t="str">
        <f t="shared" si="14"/>
        <v/>
      </c>
      <c r="F132" s="180" t="str">
        <f t="shared" si="12"/>
        <v/>
      </c>
      <c r="G132" s="20"/>
      <c r="H132" s="200"/>
      <c r="I132" s="206"/>
      <c r="J132" s="19"/>
      <c r="K132" s="207"/>
      <c r="L132" s="207"/>
      <c r="M132" s="201" t="str">
        <f t="shared" si="16"/>
        <v/>
      </c>
      <c r="N132" s="170"/>
      <c r="O132" s="202" t="str">
        <f t="shared" si="13"/>
        <v/>
      </c>
      <c r="P132" s="208"/>
      <c r="Q132" s="208"/>
      <c r="R132" s="208"/>
      <c r="S132" s="203" t="str">
        <f t="shared" si="15"/>
        <v/>
      </c>
      <c r="T132" s="204"/>
      <c r="U132" s="205"/>
      <c r="V132" s="145"/>
    </row>
    <row r="133" spans="1:23">
      <c r="A133" s="14">
        <f t="shared" si="17"/>
        <v>128</v>
      </c>
      <c r="B133" s="198"/>
      <c r="C133" s="198"/>
      <c r="D133" s="199"/>
      <c r="E133" s="180" t="str">
        <f t="shared" si="14"/>
        <v/>
      </c>
      <c r="F133" s="180" t="str">
        <f t="shared" si="12"/>
        <v/>
      </c>
      <c r="G133" s="20"/>
      <c r="H133" s="200"/>
      <c r="I133" s="206"/>
      <c r="J133" s="19"/>
      <c r="K133" s="207"/>
      <c r="L133" s="207"/>
      <c r="M133" s="201" t="str">
        <f t="shared" si="16"/>
        <v/>
      </c>
      <c r="N133" s="170"/>
      <c r="O133" s="202" t="str">
        <f t="shared" si="13"/>
        <v/>
      </c>
      <c r="P133" s="208"/>
      <c r="Q133" s="208"/>
      <c r="R133" s="208"/>
      <c r="S133" s="203" t="str">
        <f t="shared" si="15"/>
        <v/>
      </c>
      <c r="T133" s="204"/>
      <c r="U133" s="205"/>
      <c r="V133" s="145"/>
    </row>
    <row r="134" spans="1:23">
      <c r="A134" s="14">
        <f t="shared" si="17"/>
        <v>129</v>
      </c>
      <c r="B134" s="198"/>
      <c r="C134" s="198"/>
      <c r="D134" s="199"/>
      <c r="E134" s="180" t="str">
        <f t="shared" si="14"/>
        <v/>
      </c>
      <c r="F134" s="180" t="str">
        <f t="shared" ref="F134:F197" si="18">IF(E134="","",COUNTIF($E$6:$E$505,E134))</f>
        <v/>
      </c>
      <c r="G134" s="20"/>
      <c r="H134" s="200"/>
      <c r="I134" s="206"/>
      <c r="J134" s="19"/>
      <c r="K134" s="207"/>
      <c r="L134" s="207"/>
      <c r="M134" s="201" t="str">
        <f t="shared" si="16"/>
        <v/>
      </c>
      <c r="N134" s="170"/>
      <c r="O134" s="202" t="str">
        <f t="shared" si="13"/>
        <v/>
      </c>
      <c r="P134" s="208"/>
      <c r="Q134" s="208"/>
      <c r="R134" s="208"/>
      <c r="S134" s="203" t="str">
        <f t="shared" si="15"/>
        <v/>
      </c>
      <c r="T134" s="204"/>
      <c r="U134" s="205"/>
      <c r="V134" s="145"/>
    </row>
    <row r="135" spans="1:23">
      <c r="A135" s="14">
        <f>A134+1</f>
        <v>130</v>
      </c>
      <c r="B135" s="198"/>
      <c r="C135" s="198"/>
      <c r="D135" s="199"/>
      <c r="E135" s="180" t="str">
        <f t="shared" ref="E135:E184" si="19">B135&amp;C135&amp;D135</f>
        <v/>
      </c>
      <c r="F135" s="180" t="str">
        <f t="shared" si="18"/>
        <v/>
      </c>
      <c r="G135" s="20"/>
      <c r="H135" s="200"/>
      <c r="I135" s="206"/>
      <c r="J135" s="19"/>
      <c r="K135" s="207"/>
      <c r="L135" s="207"/>
      <c r="M135" s="201" t="str">
        <f t="shared" ref="M135:M184" si="20">K135&amp;L135</f>
        <v/>
      </c>
      <c r="N135" s="170"/>
      <c r="O135" s="202" t="str">
        <f t="shared" ref="O135:O184" si="21">IFERROR(VLOOKUP(M135,慰労金単価,2,FALSE),"")</f>
        <v/>
      </c>
      <c r="P135" s="208"/>
      <c r="Q135" s="208"/>
      <c r="R135" s="208"/>
      <c r="S135" s="203" t="str">
        <f t="shared" ref="S135:S184" si="22">IF(F135&gt;=2,"","可")</f>
        <v/>
      </c>
      <c r="T135" s="204"/>
      <c r="U135" s="205"/>
      <c r="V135" s="145"/>
    </row>
    <row r="136" spans="1:23">
      <c r="A136" s="14">
        <f t="shared" si="17"/>
        <v>131</v>
      </c>
      <c r="B136" s="198"/>
      <c r="C136" s="198"/>
      <c r="D136" s="199"/>
      <c r="E136" s="180" t="str">
        <f t="shared" si="19"/>
        <v/>
      </c>
      <c r="F136" s="180" t="str">
        <f t="shared" si="18"/>
        <v/>
      </c>
      <c r="G136" s="20"/>
      <c r="H136" s="200"/>
      <c r="I136" s="206"/>
      <c r="J136" s="19"/>
      <c r="K136" s="207"/>
      <c r="L136" s="207"/>
      <c r="M136" s="201" t="str">
        <f t="shared" si="20"/>
        <v/>
      </c>
      <c r="N136" s="170"/>
      <c r="O136" s="202" t="str">
        <f t="shared" si="21"/>
        <v/>
      </c>
      <c r="P136" s="208"/>
      <c r="Q136" s="208"/>
      <c r="R136" s="208"/>
      <c r="S136" s="203" t="str">
        <f t="shared" si="22"/>
        <v/>
      </c>
      <c r="T136" s="204"/>
      <c r="U136" s="205"/>
      <c r="V136" s="145"/>
      <c r="W136" s="3"/>
    </row>
    <row r="137" spans="1:23">
      <c r="A137" s="14">
        <f t="shared" si="17"/>
        <v>132</v>
      </c>
      <c r="B137" s="198"/>
      <c r="C137" s="198"/>
      <c r="D137" s="199"/>
      <c r="E137" s="180" t="str">
        <f t="shared" si="19"/>
        <v/>
      </c>
      <c r="F137" s="180" t="str">
        <f t="shared" si="18"/>
        <v/>
      </c>
      <c r="G137" s="20"/>
      <c r="H137" s="200"/>
      <c r="I137" s="206"/>
      <c r="J137" s="19"/>
      <c r="K137" s="207"/>
      <c r="L137" s="207"/>
      <c r="M137" s="201" t="str">
        <f t="shared" si="20"/>
        <v/>
      </c>
      <c r="N137" s="170"/>
      <c r="O137" s="202" t="str">
        <f t="shared" si="21"/>
        <v/>
      </c>
      <c r="P137" s="208"/>
      <c r="Q137" s="208"/>
      <c r="R137" s="208"/>
      <c r="S137" s="203" t="str">
        <f t="shared" si="22"/>
        <v/>
      </c>
      <c r="T137" s="204"/>
      <c r="U137" s="205"/>
      <c r="V137" s="145"/>
    </row>
    <row r="138" spans="1:23">
      <c r="A138" s="14">
        <f t="shared" si="17"/>
        <v>133</v>
      </c>
      <c r="B138" s="198"/>
      <c r="C138" s="198"/>
      <c r="D138" s="199"/>
      <c r="E138" s="180" t="str">
        <f t="shared" si="19"/>
        <v/>
      </c>
      <c r="F138" s="180" t="str">
        <f t="shared" si="18"/>
        <v/>
      </c>
      <c r="G138" s="20"/>
      <c r="H138" s="200"/>
      <c r="I138" s="206"/>
      <c r="J138" s="19"/>
      <c r="K138" s="207"/>
      <c r="L138" s="207"/>
      <c r="M138" s="201" t="str">
        <f t="shared" si="20"/>
        <v/>
      </c>
      <c r="N138" s="170"/>
      <c r="O138" s="202" t="str">
        <f t="shared" si="21"/>
        <v/>
      </c>
      <c r="P138" s="208"/>
      <c r="Q138" s="208"/>
      <c r="R138" s="208"/>
      <c r="S138" s="203" t="str">
        <f t="shared" si="22"/>
        <v/>
      </c>
      <c r="T138" s="204"/>
      <c r="U138" s="205"/>
      <c r="V138" s="145"/>
    </row>
    <row r="139" spans="1:23">
      <c r="A139" s="14">
        <f t="shared" si="17"/>
        <v>134</v>
      </c>
      <c r="B139" s="198"/>
      <c r="C139" s="198"/>
      <c r="D139" s="199"/>
      <c r="E139" s="180" t="str">
        <f t="shared" si="19"/>
        <v/>
      </c>
      <c r="F139" s="180" t="str">
        <f t="shared" si="18"/>
        <v/>
      </c>
      <c r="G139" s="20"/>
      <c r="H139" s="200"/>
      <c r="I139" s="206"/>
      <c r="J139" s="19"/>
      <c r="K139" s="207"/>
      <c r="L139" s="207"/>
      <c r="M139" s="201" t="str">
        <f t="shared" si="20"/>
        <v/>
      </c>
      <c r="N139" s="170"/>
      <c r="O139" s="202" t="str">
        <f t="shared" si="21"/>
        <v/>
      </c>
      <c r="P139" s="208"/>
      <c r="Q139" s="208"/>
      <c r="R139" s="208"/>
      <c r="S139" s="203" t="str">
        <f t="shared" si="22"/>
        <v/>
      </c>
      <c r="T139" s="204"/>
      <c r="U139" s="205"/>
      <c r="V139" s="145"/>
    </row>
    <row r="140" spans="1:23">
      <c r="A140" s="14">
        <f t="shared" si="17"/>
        <v>135</v>
      </c>
      <c r="B140" s="198"/>
      <c r="C140" s="198"/>
      <c r="D140" s="199"/>
      <c r="E140" s="180" t="str">
        <f t="shared" si="19"/>
        <v/>
      </c>
      <c r="F140" s="180" t="str">
        <f t="shared" si="18"/>
        <v/>
      </c>
      <c r="G140" s="20"/>
      <c r="H140" s="200"/>
      <c r="I140" s="206"/>
      <c r="J140" s="19"/>
      <c r="K140" s="207"/>
      <c r="L140" s="207"/>
      <c r="M140" s="201" t="str">
        <f t="shared" si="20"/>
        <v/>
      </c>
      <c r="N140" s="170"/>
      <c r="O140" s="202" t="str">
        <f t="shared" si="21"/>
        <v/>
      </c>
      <c r="P140" s="208"/>
      <c r="Q140" s="208"/>
      <c r="R140" s="208"/>
      <c r="S140" s="203" t="str">
        <f t="shared" si="22"/>
        <v/>
      </c>
      <c r="T140" s="204"/>
      <c r="U140" s="205"/>
      <c r="V140" s="145"/>
      <c r="W140" s="3"/>
    </row>
    <row r="141" spans="1:23">
      <c r="A141" s="14">
        <f t="shared" si="17"/>
        <v>136</v>
      </c>
      <c r="B141" s="198"/>
      <c r="C141" s="198"/>
      <c r="D141" s="199"/>
      <c r="E141" s="180" t="str">
        <f t="shared" si="19"/>
        <v/>
      </c>
      <c r="F141" s="180" t="str">
        <f t="shared" si="18"/>
        <v/>
      </c>
      <c r="G141" s="20"/>
      <c r="H141" s="200"/>
      <c r="I141" s="206"/>
      <c r="J141" s="19"/>
      <c r="K141" s="207"/>
      <c r="L141" s="207"/>
      <c r="M141" s="201" t="str">
        <f t="shared" si="20"/>
        <v/>
      </c>
      <c r="N141" s="170"/>
      <c r="O141" s="202" t="str">
        <f t="shared" si="21"/>
        <v/>
      </c>
      <c r="P141" s="208"/>
      <c r="Q141" s="208"/>
      <c r="R141" s="208"/>
      <c r="S141" s="203" t="str">
        <f t="shared" si="22"/>
        <v/>
      </c>
      <c r="T141" s="204"/>
      <c r="U141" s="205"/>
      <c r="V141" s="145"/>
    </row>
    <row r="142" spans="1:23">
      <c r="A142" s="14">
        <f t="shared" si="17"/>
        <v>137</v>
      </c>
      <c r="B142" s="198"/>
      <c r="C142" s="198"/>
      <c r="D142" s="199"/>
      <c r="E142" s="180" t="str">
        <f t="shared" si="19"/>
        <v/>
      </c>
      <c r="F142" s="180" t="str">
        <f t="shared" si="18"/>
        <v/>
      </c>
      <c r="G142" s="20"/>
      <c r="H142" s="200"/>
      <c r="I142" s="206"/>
      <c r="J142" s="19"/>
      <c r="K142" s="207"/>
      <c r="L142" s="207"/>
      <c r="M142" s="201" t="str">
        <f t="shared" si="20"/>
        <v/>
      </c>
      <c r="N142" s="170"/>
      <c r="O142" s="202" t="str">
        <f t="shared" si="21"/>
        <v/>
      </c>
      <c r="P142" s="208"/>
      <c r="Q142" s="208"/>
      <c r="R142" s="208"/>
      <c r="S142" s="203" t="str">
        <f t="shared" si="22"/>
        <v/>
      </c>
      <c r="T142" s="204"/>
      <c r="U142" s="205"/>
      <c r="V142" s="145"/>
    </row>
    <row r="143" spans="1:23">
      <c r="A143" s="14">
        <f t="shared" si="17"/>
        <v>138</v>
      </c>
      <c r="B143" s="198"/>
      <c r="C143" s="198"/>
      <c r="D143" s="199"/>
      <c r="E143" s="180" t="str">
        <f t="shared" si="19"/>
        <v/>
      </c>
      <c r="F143" s="180" t="str">
        <f t="shared" si="18"/>
        <v/>
      </c>
      <c r="G143" s="20"/>
      <c r="H143" s="200"/>
      <c r="I143" s="206"/>
      <c r="J143" s="19"/>
      <c r="K143" s="207"/>
      <c r="L143" s="207"/>
      <c r="M143" s="201" t="str">
        <f t="shared" si="20"/>
        <v/>
      </c>
      <c r="N143" s="170"/>
      <c r="O143" s="202" t="str">
        <f t="shared" si="21"/>
        <v/>
      </c>
      <c r="P143" s="208"/>
      <c r="Q143" s="208"/>
      <c r="R143" s="208"/>
      <c r="S143" s="203" t="str">
        <f t="shared" si="22"/>
        <v/>
      </c>
      <c r="T143" s="204"/>
      <c r="U143" s="205"/>
      <c r="V143" s="145"/>
      <c r="W143" s="3"/>
    </row>
    <row r="144" spans="1:23">
      <c r="A144" s="14">
        <f t="shared" si="17"/>
        <v>139</v>
      </c>
      <c r="B144" s="198"/>
      <c r="C144" s="198"/>
      <c r="D144" s="199"/>
      <c r="E144" s="180" t="str">
        <f t="shared" si="19"/>
        <v/>
      </c>
      <c r="F144" s="180" t="str">
        <f t="shared" si="18"/>
        <v/>
      </c>
      <c r="G144" s="20"/>
      <c r="H144" s="200"/>
      <c r="I144" s="206"/>
      <c r="J144" s="19"/>
      <c r="K144" s="207"/>
      <c r="L144" s="207"/>
      <c r="M144" s="201" t="str">
        <f t="shared" si="20"/>
        <v/>
      </c>
      <c r="N144" s="170"/>
      <c r="O144" s="202" t="str">
        <f t="shared" si="21"/>
        <v/>
      </c>
      <c r="P144" s="208"/>
      <c r="Q144" s="208"/>
      <c r="R144" s="208"/>
      <c r="S144" s="203" t="str">
        <f t="shared" si="22"/>
        <v/>
      </c>
      <c r="T144" s="204"/>
      <c r="U144" s="205"/>
      <c r="V144" s="145"/>
    </row>
    <row r="145" spans="1:23">
      <c r="A145" s="14">
        <f t="shared" si="17"/>
        <v>140</v>
      </c>
      <c r="B145" s="198"/>
      <c r="C145" s="198"/>
      <c r="D145" s="199"/>
      <c r="E145" s="180" t="str">
        <f t="shared" si="19"/>
        <v/>
      </c>
      <c r="F145" s="180" t="str">
        <f t="shared" si="18"/>
        <v/>
      </c>
      <c r="G145" s="20"/>
      <c r="H145" s="200"/>
      <c r="I145" s="206"/>
      <c r="J145" s="19"/>
      <c r="K145" s="207"/>
      <c r="L145" s="207"/>
      <c r="M145" s="201" t="str">
        <f t="shared" si="20"/>
        <v/>
      </c>
      <c r="N145" s="170"/>
      <c r="O145" s="202" t="str">
        <f t="shared" si="21"/>
        <v/>
      </c>
      <c r="P145" s="208"/>
      <c r="Q145" s="208"/>
      <c r="R145" s="208"/>
      <c r="S145" s="203" t="str">
        <f t="shared" si="22"/>
        <v/>
      </c>
      <c r="T145" s="204"/>
      <c r="U145" s="205"/>
      <c r="V145" s="145"/>
    </row>
    <row r="146" spans="1:23">
      <c r="A146" s="14">
        <f t="shared" si="17"/>
        <v>141</v>
      </c>
      <c r="B146" s="198"/>
      <c r="C146" s="198"/>
      <c r="D146" s="199"/>
      <c r="E146" s="180" t="str">
        <f t="shared" si="19"/>
        <v/>
      </c>
      <c r="F146" s="180" t="str">
        <f t="shared" si="18"/>
        <v/>
      </c>
      <c r="G146" s="20"/>
      <c r="H146" s="200"/>
      <c r="I146" s="206"/>
      <c r="J146" s="19"/>
      <c r="K146" s="207"/>
      <c r="L146" s="207"/>
      <c r="M146" s="201" t="str">
        <f t="shared" si="20"/>
        <v/>
      </c>
      <c r="N146" s="170"/>
      <c r="O146" s="202" t="str">
        <f t="shared" si="21"/>
        <v/>
      </c>
      <c r="P146" s="208"/>
      <c r="Q146" s="208"/>
      <c r="R146" s="208"/>
      <c r="S146" s="203" t="str">
        <f t="shared" si="22"/>
        <v/>
      </c>
      <c r="T146" s="204"/>
      <c r="U146" s="205"/>
      <c r="V146" s="145"/>
    </row>
    <row r="147" spans="1:23">
      <c r="A147" s="14">
        <f t="shared" si="17"/>
        <v>142</v>
      </c>
      <c r="B147" s="198"/>
      <c r="C147" s="198"/>
      <c r="D147" s="199"/>
      <c r="E147" s="180" t="str">
        <f t="shared" si="19"/>
        <v/>
      </c>
      <c r="F147" s="180" t="str">
        <f t="shared" si="18"/>
        <v/>
      </c>
      <c r="G147" s="20"/>
      <c r="H147" s="200"/>
      <c r="I147" s="206"/>
      <c r="J147" s="19"/>
      <c r="K147" s="207"/>
      <c r="L147" s="207"/>
      <c r="M147" s="201" t="str">
        <f t="shared" si="20"/>
        <v/>
      </c>
      <c r="N147" s="170"/>
      <c r="O147" s="202" t="str">
        <f t="shared" si="21"/>
        <v/>
      </c>
      <c r="P147" s="208"/>
      <c r="Q147" s="208"/>
      <c r="R147" s="208"/>
      <c r="S147" s="203" t="str">
        <f t="shared" si="22"/>
        <v/>
      </c>
      <c r="T147" s="204"/>
      <c r="U147" s="205"/>
      <c r="V147" s="145"/>
    </row>
    <row r="148" spans="1:23">
      <c r="A148" s="14">
        <f t="shared" si="17"/>
        <v>143</v>
      </c>
      <c r="B148" s="198"/>
      <c r="C148" s="198"/>
      <c r="D148" s="199"/>
      <c r="E148" s="180" t="str">
        <f t="shared" si="19"/>
        <v/>
      </c>
      <c r="F148" s="180" t="str">
        <f t="shared" si="18"/>
        <v/>
      </c>
      <c r="G148" s="20"/>
      <c r="H148" s="200"/>
      <c r="I148" s="206"/>
      <c r="J148" s="19"/>
      <c r="K148" s="207"/>
      <c r="L148" s="207"/>
      <c r="M148" s="201" t="str">
        <f t="shared" si="20"/>
        <v/>
      </c>
      <c r="N148" s="170"/>
      <c r="O148" s="202" t="str">
        <f t="shared" si="21"/>
        <v/>
      </c>
      <c r="P148" s="208"/>
      <c r="Q148" s="208"/>
      <c r="R148" s="208"/>
      <c r="S148" s="203" t="str">
        <f t="shared" si="22"/>
        <v/>
      </c>
      <c r="T148" s="204"/>
      <c r="U148" s="205"/>
      <c r="V148" s="145"/>
    </row>
    <row r="149" spans="1:23">
      <c r="A149" s="14">
        <f t="shared" si="17"/>
        <v>144</v>
      </c>
      <c r="B149" s="198"/>
      <c r="C149" s="198"/>
      <c r="D149" s="199"/>
      <c r="E149" s="180" t="str">
        <f t="shared" si="19"/>
        <v/>
      </c>
      <c r="F149" s="180" t="str">
        <f t="shared" si="18"/>
        <v/>
      </c>
      <c r="G149" s="20"/>
      <c r="H149" s="200"/>
      <c r="I149" s="206"/>
      <c r="J149" s="19"/>
      <c r="K149" s="207"/>
      <c r="L149" s="207"/>
      <c r="M149" s="201" t="str">
        <f t="shared" si="20"/>
        <v/>
      </c>
      <c r="N149" s="170"/>
      <c r="O149" s="202" t="str">
        <f t="shared" si="21"/>
        <v/>
      </c>
      <c r="P149" s="208"/>
      <c r="Q149" s="208"/>
      <c r="R149" s="208"/>
      <c r="S149" s="203" t="str">
        <f t="shared" si="22"/>
        <v/>
      </c>
      <c r="T149" s="204"/>
      <c r="U149" s="205"/>
      <c r="V149" s="145"/>
    </row>
    <row r="150" spans="1:23">
      <c r="A150" s="14">
        <f t="shared" ref="A150:A184" si="23">A149+1</f>
        <v>145</v>
      </c>
      <c r="B150" s="198"/>
      <c r="C150" s="198"/>
      <c r="D150" s="199"/>
      <c r="E150" s="180" t="str">
        <f t="shared" si="19"/>
        <v/>
      </c>
      <c r="F150" s="180" t="str">
        <f t="shared" si="18"/>
        <v/>
      </c>
      <c r="G150" s="20"/>
      <c r="H150" s="200"/>
      <c r="I150" s="206"/>
      <c r="J150" s="19"/>
      <c r="K150" s="207"/>
      <c r="L150" s="207"/>
      <c r="M150" s="201" t="str">
        <f t="shared" si="20"/>
        <v/>
      </c>
      <c r="N150" s="170"/>
      <c r="O150" s="202" t="str">
        <f t="shared" si="21"/>
        <v/>
      </c>
      <c r="P150" s="208"/>
      <c r="Q150" s="208"/>
      <c r="R150" s="208"/>
      <c r="S150" s="203" t="str">
        <f t="shared" si="22"/>
        <v/>
      </c>
      <c r="T150" s="204"/>
      <c r="U150" s="205"/>
      <c r="V150" s="145"/>
    </row>
    <row r="151" spans="1:23">
      <c r="A151" s="14">
        <f t="shared" si="23"/>
        <v>146</v>
      </c>
      <c r="B151" s="198"/>
      <c r="C151" s="198"/>
      <c r="D151" s="199"/>
      <c r="E151" s="180" t="str">
        <f t="shared" si="19"/>
        <v/>
      </c>
      <c r="F151" s="180" t="str">
        <f t="shared" si="18"/>
        <v/>
      </c>
      <c r="G151" s="20"/>
      <c r="H151" s="200"/>
      <c r="I151" s="206"/>
      <c r="J151" s="19"/>
      <c r="K151" s="207"/>
      <c r="L151" s="207"/>
      <c r="M151" s="201" t="str">
        <f t="shared" si="20"/>
        <v/>
      </c>
      <c r="N151" s="170"/>
      <c r="O151" s="202" t="str">
        <f t="shared" si="21"/>
        <v/>
      </c>
      <c r="P151" s="208"/>
      <c r="Q151" s="208"/>
      <c r="R151" s="208"/>
      <c r="S151" s="203" t="str">
        <f t="shared" si="22"/>
        <v/>
      </c>
      <c r="T151" s="204"/>
      <c r="U151" s="205"/>
      <c r="V151" s="145"/>
    </row>
    <row r="152" spans="1:23">
      <c r="A152" s="14">
        <f t="shared" si="23"/>
        <v>147</v>
      </c>
      <c r="B152" s="198"/>
      <c r="C152" s="198"/>
      <c r="D152" s="199"/>
      <c r="E152" s="180" t="str">
        <f t="shared" si="19"/>
        <v/>
      </c>
      <c r="F152" s="180" t="str">
        <f t="shared" si="18"/>
        <v/>
      </c>
      <c r="G152" s="20"/>
      <c r="H152" s="200"/>
      <c r="I152" s="206"/>
      <c r="J152" s="19"/>
      <c r="K152" s="207"/>
      <c r="L152" s="207"/>
      <c r="M152" s="201" t="str">
        <f t="shared" si="20"/>
        <v/>
      </c>
      <c r="N152" s="170"/>
      <c r="O152" s="202" t="str">
        <f t="shared" si="21"/>
        <v/>
      </c>
      <c r="P152" s="208"/>
      <c r="Q152" s="208"/>
      <c r="R152" s="208"/>
      <c r="S152" s="203" t="str">
        <f t="shared" si="22"/>
        <v/>
      </c>
      <c r="T152" s="204"/>
      <c r="U152" s="205"/>
      <c r="V152" s="145"/>
    </row>
    <row r="153" spans="1:23">
      <c r="A153" s="14">
        <f t="shared" si="23"/>
        <v>148</v>
      </c>
      <c r="B153" s="198"/>
      <c r="C153" s="198"/>
      <c r="D153" s="199"/>
      <c r="E153" s="180" t="str">
        <f t="shared" si="19"/>
        <v/>
      </c>
      <c r="F153" s="180" t="str">
        <f t="shared" si="18"/>
        <v/>
      </c>
      <c r="G153" s="20"/>
      <c r="H153" s="200"/>
      <c r="I153" s="206"/>
      <c r="J153" s="19"/>
      <c r="K153" s="207"/>
      <c r="L153" s="207"/>
      <c r="M153" s="201" t="str">
        <f t="shared" si="20"/>
        <v/>
      </c>
      <c r="N153" s="170"/>
      <c r="O153" s="202" t="str">
        <f t="shared" si="21"/>
        <v/>
      </c>
      <c r="P153" s="208"/>
      <c r="Q153" s="208"/>
      <c r="R153" s="208"/>
      <c r="S153" s="203" t="str">
        <f t="shared" si="22"/>
        <v/>
      </c>
      <c r="T153" s="204"/>
      <c r="U153" s="205"/>
      <c r="V153" s="145"/>
    </row>
    <row r="154" spans="1:23">
      <c r="A154" s="14">
        <f t="shared" si="23"/>
        <v>149</v>
      </c>
      <c r="B154" s="198"/>
      <c r="C154" s="198"/>
      <c r="D154" s="199"/>
      <c r="E154" s="180" t="str">
        <f t="shared" si="19"/>
        <v/>
      </c>
      <c r="F154" s="180" t="str">
        <f t="shared" si="18"/>
        <v/>
      </c>
      <c r="G154" s="20"/>
      <c r="H154" s="200"/>
      <c r="I154" s="206"/>
      <c r="J154" s="19"/>
      <c r="K154" s="207"/>
      <c r="L154" s="207"/>
      <c r="M154" s="201" t="str">
        <f t="shared" si="20"/>
        <v/>
      </c>
      <c r="N154" s="170"/>
      <c r="O154" s="202" t="str">
        <f t="shared" si="21"/>
        <v/>
      </c>
      <c r="P154" s="208"/>
      <c r="Q154" s="208"/>
      <c r="R154" s="208"/>
      <c r="S154" s="203" t="str">
        <f t="shared" si="22"/>
        <v/>
      </c>
      <c r="T154" s="204"/>
      <c r="U154" s="205"/>
      <c r="V154" s="145"/>
    </row>
    <row r="155" spans="1:23">
      <c r="A155" s="14">
        <f t="shared" si="23"/>
        <v>150</v>
      </c>
      <c r="B155" s="198"/>
      <c r="C155" s="198"/>
      <c r="D155" s="199"/>
      <c r="E155" s="180" t="str">
        <f t="shared" si="19"/>
        <v/>
      </c>
      <c r="F155" s="180" t="str">
        <f t="shared" si="18"/>
        <v/>
      </c>
      <c r="G155" s="20"/>
      <c r="H155" s="200"/>
      <c r="I155" s="206"/>
      <c r="J155" s="19"/>
      <c r="K155" s="207"/>
      <c r="L155" s="207"/>
      <c r="M155" s="201" t="str">
        <f t="shared" si="20"/>
        <v/>
      </c>
      <c r="N155" s="170"/>
      <c r="O155" s="202" t="str">
        <f t="shared" si="21"/>
        <v/>
      </c>
      <c r="P155" s="208"/>
      <c r="Q155" s="208"/>
      <c r="R155" s="208"/>
      <c r="S155" s="203" t="str">
        <f t="shared" si="22"/>
        <v/>
      </c>
      <c r="T155" s="204"/>
      <c r="U155" s="205"/>
      <c r="V155" s="145"/>
    </row>
    <row r="156" spans="1:23">
      <c r="A156" s="14">
        <f t="shared" si="23"/>
        <v>151</v>
      </c>
      <c r="B156" s="198"/>
      <c r="C156" s="198"/>
      <c r="D156" s="199"/>
      <c r="E156" s="180" t="str">
        <f t="shared" si="19"/>
        <v/>
      </c>
      <c r="F156" s="180" t="str">
        <f t="shared" si="18"/>
        <v/>
      </c>
      <c r="G156" s="20"/>
      <c r="H156" s="200"/>
      <c r="I156" s="206"/>
      <c r="J156" s="19"/>
      <c r="K156" s="207"/>
      <c r="L156" s="207"/>
      <c r="M156" s="201" t="str">
        <f t="shared" si="20"/>
        <v/>
      </c>
      <c r="N156" s="170"/>
      <c r="O156" s="202" t="str">
        <f t="shared" si="21"/>
        <v/>
      </c>
      <c r="P156" s="208"/>
      <c r="Q156" s="208"/>
      <c r="R156" s="208"/>
      <c r="S156" s="203" t="str">
        <f t="shared" si="22"/>
        <v/>
      </c>
      <c r="T156" s="204"/>
      <c r="U156" s="205"/>
      <c r="V156" s="145"/>
    </row>
    <row r="157" spans="1:23">
      <c r="A157" s="14">
        <f t="shared" si="23"/>
        <v>152</v>
      </c>
      <c r="B157" s="198"/>
      <c r="C157" s="198"/>
      <c r="D157" s="199"/>
      <c r="E157" s="180" t="str">
        <f t="shared" si="19"/>
        <v/>
      </c>
      <c r="F157" s="180" t="str">
        <f t="shared" si="18"/>
        <v/>
      </c>
      <c r="G157" s="20"/>
      <c r="H157" s="200"/>
      <c r="I157" s="206"/>
      <c r="J157" s="19"/>
      <c r="K157" s="207"/>
      <c r="L157" s="207"/>
      <c r="M157" s="201" t="str">
        <f t="shared" si="20"/>
        <v/>
      </c>
      <c r="N157" s="170"/>
      <c r="O157" s="202" t="str">
        <f t="shared" si="21"/>
        <v/>
      </c>
      <c r="P157" s="208"/>
      <c r="Q157" s="208"/>
      <c r="R157" s="208"/>
      <c r="S157" s="203" t="str">
        <f t="shared" si="22"/>
        <v/>
      </c>
      <c r="T157" s="204"/>
      <c r="U157" s="205"/>
      <c r="V157" s="145"/>
    </row>
    <row r="158" spans="1:23">
      <c r="A158" s="14">
        <f t="shared" si="23"/>
        <v>153</v>
      </c>
      <c r="B158" s="198"/>
      <c r="C158" s="198"/>
      <c r="D158" s="199"/>
      <c r="E158" s="180" t="str">
        <f t="shared" si="19"/>
        <v/>
      </c>
      <c r="F158" s="180" t="str">
        <f t="shared" si="18"/>
        <v/>
      </c>
      <c r="G158" s="20"/>
      <c r="H158" s="200"/>
      <c r="I158" s="206"/>
      <c r="J158" s="19"/>
      <c r="K158" s="207"/>
      <c r="L158" s="207"/>
      <c r="M158" s="201" t="str">
        <f t="shared" si="20"/>
        <v/>
      </c>
      <c r="N158" s="170"/>
      <c r="O158" s="202" t="str">
        <f t="shared" si="21"/>
        <v/>
      </c>
      <c r="P158" s="208"/>
      <c r="Q158" s="208"/>
      <c r="R158" s="208"/>
      <c r="S158" s="203" t="str">
        <f t="shared" si="22"/>
        <v/>
      </c>
      <c r="T158" s="204"/>
      <c r="U158" s="205"/>
      <c r="V158" s="145"/>
    </row>
    <row r="159" spans="1:23">
      <c r="A159" s="14">
        <f t="shared" si="23"/>
        <v>154</v>
      </c>
      <c r="B159" s="198"/>
      <c r="C159" s="198"/>
      <c r="D159" s="199"/>
      <c r="E159" s="180" t="str">
        <f t="shared" si="19"/>
        <v/>
      </c>
      <c r="F159" s="180" t="str">
        <f t="shared" si="18"/>
        <v/>
      </c>
      <c r="G159" s="20"/>
      <c r="H159" s="200"/>
      <c r="I159" s="206"/>
      <c r="J159" s="19"/>
      <c r="K159" s="207"/>
      <c r="L159" s="207"/>
      <c r="M159" s="201" t="str">
        <f t="shared" si="20"/>
        <v/>
      </c>
      <c r="N159" s="170"/>
      <c r="O159" s="202" t="str">
        <f t="shared" si="21"/>
        <v/>
      </c>
      <c r="P159" s="208"/>
      <c r="Q159" s="208"/>
      <c r="R159" s="208"/>
      <c r="S159" s="203" t="str">
        <f t="shared" si="22"/>
        <v/>
      </c>
      <c r="T159" s="204"/>
      <c r="U159" s="205"/>
      <c r="V159" s="145"/>
    </row>
    <row r="160" spans="1:23">
      <c r="A160" s="14">
        <f t="shared" si="23"/>
        <v>155</v>
      </c>
      <c r="B160" s="198"/>
      <c r="C160" s="198"/>
      <c r="D160" s="199"/>
      <c r="E160" s="180" t="str">
        <f t="shared" si="19"/>
        <v/>
      </c>
      <c r="F160" s="180" t="str">
        <f t="shared" si="18"/>
        <v/>
      </c>
      <c r="G160" s="20"/>
      <c r="H160" s="200"/>
      <c r="I160" s="206"/>
      <c r="J160" s="19"/>
      <c r="K160" s="207"/>
      <c r="L160" s="207"/>
      <c r="M160" s="201" t="str">
        <f t="shared" si="20"/>
        <v/>
      </c>
      <c r="N160" s="170"/>
      <c r="O160" s="202" t="str">
        <f t="shared" si="21"/>
        <v/>
      </c>
      <c r="P160" s="208"/>
      <c r="Q160" s="208"/>
      <c r="R160" s="208"/>
      <c r="S160" s="203" t="str">
        <f t="shared" si="22"/>
        <v/>
      </c>
      <c r="T160" s="204"/>
      <c r="U160" s="205"/>
      <c r="V160" s="145"/>
      <c r="W160" s="3"/>
    </row>
    <row r="161" spans="1:22">
      <c r="A161" s="14">
        <f t="shared" si="23"/>
        <v>156</v>
      </c>
      <c r="B161" s="198"/>
      <c r="C161" s="198"/>
      <c r="D161" s="199"/>
      <c r="E161" s="180" t="str">
        <f t="shared" si="19"/>
        <v/>
      </c>
      <c r="F161" s="180" t="str">
        <f t="shared" si="18"/>
        <v/>
      </c>
      <c r="G161" s="20"/>
      <c r="H161" s="200"/>
      <c r="I161" s="206"/>
      <c r="J161" s="19"/>
      <c r="K161" s="207"/>
      <c r="L161" s="207"/>
      <c r="M161" s="201" t="str">
        <f t="shared" si="20"/>
        <v/>
      </c>
      <c r="N161" s="170"/>
      <c r="O161" s="202" t="str">
        <f t="shared" si="21"/>
        <v/>
      </c>
      <c r="P161" s="208"/>
      <c r="Q161" s="208"/>
      <c r="R161" s="208"/>
      <c r="S161" s="203" t="str">
        <f t="shared" si="22"/>
        <v/>
      </c>
      <c r="T161" s="204"/>
      <c r="U161" s="205"/>
      <c r="V161" s="145"/>
    </row>
    <row r="162" spans="1:22">
      <c r="A162" s="14">
        <f t="shared" si="23"/>
        <v>157</v>
      </c>
      <c r="B162" s="198"/>
      <c r="C162" s="198"/>
      <c r="D162" s="199"/>
      <c r="E162" s="180" t="str">
        <f t="shared" si="19"/>
        <v/>
      </c>
      <c r="F162" s="180" t="str">
        <f t="shared" si="18"/>
        <v/>
      </c>
      <c r="G162" s="20"/>
      <c r="H162" s="200"/>
      <c r="I162" s="206"/>
      <c r="J162" s="19"/>
      <c r="K162" s="207"/>
      <c r="L162" s="207"/>
      <c r="M162" s="201" t="str">
        <f t="shared" si="20"/>
        <v/>
      </c>
      <c r="N162" s="170"/>
      <c r="O162" s="202" t="str">
        <f t="shared" si="21"/>
        <v/>
      </c>
      <c r="P162" s="208"/>
      <c r="Q162" s="208"/>
      <c r="R162" s="208"/>
      <c r="S162" s="203" t="str">
        <f t="shared" si="22"/>
        <v/>
      </c>
      <c r="T162" s="204"/>
      <c r="U162" s="205"/>
      <c r="V162" s="145"/>
    </row>
    <row r="163" spans="1:22">
      <c r="A163" s="14">
        <f t="shared" si="23"/>
        <v>158</v>
      </c>
      <c r="B163" s="198"/>
      <c r="C163" s="198"/>
      <c r="D163" s="199"/>
      <c r="E163" s="180" t="str">
        <f t="shared" si="19"/>
        <v/>
      </c>
      <c r="F163" s="180" t="str">
        <f t="shared" si="18"/>
        <v/>
      </c>
      <c r="G163" s="20"/>
      <c r="H163" s="200"/>
      <c r="I163" s="206"/>
      <c r="J163" s="19"/>
      <c r="K163" s="207"/>
      <c r="L163" s="207"/>
      <c r="M163" s="201" t="str">
        <f t="shared" si="20"/>
        <v/>
      </c>
      <c r="N163" s="170"/>
      <c r="O163" s="202" t="str">
        <f t="shared" si="21"/>
        <v/>
      </c>
      <c r="P163" s="208"/>
      <c r="Q163" s="208"/>
      <c r="R163" s="208"/>
      <c r="S163" s="203" t="str">
        <f t="shared" si="22"/>
        <v/>
      </c>
      <c r="T163" s="204"/>
      <c r="U163" s="205"/>
      <c r="V163" s="145"/>
    </row>
    <row r="164" spans="1:22">
      <c r="A164" s="14">
        <f t="shared" si="23"/>
        <v>159</v>
      </c>
      <c r="B164" s="198"/>
      <c r="C164" s="198"/>
      <c r="D164" s="199"/>
      <c r="E164" s="180" t="str">
        <f t="shared" si="19"/>
        <v/>
      </c>
      <c r="F164" s="180" t="str">
        <f t="shared" si="18"/>
        <v/>
      </c>
      <c r="G164" s="20"/>
      <c r="H164" s="200"/>
      <c r="I164" s="206"/>
      <c r="J164" s="19"/>
      <c r="K164" s="207"/>
      <c r="L164" s="207"/>
      <c r="M164" s="201" t="str">
        <f t="shared" si="20"/>
        <v/>
      </c>
      <c r="N164" s="170"/>
      <c r="O164" s="202" t="str">
        <f t="shared" si="21"/>
        <v/>
      </c>
      <c r="P164" s="208"/>
      <c r="Q164" s="208"/>
      <c r="R164" s="208"/>
      <c r="S164" s="203" t="str">
        <f t="shared" si="22"/>
        <v/>
      </c>
      <c r="T164" s="204"/>
      <c r="U164" s="205"/>
      <c r="V164" s="145"/>
    </row>
    <row r="165" spans="1:22">
      <c r="A165" s="14">
        <f t="shared" si="23"/>
        <v>160</v>
      </c>
      <c r="B165" s="198"/>
      <c r="C165" s="198"/>
      <c r="D165" s="199"/>
      <c r="E165" s="180" t="str">
        <f t="shared" si="19"/>
        <v/>
      </c>
      <c r="F165" s="180" t="str">
        <f t="shared" si="18"/>
        <v/>
      </c>
      <c r="G165" s="20"/>
      <c r="H165" s="200"/>
      <c r="I165" s="206"/>
      <c r="J165" s="19"/>
      <c r="K165" s="207"/>
      <c r="L165" s="207"/>
      <c r="M165" s="201" t="str">
        <f t="shared" si="20"/>
        <v/>
      </c>
      <c r="N165" s="170"/>
      <c r="O165" s="202" t="str">
        <f t="shared" si="21"/>
        <v/>
      </c>
      <c r="P165" s="208"/>
      <c r="Q165" s="208"/>
      <c r="R165" s="208"/>
      <c r="S165" s="203" t="str">
        <f t="shared" si="22"/>
        <v/>
      </c>
      <c r="T165" s="204"/>
      <c r="U165" s="205"/>
      <c r="V165" s="145"/>
    </row>
    <row r="166" spans="1:22">
      <c r="A166" s="14">
        <f t="shared" si="23"/>
        <v>161</v>
      </c>
      <c r="B166" s="198"/>
      <c r="C166" s="198"/>
      <c r="D166" s="199"/>
      <c r="E166" s="180" t="str">
        <f t="shared" si="19"/>
        <v/>
      </c>
      <c r="F166" s="180" t="str">
        <f t="shared" si="18"/>
        <v/>
      </c>
      <c r="G166" s="20"/>
      <c r="H166" s="200"/>
      <c r="I166" s="206"/>
      <c r="J166" s="19"/>
      <c r="K166" s="207"/>
      <c r="L166" s="207"/>
      <c r="M166" s="201" t="str">
        <f t="shared" si="20"/>
        <v/>
      </c>
      <c r="N166" s="170"/>
      <c r="O166" s="202" t="str">
        <f t="shared" si="21"/>
        <v/>
      </c>
      <c r="P166" s="208"/>
      <c r="Q166" s="208"/>
      <c r="R166" s="208"/>
      <c r="S166" s="203" t="str">
        <f t="shared" si="22"/>
        <v/>
      </c>
      <c r="T166" s="204"/>
      <c r="U166" s="205"/>
      <c r="V166" s="145"/>
    </row>
    <row r="167" spans="1:22">
      <c r="A167" s="14">
        <f t="shared" si="23"/>
        <v>162</v>
      </c>
      <c r="B167" s="198"/>
      <c r="C167" s="198"/>
      <c r="D167" s="199"/>
      <c r="E167" s="180" t="str">
        <f t="shared" si="19"/>
        <v/>
      </c>
      <c r="F167" s="180" t="str">
        <f t="shared" si="18"/>
        <v/>
      </c>
      <c r="G167" s="20"/>
      <c r="H167" s="200"/>
      <c r="I167" s="206"/>
      <c r="J167" s="19"/>
      <c r="K167" s="207"/>
      <c r="L167" s="207"/>
      <c r="M167" s="201" t="str">
        <f t="shared" si="20"/>
        <v/>
      </c>
      <c r="N167" s="170"/>
      <c r="O167" s="202" t="str">
        <f t="shared" si="21"/>
        <v/>
      </c>
      <c r="P167" s="208"/>
      <c r="Q167" s="208"/>
      <c r="R167" s="208"/>
      <c r="S167" s="203" t="str">
        <f t="shared" si="22"/>
        <v/>
      </c>
      <c r="T167" s="204"/>
      <c r="U167" s="205"/>
      <c r="V167" s="145"/>
    </row>
    <row r="168" spans="1:22">
      <c r="A168" s="14">
        <f t="shared" si="23"/>
        <v>163</v>
      </c>
      <c r="B168" s="198"/>
      <c r="C168" s="198"/>
      <c r="D168" s="199"/>
      <c r="E168" s="180" t="str">
        <f t="shared" si="19"/>
        <v/>
      </c>
      <c r="F168" s="180" t="str">
        <f t="shared" si="18"/>
        <v/>
      </c>
      <c r="G168" s="20"/>
      <c r="H168" s="200"/>
      <c r="I168" s="206"/>
      <c r="J168" s="19"/>
      <c r="K168" s="207"/>
      <c r="L168" s="207"/>
      <c r="M168" s="201" t="str">
        <f t="shared" si="20"/>
        <v/>
      </c>
      <c r="N168" s="170"/>
      <c r="O168" s="202" t="str">
        <f t="shared" si="21"/>
        <v/>
      </c>
      <c r="P168" s="208"/>
      <c r="Q168" s="208"/>
      <c r="R168" s="208"/>
      <c r="S168" s="203" t="str">
        <f t="shared" si="22"/>
        <v/>
      </c>
      <c r="T168" s="204"/>
      <c r="U168" s="205"/>
      <c r="V168" s="145"/>
    </row>
    <row r="169" spans="1:22">
      <c r="A169" s="14">
        <f t="shared" si="23"/>
        <v>164</v>
      </c>
      <c r="B169" s="198"/>
      <c r="C169" s="198"/>
      <c r="D169" s="199"/>
      <c r="E169" s="180" t="str">
        <f t="shared" si="19"/>
        <v/>
      </c>
      <c r="F169" s="180" t="str">
        <f t="shared" si="18"/>
        <v/>
      </c>
      <c r="G169" s="20"/>
      <c r="H169" s="200"/>
      <c r="I169" s="206"/>
      <c r="J169" s="19"/>
      <c r="K169" s="207"/>
      <c r="L169" s="207"/>
      <c r="M169" s="201" t="str">
        <f t="shared" si="20"/>
        <v/>
      </c>
      <c r="N169" s="170"/>
      <c r="O169" s="202" t="str">
        <f t="shared" si="21"/>
        <v/>
      </c>
      <c r="P169" s="208"/>
      <c r="Q169" s="208"/>
      <c r="R169" s="208"/>
      <c r="S169" s="203" t="str">
        <f t="shared" si="22"/>
        <v/>
      </c>
      <c r="T169" s="204"/>
      <c r="U169" s="205"/>
      <c r="V169" s="145"/>
    </row>
    <row r="170" spans="1:22">
      <c r="A170" s="14">
        <f t="shared" si="23"/>
        <v>165</v>
      </c>
      <c r="B170" s="198"/>
      <c r="C170" s="198"/>
      <c r="D170" s="199"/>
      <c r="E170" s="180" t="str">
        <f t="shared" si="19"/>
        <v/>
      </c>
      <c r="F170" s="180" t="str">
        <f t="shared" si="18"/>
        <v/>
      </c>
      <c r="G170" s="20"/>
      <c r="H170" s="200"/>
      <c r="I170" s="206"/>
      <c r="J170" s="19"/>
      <c r="K170" s="207"/>
      <c r="L170" s="207"/>
      <c r="M170" s="201" t="str">
        <f t="shared" si="20"/>
        <v/>
      </c>
      <c r="N170" s="170"/>
      <c r="O170" s="202" t="str">
        <f t="shared" si="21"/>
        <v/>
      </c>
      <c r="P170" s="208"/>
      <c r="Q170" s="208"/>
      <c r="R170" s="208"/>
      <c r="S170" s="203" t="str">
        <f t="shared" si="22"/>
        <v/>
      </c>
      <c r="T170" s="204"/>
      <c r="U170" s="205"/>
      <c r="V170" s="145"/>
    </row>
    <row r="171" spans="1:22">
      <c r="A171" s="14">
        <f t="shared" si="23"/>
        <v>166</v>
      </c>
      <c r="B171" s="198"/>
      <c r="C171" s="198"/>
      <c r="D171" s="199"/>
      <c r="E171" s="180" t="str">
        <f t="shared" si="19"/>
        <v/>
      </c>
      <c r="F171" s="180" t="str">
        <f t="shared" si="18"/>
        <v/>
      </c>
      <c r="G171" s="20"/>
      <c r="H171" s="200"/>
      <c r="I171" s="206"/>
      <c r="J171" s="19"/>
      <c r="K171" s="207"/>
      <c r="L171" s="207"/>
      <c r="M171" s="201" t="str">
        <f t="shared" si="20"/>
        <v/>
      </c>
      <c r="N171" s="170"/>
      <c r="O171" s="202" t="str">
        <f t="shared" si="21"/>
        <v/>
      </c>
      <c r="P171" s="208"/>
      <c r="Q171" s="208"/>
      <c r="R171" s="208"/>
      <c r="S171" s="203" t="str">
        <f t="shared" si="22"/>
        <v/>
      </c>
      <c r="T171" s="204"/>
      <c r="U171" s="205"/>
      <c r="V171" s="145"/>
    </row>
    <row r="172" spans="1:22">
      <c r="A172" s="14">
        <f t="shared" si="23"/>
        <v>167</v>
      </c>
      <c r="B172" s="198"/>
      <c r="C172" s="198"/>
      <c r="D172" s="199"/>
      <c r="E172" s="180" t="str">
        <f t="shared" si="19"/>
        <v/>
      </c>
      <c r="F172" s="180" t="str">
        <f t="shared" si="18"/>
        <v/>
      </c>
      <c r="G172" s="20"/>
      <c r="H172" s="200"/>
      <c r="I172" s="206"/>
      <c r="J172" s="19"/>
      <c r="K172" s="207"/>
      <c r="L172" s="207"/>
      <c r="M172" s="201" t="str">
        <f t="shared" si="20"/>
        <v/>
      </c>
      <c r="N172" s="170"/>
      <c r="O172" s="202" t="str">
        <f t="shared" si="21"/>
        <v/>
      </c>
      <c r="P172" s="208"/>
      <c r="Q172" s="208"/>
      <c r="R172" s="208"/>
      <c r="S172" s="203" t="str">
        <f t="shared" si="22"/>
        <v/>
      </c>
      <c r="T172" s="204"/>
      <c r="U172" s="205"/>
      <c r="V172" s="145"/>
    </row>
    <row r="173" spans="1:22">
      <c r="A173" s="14">
        <f t="shared" si="23"/>
        <v>168</v>
      </c>
      <c r="B173" s="198"/>
      <c r="C173" s="198"/>
      <c r="D173" s="199"/>
      <c r="E173" s="180" t="str">
        <f t="shared" si="19"/>
        <v/>
      </c>
      <c r="F173" s="180" t="str">
        <f t="shared" si="18"/>
        <v/>
      </c>
      <c r="G173" s="20"/>
      <c r="H173" s="200"/>
      <c r="I173" s="206"/>
      <c r="J173" s="19"/>
      <c r="K173" s="207"/>
      <c r="L173" s="207"/>
      <c r="M173" s="201" t="str">
        <f t="shared" si="20"/>
        <v/>
      </c>
      <c r="N173" s="170"/>
      <c r="O173" s="202" t="str">
        <f t="shared" si="21"/>
        <v/>
      </c>
      <c r="P173" s="208"/>
      <c r="Q173" s="208"/>
      <c r="R173" s="208"/>
      <c r="S173" s="203" t="str">
        <f t="shared" si="22"/>
        <v/>
      </c>
      <c r="T173" s="204"/>
      <c r="U173" s="205"/>
      <c r="V173" s="145"/>
    </row>
    <row r="174" spans="1:22">
      <c r="A174" s="14">
        <f t="shared" si="23"/>
        <v>169</v>
      </c>
      <c r="B174" s="198"/>
      <c r="C174" s="198"/>
      <c r="D174" s="199"/>
      <c r="E174" s="180" t="str">
        <f t="shared" si="19"/>
        <v/>
      </c>
      <c r="F174" s="180" t="str">
        <f t="shared" si="18"/>
        <v/>
      </c>
      <c r="G174" s="20"/>
      <c r="H174" s="200"/>
      <c r="I174" s="206"/>
      <c r="J174" s="19"/>
      <c r="K174" s="207"/>
      <c r="L174" s="207"/>
      <c r="M174" s="201" t="str">
        <f t="shared" si="20"/>
        <v/>
      </c>
      <c r="N174" s="170"/>
      <c r="O174" s="202" t="str">
        <f t="shared" si="21"/>
        <v/>
      </c>
      <c r="P174" s="208"/>
      <c r="Q174" s="208"/>
      <c r="R174" s="208"/>
      <c r="S174" s="203" t="str">
        <f t="shared" si="22"/>
        <v/>
      </c>
      <c r="T174" s="204"/>
      <c r="U174" s="205"/>
      <c r="V174" s="145"/>
    </row>
    <row r="175" spans="1:22">
      <c r="A175" s="14">
        <f t="shared" si="23"/>
        <v>170</v>
      </c>
      <c r="B175" s="198"/>
      <c r="C175" s="198"/>
      <c r="D175" s="199"/>
      <c r="E175" s="180" t="str">
        <f t="shared" si="19"/>
        <v/>
      </c>
      <c r="F175" s="180" t="str">
        <f t="shared" si="18"/>
        <v/>
      </c>
      <c r="G175" s="20"/>
      <c r="H175" s="200"/>
      <c r="I175" s="206"/>
      <c r="J175" s="19"/>
      <c r="K175" s="207"/>
      <c r="L175" s="207"/>
      <c r="M175" s="201" t="str">
        <f t="shared" si="20"/>
        <v/>
      </c>
      <c r="N175" s="170"/>
      <c r="O175" s="202" t="str">
        <f t="shared" si="21"/>
        <v/>
      </c>
      <c r="P175" s="208"/>
      <c r="Q175" s="208"/>
      <c r="R175" s="208"/>
      <c r="S175" s="203" t="str">
        <f t="shared" si="22"/>
        <v/>
      </c>
      <c r="T175" s="204"/>
      <c r="U175" s="205"/>
      <c r="V175" s="145"/>
    </row>
    <row r="176" spans="1:22">
      <c r="A176" s="14">
        <f t="shared" si="23"/>
        <v>171</v>
      </c>
      <c r="B176" s="198"/>
      <c r="C176" s="198"/>
      <c r="D176" s="199"/>
      <c r="E176" s="180" t="str">
        <f t="shared" si="19"/>
        <v/>
      </c>
      <c r="F176" s="180" t="str">
        <f t="shared" si="18"/>
        <v/>
      </c>
      <c r="G176" s="20"/>
      <c r="H176" s="200"/>
      <c r="I176" s="206"/>
      <c r="J176" s="19"/>
      <c r="K176" s="207"/>
      <c r="L176" s="207"/>
      <c r="M176" s="201" t="str">
        <f t="shared" si="20"/>
        <v/>
      </c>
      <c r="N176" s="170"/>
      <c r="O176" s="202" t="str">
        <f t="shared" si="21"/>
        <v/>
      </c>
      <c r="P176" s="208"/>
      <c r="Q176" s="208"/>
      <c r="R176" s="208"/>
      <c r="S176" s="203" t="str">
        <f t="shared" si="22"/>
        <v/>
      </c>
      <c r="T176" s="204"/>
      <c r="U176" s="205"/>
      <c r="V176" s="145"/>
    </row>
    <row r="177" spans="1:23">
      <c r="A177" s="14">
        <f t="shared" si="23"/>
        <v>172</v>
      </c>
      <c r="B177" s="198"/>
      <c r="C177" s="198"/>
      <c r="D177" s="199"/>
      <c r="E177" s="180" t="str">
        <f t="shared" si="19"/>
        <v/>
      </c>
      <c r="F177" s="180" t="str">
        <f t="shared" si="18"/>
        <v/>
      </c>
      <c r="G177" s="20"/>
      <c r="H177" s="200"/>
      <c r="I177" s="206"/>
      <c r="J177" s="19"/>
      <c r="K177" s="207"/>
      <c r="L177" s="207"/>
      <c r="M177" s="201" t="str">
        <f t="shared" si="20"/>
        <v/>
      </c>
      <c r="N177" s="170"/>
      <c r="O177" s="202" t="str">
        <f t="shared" si="21"/>
        <v/>
      </c>
      <c r="P177" s="208"/>
      <c r="Q177" s="208"/>
      <c r="R177" s="208"/>
      <c r="S177" s="203" t="str">
        <f t="shared" si="22"/>
        <v/>
      </c>
      <c r="T177" s="204"/>
      <c r="U177" s="205"/>
      <c r="V177" s="145"/>
    </row>
    <row r="178" spans="1:23">
      <c r="A178" s="14">
        <f t="shared" si="23"/>
        <v>173</v>
      </c>
      <c r="B178" s="198"/>
      <c r="C178" s="198"/>
      <c r="D178" s="199"/>
      <c r="E178" s="180" t="str">
        <f t="shared" si="19"/>
        <v/>
      </c>
      <c r="F178" s="180" t="str">
        <f t="shared" si="18"/>
        <v/>
      </c>
      <c r="G178" s="20"/>
      <c r="H178" s="200"/>
      <c r="I178" s="206"/>
      <c r="J178" s="19"/>
      <c r="K178" s="207"/>
      <c r="L178" s="207"/>
      <c r="M178" s="201" t="str">
        <f t="shared" si="20"/>
        <v/>
      </c>
      <c r="N178" s="170"/>
      <c r="O178" s="202" t="str">
        <f t="shared" si="21"/>
        <v/>
      </c>
      <c r="P178" s="208"/>
      <c r="Q178" s="208"/>
      <c r="R178" s="208"/>
      <c r="S178" s="203" t="str">
        <f t="shared" si="22"/>
        <v/>
      </c>
      <c r="T178" s="204"/>
      <c r="U178" s="205"/>
      <c r="V178" s="145"/>
    </row>
    <row r="179" spans="1:23">
      <c r="A179" s="14">
        <f t="shared" si="23"/>
        <v>174</v>
      </c>
      <c r="B179" s="198"/>
      <c r="C179" s="198"/>
      <c r="D179" s="199"/>
      <c r="E179" s="180" t="str">
        <f t="shared" si="19"/>
        <v/>
      </c>
      <c r="F179" s="180" t="str">
        <f t="shared" si="18"/>
        <v/>
      </c>
      <c r="G179" s="20"/>
      <c r="H179" s="200"/>
      <c r="I179" s="206"/>
      <c r="J179" s="19"/>
      <c r="K179" s="207"/>
      <c r="L179" s="207"/>
      <c r="M179" s="201" t="str">
        <f t="shared" si="20"/>
        <v/>
      </c>
      <c r="N179" s="170"/>
      <c r="O179" s="202" t="str">
        <f t="shared" si="21"/>
        <v/>
      </c>
      <c r="P179" s="208"/>
      <c r="Q179" s="208"/>
      <c r="R179" s="208"/>
      <c r="S179" s="203" t="str">
        <f t="shared" si="22"/>
        <v/>
      </c>
      <c r="T179" s="204"/>
      <c r="U179" s="205"/>
      <c r="V179" s="145"/>
    </row>
    <row r="180" spans="1:23">
      <c r="A180" s="14">
        <f t="shared" si="23"/>
        <v>175</v>
      </c>
      <c r="B180" s="198"/>
      <c r="C180" s="198"/>
      <c r="D180" s="199"/>
      <c r="E180" s="180" t="str">
        <f t="shared" si="19"/>
        <v/>
      </c>
      <c r="F180" s="180" t="str">
        <f t="shared" si="18"/>
        <v/>
      </c>
      <c r="G180" s="20"/>
      <c r="H180" s="200"/>
      <c r="I180" s="206"/>
      <c r="J180" s="19"/>
      <c r="K180" s="207"/>
      <c r="L180" s="207"/>
      <c r="M180" s="201" t="str">
        <f t="shared" si="20"/>
        <v/>
      </c>
      <c r="N180" s="170"/>
      <c r="O180" s="202" t="str">
        <f t="shared" si="21"/>
        <v/>
      </c>
      <c r="P180" s="208"/>
      <c r="Q180" s="208"/>
      <c r="R180" s="208"/>
      <c r="S180" s="203" t="str">
        <f t="shared" si="22"/>
        <v/>
      </c>
      <c r="T180" s="204"/>
      <c r="U180" s="205"/>
      <c r="V180" s="145"/>
    </row>
    <row r="181" spans="1:23">
      <c r="A181" s="14">
        <f t="shared" si="23"/>
        <v>176</v>
      </c>
      <c r="B181" s="198"/>
      <c r="C181" s="198"/>
      <c r="D181" s="199"/>
      <c r="E181" s="180" t="str">
        <f t="shared" si="19"/>
        <v/>
      </c>
      <c r="F181" s="180" t="str">
        <f t="shared" si="18"/>
        <v/>
      </c>
      <c r="G181" s="20"/>
      <c r="H181" s="200"/>
      <c r="I181" s="206"/>
      <c r="J181" s="19"/>
      <c r="K181" s="207"/>
      <c r="L181" s="207"/>
      <c r="M181" s="201" t="str">
        <f t="shared" si="20"/>
        <v/>
      </c>
      <c r="N181" s="170"/>
      <c r="O181" s="202" t="str">
        <f t="shared" si="21"/>
        <v/>
      </c>
      <c r="P181" s="208"/>
      <c r="Q181" s="208"/>
      <c r="R181" s="208"/>
      <c r="S181" s="203" t="str">
        <f t="shared" si="22"/>
        <v/>
      </c>
      <c r="T181" s="204"/>
      <c r="U181" s="205"/>
      <c r="V181" s="145"/>
    </row>
    <row r="182" spans="1:23">
      <c r="A182" s="14">
        <f t="shared" si="23"/>
        <v>177</v>
      </c>
      <c r="B182" s="198"/>
      <c r="C182" s="198"/>
      <c r="D182" s="199"/>
      <c r="E182" s="180" t="str">
        <f t="shared" si="19"/>
        <v/>
      </c>
      <c r="F182" s="180" t="str">
        <f t="shared" si="18"/>
        <v/>
      </c>
      <c r="G182" s="20"/>
      <c r="H182" s="200"/>
      <c r="I182" s="206"/>
      <c r="J182" s="19"/>
      <c r="K182" s="207"/>
      <c r="L182" s="207"/>
      <c r="M182" s="201" t="str">
        <f t="shared" si="20"/>
        <v/>
      </c>
      <c r="N182" s="170"/>
      <c r="O182" s="202" t="str">
        <f t="shared" si="21"/>
        <v/>
      </c>
      <c r="P182" s="208"/>
      <c r="Q182" s="208"/>
      <c r="R182" s="208"/>
      <c r="S182" s="203" t="str">
        <f t="shared" si="22"/>
        <v/>
      </c>
      <c r="T182" s="204"/>
      <c r="U182" s="205"/>
      <c r="V182" s="145"/>
    </row>
    <row r="183" spans="1:23">
      <c r="A183" s="14">
        <f t="shared" si="23"/>
        <v>178</v>
      </c>
      <c r="B183" s="198"/>
      <c r="C183" s="198"/>
      <c r="D183" s="199"/>
      <c r="E183" s="180" t="str">
        <f t="shared" si="19"/>
        <v/>
      </c>
      <c r="F183" s="180" t="str">
        <f t="shared" si="18"/>
        <v/>
      </c>
      <c r="G183" s="20"/>
      <c r="H183" s="200"/>
      <c r="I183" s="206"/>
      <c r="J183" s="19"/>
      <c r="K183" s="207"/>
      <c r="L183" s="207"/>
      <c r="M183" s="201" t="str">
        <f t="shared" si="20"/>
        <v/>
      </c>
      <c r="N183" s="170"/>
      <c r="O183" s="202" t="str">
        <f t="shared" si="21"/>
        <v/>
      </c>
      <c r="P183" s="208"/>
      <c r="Q183" s="208"/>
      <c r="R183" s="208"/>
      <c r="S183" s="203" t="str">
        <f t="shared" si="22"/>
        <v/>
      </c>
      <c r="T183" s="204"/>
      <c r="U183" s="205"/>
      <c r="V183" s="145"/>
    </row>
    <row r="184" spans="1:23">
      <c r="A184" s="14">
        <f t="shared" si="23"/>
        <v>179</v>
      </c>
      <c r="B184" s="198"/>
      <c r="C184" s="198"/>
      <c r="D184" s="199"/>
      <c r="E184" s="180" t="str">
        <f t="shared" si="19"/>
        <v/>
      </c>
      <c r="F184" s="180" t="str">
        <f t="shared" si="18"/>
        <v/>
      </c>
      <c r="G184" s="20"/>
      <c r="H184" s="200"/>
      <c r="I184" s="206"/>
      <c r="J184" s="19"/>
      <c r="K184" s="207"/>
      <c r="L184" s="207"/>
      <c r="M184" s="201" t="str">
        <f t="shared" si="20"/>
        <v/>
      </c>
      <c r="N184" s="170"/>
      <c r="O184" s="202" t="str">
        <f t="shared" si="21"/>
        <v/>
      </c>
      <c r="P184" s="208"/>
      <c r="Q184" s="208"/>
      <c r="R184" s="208"/>
      <c r="S184" s="203" t="str">
        <f t="shared" si="22"/>
        <v/>
      </c>
      <c r="T184" s="204"/>
      <c r="U184" s="205"/>
      <c r="V184" s="145"/>
    </row>
    <row r="185" spans="1:23">
      <c r="A185" s="14">
        <f>A184+1</f>
        <v>180</v>
      </c>
      <c r="B185" s="198"/>
      <c r="C185" s="198"/>
      <c r="D185" s="199"/>
      <c r="E185" s="180" t="str">
        <f t="shared" ref="E185:E234" si="24">B185&amp;C185&amp;D185</f>
        <v/>
      </c>
      <c r="F185" s="180" t="str">
        <f t="shared" si="18"/>
        <v/>
      </c>
      <c r="G185" s="20"/>
      <c r="H185" s="200"/>
      <c r="I185" s="206"/>
      <c r="J185" s="19"/>
      <c r="K185" s="207"/>
      <c r="L185" s="207"/>
      <c r="M185" s="201" t="str">
        <f t="shared" ref="M185:M234" si="25">K185&amp;L185</f>
        <v/>
      </c>
      <c r="N185" s="170"/>
      <c r="O185" s="202" t="str">
        <f t="shared" ref="O185:O234" si="26">IFERROR(VLOOKUP(M185,慰労金単価,2,FALSE),"")</f>
        <v/>
      </c>
      <c r="P185" s="208"/>
      <c r="Q185" s="208"/>
      <c r="R185" s="208"/>
      <c r="S185" s="203" t="str">
        <f t="shared" ref="S185:S234" si="27">IF(F185&gt;=2,"","可")</f>
        <v/>
      </c>
      <c r="T185" s="204"/>
      <c r="U185" s="205"/>
      <c r="V185" s="145"/>
    </row>
    <row r="186" spans="1:23">
      <c r="A186" s="14">
        <f t="shared" ref="A186:A249" si="28">A185+1</f>
        <v>181</v>
      </c>
      <c r="B186" s="198"/>
      <c r="C186" s="198"/>
      <c r="D186" s="199"/>
      <c r="E186" s="180" t="str">
        <f t="shared" si="24"/>
        <v/>
      </c>
      <c r="F186" s="180" t="str">
        <f t="shared" si="18"/>
        <v/>
      </c>
      <c r="G186" s="20"/>
      <c r="H186" s="200"/>
      <c r="I186" s="206"/>
      <c r="J186" s="19"/>
      <c r="K186" s="207"/>
      <c r="L186" s="207"/>
      <c r="M186" s="201" t="str">
        <f t="shared" si="25"/>
        <v/>
      </c>
      <c r="N186" s="170"/>
      <c r="O186" s="202" t="str">
        <f t="shared" si="26"/>
        <v/>
      </c>
      <c r="P186" s="208"/>
      <c r="Q186" s="208"/>
      <c r="R186" s="208"/>
      <c r="S186" s="203" t="str">
        <f t="shared" si="27"/>
        <v/>
      </c>
      <c r="T186" s="204"/>
      <c r="U186" s="205"/>
      <c r="V186" s="145"/>
      <c r="W186" s="3"/>
    </row>
    <row r="187" spans="1:23">
      <c r="A187" s="14">
        <f t="shared" si="28"/>
        <v>182</v>
      </c>
      <c r="B187" s="198"/>
      <c r="C187" s="198"/>
      <c r="D187" s="199"/>
      <c r="E187" s="180" t="str">
        <f t="shared" si="24"/>
        <v/>
      </c>
      <c r="F187" s="180" t="str">
        <f t="shared" si="18"/>
        <v/>
      </c>
      <c r="G187" s="20"/>
      <c r="H187" s="200"/>
      <c r="I187" s="206"/>
      <c r="J187" s="19"/>
      <c r="K187" s="207"/>
      <c r="L187" s="207"/>
      <c r="M187" s="201" t="str">
        <f t="shared" si="25"/>
        <v/>
      </c>
      <c r="N187" s="170"/>
      <c r="O187" s="202" t="str">
        <f t="shared" si="26"/>
        <v/>
      </c>
      <c r="P187" s="208"/>
      <c r="Q187" s="208"/>
      <c r="R187" s="208"/>
      <c r="S187" s="203" t="str">
        <f t="shared" si="27"/>
        <v/>
      </c>
      <c r="T187" s="204"/>
      <c r="U187" s="205"/>
      <c r="V187" s="145"/>
    </row>
    <row r="188" spans="1:23">
      <c r="A188" s="14">
        <f t="shared" si="28"/>
        <v>183</v>
      </c>
      <c r="B188" s="198"/>
      <c r="C188" s="198"/>
      <c r="D188" s="199"/>
      <c r="E188" s="180" t="str">
        <f t="shared" si="24"/>
        <v/>
      </c>
      <c r="F188" s="180" t="str">
        <f t="shared" si="18"/>
        <v/>
      </c>
      <c r="G188" s="20"/>
      <c r="H188" s="200"/>
      <c r="I188" s="206"/>
      <c r="J188" s="19"/>
      <c r="K188" s="207"/>
      <c r="L188" s="207"/>
      <c r="M188" s="201" t="str">
        <f t="shared" si="25"/>
        <v/>
      </c>
      <c r="N188" s="170"/>
      <c r="O188" s="202" t="str">
        <f t="shared" si="26"/>
        <v/>
      </c>
      <c r="P188" s="208"/>
      <c r="Q188" s="208"/>
      <c r="R188" s="208"/>
      <c r="S188" s="203" t="str">
        <f t="shared" si="27"/>
        <v/>
      </c>
      <c r="T188" s="204"/>
      <c r="U188" s="205"/>
      <c r="V188" s="145"/>
    </row>
    <row r="189" spans="1:23">
      <c r="A189" s="14">
        <f t="shared" si="28"/>
        <v>184</v>
      </c>
      <c r="B189" s="198"/>
      <c r="C189" s="198"/>
      <c r="D189" s="199"/>
      <c r="E189" s="180" t="str">
        <f t="shared" si="24"/>
        <v/>
      </c>
      <c r="F189" s="180" t="str">
        <f t="shared" si="18"/>
        <v/>
      </c>
      <c r="G189" s="20"/>
      <c r="H189" s="200"/>
      <c r="I189" s="206"/>
      <c r="J189" s="19"/>
      <c r="K189" s="207"/>
      <c r="L189" s="207"/>
      <c r="M189" s="201" t="str">
        <f t="shared" si="25"/>
        <v/>
      </c>
      <c r="N189" s="170"/>
      <c r="O189" s="202" t="str">
        <f t="shared" si="26"/>
        <v/>
      </c>
      <c r="P189" s="208"/>
      <c r="Q189" s="208"/>
      <c r="R189" s="208"/>
      <c r="S189" s="203" t="str">
        <f t="shared" si="27"/>
        <v/>
      </c>
      <c r="T189" s="204"/>
      <c r="U189" s="205"/>
      <c r="V189" s="145"/>
    </row>
    <row r="190" spans="1:23">
      <c r="A190" s="14">
        <f t="shared" si="28"/>
        <v>185</v>
      </c>
      <c r="B190" s="198"/>
      <c r="C190" s="198"/>
      <c r="D190" s="199"/>
      <c r="E190" s="180" t="str">
        <f t="shared" si="24"/>
        <v/>
      </c>
      <c r="F190" s="180" t="str">
        <f t="shared" si="18"/>
        <v/>
      </c>
      <c r="G190" s="20"/>
      <c r="H190" s="200"/>
      <c r="I190" s="206"/>
      <c r="J190" s="19"/>
      <c r="K190" s="207"/>
      <c r="L190" s="207"/>
      <c r="M190" s="201" t="str">
        <f t="shared" si="25"/>
        <v/>
      </c>
      <c r="N190" s="170"/>
      <c r="O190" s="202" t="str">
        <f t="shared" si="26"/>
        <v/>
      </c>
      <c r="P190" s="208"/>
      <c r="Q190" s="208"/>
      <c r="R190" s="208"/>
      <c r="S190" s="203" t="str">
        <f t="shared" si="27"/>
        <v/>
      </c>
      <c r="T190" s="204"/>
      <c r="U190" s="205"/>
      <c r="V190" s="145"/>
      <c r="W190" s="3"/>
    </row>
    <row r="191" spans="1:23">
      <c r="A191" s="14">
        <f t="shared" si="28"/>
        <v>186</v>
      </c>
      <c r="B191" s="198"/>
      <c r="C191" s="198"/>
      <c r="D191" s="199"/>
      <c r="E191" s="180" t="str">
        <f t="shared" si="24"/>
        <v/>
      </c>
      <c r="F191" s="180" t="str">
        <f t="shared" si="18"/>
        <v/>
      </c>
      <c r="G191" s="20"/>
      <c r="H191" s="200"/>
      <c r="I191" s="206"/>
      <c r="J191" s="19"/>
      <c r="K191" s="207"/>
      <c r="L191" s="207"/>
      <c r="M191" s="201" t="str">
        <f t="shared" si="25"/>
        <v/>
      </c>
      <c r="N191" s="170"/>
      <c r="O191" s="202" t="str">
        <f t="shared" si="26"/>
        <v/>
      </c>
      <c r="P191" s="208"/>
      <c r="Q191" s="208"/>
      <c r="R191" s="208"/>
      <c r="S191" s="203" t="str">
        <f t="shared" si="27"/>
        <v/>
      </c>
      <c r="T191" s="204"/>
      <c r="U191" s="205"/>
      <c r="V191" s="145"/>
    </row>
    <row r="192" spans="1:23">
      <c r="A192" s="14">
        <f t="shared" si="28"/>
        <v>187</v>
      </c>
      <c r="B192" s="198"/>
      <c r="C192" s="198"/>
      <c r="D192" s="199"/>
      <c r="E192" s="180" t="str">
        <f t="shared" si="24"/>
        <v/>
      </c>
      <c r="F192" s="180" t="str">
        <f t="shared" si="18"/>
        <v/>
      </c>
      <c r="G192" s="20"/>
      <c r="H192" s="200"/>
      <c r="I192" s="206"/>
      <c r="J192" s="19"/>
      <c r="K192" s="207"/>
      <c r="L192" s="207"/>
      <c r="M192" s="201" t="str">
        <f t="shared" si="25"/>
        <v/>
      </c>
      <c r="N192" s="170"/>
      <c r="O192" s="202" t="str">
        <f t="shared" si="26"/>
        <v/>
      </c>
      <c r="P192" s="208"/>
      <c r="Q192" s="208"/>
      <c r="R192" s="208"/>
      <c r="S192" s="203" t="str">
        <f t="shared" si="27"/>
        <v/>
      </c>
      <c r="T192" s="204"/>
      <c r="U192" s="205"/>
      <c r="V192" s="145"/>
    </row>
    <row r="193" spans="1:23">
      <c r="A193" s="14">
        <f t="shared" si="28"/>
        <v>188</v>
      </c>
      <c r="B193" s="198"/>
      <c r="C193" s="198"/>
      <c r="D193" s="199"/>
      <c r="E193" s="180" t="str">
        <f t="shared" si="24"/>
        <v/>
      </c>
      <c r="F193" s="180" t="str">
        <f t="shared" si="18"/>
        <v/>
      </c>
      <c r="G193" s="20"/>
      <c r="H193" s="200"/>
      <c r="I193" s="206"/>
      <c r="J193" s="19"/>
      <c r="K193" s="207"/>
      <c r="L193" s="207"/>
      <c r="M193" s="201" t="str">
        <f t="shared" si="25"/>
        <v/>
      </c>
      <c r="N193" s="170"/>
      <c r="O193" s="202" t="str">
        <f t="shared" si="26"/>
        <v/>
      </c>
      <c r="P193" s="208"/>
      <c r="Q193" s="208"/>
      <c r="R193" s="208"/>
      <c r="S193" s="203" t="str">
        <f t="shared" si="27"/>
        <v/>
      </c>
      <c r="T193" s="204"/>
      <c r="U193" s="205"/>
      <c r="V193" s="145"/>
      <c r="W193" s="3"/>
    </row>
    <row r="194" spans="1:23">
      <c r="A194" s="14">
        <f t="shared" si="28"/>
        <v>189</v>
      </c>
      <c r="B194" s="198"/>
      <c r="C194" s="198"/>
      <c r="D194" s="199"/>
      <c r="E194" s="180" t="str">
        <f t="shared" si="24"/>
        <v/>
      </c>
      <c r="F194" s="180" t="str">
        <f t="shared" si="18"/>
        <v/>
      </c>
      <c r="G194" s="20"/>
      <c r="H194" s="200"/>
      <c r="I194" s="206"/>
      <c r="J194" s="19"/>
      <c r="K194" s="207"/>
      <c r="L194" s="207"/>
      <c r="M194" s="201" t="str">
        <f t="shared" si="25"/>
        <v/>
      </c>
      <c r="N194" s="170"/>
      <c r="O194" s="202" t="str">
        <f t="shared" si="26"/>
        <v/>
      </c>
      <c r="P194" s="208"/>
      <c r="Q194" s="208"/>
      <c r="R194" s="208"/>
      <c r="S194" s="203" t="str">
        <f t="shared" si="27"/>
        <v/>
      </c>
      <c r="T194" s="204"/>
      <c r="U194" s="205"/>
      <c r="V194" s="145"/>
    </row>
    <row r="195" spans="1:23">
      <c r="A195" s="14">
        <f t="shared" si="28"/>
        <v>190</v>
      </c>
      <c r="B195" s="198"/>
      <c r="C195" s="198"/>
      <c r="D195" s="199"/>
      <c r="E195" s="180" t="str">
        <f t="shared" si="24"/>
        <v/>
      </c>
      <c r="F195" s="180" t="str">
        <f t="shared" si="18"/>
        <v/>
      </c>
      <c r="G195" s="20"/>
      <c r="H195" s="200"/>
      <c r="I195" s="206"/>
      <c r="J195" s="19"/>
      <c r="K195" s="207"/>
      <c r="L195" s="207"/>
      <c r="M195" s="201" t="str">
        <f t="shared" si="25"/>
        <v/>
      </c>
      <c r="N195" s="170"/>
      <c r="O195" s="202" t="str">
        <f t="shared" si="26"/>
        <v/>
      </c>
      <c r="P195" s="208"/>
      <c r="Q195" s="208"/>
      <c r="R195" s="208"/>
      <c r="S195" s="203" t="str">
        <f t="shared" si="27"/>
        <v/>
      </c>
      <c r="T195" s="204"/>
      <c r="U195" s="205"/>
      <c r="V195" s="145"/>
    </row>
    <row r="196" spans="1:23">
      <c r="A196" s="14">
        <f t="shared" si="28"/>
        <v>191</v>
      </c>
      <c r="B196" s="198"/>
      <c r="C196" s="198"/>
      <c r="D196" s="199"/>
      <c r="E196" s="180" t="str">
        <f t="shared" si="24"/>
        <v/>
      </c>
      <c r="F196" s="180" t="str">
        <f t="shared" si="18"/>
        <v/>
      </c>
      <c r="G196" s="20"/>
      <c r="H196" s="200"/>
      <c r="I196" s="206"/>
      <c r="J196" s="19"/>
      <c r="K196" s="207"/>
      <c r="L196" s="207"/>
      <c r="M196" s="201" t="str">
        <f t="shared" si="25"/>
        <v/>
      </c>
      <c r="N196" s="170"/>
      <c r="O196" s="202" t="str">
        <f t="shared" si="26"/>
        <v/>
      </c>
      <c r="P196" s="208"/>
      <c r="Q196" s="208"/>
      <c r="R196" s="208"/>
      <c r="S196" s="203" t="str">
        <f t="shared" si="27"/>
        <v/>
      </c>
      <c r="T196" s="204"/>
      <c r="U196" s="205"/>
      <c r="V196" s="145"/>
    </row>
    <row r="197" spans="1:23">
      <c r="A197" s="14">
        <f t="shared" si="28"/>
        <v>192</v>
      </c>
      <c r="B197" s="198"/>
      <c r="C197" s="198"/>
      <c r="D197" s="199"/>
      <c r="E197" s="180" t="str">
        <f t="shared" si="24"/>
        <v/>
      </c>
      <c r="F197" s="180" t="str">
        <f t="shared" si="18"/>
        <v/>
      </c>
      <c r="G197" s="20"/>
      <c r="H197" s="200"/>
      <c r="I197" s="206"/>
      <c r="J197" s="19"/>
      <c r="K197" s="207"/>
      <c r="L197" s="207"/>
      <c r="M197" s="201" t="str">
        <f t="shared" si="25"/>
        <v/>
      </c>
      <c r="N197" s="170"/>
      <c r="O197" s="202" t="str">
        <f t="shared" si="26"/>
        <v/>
      </c>
      <c r="P197" s="208"/>
      <c r="Q197" s="208"/>
      <c r="R197" s="208"/>
      <c r="S197" s="203" t="str">
        <f t="shared" si="27"/>
        <v/>
      </c>
      <c r="T197" s="204"/>
      <c r="U197" s="205"/>
      <c r="V197" s="145"/>
    </row>
    <row r="198" spans="1:23">
      <c r="A198" s="14">
        <f t="shared" si="28"/>
        <v>193</v>
      </c>
      <c r="B198" s="198"/>
      <c r="C198" s="198"/>
      <c r="D198" s="199"/>
      <c r="E198" s="180" t="str">
        <f t="shared" si="24"/>
        <v/>
      </c>
      <c r="F198" s="180" t="str">
        <f t="shared" ref="F198:F261" si="29">IF(E198="","",COUNTIF($E$6:$E$505,E198))</f>
        <v/>
      </c>
      <c r="G198" s="20"/>
      <c r="H198" s="200"/>
      <c r="I198" s="206"/>
      <c r="J198" s="19"/>
      <c r="K198" s="207"/>
      <c r="L198" s="207"/>
      <c r="M198" s="201" t="str">
        <f t="shared" si="25"/>
        <v/>
      </c>
      <c r="N198" s="170"/>
      <c r="O198" s="202" t="str">
        <f t="shared" si="26"/>
        <v/>
      </c>
      <c r="P198" s="208"/>
      <c r="Q198" s="208"/>
      <c r="R198" s="208"/>
      <c r="S198" s="203" t="str">
        <f t="shared" si="27"/>
        <v/>
      </c>
      <c r="T198" s="204"/>
      <c r="U198" s="205"/>
      <c r="V198" s="145"/>
    </row>
    <row r="199" spans="1:23">
      <c r="A199" s="14">
        <f t="shared" si="28"/>
        <v>194</v>
      </c>
      <c r="B199" s="198"/>
      <c r="C199" s="198"/>
      <c r="D199" s="199"/>
      <c r="E199" s="180" t="str">
        <f t="shared" si="24"/>
        <v/>
      </c>
      <c r="F199" s="180" t="str">
        <f t="shared" si="29"/>
        <v/>
      </c>
      <c r="G199" s="20"/>
      <c r="H199" s="200"/>
      <c r="I199" s="206"/>
      <c r="J199" s="19"/>
      <c r="K199" s="207"/>
      <c r="L199" s="207"/>
      <c r="M199" s="201" t="str">
        <f t="shared" si="25"/>
        <v/>
      </c>
      <c r="N199" s="170"/>
      <c r="O199" s="202" t="str">
        <f t="shared" si="26"/>
        <v/>
      </c>
      <c r="P199" s="208"/>
      <c r="Q199" s="208"/>
      <c r="R199" s="208"/>
      <c r="S199" s="203" t="str">
        <f t="shared" si="27"/>
        <v/>
      </c>
      <c r="T199" s="204"/>
      <c r="U199" s="205"/>
      <c r="V199" s="145"/>
    </row>
    <row r="200" spans="1:23">
      <c r="A200" s="14">
        <f t="shared" si="28"/>
        <v>195</v>
      </c>
      <c r="B200" s="198"/>
      <c r="C200" s="198"/>
      <c r="D200" s="199"/>
      <c r="E200" s="180" t="str">
        <f t="shared" si="24"/>
        <v/>
      </c>
      <c r="F200" s="180" t="str">
        <f t="shared" si="29"/>
        <v/>
      </c>
      <c r="G200" s="20"/>
      <c r="H200" s="200"/>
      <c r="I200" s="206"/>
      <c r="J200" s="19"/>
      <c r="K200" s="207"/>
      <c r="L200" s="207"/>
      <c r="M200" s="201" t="str">
        <f t="shared" si="25"/>
        <v/>
      </c>
      <c r="N200" s="170"/>
      <c r="O200" s="202" t="str">
        <f t="shared" si="26"/>
        <v/>
      </c>
      <c r="P200" s="208"/>
      <c r="Q200" s="208"/>
      <c r="R200" s="208"/>
      <c r="S200" s="203" t="str">
        <f t="shared" si="27"/>
        <v/>
      </c>
      <c r="T200" s="204"/>
      <c r="U200" s="205"/>
      <c r="V200" s="145"/>
    </row>
    <row r="201" spans="1:23">
      <c r="A201" s="14">
        <f t="shared" si="28"/>
        <v>196</v>
      </c>
      <c r="B201" s="198"/>
      <c r="C201" s="198"/>
      <c r="D201" s="199"/>
      <c r="E201" s="180" t="str">
        <f t="shared" si="24"/>
        <v/>
      </c>
      <c r="F201" s="180" t="str">
        <f t="shared" si="29"/>
        <v/>
      </c>
      <c r="G201" s="20"/>
      <c r="H201" s="200"/>
      <c r="I201" s="206"/>
      <c r="J201" s="19"/>
      <c r="K201" s="207"/>
      <c r="L201" s="207"/>
      <c r="M201" s="201" t="str">
        <f t="shared" si="25"/>
        <v/>
      </c>
      <c r="N201" s="170"/>
      <c r="O201" s="202" t="str">
        <f t="shared" si="26"/>
        <v/>
      </c>
      <c r="P201" s="208"/>
      <c r="Q201" s="208"/>
      <c r="R201" s="208"/>
      <c r="S201" s="203" t="str">
        <f t="shared" si="27"/>
        <v/>
      </c>
      <c r="T201" s="204"/>
      <c r="U201" s="205"/>
      <c r="V201" s="145"/>
    </row>
    <row r="202" spans="1:23">
      <c r="A202" s="14">
        <f t="shared" si="28"/>
        <v>197</v>
      </c>
      <c r="B202" s="198"/>
      <c r="C202" s="198"/>
      <c r="D202" s="199"/>
      <c r="E202" s="180" t="str">
        <f t="shared" si="24"/>
        <v/>
      </c>
      <c r="F202" s="180" t="str">
        <f t="shared" si="29"/>
        <v/>
      </c>
      <c r="G202" s="20"/>
      <c r="H202" s="200"/>
      <c r="I202" s="206"/>
      <c r="J202" s="19"/>
      <c r="K202" s="207"/>
      <c r="L202" s="207"/>
      <c r="M202" s="201" t="str">
        <f t="shared" si="25"/>
        <v/>
      </c>
      <c r="N202" s="170"/>
      <c r="O202" s="202" t="str">
        <f t="shared" si="26"/>
        <v/>
      </c>
      <c r="P202" s="208"/>
      <c r="Q202" s="208"/>
      <c r="R202" s="208"/>
      <c r="S202" s="203" t="str">
        <f t="shared" si="27"/>
        <v/>
      </c>
      <c r="T202" s="204"/>
      <c r="U202" s="205"/>
      <c r="V202" s="145"/>
    </row>
    <row r="203" spans="1:23">
      <c r="A203" s="14">
        <f t="shared" si="28"/>
        <v>198</v>
      </c>
      <c r="B203" s="198"/>
      <c r="C203" s="198"/>
      <c r="D203" s="199"/>
      <c r="E203" s="180" t="str">
        <f t="shared" si="24"/>
        <v/>
      </c>
      <c r="F203" s="180" t="str">
        <f t="shared" si="29"/>
        <v/>
      </c>
      <c r="G203" s="20"/>
      <c r="H203" s="200"/>
      <c r="I203" s="206"/>
      <c r="J203" s="19"/>
      <c r="K203" s="207"/>
      <c r="L203" s="207"/>
      <c r="M203" s="201" t="str">
        <f t="shared" si="25"/>
        <v/>
      </c>
      <c r="N203" s="170"/>
      <c r="O203" s="202" t="str">
        <f t="shared" si="26"/>
        <v/>
      </c>
      <c r="P203" s="208"/>
      <c r="Q203" s="208"/>
      <c r="R203" s="208"/>
      <c r="S203" s="203" t="str">
        <f t="shared" si="27"/>
        <v/>
      </c>
      <c r="T203" s="204"/>
      <c r="U203" s="205"/>
      <c r="V203" s="145"/>
    </row>
    <row r="204" spans="1:23">
      <c r="A204" s="14">
        <f t="shared" si="28"/>
        <v>199</v>
      </c>
      <c r="B204" s="198"/>
      <c r="C204" s="198"/>
      <c r="D204" s="199"/>
      <c r="E204" s="180" t="str">
        <f t="shared" si="24"/>
        <v/>
      </c>
      <c r="F204" s="180" t="str">
        <f t="shared" si="29"/>
        <v/>
      </c>
      <c r="G204" s="20"/>
      <c r="H204" s="200"/>
      <c r="I204" s="206"/>
      <c r="J204" s="19"/>
      <c r="K204" s="207"/>
      <c r="L204" s="207"/>
      <c r="M204" s="201" t="str">
        <f t="shared" si="25"/>
        <v/>
      </c>
      <c r="N204" s="170"/>
      <c r="O204" s="202" t="str">
        <f t="shared" si="26"/>
        <v/>
      </c>
      <c r="P204" s="208"/>
      <c r="Q204" s="208"/>
      <c r="R204" s="208"/>
      <c r="S204" s="203" t="str">
        <f t="shared" si="27"/>
        <v/>
      </c>
      <c r="T204" s="204"/>
      <c r="U204" s="205"/>
      <c r="V204" s="145"/>
    </row>
    <row r="205" spans="1:23">
      <c r="A205" s="14">
        <f t="shared" si="28"/>
        <v>200</v>
      </c>
      <c r="B205" s="198"/>
      <c r="C205" s="198"/>
      <c r="D205" s="199"/>
      <c r="E205" s="180" t="str">
        <f t="shared" si="24"/>
        <v/>
      </c>
      <c r="F205" s="180" t="str">
        <f t="shared" si="29"/>
        <v/>
      </c>
      <c r="G205" s="20"/>
      <c r="H205" s="200"/>
      <c r="I205" s="206"/>
      <c r="J205" s="19"/>
      <c r="K205" s="207"/>
      <c r="L205" s="207"/>
      <c r="M205" s="201" t="str">
        <f t="shared" si="25"/>
        <v/>
      </c>
      <c r="N205" s="170"/>
      <c r="O205" s="202" t="str">
        <f t="shared" si="26"/>
        <v/>
      </c>
      <c r="P205" s="208"/>
      <c r="Q205" s="208"/>
      <c r="R205" s="208"/>
      <c r="S205" s="203" t="str">
        <f t="shared" si="27"/>
        <v/>
      </c>
      <c r="T205" s="204"/>
      <c r="U205" s="205"/>
      <c r="V205" s="145"/>
    </row>
    <row r="206" spans="1:23">
      <c r="A206" s="14">
        <f t="shared" si="28"/>
        <v>201</v>
      </c>
      <c r="B206" s="198"/>
      <c r="C206" s="198"/>
      <c r="D206" s="199"/>
      <c r="E206" s="180" t="str">
        <f t="shared" si="24"/>
        <v/>
      </c>
      <c r="F206" s="180" t="str">
        <f t="shared" si="29"/>
        <v/>
      </c>
      <c r="G206" s="20"/>
      <c r="H206" s="200"/>
      <c r="I206" s="206"/>
      <c r="J206" s="19"/>
      <c r="K206" s="207"/>
      <c r="L206" s="207"/>
      <c r="M206" s="201" t="str">
        <f t="shared" si="25"/>
        <v/>
      </c>
      <c r="N206" s="170"/>
      <c r="O206" s="202" t="str">
        <f t="shared" si="26"/>
        <v/>
      </c>
      <c r="P206" s="208"/>
      <c r="Q206" s="208"/>
      <c r="R206" s="208"/>
      <c r="S206" s="203" t="str">
        <f t="shared" si="27"/>
        <v/>
      </c>
      <c r="T206" s="204"/>
      <c r="U206" s="205"/>
      <c r="V206" s="145"/>
    </row>
    <row r="207" spans="1:23">
      <c r="A207" s="14">
        <f t="shared" si="28"/>
        <v>202</v>
      </c>
      <c r="B207" s="198"/>
      <c r="C207" s="198"/>
      <c r="D207" s="199"/>
      <c r="E207" s="180" t="str">
        <f t="shared" si="24"/>
        <v/>
      </c>
      <c r="F207" s="180" t="str">
        <f t="shared" si="29"/>
        <v/>
      </c>
      <c r="G207" s="20"/>
      <c r="H207" s="200"/>
      <c r="I207" s="206"/>
      <c r="J207" s="19"/>
      <c r="K207" s="207"/>
      <c r="L207" s="207"/>
      <c r="M207" s="201" t="str">
        <f t="shared" si="25"/>
        <v/>
      </c>
      <c r="N207" s="170"/>
      <c r="O207" s="202" t="str">
        <f t="shared" si="26"/>
        <v/>
      </c>
      <c r="P207" s="208"/>
      <c r="Q207" s="208"/>
      <c r="R207" s="208"/>
      <c r="S207" s="203" t="str">
        <f t="shared" si="27"/>
        <v/>
      </c>
      <c r="T207" s="204"/>
      <c r="U207" s="205"/>
      <c r="V207" s="145"/>
    </row>
    <row r="208" spans="1:23">
      <c r="A208" s="14">
        <f t="shared" si="28"/>
        <v>203</v>
      </c>
      <c r="B208" s="198"/>
      <c r="C208" s="198"/>
      <c r="D208" s="199"/>
      <c r="E208" s="180" t="str">
        <f t="shared" si="24"/>
        <v/>
      </c>
      <c r="F208" s="180" t="str">
        <f t="shared" si="29"/>
        <v/>
      </c>
      <c r="G208" s="20"/>
      <c r="H208" s="200"/>
      <c r="I208" s="206"/>
      <c r="J208" s="19"/>
      <c r="K208" s="207"/>
      <c r="L208" s="207"/>
      <c r="M208" s="201" t="str">
        <f t="shared" si="25"/>
        <v/>
      </c>
      <c r="N208" s="170"/>
      <c r="O208" s="202" t="str">
        <f t="shared" si="26"/>
        <v/>
      </c>
      <c r="P208" s="208"/>
      <c r="Q208" s="208"/>
      <c r="R208" s="208"/>
      <c r="S208" s="203" t="str">
        <f t="shared" si="27"/>
        <v/>
      </c>
      <c r="T208" s="204"/>
      <c r="U208" s="205"/>
      <c r="V208" s="145"/>
    </row>
    <row r="209" spans="1:23">
      <c r="A209" s="14">
        <f t="shared" si="28"/>
        <v>204</v>
      </c>
      <c r="B209" s="198"/>
      <c r="C209" s="198"/>
      <c r="D209" s="199"/>
      <c r="E209" s="180" t="str">
        <f t="shared" si="24"/>
        <v/>
      </c>
      <c r="F209" s="180" t="str">
        <f t="shared" si="29"/>
        <v/>
      </c>
      <c r="G209" s="20"/>
      <c r="H209" s="200"/>
      <c r="I209" s="206"/>
      <c r="J209" s="19"/>
      <c r="K209" s="207"/>
      <c r="L209" s="207"/>
      <c r="M209" s="201" t="str">
        <f t="shared" si="25"/>
        <v/>
      </c>
      <c r="N209" s="170"/>
      <c r="O209" s="202" t="str">
        <f t="shared" si="26"/>
        <v/>
      </c>
      <c r="P209" s="208"/>
      <c r="Q209" s="208"/>
      <c r="R209" s="208"/>
      <c r="S209" s="203" t="str">
        <f t="shared" si="27"/>
        <v/>
      </c>
      <c r="T209" s="204"/>
      <c r="U209" s="205"/>
      <c r="V209" s="145"/>
    </row>
    <row r="210" spans="1:23">
      <c r="A210" s="14">
        <f t="shared" si="28"/>
        <v>205</v>
      </c>
      <c r="B210" s="198"/>
      <c r="C210" s="198"/>
      <c r="D210" s="199"/>
      <c r="E210" s="180" t="str">
        <f t="shared" si="24"/>
        <v/>
      </c>
      <c r="F210" s="180" t="str">
        <f t="shared" si="29"/>
        <v/>
      </c>
      <c r="G210" s="20"/>
      <c r="H210" s="200"/>
      <c r="I210" s="206"/>
      <c r="J210" s="19"/>
      <c r="K210" s="207"/>
      <c r="L210" s="207"/>
      <c r="M210" s="201" t="str">
        <f t="shared" si="25"/>
        <v/>
      </c>
      <c r="N210" s="170"/>
      <c r="O210" s="202" t="str">
        <f t="shared" si="26"/>
        <v/>
      </c>
      <c r="P210" s="208"/>
      <c r="Q210" s="208"/>
      <c r="R210" s="208"/>
      <c r="S210" s="203" t="str">
        <f t="shared" si="27"/>
        <v/>
      </c>
      <c r="T210" s="204"/>
      <c r="U210" s="205"/>
      <c r="V210" s="145"/>
      <c r="W210" s="3"/>
    </row>
    <row r="211" spans="1:23">
      <c r="A211" s="14">
        <f t="shared" si="28"/>
        <v>206</v>
      </c>
      <c r="B211" s="198"/>
      <c r="C211" s="198"/>
      <c r="D211" s="199"/>
      <c r="E211" s="180" t="str">
        <f t="shared" si="24"/>
        <v/>
      </c>
      <c r="F211" s="180" t="str">
        <f t="shared" si="29"/>
        <v/>
      </c>
      <c r="G211" s="20"/>
      <c r="H211" s="200"/>
      <c r="I211" s="206"/>
      <c r="J211" s="19"/>
      <c r="K211" s="207"/>
      <c r="L211" s="207"/>
      <c r="M211" s="201" t="str">
        <f t="shared" si="25"/>
        <v/>
      </c>
      <c r="N211" s="170"/>
      <c r="O211" s="202" t="str">
        <f t="shared" si="26"/>
        <v/>
      </c>
      <c r="P211" s="208"/>
      <c r="Q211" s="208"/>
      <c r="R211" s="208"/>
      <c r="S211" s="203" t="str">
        <f t="shared" si="27"/>
        <v/>
      </c>
      <c r="T211" s="204"/>
      <c r="U211" s="205"/>
      <c r="V211" s="145"/>
    </row>
    <row r="212" spans="1:23">
      <c r="A212" s="14">
        <f t="shared" si="28"/>
        <v>207</v>
      </c>
      <c r="B212" s="198"/>
      <c r="C212" s="198"/>
      <c r="D212" s="199"/>
      <c r="E212" s="180" t="str">
        <f t="shared" si="24"/>
        <v/>
      </c>
      <c r="F212" s="180" t="str">
        <f t="shared" si="29"/>
        <v/>
      </c>
      <c r="G212" s="20"/>
      <c r="H212" s="200"/>
      <c r="I212" s="206"/>
      <c r="J212" s="19"/>
      <c r="K212" s="207"/>
      <c r="L212" s="207"/>
      <c r="M212" s="201" t="str">
        <f t="shared" si="25"/>
        <v/>
      </c>
      <c r="N212" s="170"/>
      <c r="O212" s="202" t="str">
        <f t="shared" si="26"/>
        <v/>
      </c>
      <c r="P212" s="208"/>
      <c r="Q212" s="208"/>
      <c r="R212" s="208"/>
      <c r="S212" s="203" t="str">
        <f t="shared" si="27"/>
        <v/>
      </c>
      <c r="T212" s="204"/>
      <c r="U212" s="205"/>
      <c r="V212" s="145"/>
    </row>
    <row r="213" spans="1:23">
      <c r="A213" s="14">
        <f t="shared" si="28"/>
        <v>208</v>
      </c>
      <c r="B213" s="198"/>
      <c r="C213" s="198"/>
      <c r="D213" s="199"/>
      <c r="E213" s="180" t="str">
        <f t="shared" si="24"/>
        <v/>
      </c>
      <c r="F213" s="180" t="str">
        <f t="shared" si="29"/>
        <v/>
      </c>
      <c r="G213" s="20"/>
      <c r="H213" s="200"/>
      <c r="I213" s="206"/>
      <c r="J213" s="19"/>
      <c r="K213" s="207"/>
      <c r="L213" s="207"/>
      <c r="M213" s="201" t="str">
        <f t="shared" si="25"/>
        <v/>
      </c>
      <c r="N213" s="170"/>
      <c r="O213" s="202" t="str">
        <f t="shared" si="26"/>
        <v/>
      </c>
      <c r="P213" s="208"/>
      <c r="Q213" s="208"/>
      <c r="R213" s="208"/>
      <c r="S213" s="203" t="str">
        <f t="shared" si="27"/>
        <v/>
      </c>
      <c r="T213" s="204"/>
      <c r="U213" s="205"/>
      <c r="V213" s="145"/>
    </row>
    <row r="214" spans="1:23">
      <c r="A214" s="14">
        <f t="shared" si="28"/>
        <v>209</v>
      </c>
      <c r="B214" s="198"/>
      <c r="C214" s="198"/>
      <c r="D214" s="199"/>
      <c r="E214" s="180" t="str">
        <f t="shared" si="24"/>
        <v/>
      </c>
      <c r="F214" s="180" t="str">
        <f t="shared" si="29"/>
        <v/>
      </c>
      <c r="G214" s="20"/>
      <c r="H214" s="200"/>
      <c r="I214" s="206"/>
      <c r="J214" s="19"/>
      <c r="K214" s="207"/>
      <c r="L214" s="207"/>
      <c r="M214" s="201" t="str">
        <f t="shared" si="25"/>
        <v/>
      </c>
      <c r="N214" s="170"/>
      <c r="O214" s="202" t="str">
        <f t="shared" si="26"/>
        <v/>
      </c>
      <c r="P214" s="208"/>
      <c r="Q214" s="208"/>
      <c r="R214" s="208"/>
      <c r="S214" s="203" t="str">
        <f t="shared" si="27"/>
        <v/>
      </c>
      <c r="T214" s="204"/>
      <c r="U214" s="205"/>
      <c r="V214" s="145"/>
    </row>
    <row r="215" spans="1:23">
      <c r="A215" s="14">
        <f t="shared" si="28"/>
        <v>210</v>
      </c>
      <c r="B215" s="198"/>
      <c r="C215" s="198"/>
      <c r="D215" s="199"/>
      <c r="E215" s="180" t="str">
        <f t="shared" si="24"/>
        <v/>
      </c>
      <c r="F215" s="180" t="str">
        <f t="shared" si="29"/>
        <v/>
      </c>
      <c r="G215" s="20"/>
      <c r="H215" s="200"/>
      <c r="I215" s="206"/>
      <c r="J215" s="19"/>
      <c r="K215" s="207"/>
      <c r="L215" s="207"/>
      <c r="M215" s="201" t="str">
        <f t="shared" si="25"/>
        <v/>
      </c>
      <c r="N215" s="170"/>
      <c r="O215" s="202" t="str">
        <f t="shared" si="26"/>
        <v/>
      </c>
      <c r="P215" s="208"/>
      <c r="Q215" s="208"/>
      <c r="R215" s="208"/>
      <c r="S215" s="203" t="str">
        <f t="shared" si="27"/>
        <v/>
      </c>
      <c r="T215" s="204"/>
      <c r="U215" s="205"/>
      <c r="V215" s="145"/>
    </row>
    <row r="216" spans="1:23">
      <c r="A216" s="14">
        <f t="shared" si="28"/>
        <v>211</v>
      </c>
      <c r="B216" s="198"/>
      <c r="C216" s="198"/>
      <c r="D216" s="199"/>
      <c r="E216" s="180" t="str">
        <f t="shared" si="24"/>
        <v/>
      </c>
      <c r="F216" s="180" t="str">
        <f t="shared" si="29"/>
        <v/>
      </c>
      <c r="G216" s="20"/>
      <c r="H216" s="200"/>
      <c r="I216" s="206"/>
      <c r="J216" s="19"/>
      <c r="K216" s="207"/>
      <c r="L216" s="207"/>
      <c r="M216" s="201" t="str">
        <f t="shared" si="25"/>
        <v/>
      </c>
      <c r="N216" s="170"/>
      <c r="O216" s="202" t="str">
        <f t="shared" si="26"/>
        <v/>
      </c>
      <c r="P216" s="208"/>
      <c r="Q216" s="208"/>
      <c r="R216" s="208"/>
      <c r="S216" s="203" t="str">
        <f t="shared" si="27"/>
        <v/>
      </c>
      <c r="T216" s="204"/>
      <c r="U216" s="205"/>
      <c r="V216" s="145"/>
    </row>
    <row r="217" spans="1:23">
      <c r="A217" s="14">
        <f t="shared" si="28"/>
        <v>212</v>
      </c>
      <c r="B217" s="198"/>
      <c r="C217" s="198"/>
      <c r="D217" s="199"/>
      <c r="E217" s="180" t="str">
        <f t="shared" si="24"/>
        <v/>
      </c>
      <c r="F217" s="180" t="str">
        <f t="shared" si="29"/>
        <v/>
      </c>
      <c r="G217" s="20"/>
      <c r="H217" s="200"/>
      <c r="I217" s="206"/>
      <c r="J217" s="19"/>
      <c r="K217" s="207"/>
      <c r="L217" s="207"/>
      <c r="M217" s="201" t="str">
        <f t="shared" si="25"/>
        <v/>
      </c>
      <c r="N217" s="170"/>
      <c r="O217" s="202" t="str">
        <f t="shared" si="26"/>
        <v/>
      </c>
      <c r="P217" s="208"/>
      <c r="Q217" s="208"/>
      <c r="R217" s="208"/>
      <c r="S217" s="203" t="str">
        <f t="shared" si="27"/>
        <v/>
      </c>
      <c r="T217" s="204"/>
      <c r="U217" s="205"/>
      <c r="V217" s="145"/>
    </row>
    <row r="218" spans="1:23">
      <c r="A218" s="14">
        <f t="shared" si="28"/>
        <v>213</v>
      </c>
      <c r="B218" s="198"/>
      <c r="C218" s="198"/>
      <c r="D218" s="199"/>
      <c r="E218" s="180" t="str">
        <f t="shared" si="24"/>
        <v/>
      </c>
      <c r="F218" s="180" t="str">
        <f t="shared" si="29"/>
        <v/>
      </c>
      <c r="G218" s="20"/>
      <c r="H218" s="200"/>
      <c r="I218" s="206"/>
      <c r="J218" s="19"/>
      <c r="K218" s="207"/>
      <c r="L218" s="207"/>
      <c r="M218" s="201" t="str">
        <f t="shared" si="25"/>
        <v/>
      </c>
      <c r="N218" s="170"/>
      <c r="O218" s="202" t="str">
        <f t="shared" si="26"/>
        <v/>
      </c>
      <c r="P218" s="208"/>
      <c r="Q218" s="208"/>
      <c r="R218" s="208"/>
      <c r="S218" s="203" t="str">
        <f t="shared" si="27"/>
        <v/>
      </c>
      <c r="T218" s="204"/>
      <c r="U218" s="205"/>
      <c r="V218" s="145"/>
    </row>
    <row r="219" spans="1:23">
      <c r="A219" s="14">
        <f t="shared" si="28"/>
        <v>214</v>
      </c>
      <c r="B219" s="198"/>
      <c r="C219" s="198"/>
      <c r="D219" s="199"/>
      <c r="E219" s="180" t="str">
        <f t="shared" si="24"/>
        <v/>
      </c>
      <c r="F219" s="180" t="str">
        <f t="shared" si="29"/>
        <v/>
      </c>
      <c r="G219" s="20"/>
      <c r="H219" s="200"/>
      <c r="I219" s="206"/>
      <c r="J219" s="19"/>
      <c r="K219" s="207"/>
      <c r="L219" s="207"/>
      <c r="M219" s="201" t="str">
        <f t="shared" si="25"/>
        <v/>
      </c>
      <c r="N219" s="170"/>
      <c r="O219" s="202" t="str">
        <f t="shared" si="26"/>
        <v/>
      </c>
      <c r="P219" s="208"/>
      <c r="Q219" s="208"/>
      <c r="R219" s="208"/>
      <c r="S219" s="203" t="str">
        <f t="shared" si="27"/>
        <v/>
      </c>
      <c r="T219" s="204"/>
      <c r="U219" s="205"/>
      <c r="V219" s="145"/>
    </row>
    <row r="220" spans="1:23">
      <c r="A220" s="14">
        <f t="shared" si="28"/>
        <v>215</v>
      </c>
      <c r="B220" s="198"/>
      <c r="C220" s="198"/>
      <c r="D220" s="199"/>
      <c r="E220" s="180" t="str">
        <f t="shared" si="24"/>
        <v/>
      </c>
      <c r="F220" s="180" t="str">
        <f t="shared" si="29"/>
        <v/>
      </c>
      <c r="G220" s="20"/>
      <c r="H220" s="200"/>
      <c r="I220" s="206"/>
      <c r="J220" s="19"/>
      <c r="K220" s="207"/>
      <c r="L220" s="207"/>
      <c r="M220" s="201" t="str">
        <f t="shared" si="25"/>
        <v/>
      </c>
      <c r="N220" s="170"/>
      <c r="O220" s="202" t="str">
        <f t="shared" si="26"/>
        <v/>
      </c>
      <c r="P220" s="208"/>
      <c r="Q220" s="208"/>
      <c r="R220" s="208"/>
      <c r="S220" s="203" t="str">
        <f t="shared" si="27"/>
        <v/>
      </c>
      <c r="T220" s="204"/>
      <c r="U220" s="205"/>
      <c r="V220" s="145"/>
    </row>
    <row r="221" spans="1:23">
      <c r="A221" s="14">
        <f t="shared" si="28"/>
        <v>216</v>
      </c>
      <c r="B221" s="198"/>
      <c r="C221" s="198"/>
      <c r="D221" s="199"/>
      <c r="E221" s="180" t="str">
        <f t="shared" si="24"/>
        <v/>
      </c>
      <c r="F221" s="180" t="str">
        <f t="shared" si="29"/>
        <v/>
      </c>
      <c r="G221" s="20"/>
      <c r="H221" s="200"/>
      <c r="I221" s="206"/>
      <c r="J221" s="19"/>
      <c r="K221" s="207"/>
      <c r="L221" s="207"/>
      <c r="M221" s="201" t="str">
        <f t="shared" si="25"/>
        <v/>
      </c>
      <c r="N221" s="170"/>
      <c r="O221" s="202" t="str">
        <f t="shared" si="26"/>
        <v/>
      </c>
      <c r="P221" s="208"/>
      <c r="Q221" s="208"/>
      <c r="R221" s="208"/>
      <c r="S221" s="203" t="str">
        <f t="shared" si="27"/>
        <v/>
      </c>
      <c r="T221" s="204"/>
      <c r="U221" s="205"/>
      <c r="V221" s="145"/>
    </row>
    <row r="222" spans="1:23">
      <c r="A222" s="14">
        <f t="shared" si="28"/>
        <v>217</v>
      </c>
      <c r="B222" s="198"/>
      <c r="C222" s="198"/>
      <c r="D222" s="199"/>
      <c r="E222" s="180" t="str">
        <f t="shared" si="24"/>
        <v/>
      </c>
      <c r="F222" s="180" t="str">
        <f t="shared" si="29"/>
        <v/>
      </c>
      <c r="G222" s="20"/>
      <c r="H222" s="200"/>
      <c r="I222" s="206"/>
      <c r="J222" s="19"/>
      <c r="K222" s="207"/>
      <c r="L222" s="207"/>
      <c r="M222" s="201" t="str">
        <f t="shared" si="25"/>
        <v/>
      </c>
      <c r="N222" s="170"/>
      <c r="O222" s="202" t="str">
        <f t="shared" si="26"/>
        <v/>
      </c>
      <c r="P222" s="208"/>
      <c r="Q222" s="208"/>
      <c r="R222" s="208"/>
      <c r="S222" s="203" t="str">
        <f t="shared" si="27"/>
        <v/>
      </c>
      <c r="T222" s="204"/>
      <c r="U222" s="205"/>
      <c r="V222" s="145"/>
    </row>
    <row r="223" spans="1:23">
      <c r="A223" s="14">
        <f t="shared" si="28"/>
        <v>218</v>
      </c>
      <c r="B223" s="198"/>
      <c r="C223" s="198"/>
      <c r="D223" s="199"/>
      <c r="E223" s="180" t="str">
        <f t="shared" si="24"/>
        <v/>
      </c>
      <c r="F223" s="180" t="str">
        <f t="shared" si="29"/>
        <v/>
      </c>
      <c r="G223" s="20"/>
      <c r="H223" s="200"/>
      <c r="I223" s="206"/>
      <c r="J223" s="19"/>
      <c r="K223" s="207"/>
      <c r="L223" s="207"/>
      <c r="M223" s="201" t="str">
        <f t="shared" si="25"/>
        <v/>
      </c>
      <c r="N223" s="170"/>
      <c r="O223" s="202" t="str">
        <f t="shared" si="26"/>
        <v/>
      </c>
      <c r="P223" s="208"/>
      <c r="Q223" s="208"/>
      <c r="R223" s="208"/>
      <c r="S223" s="203" t="str">
        <f t="shared" si="27"/>
        <v/>
      </c>
      <c r="T223" s="204"/>
      <c r="U223" s="205"/>
      <c r="V223" s="145"/>
    </row>
    <row r="224" spans="1:23">
      <c r="A224" s="14">
        <f t="shared" si="28"/>
        <v>219</v>
      </c>
      <c r="B224" s="198"/>
      <c r="C224" s="198"/>
      <c r="D224" s="199"/>
      <c r="E224" s="180" t="str">
        <f t="shared" si="24"/>
        <v/>
      </c>
      <c r="F224" s="180" t="str">
        <f t="shared" si="29"/>
        <v/>
      </c>
      <c r="G224" s="20"/>
      <c r="H224" s="200"/>
      <c r="I224" s="206"/>
      <c r="J224" s="19"/>
      <c r="K224" s="207"/>
      <c r="L224" s="207"/>
      <c r="M224" s="201" t="str">
        <f t="shared" si="25"/>
        <v/>
      </c>
      <c r="N224" s="170"/>
      <c r="O224" s="202" t="str">
        <f t="shared" si="26"/>
        <v/>
      </c>
      <c r="P224" s="208"/>
      <c r="Q224" s="208"/>
      <c r="R224" s="208"/>
      <c r="S224" s="203" t="str">
        <f t="shared" si="27"/>
        <v/>
      </c>
      <c r="T224" s="204"/>
      <c r="U224" s="205"/>
      <c r="V224" s="145"/>
    </row>
    <row r="225" spans="1:23">
      <c r="A225" s="14">
        <f t="shared" si="28"/>
        <v>220</v>
      </c>
      <c r="B225" s="198"/>
      <c r="C225" s="198"/>
      <c r="D225" s="199"/>
      <c r="E225" s="180" t="str">
        <f t="shared" si="24"/>
        <v/>
      </c>
      <c r="F225" s="180" t="str">
        <f t="shared" si="29"/>
        <v/>
      </c>
      <c r="G225" s="20"/>
      <c r="H225" s="200"/>
      <c r="I225" s="206"/>
      <c r="J225" s="19"/>
      <c r="K225" s="207"/>
      <c r="L225" s="207"/>
      <c r="M225" s="201" t="str">
        <f t="shared" si="25"/>
        <v/>
      </c>
      <c r="N225" s="170"/>
      <c r="O225" s="202" t="str">
        <f t="shared" si="26"/>
        <v/>
      </c>
      <c r="P225" s="208"/>
      <c r="Q225" s="208"/>
      <c r="R225" s="208"/>
      <c r="S225" s="203" t="str">
        <f t="shared" si="27"/>
        <v/>
      </c>
      <c r="T225" s="204"/>
      <c r="U225" s="205"/>
      <c r="V225" s="145"/>
    </row>
    <row r="226" spans="1:23">
      <c r="A226" s="14">
        <f t="shared" si="28"/>
        <v>221</v>
      </c>
      <c r="B226" s="198"/>
      <c r="C226" s="198"/>
      <c r="D226" s="199"/>
      <c r="E226" s="180" t="str">
        <f t="shared" si="24"/>
        <v/>
      </c>
      <c r="F226" s="180" t="str">
        <f t="shared" si="29"/>
        <v/>
      </c>
      <c r="G226" s="20"/>
      <c r="H226" s="200"/>
      <c r="I226" s="206"/>
      <c r="J226" s="19"/>
      <c r="K226" s="207"/>
      <c r="L226" s="207"/>
      <c r="M226" s="201" t="str">
        <f t="shared" si="25"/>
        <v/>
      </c>
      <c r="N226" s="170"/>
      <c r="O226" s="202" t="str">
        <f t="shared" si="26"/>
        <v/>
      </c>
      <c r="P226" s="208"/>
      <c r="Q226" s="208"/>
      <c r="R226" s="208"/>
      <c r="S226" s="203" t="str">
        <f t="shared" si="27"/>
        <v/>
      </c>
      <c r="T226" s="204"/>
      <c r="U226" s="205"/>
      <c r="V226" s="145"/>
    </row>
    <row r="227" spans="1:23">
      <c r="A227" s="14">
        <f t="shared" si="28"/>
        <v>222</v>
      </c>
      <c r="B227" s="198"/>
      <c r="C227" s="198"/>
      <c r="D227" s="199"/>
      <c r="E227" s="180" t="str">
        <f t="shared" si="24"/>
        <v/>
      </c>
      <c r="F227" s="180" t="str">
        <f t="shared" si="29"/>
        <v/>
      </c>
      <c r="G227" s="20"/>
      <c r="H227" s="200"/>
      <c r="I227" s="206"/>
      <c r="J227" s="19"/>
      <c r="K227" s="207"/>
      <c r="L227" s="207"/>
      <c r="M227" s="201" t="str">
        <f t="shared" si="25"/>
        <v/>
      </c>
      <c r="N227" s="170"/>
      <c r="O227" s="202" t="str">
        <f t="shared" si="26"/>
        <v/>
      </c>
      <c r="P227" s="208"/>
      <c r="Q227" s="208"/>
      <c r="R227" s="208"/>
      <c r="S227" s="203" t="str">
        <f t="shared" si="27"/>
        <v/>
      </c>
      <c r="T227" s="204"/>
      <c r="U227" s="205"/>
      <c r="V227" s="145"/>
    </row>
    <row r="228" spans="1:23">
      <c r="A228" s="14">
        <f t="shared" si="28"/>
        <v>223</v>
      </c>
      <c r="B228" s="198"/>
      <c r="C228" s="198"/>
      <c r="D228" s="199"/>
      <c r="E228" s="180" t="str">
        <f t="shared" si="24"/>
        <v/>
      </c>
      <c r="F228" s="180" t="str">
        <f t="shared" si="29"/>
        <v/>
      </c>
      <c r="G228" s="20"/>
      <c r="H228" s="200"/>
      <c r="I228" s="206"/>
      <c r="J228" s="19"/>
      <c r="K228" s="207"/>
      <c r="L228" s="207"/>
      <c r="M228" s="201" t="str">
        <f t="shared" si="25"/>
        <v/>
      </c>
      <c r="N228" s="170"/>
      <c r="O228" s="202" t="str">
        <f t="shared" si="26"/>
        <v/>
      </c>
      <c r="P228" s="208"/>
      <c r="Q228" s="208"/>
      <c r="R228" s="208"/>
      <c r="S228" s="203" t="str">
        <f t="shared" si="27"/>
        <v/>
      </c>
      <c r="T228" s="204"/>
      <c r="U228" s="205"/>
      <c r="V228" s="145"/>
    </row>
    <row r="229" spans="1:23">
      <c r="A229" s="14">
        <f t="shared" si="28"/>
        <v>224</v>
      </c>
      <c r="B229" s="198"/>
      <c r="C229" s="198"/>
      <c r="D229" s="199"/>
      <c r="E229" s="180" t="str">
        <f t="shared" si="24"/>
        <v/>
      </c>
      <c r="F229" s="180" t="str">
        <f t="shared" si="29"/>
        <v/>
      </c>
      <c r="G229" s="20"/>
      <c r="H229" s="200"/>
      <c r="I229" s="206"/>
      <c r="J229" s="19"/>
      <c r="K229" s="207"/>
      <c r="L229" s="207"/>
      <c r="M229" s="201" t="str">
        <f t="shared" si="25"/>
        <v/>
      </c>
      <c r="N229" s="170"/>
      <c r="O229" s="202" t="str">
        <f t="shared" si="26"/>
        <v/>
      </c>
      <c r="P229" s="208"/>
      <c r="Q229" s="208"/>
      <c r="R229" s="208"/>
      <c r="S229" s="203" t="str">
        <f t="shared" si="27"/>
        <v/>
      </c>
      <c r="T229" s="204"/>
      <c r="U229" s="205"/>
      <c r="V229" s="145"/>
    </row>
    <row r="230" spans="1:23">
      <c r="A230" s="14">
        <f t="shared" si="28"/>
        <v>225</v>
      </c>
      <c r="B230" s="198"/>
      <c r="C230" s="198"/>
      <c r="D230" s="199"/>
      <c r="E230" s="180" t="str">
        <f t="shared" si="24"/>
        <v/>
      </c>
      <c r="F230" s="180" t="str">
        <f t="shared" si="29"/>
        <v/>
      </c>
      <c r="G230" s="20"/>
      <c r="H230" s="200"/>
      <c r="I230" s="206"/>
      <c r="J230" s="19"/>
      <c r="K230" s="207"/>
      <c r="L230" s="207"/>
      <c r="M230" s="201" t="str">
        <f t="shared" si="25"/>
        <v/>
      </c>
      <c r="N230" s="170"/>
      <c r="O230" s="202" t="str">
        <f t="shared" si="26"/>
        <v/>
      </c>
      <c r="P230" s="208"/>
      <c r="Q230" s="208"/>
      <c r="R230" s="208"/>
      <c r="S230" s="203" t="str">
        <f t="shared" si="27"/>
        <v/>
      </c>
      <c r="T230" s="204"/>
      <c r="U230" s="205"/>
      <c r="V230" s="145"/>
    </row>
    <row r="231" spans="1:23">
      <c r="A231" s="14">
        <f t="shared" si="28"/>
        <v>226</v>
      </c>
      <c r="B231" s="198"/>
      <c r="C231" s="198"/>
      <c r="D231" s="199"/>
      <c r="E231" s="180" t="str">
        <f t="shared" si="24"/>
        <v/>
      </c>
      <c r="F231" s="180" t="str">
        <f t="shared" si="29"/>
        <v/>
      </c>
      <c r="G231" s="20"/>
      <c r="H231" s="200"/>
      <c r="I231" s="206"/>
      <c r="J231" s="19"/>
      <c r="K231" s="207"/>
      <c r="L231" s="207"/>
      <c r="M231" s="201" t="str">
        <f t="shared" si="25"/>
        <v/>
      </c>
      <c r="N231" s="170"/>
      <c r="O231" s="202" t="str">
        <f t="shared" si="26"/>
        <v/>
      </c>
      <c r="P231" s="208"/>
      <c r="Q231" s="208"/>
      <c r="R231" s="208"/>
      <c r="S231" s="203" t="str">
        <f t="shared" si="27"/>
        <v/>
      </c>
      <c r="T231" s="204"/>
      <c r="U231" s="205"/>
      <c r="V231" s="145"/>
    </row>
    <row r="232" spans="1:23">
      <c r="A232" s="14">
        <f t="shared" si="28"/>
        <v>227</v>
      </c>
      <c r="B232" s="198"/>
      <c r="C232" s="198"/>
      <c r="D232" s="199"/>
      <c r="E232" s="180" t="str">
        <f t="shared" si="24"/>
        <v/>
      </c>
      <c r="F232" s="180" t="str">
        <f t="shared" si="29"/>
        <v/>
      </c>
      <c r="G232" s="20"/>
      <c r="H232" s="200"/>
      <c r="I232" s="206"/>
      <c r="J232" s="19"/>
      <c r="K232" s="207"/>
      <c r="L232" s="207"/>
      <c r="M232" s="201" t="str">
        <f t="shared" si="25"/>
        <v/>
      </c>
      <c r="N232" s="170"/>
      <c r="O232" s="202" t="str">
        <f t="shared" si="26"/>
        <v/>
      </c>
      <c r="P232" s="208"/>
      <c r="Q232" s="208"/>
      <c r="R232" s="208"/>
      <c r="S232" s="203" t="str">
        <f t="shared" si="27"/>
        <v/>
      </c>
      <c r="T232" s="204"/>
      <c r="U232" s="205"/>
      <c r="V232" s="145"/>
    </row>
    <row r="233" spans="1:23">
      <c r="A233" s="14">
        <f t="shared" si="28"/>
        <v>228</v>
      </c>
      <c r="B233" s="198"/>
      <c r="C233" s="198"/>
      <c r="D233" s="199"/>
      <c r="E233" s="180" t="str">
        <f t="shared" si="24"/>
        <v/>
      </c>
      <c r="F233" s="180" t="str">
        <f t="shared" si="29"/>
        <v/>
      </c>
      <c r="G233" s="20"/>
      <c r="H233" s="200"/>
      <c r="I233" s="206"/>
      <c r="J233" s="19"/>
      <c r="K233" s="207"/>
      <c r="L233" s="207"/>
      <c r="M233" s="201" t="str">
        <f t="shared" si="25"/>
        <v/>
      </c>
      <c r="N233" s="170"/>
      <c r="O233" s="202" t="str">
        <f t="shared" si="26"/>
        <v/>
      </c>
      <c r="P233" s="208"/>
      <c r="Q233" s="208"/>
      <c r="R233" s="208"/>
      <c r="S233" s="203" t="str">
        <f t="shared" si="27"/>
        <v/>
      </c>
      <c r="T233" s="204"/>
      <c r="U233" s="205"/>
      <c r="V233" s="145"/>
    </row>
    <row r="234" spans="1:23">
      <c r="A234" s="14">
        <f t="shared" si="28"/>
        <v>229</v>
      </c>
      <c r="B234" s="198"/>
      <c r="C234" s="198"/>
      <c r="D234" s="199"/>
      <c r="E234" s="180" t="str">
        <f t="shared" si="24"/>
        <v/>
      </c>
      <c r="F234" s="180" t="str">
        <f t="shared" si="29"/>
        <v/>
      </c>
      <c r="G234" s="20"/>
      <c r="H234" s="200"/>
      <c r="I234" s="206"/>
      <c r="J234" s="19"/>
      <c r="K234" s="207"/>
      <c r="L234" s="207"/>
      <c r="M234" s="201" t="str">
        <f t="shared" si="25"/>
        <v/>
      </c>
      <c r="N234" s="170"/>
      <c r="O234" s="202" t="str">
        <f t="shared" si="26"/>
        <v/>
      </c>
      <c r="P234" s="208"/>
      <c r="Q234" s="208"/>
      <c r="R234" s="208"/>
      <c r="S234" s="203" t="str">
        <f t="shared" si="27"/>
        <v/>
      </c>
      <c r="T234" s="204"/>
      <c r="U234" s="205"/>
      <c r="V234" s="145"/>
    </row>
    <row r="235" spans="1:23">
      <c r="A235" s="14">
        <f>A234+1</f>
        <v>230</v>
      </c>
      <c r="B235" s="198"/>
      <c r="C235" s="198"/>
      <c r="D235" s="199"/>
      <c r="E235" s="180" t="str">
        <f t="shared" ref="E235:E284" si="30">B235&amp;C235&amp;D235</f>
        <v/>
      </c>
      <c r="F235" s="180" t="str">
        <f t="shared" si="29"/>
        <v/>
      </c>
      <c r="G235" s="20"/>
      <c r="H235" s="200"/>
      <c r="I235" s="206"/>
      <c r="J235" s="19"/>
      <c r="K235" s="207"/>
      <c r="L235" s="207"/>
      <c r="M235" s="201" t="str">
        <f t="shared" ref="M235:M284" si="31">K235&amp;L235</f>
        <v/>
      </c>
      <c r="N235" s="170"/>
      <c r="O235" s="202" t="str">
        <f t="shared" ref="O235:O284" si="32">IFERROR(VLOOKUP(M235,慰労金単価,2,FALSE),"")</f>
        <v/>
      </c>
      <c r="P235" s="208"/>
      <c r="Q235" s="208"/>
      <c r="R235" s="208"/>
      <c r="S235" s="203" t="str">
        <f t="shared" ref="S235:S284" si="33">IF(F235&gt;=2,"","可")</f>
        <v/>
      </c>
      <c r="T235" s="204"/>
      <c r="U235" s="205"/>
      <c r="V235" s="145"/>
    </row>
    <row r="236" spans="1:23">
      <c r="A236" s="14">
        <f t="shared" si="28"/>
        <v>231</v>
      </c>
      <c r="B236" s="198"/>
      <c r="C236" s="198"/>
      <c r="D236" s="199"/>
      <c r="E236" s="180" t="str">
        <f t="shared" si="30"/>
        <v/>
      </c>
      <c r="F236" s="180" t="str">
        <f t="shared" si="29"/>
        <v/>
      </c>
      <c r="G236" s="20"/>
      <c r="H236" s="200"/>
      <c r="I236" s="206"/>
      <c r="J236" s="19"/>
      <c r="K236" s="207"/>
      <c r="L236" s="207"/>
      <c r="M236" s="201" t="str">
        <f t="shared" si="31"/>
        <v/>
      </c>
      <c r="N236" s="170"/>
      <c r="O236" s="202" t="str">
        <f t="shared" si="32"/>
        <v/>
      </c>
      <c r="P236" s="208"/>
      <c r="Q236" s="208"/>
      <c r="R236" s="208"/>
      <c r="S236" s="203" t="str">
        <f t="shared" si="33"/>
        <v/>
      </c>
      <c r="T236" s="204"/>
      <c r="U236" s="205"/>
      <c r="V236" s="145"/>
      <c r="W236" s="3"/>
    </row>
    <row r="237" spans="1:23">
      <c r="A237" s="14">
        <f t="shared" si="28"/>
        <v>232</v>
      </c>
      <c r="B237" s="198"/>
      <c r="C237" s="198"/>
      <c r="D237" s="199"/>
      <c r="E237" s="180" t="str">
        <f t="shared" si="30"/>
        <v/>
      </c>
      <c r="F237" s="180" t="str">
        <f t="shared" si="29"/>
        <v/>
      </c>
      <c r="G237" s="20"/>
      <c r="H237" s="200"/>
      <c r="I237" s="206"/>
      <c r="J237" s="19"/>
      <c r="K237" s="207"/>
      <c r="L237" s="207"/>
      <c r="M237" s="201" t="str">
        <f t="shared" si="31"/>
        <v/>
      </c>
      <c r="N237" s="170"/>
      <c r="O237" s="202" t="str">
        <f t="shared" si="32"/>
        <v/>
      </c>
      <c r="P237" s="208"/>
      <c r="Q237" s="208"/>
      <c r="R237" s="208"/>
      <c r="S237" s="203" t="str">
        <f t="shared" si="33"/>
        <v/>
      </c>
      <c r="T237" s="204"/>
      <c r="U237" s="205"/>
      <c r="V237" s="145"/>
    </row>
    <row r="238" spans="1:23">
      <c r="A238" s="14">
        <f t="shared" si="28"/>
        <v>233</v>
      </c>
      <c r="B238" s="198"/>
      <c r="C238" s="198"/>
      <c r="D238" s="199"/>
      <c r="E238" s="180" t="str">
        <f t="shared" si="30"/>
        <v/>
      </c>
      <c r="F238" s="180" t="str">
        <f t="shared" si="29"/>
        <v/>
      </c>
      <c r="G238" s="20"/>
      <c r="H238" s="200"/>
      <c r="I238" s="206"/>
      <c r="J238" s="19"/>
      <c r="K238" s="207"/>
      <c r="L238" s="207"/>
      <c r="M238" s="201" t="str">
        <f t="shared" si="31"/>
        <v/>
      </c>
      <c r="N238" s="170"/>
      <c r="O238" s="202" t="str">
        <f t="shared" si="32"/>
        <v/>
      </c>
      <c r="P238" s="208"/>
      <c r="Q238" s="208"/>
      <c r="R238" s="208"/>
      <c r="S238" s="203" t="str">
        <f t="shared" si="33"/>
        <v/>
      </c>
      <c r="T238" s="204"/>
      <c r="U238" s="205"/>
      <c r="V238" s="145"/>
    </row>
    <row r="239" spans="1:23">
      <c r="A239" s="14">
        <f t="shared" si="28"/>
        <v>234</v>
      </c>
      <c r="B239" s="198"/>
      <c r="C239" s="198"/>
      <c r="D239" s="199"/>
      <c r="E239" s="180" t="str">
        <f t="shared" si="30"/>
        <v/>
      </c>
      <c r="F239" s="180" t="str">
        <f t="shared" si="29"/>
        <v/>
      </c>
      <c r="G239" s="20"/>
      <c r="H239" s="200"/>
      <c r="I239" s="206"/>
      <c r="J239" s="19"/>
      <c r="K239" s="207"/>
      <c r="L239" s="207"/>
      <c r="M239" s="201" t="str">
        <f t="shared" si="31"/>
        <v/>
      </c>
      <c r="N239" s="170"/>
      <c r="O239" s="202" t="str">
        <f t="shared" si="32"/>
        <v/>
      </c>
      <c r="P239" s="208"/>
      <c r="Q239" s="208"/>
      <c r="R239" s="208"/>
      <c r="S239" s="203" t="str">
        <f t="shared" si="33"/>
        <v/>
      </c>
      <c r="T239" s="204"/>
      <c r="U239" s="205"/>
      <c r="V239" s="145"/>
    </row>
    <row r="240" spans="1:23">
      <c r="A240" s="14">
        <f t="shared" si="28"/>
        <v>235</v>
      </c>
      <c r="B240" s="198"/>
      <c r="C240" s="198"/>
      <c r="D240" s="199"/>
      <c r="E240" s="180" t="str">
        <f t="shared" si="30"/>
        <v/>
      </c>
      <c r="F240" s="180" t="str">
        <f t="shared" si="29"/>
        <v/>
      </c>
      <c r="G240" s="20"/>
      <c r="H240" s="200"/>
      <c r="I240" s="206"/>
      <c r="J240" s="19"/>
      <c r="K240" s="207"/>
      <c r="L240" s="207"/>
      <c r="M240" s="201" t="str">
        <f t="shared" si="31"/>
        <v/>
      </c>
      <c r="N240" s="170"/>
      <c r="O240" s="202" t="str">
        <f t="shared" si="32"/>
        <v/>
      </c>
      <c r="P240" s="208"/>
      <c r="Q240" s="208"/>
      <c r="R240" s="208"/>
      <c r="S240" s="203" t="str">
        <f t="shared" si="33"/>
        <v/>
      </c>
      <c r="T240" s="204"/>
      <c r="U240" s="205"/>
      <c r="V240" s="145"/>
      <c r="W240" s="3"/>
    </row>
    <row r="241" spans="1:23">
      <c r="A241" s="14">
        <f t="shared" si="28"/>
        <v>236</v>
      </c>
      <c r="B241" s="198"/>
      <c r="C241" s="198"/>
      <c r="D241" s="199"/>
      <c r="E241" s="180" t="str">
        <f t="shared" si="30"/>
        <v/>
      </c>
      <c r="F241" s="180" t="str">
        <f t="shared" si="29"/>
        <v/>
      </c>
      <c r="G241" s="20"/>
      <c r="H241" s="200"/>
      <c r="I241" s="206"/>
      <c r="J241" s="19"/>
      <c r="K241" s="207"/>
      <c r="L241" s="207"/>
      <c r="M241" s="201" t="str">
        <f t="shared" si="31"/>
        <v/>
      </c>
      <c r="N241" s="170"/>
      <c r="O241" s="202" t="str">
        <f t="shared" si="32"/>
        <v/>
      </c>
      <c r="P241" s="208"/>
      <c r="Q241" s="208"/>
      <c r="R241" s="208"/>
      <c r="S241" s="203" t="str">
        <f t="shared" si="33"/>
        <v/>
      </c>
      <c r="T241" s="204"/>
      <c r="U241" s="205"/>
      <c r="V241" s="145"/>
    </row>
    <row r="242" spans="1:23">
      <c r="A242" s="14">
        <f t="shared" si="28"/>
        <v>237</v>
      </c>
      <c r="B242" s="198"/>
      <c r="C242" s="198"/>
      <c r="D242" s="199"/>
      <c r="E242" s="180" t="str">
        <f t="shared" si="30"/>
        <v/>
      </c>
      <c r="F242" s="180" t="str">
        <f t="shared" si="29"/>
        <v/>
      </c>
      <c r="G242" s="20"/>
      <c r="H242" s="200"/>
      <c r="I242" s="206"/>
      <c r="J242" s="19"/>
      <c r="K242" s="207"/>
      <c r="L242" s="207"/>
      <c r="M242" s="201" t="str">
        <f t="shared" si="31"/>
        <v/>
      </c>
      <c r="N242" s="170"/>
      <c r="O242" s="202" t="str">
        <f t="shared" si="32"/>
        <v/>
      </c>
      <c r="P242" s="208"/>
      <c r="Q242" s="208"/>
      <c r="R242" s="208"/>
      <c r="S242" s="203" t="str">
        <f t="shared" si="33"/>
        <v/>
      </c>
      <c r="T242" s="204"/>
      <c r="U242" s="205"/>
      <c r="V242" s="145"/>
    </row>
    <row r="243" spans="1:23">
      <c r="A243" s="14">
        <f t="shared" si="28"/>
        <v>238</v>
      </c>
      <c r="B243" s="198"/>
      <c r="C243" s="198"/>
      <c r="D243" s="199"/>
      <c r="E243" s="180" t="str">
        <f t="shared" si="30"/>
        <v/>
      </c>
      <c r="F243" s="180" t="str">
        <f t="shared" si="29"/>
        <v/>
      </c>
      <c r="G243" s="20"/>
      <c r="H243" s="200"/>
      <c r="I243" s="206"/>
      <c r="J243" s="19"/>
      <c r="K243" s="207"/>
      <c r="L243" s="207"/>
      <c r="M243" s="201" t="str">
        <f t="shared" si="31"/>
        <v/>
      </c>
      <c r="N243" s="170"/>
      <c r="O243" s="202" t="str">
        <f t="shared" si="32"/>
        <v/>
      </c>
      <c r="P243" s="208"/>
      <c r="Q243" s="208"/>
      <c r="R243" s="208"/>
      <c r="S243" s="203" t="str">
        <f t="shared" si="33"/>
        <v/>
      </c>
      <c r="T243" s="204"/>
      <c r="U243" s="205"/>
      <c r="V243" s="145"/>
      <c r="W243" s="3"/>
    </row>
    <row r="244" spans="1:23">
      <c r="A244" s="14">
        <f t="shared" si="28"/>
        <v>239</v>
      </c>
      <c r="B244" s="198"/>
      <c r="C244" s="198"/>
      <c r="D244" s="199"/>
      <c r="E244" s="180" t="str">
        <f t="shared" si="30"/>
        <v/>
      </c>
      <c r="F244" s="180" t="str">
        <f t="shared" si="29"/>
        <v/>
      </c>
      <c r="G244" s="20"/>
      <c r="H244" s="200"/>
      <c r="I244" s="206"/>
      <c r="J244" s="19"/>
      <c r="K244" s="207"/>
      <c r="L244" s="207"/>
      <c r="M244" s="201" t="str">
        <f t="shared" si="31"/>
        <v/>
      </c>
      <c r="N244" s="170"/>
      <c r="O244" s="202" t="str">
        <f t="shared" si="32"/>
        <v/>
      </c>
      <c r="P244" s="208"/>
      <c r="Q244" s="208"/>
      <c r="R244" s="208"/>
      <c r="S244" s="203" t="str">
        <f t="shared" si="33"/>
        <v/>
      </c>
      <c r="T244" s="204"/>
      <c r="U244" s="205"/>
      <c r="V244" s="145"/>
    </row>
    <row r="245" spans="1:23">
      <c r="A245" s="14">
        <f t="shared" si="28"/>
        <v>240</v>
      </c>
      <c r="B245" s="198"/>
      <c r="C245" s="198"/>
      <c r="D245" s="199"/>
      <c r="E245" s="180" t="str">
        <f t="shared" si="30"/>
        <v/>
      </c>
      <c r="F245" s="180" t="str">
        <f t="shared" si="29"/>
        <v/>
      </c>
      <c r="G245" s="20"/>
      <c r="H245" s="200"/>
      <c r="I245" s="206"/>
      <c r="J245" s="19"/>
      <c r="K245" s="207"/>
      <c r="L245" s="207"/>
      <c r="M245" s="201" t="str">
        <f t="shared" si="31"/>
        <v/>
      </c>
      <c r="N245" s="170"/>
      <c r="O245" s="202" t="str">
        <f t="shared" si="32"/>
        <v/>
      </c>
      <c r="P245" s="208"/>
      <c r="Q245" s="208"/>
      <c r="R245" s="208"/>
      <c r="S245" s="203" t="str">
        <f t="shared" si="33"/>
        <v/>
      </c>
      <c r="T245" s="204"/>
      <c r="U245" s="205"/>
      <c r="V245" s="145"/>
    </row>
    <row r="246" spans="1:23">
      <c r="A246" s="14">
        <f t="shared" si="28"/>
        <v>241</v>
      </c>
      <c r="B246" s="198"/>
      <c r="C246" s="198"/>
      <c r="D246" s="199"/>
      <c r="E246" s="180" t="str">
        <f t="shared" si="30"/>
        <v/>
      </c>
      <c r="F246" s="180" t="str">
        <f t="shared" si="29"/>
        <v/>
      </c>
      <c r="G246" s="20"/>
      <c r="H246" s="200"/>
      <c r="I246" s="206"/>
      <c r="J246" s="19"/>
      <c r="K246" s="207"/>
      <c r="L246" s="207"/>
      <c r="M246" s="201" t="str">
        <f t="shared" si="31"/>
        <v/>
      </c>
      <c r="N246" s="170"/>
      <c r="O246" s="202" t="str">
        <f t="shared" si="32"/>
        <v/>
      </c>
      <c r="P246" s="208"/>
      <c r="Q246" s="208"/>
      <c r="R246" s="208"/>
      <c r="S246" s="203" t="str">
        <f t="shared" si="33"/>
        <v/>
      </c>
      <c r="T246" s="204"/>
      <c r="U246" s="205"/>
      <c r="V246" s="145"/>
    </row>
    <row r="247" spans="1:23">
      <c r="A247" s="14">
        <f t="shared" si="28"/>
        <v>242</v>
      </c>
      <c r="B247" s="198"/>
      <c r="C247" s="198"/>
      <c r="D247" s="199"/>
      <c r="E247" s="180" t="str">
        <f t="shared" si="30"/>
        <v/>
      </c>
      <c r="F247" s="180" t="str">
        <f t="shared" si="29"/>
        <v/>
      </c>
      <c r="G247" s="20"/>
      <c r="H247" s="200"/>
      <c r="I247" s="206"/>
      <c r="J247" s="19"/>
      <c r="K247" s="207"/>
      <c r="L247" s="207"/>
      <c r="M247" s="201" t="str">
        <f t="shared" si="31"/>
        <v/>
      </c>
      <c r="N247" s="170"/>
      <c r="O247" s="202" t="str">
        <f t="shared" si="32"/>
        <v/>
      </c>
      <c r="P247" s="208"/>
      <c r="Q247" s="208"/>
      <c r="R247" s="208"/>
      <c r="S247" s="203" t="str">
        <f t="shared" si="33"/>
        <v/>
      </c>
      <c r="T247" s="204"/>
      <c r="U247" s="205"/>
      <c r="V247" s="145"/>
    </row>
    <row r="248" spans="1:23">
      <c r="A248" s="14">
        <f t="shared" si="28"/>
        <v>243</v>
      </c>
      <c r="B248" s="198"/>
      <c r="C248" s="198"/>
      <c r="D248" s="199"/>
      <c r="E248" s="180" t="str">
        <f t="shared" si="30"/>
        <v/>
      </c>
      <c r="F248" s="180" t="str">
        <f t="shared" si="29"/>
        <v/>
      </c>
      <c r="G248" s="20"/>
      <c r="H248" s="200"/>
      <c r="I248" s="206"/>
      <c r="J248" s="19"/>
      <c r="K248" s="207"/>
      <c r="L248" s="207"/>
      <c r="M248" s="201" t="str">
        <f t="shared" si="31"/>
        <v/>
      </c>
      <c r="N248" s="170"/>
      <c r="O248" s="202" t="str">
        <f t="shared" si="32"/>
        <v/>
      </c>
      <c r="P248" s="208"/>
      <c r="Q248" s="208"/>
      <c r="R248" s="208"/>
      <c r="S248" s="203" t="str">
        <f t="shared" si="33"/>
        <v/>
      </c>
      <c r="T248" s="204"/>
      <c r="U248" s="205"/>
      <c r="V248" s="145"/>
    </row>
    <row r="249" spans="1:23">
      <c r="A249" s="14">
        <f t="shared" si="28"/>
        <v>244</v>
      </c>
      <c r="B249" s="198"/>
      <c r="C249" s="198"/>
      <c r="D249" s="199"/>
      <c r="E249" s="180" t="str">
        <f t="shared" si="30"/>
        <v/>
      </c>
      <c r="F249" s="180" t="str">
        <f t="shared" si="29"/>
        <v/>
      </c>
      <c r="G249" s="20"/>
      <c r="H249" s="200"/>
      <c r="I249" s="206"/>
      <c r="J249" s="19"/>
      <c r="K249" s="207"/>
      <c r="L249" s="207"/>
      <c r="M249" s="201" t="str">
        <f t="shared" si="31"/>
        <v/>
      </c>
      <c r="N249" s="170"/>
      <c r="O249" s="202" t="str">
        <f t="shared" si="32"/>
        <v/>
      </c>
      <c r="P249" s="208"/>
      <c r="Q249" s="208"/>
      <c r="R249" s="208"/>
      <c r="S249" s="203" t="str">
        <f t="shared" si="33"/>
        <v/>
      </c>
      <c r="T249" s="204"/>
      <c r="U249" s="205"/>
      <c r="V249" s="145"/>
    </row>
    <row r="250" spans="1:23">
      <c r="A250" s="14">
        <f t="shared" ref="A250:A284" si="34">A249+1</f>
        <v>245</v>
      </c>
      <c r="B250" s="198"/>
      <c r="C250" s="198"/>
      <c r="D250" s="199"/>
      <c r="E250" s="180" t="str">
        <f t="shared" si="30"/>
        <v/>
      </c>
      <c r="F250" s="180" t="str">
        <f t="shared" si="29"/>
        <v/>
      </c>
      <c r="G250" s="20"/>
      <c r="H250" s="200"/>
      <c r="I250" s="206"/>
      <c r="J250" s="19"/>
      <c r="K250" s="207"/>
      <c r="L250" s="207"/>
      <c r="M250" s="201" t="str">
        <f t="shared" si="31"/>
        <v/>
      </c>
      <c r="N250" s="170"/>
      <c r="O250" s="202" t="str">
        <f t="shared" si="32"/>
        <v/>
      </c>
      <c r="P250" s="208"/>
      <c r="Q250" s="208"/>
      <c r="R250" s="208"/>
      <c r="S250" s="203" t="str">
        <f t="shared" si="33"/>
        <v/>
      </c>
      <c r="T250" s="204"/>
      <c r="U250" s="205"/>
      <c r="V250" s="145"/>
    </row>
    <row r="251" spans="1:23">
      <c r="A251" s="14">
        <f t="shared" si="34"/>
        <v>246</v>
      </c>
      <c r="B251" s="198"/>
      <c r="C251" s="198"/>
      <c r="D251" s="199"/>
      <c r="E251" s="180" t="str">
        <f t="shared" si="30"/>
        <v/>
      </c>
      <c r="F251" s="180" t="str">
        <f t="shared" si="29"/>
        <v/>
      </c>
      <c r="G251" s="20"/>
      <c r="H251" s="200"/>
      <c r="I251" s="206"/>
      <c r="J251" s="19"/>
      <c r="K251" s="207"/>
      <c r="L251" s="207"/>
      <c r="M251" s="201" t="str">
        <f t="shared" si="31"/>
        <v/>
      </c>
      <c r="N251" s="170"/>
      <c r="O251" s="202" t="str">
        <f t="shared" si="32"/>
        <v/>
      </c>
      <c r="P251" s="208"/>
      <c r="Q251" s="208"/>
      <c r="R251" s="208"/>
      <c r="S251" s="203" t="str">
        <f t="shared" si="33"/>
        <v/>
      </c>
      <c r="T251" s="204"/>
      <c r="U251" s="205"/>
      <c r="V251" s="145"/>
    </row>
    <row r="252" spans="1:23">
      <c r="A252" s="14">
        <f t="shared" si="34"/>
        <v>247</v>
      </c>
      <c r="B252" s="198"/>
      <c r="C252" s="198"/>
      <c r="D252" s="199"/>
      <c r="E252" s="180" t="str">
        <f t="shared" si="30"/>
        <v/>
      </c>
      <c r="F252" s="180" t="str">
        <f t="shared" si="29"/>
        <v/>
      </c>
      <c r="G252" s="20"/>
      <c r="H252" s="200"/>
      <c r="I252" s="206"/>
      <c r="J252" s="19"/>
      <c r="K252" s="207"/>
      <c r="L252" s="207"/>
      <c r="M252" s="201" t="str">
        <f t="shared" si="31"/>
        <v/>
      </c>
      <c r="N252" s="170"/>
      <c r="O252" s="202" t="str">
        <f t="shared" si="32"/>
        <v/>
      </c>
      <c r="P252" s="208"/>
      <c r="Q252" s="208"/>
      <c r="R252" s="208"/>
      <c r="S252" s="203" t="str">
        <f t="shared" si="33"/>
        <v/>
      </c>
      <c r="T252" s="204"/>
      <c r="U252" s="205"/>
      <c r="V252" s="145"/>
    </row>
    <row r="253" spans="1:23">
      <c r="A253" s="14">
        <f t="shared" si="34"/>
        <v>248</v>
      </c>
      <c r="B253" s="198"/>
      <c r="C253" s="198"/>
      <c r="D253" s="199"/>
      <c r="E253" s="180" t="str">
        <f t="shared" si="30"/>
        <v/>
      </c>
      <c r="F253" s="180" t="str">
        <f t="shared" si="29"/>
        <v/>
      </c>
      <c r="G253" s="20"/>
      <c r="H253" s="200"/>
      <c r="I253" s="206"/>
      <c r="J253" s="19"/>
      <c r="K253" s="207"/>
      <c r="L253" s="207"/>
      <c r="M253" s="201" t="str">
        <f t="shared" si="31"/>
        <v/>
      </c>
      <c r="N253" s="170"/>
      <c r="O253" s="202" t="str">
        <f t="shared" si="32"/>
        <v/>
      </c>
      <c r="P253" s="208"/>
      <c r="Q253" s="208"/>
      <c r="R253" s="208"/>
      <c r="S253" s="203" t="str">
        <f t="shared" si="33"/>
        <v/>
      </c>
      <c r="T253" s="204"/>
      <c r="U253" s="205"/>
      <c r="V253" s="145"/>
    </row>
    <row r="254" spans="1:23">
      <c r="A254" s="14">
        <f t="shared" si="34"/>
        <v>249</v>
      </c>
      <c r="B254" s="198"/>
      <c r="C254" s="198"/>
      <c r="D254" s="199"/>
      <c r="E254" s="180" t="str">
        <f t="shared" si="30"/>
        <v/>
      </c>
      <c r="F254" s="180" t="str">
        <f t="shared" si="29"/>
        <v/>
      </c>
      <c r="G254" s="20"/>
      <c r="H254" s="200"/>
      <c r="I254" s="206"/>
      <c r="J254" s="19"/>
      <c r="K254" s="207"/>
      <c r="L254" s="207"/>
      <c r="M254" s="201" t="str">
        <f t="shared" si="31"/>
        <v/>
      </c>
      <c r="N254" s="170"/>
      <c r="O254" s="202" t="str">
        <f t="shared" si="32"/>
        <v/>
      </c>
      <c r="P254" s="208"/>
      <c r="Q254" s="208"/>
      <c r="R254" s="208"/>
      <c r="S254" s="203" t="str">
        <f t="shared" si="33"/>
        <v/>
      </c>
      <c r="T254" s="204"/>
      <c r="U254" s="205"/>
      <c r="V254" s="145"/>
    </row>
    <row r="255" spans="1:23">
      <c r="A255" s="14">
        <f t="shared" si="34"/>
        <v>250</v>
      </c>
      <c r="B255" s="198"/>
      <c r="C255" s="198"/>
      <c r="D255" s="199"/>
      <c r="E255" s="180" t="str">
        <f t="shared" si="30"/>
        <v/>
      </c>
      <c r="F255" s="180" t="str">
        <f t="shared" si="29"/>
        <v/>
      </c>
      <c r="G255" s="20"/>
      <c r="H255" s="200"/>
      <c r="I255" s="206"/>
      <c r="J255" s="19"/>
      <c r="K255" s="207"/>
      <c r="L255" s="207"/>
      <c r="M255" s="201" t="str">
        <f t="shared" si="31"/>
        <v/>
      </c>
      <c r="N255" s="170"/>
      <c r="O255" s="202" t="str">
        <f t="shared" si="32"/>
        <v/>
      </c>
      <c r="P255" s="208"/>
      <c r="Q255" s="208"/>
      <c r="R255" s="208"/>
      <c r="S255" s="203" t="str">
        <f t="shared" si="33"/>
        <v/>
      </c>
      <c r="T255" s="204"/>
      <c r="U255" s="205"/>
      <c r="V255" s="145"/>
    </row>
    <row r="256" spans="1:23">
      <c r="A256" s="14">
        <f t="shared" si="34"/>
        <v>251</v>
      </c>
      <c r="B256" s="198"/>
      <c r="C256" s="198"/>
      <c r="D256" s="199"/>
      <c r="E256" s="180" t="str">
        <f t="shared" si="30"/>
        <v/>
      </c>
      <c r="F256" s="180" t="str">
        <f t="shared" si="29"/>
        <v/>
      </c>
      <c r="G256" s="20"/>
      <c r="H256" s="200"/>
      <c r="I256" s="206"/>
      <c r="J256" s="19"/>
      <c r="K256" s="207"/>
      <c r="L256" s="207"/>
      <c r="M256" s="201" t="str">
        <f t="shared" si="31"/>
        <v/>
      </c>
      <c r="N256" s="170"/>
      <c r="O256" s="202" t="str">
        <f t="shared" si="32"/>
        <v/>
      </c>
      <c r="P256" s="208"/>
      <c r="Q256" s="208"/>
      <c r="R256" s="208"/>
      <c r="S256" s="203" t="str">
        <f t="shared" si="33"/>
        <v/>
      </c>
      <c r="T256" s="204"/>
      <c r="U256" s="205"/>
      <c r="V256" s="145"/>
    </row>
    <row r="257" spans="1:23">
      <c r="A257" s="14">
        <f t="shared" si="34"/>
        <v>252</v>
      </c>
      <c r="B257" s="198"/>
      <c r="C257" s="198"/>
      <c r="D257" s="199"/>
      <c r="E257" s="180" t="str">
        <f t="shared" si="30"/>
        <v/>
      </c>
      <c r="F257" s="180" t="str">
        <f t="shared" si="29"/>
        <v/>
      </c>
      <c r="G257" s="20"/>
      <c r="H257" s="200"/>
      <c r="I257" s="206"/>
      <c r="J257" s="19"/>
      <c r="K257" s="207"/>
      <c r="L257" s="207"/>
      <c r="M257" s="201" t="str">
        <f t="shared" si="31"/>
        <v/>
      </c>
      <c r="N257" s="170"/>
      <c r="O257" s="202" t="str">
        <f t="shared" si="32"/>
        <v/>
      </c>
      <c r="P257" s="208"/>
      <c r="Q257" s="208"/>
      <c r="R257" s="208"/>
      <c r="S257" s="203" t="str">
        <f t="shared" si="33"/>
        <v/>
      </c>
      <c r="T257" s="204"/>
      <c r="U257" s="205"/>
      <c r="V257" s="145"/>
    </row>
    <row r="258" spans="1:23">
      <c r="A258" s="14">
        <f t="shared" si="34"/>
        <v>253</v>
      </c>
      <c r="B258" s="198"/>
      <c r="C258" s="198"/>
      <c r="D258" s="199"/>
      <c r="E258" s="180" t="str">
        <f t="shared" si="30"/>
        <v/>
      </c>
      <c r="F258" s="180" t="str">
        <f t="shared" si="29"/>
        <v/>
      </c>
      <c r="G258" s="20"/>
      <c r="H258" s="200"/>
      <c r="I258" s="206"/>
      <c r="J258" s="19"/>
      <c r="K258" s="207"/>
      <c r="L258" s="207"/>
      <c r="M258" s="201" t="str">
        <f t="shared" si="31"/>
        <v/>
      </c>
      <c r="N258" s="170"/>
      <c r="O258" s="202" t="str">
        <f t="shared" si="32"/>
        <v/>
      </c>
      <c r="P258" s="208"/>
      <c r="Q258" s="208"/>
      <c r="R258" s="208"/>
      <c r="S258" s="203" t="str">
        <f t="shared" si="33"/>
        <v/>
      </c>
      <c r="T258" s="204"/>
      <c r="U258" s="205"/>
      <c r="V258" s="145"/>
    </row>
    <row r="259" spans="1:23">
      <c r="A259" s="14">
        <f t="shared" si="34"/>
        <v>254</v>
      </c>
      <c r="B259" s="198"/>
      <c r="C259" s="198"/>
      <c r="D259" s="199"/>
      <c r="E259" s="180" t="str">
        <f t="shared" si="30"/>
        <v/>
      </c>
      <c r="F259" s="180" t="str">
        <f t="shared" si="29"/>
        <v/>
      </c>
      <c r="G259" s="20"/>
      <c r="H259" s="200"/>
      <c r="I259" s="206"/>
      <c r="J259" s="19"/>
      <c r="K259" s="207"/>
      <c r="L259" s="207"/>
      <c r="M259" s="201" t="str">
        <f t="shared" si="31"/>
        <v/>
      </c>
      <c r="N259" s="170"/>
      <c r="O259" s="202" t="str">
        <f t="shared" si="32"/>
        <v/>
      </c>
      <c r="P259" s="208"/>
      <c r="Q259" s="208"/>
      <c r="R259" s="208"/>
      <c r="S259" s="203" t="str">
        <f t="shared" si="33"/>
        <v/>
      </c>
      <c r="T259" s="204"/>
      <c r="U259" s="205"/>
      <c r="V259" s="145"/>
    </row>
    <row r="260" spans="1:23">
      <c r="A260" s="14">
        <f t="shared" si="34"/>
        <v>255</v>
      </c>
      <c r="B260" s="198"/>
      <c r="C260" s="198"/>
      <c r="D260" s="199"/>
      <c r="E260" s="180" t="str">
        <f t="shared" si="30"/>
        <v/>
      </c>
      <c r="F260" s="180" t="str">
        <f t="shared" si="29"/>
        <v/>
      </c>
      <c r="G260" s="20"/>
      <c r="H260" s="200"/>
      <c r="I260" s="206"/>
      <c r="J260" s="19"/>
      <c r="K260" s="207"/>
      <c r="L260" s="207"/>
      <c r="M260" s="201" t="str">
        <f t="shared" si="31"/>
        <v/>
      </c>
      <c r="N260" s="170"/>
      <c r="O260" s="202" t="str">
        <f t="shared" si="32"/>
        <v/>
      </c>
      <c r="P260" s="208"/>
      <c r="Q260" s="208"/>
      <c r="R260" s="208"/>
      <c r="S260" s="203" t="str">
        <f t="shared" si="33"/>
        <v/>
      </c>
      <c r="T260" s="204"/>
      <c r="U260" s="205"/>
      <c r="V260" s="145"/>
      <c r="W260" s="3"/>
    </row>
    <row r="261" spans="1:23">
      <c r="A261" s="14">
        <f t="shared" si="34"/>
        <v>256</v>
      </c>
      <c r="B261" s="198"/>
      <c r="C261" s="198"/>
      <c r="D261" s="199"/>
      <c r="E261" s="180" t="str">
        <f t="shared" si="30"/>
        <v/>
      </c>
      <c r="F261" s="180" t="str">
        <f t="shared" si="29"/>
        <v/>
      </c>
      <c r="G261" s="20"/>
      <c r="H261" s="200"/>
      <c r="I261" s="206"/>
      <c r="J261" s="19"/>
      <c r="K261" s="207"/>
      <c r="L261" s="207"/>
      <c r="M261" s="201" t="str">
        <f t="shared" si="31"/>
        <v/>
      </c>
      <c r="N261" s="170"/>
      <c r="O261" s="202" t="str">
        <f t="shared" si="32"/>
        <v/>
      </c>
      <c r="P261" s="208"/>
      <c r="Q261" s="208"/>
      <c r="R261" s="208"/>
      <c r="S261" s="203" t="str">
        <f t="shared" si="33"/>
        <v/>
      </c>
      <c r="T261" s="204"/>
      <c r="U261" s="205"/>
      <c r="V261" s="145"/>
    </row>
    <row r="262" spans="1:23">
      <c r="A262" s="14">
        <f t="shared" si="34"/>
        <v>257</v>
      </c>
      <c r="B262" s="198"/>
      <c r="C262" s="198"/>
      <c r="D262" s="199"/>
      <c r="E262" s="180" t="str">
        <f t="shared" si="30"/>
        <v/>
      </c>
      <c r="F262" s="180" t="str">
        <f t="shared" ref="F262:F325" si="35">IF(E262="","",COUNTIF($E$6:$E$505,E262))</f>
        <v/>
      </c>
      <c r="G262" s="20"/>
      <c r="H262" s="200"/>
      <c r="I262" s="206"/>
      <c r="J262" s="19"/>
      <c r="K262" s="207"/>
      <c r="L262" s="207"/>
      <c r="M262" s="201" t="str">
        <f t="shared" si="31"/>
        <v/>
      </c>
      <c r="N262" s="170"/>
      <c r="O262" s="202" t="str">
        <f t="shared" si="32"/>
        <v/>
      </c>
      <c r="P262" s="208"/>
      <c r="Q262" s="208"/>
      <c r="R262" s="208"/>
      <c r="S262" s="203" t="str">
        <f t="shared" si="33"/>
        <v/>
      </c>
      <c r="T262" s="204"/>
      <c r="U262" s="205"/>
      <c r="V262" s="145"/>
    </row>
    <row r="263" spans="1:23">
      <c r="A263" s="14">
        <f t="shared" si="34"/>
        <v>258</v>
      </c>
      <c r="B263" s="198"/>
      <c r="C263" s="198"/>
      <c r="D263" s="199"/>
      <c r="E263" s="180" t="str">
        <f t="shared" si="30"/>
        <v/>
      </c>
      <c r="F263" s="180" t="str">
        <f t="shared" si="35"/>
        <v/>
      </c>
      <c r="G263" s="20"/>
      <c r="H263" s="200"/>
      <c r="I263" s="206"/>
      <c r="J263" s="19"/>
      <c r="K263" s="207"/>
      <c r="L263" s="207"/>
      <c r="M263" s="201" t="str">
        <f t="shared" si="31"/>
        <v/>
      </c>
      <c r="N263" s="170"/>
      <c r="O263" s="202" t="str">
        <f t="shared" si="32"/>
        <v/>
      </c>
      <c r="P263" s="208"/>
      <c r="Q263" s="208"/>
      <c r="R263" s="208"/>
      <c r="S263" s="203" t="str">
        <f t="shared" si="33"/>
        <v/>
      </c>
      <c r="T263" s="204"/>
      <c r="U263" s="205"/>
      <c r="V263" s="145"/>
    </row>
    <row r="264" spans="1:23">
      <c r="A264" s="14">
        <f t="shared" si="34"/>
        <v>259</v>
      </c>
      <c r="B264" s="198"/>
      <c r="C264" s="198"/>
      <c r="D264" s="199"/>
      <c r="E264" s="180" t="str">
        <f t="shared" si="30"/>
        <v/>
      </c>
      <c r="F264" s="180" t="str">
        <f t="shared" si="35"/>
        <v/>
      </c>
      <c r="G264" s="20"/>
      <c r="H264" s="200"/>
      <c r="I264" s="206"/>
      <c r="J264" s="19"/>
      <c r="K264" s="207"/>
      <c r="L264" s="207"/>
      <c r="M264" s="201" t="str">
        <f t="shared" si="31"/>
        <v/>
      </c>
      <c r="N264" s="170"/>
      <c r="O264" s="202" t="str">
        <f t="shared" si="32"/>
        <v/>
      </c>
      <c r="P264" s="208"/>
      <c r="Q264" s="208"/>
      <c r="R264" s="208"/>
      <c r="S264" s="203" t="str">
        <f t="shared" si="33"/>
        <v/>
      </c>
      <c r="T264" s="204"/>
      <c r="U264" s="205"/>
      <c r="V264" s="145"/>
    </row>
    <row r="265" spans="1:23">
      <c r="A265" s="14">
        <f t="shared" si="34"/>
        <v>260</v>
      </c>
      <c r="B265" s="198"/>
      <c r="C265" s="198"/>
      <c r="D265" s="199"/>
      <c r="E265" s="180" t="str">
        <f t="shared" si="30"/>
        <v/>
      </c>
      <c r="F265" s="180" t="str">
        <f t="shared" si="35"/>
        <v/>
      </c>
      <c r="G265" s="20"/>
      <c r="H265" s="200"/>
      <c r="I265" s="206"/>
      <c r="J265" s="19"/>
      <c r="K265" s="207"/>
      <c r="L265" s="207"/>
      <c r="M265" s="201" t="str">
        <f t="shared" si="31"/>
        <v/>
      </c>
      <c r="N265" s="170"/>
      <c r="O265" s="202" t="str">
        <f t="shared" si="32"/>
        <v/>
      </c>
      <c r="P265" s="208"/>
      <c r="Q265" s="208"/>
      <c r="R265" s="208"/>
      <c r="S265" s="203" t="str">
        <f t="shared" si="33"/>
        <v/>
      </c>
      <c r="T265" s="204"/>
      <c r="U265" s="205"/>
      <c r="V265" s="145"/>
    </row>
    <row r="266" spans="1:23">
      <c r="A266" s="14">
        <f t="shared" si="34"/>
        <v>261</v>
      </c>
      <c r="B266" s="198"/>
      <c r="C266" s="198"/>
      <c r="D266" s="199"/>
      <c r="E266" s="180" t="str">
        <f t="shared" si="30"/>
        <v/>
      </c>
      <c r="F266" s="180" t="str">
        <f t="shared" si="35"/>
        <v/>
      </c>
      <c r="G266" s="20"/>
      <c r="H266" s="200"/>
      <c r="I266" s="206"/>
      <c r="J266" s="19"/>
      <c r="K266" s="207"/>
      <c r="L266" s="207"/>
      <c r="M266" s="201" t="str">
        <f t="shared" si="31"/>
        <v/>
      </c>
      <c r="N266" s="170"/>
      <c r="O266" s="202" t="str">
        <f t="shared" si="32"/>
        <v/>
      </c>
      <c r="P266" s="208"/>
      <c r="Q266" s="208"/>
      <c r="R266" s="208"/>
      <c r="S266" s="203" t="str">
        <f t="shared" si="33"/>
        <v/>
      </c>
      <c r="T266" s="204"/>
      <c r="U266" s="205"/>
      <c r="V266" s="145"/>
    </row>
    <row r="267" spans="1:23">
      <c r="A267" s="14">
        <f t="shared" si="34"/>
        <v>262</v>
      </c>
      <c r="B267" s="198"/>
      <c r="C267" s="198"/>
      <c r="D267" s="199"/>
      <c r="E267" s="180" t="str">
        <f t="shared" si="30"/>
        <v/>
      </c>
      <c r="F267" s="180" t="str">
        <f t="shared" si="35"/>
        <v/>
      </c>
      <c r="G267" s="20"/>
      <c r="H267" s="200"/>
      <c r="I267" s="206"/>
      <c r="J267" s="19"/>
      <c r="K267" s="207"/>
      <c r="L267" s="207"/>
      <c r="M267" s="201" t="str">
        <f t="shared" si="31"/>
        <v/>
      </c>
      <c r="N267" s="170"/>
      <c r="O267" s="202" t="str">
        <f t="shared" si="32"/>
        <v/>
      </c>
      <c r="P267" s="208"/>
      <c r="Q267" s="208"/>
      <c r="R267" s="208"/>
      <c r="S267" s="203" t="str">
        <f t="shared" si="33"/>
        <v/>
      </c>
      <c r="T267" s="204"/>
      <c r="U267" s="205"/>
      <c r="V267" s="145"/>
    </row>
    <row r="268" spans="1:23">
      <c r="A268" s="14">
        <f t="shared" si="34"/>
        <v>263</v>
      </c>
      <c r="B268" s="198"/>
      <c r="C268" s="198"/>
      <c r="D268" s="199"/>
      <c r="E268" s="180" t="str">
        <f t="shared" si="30"/>
        <v/>
      </c>
      <c r="F268" s="180" t="str">
        <f t="shared" si="35"/>
        <v/>
      </c>
      <c r="G268" s="20"/>
      <c r="H268" s="200"/>
      <c r="I268" s="206"/>
      <c r="J268" s="19"/>
      <c r="K268" s="207"/>
      <c r="L268" s="207"/>
      <c r="M268" s="201" t="str">
        <f t="shared" si="31"/>
        <v/>
      </c>
      <c r="N268" s="170"/>
      <c r="O268" s="202" t="str">
        <f t="shared" si="32"/>
        <v/>
      </c>
      <c r="P268" s="208"/>
      <c r="Q268" s="208"/>
      <c r="R268" s="208"/>
      <c r="S268" s="203" t="str">
        <f t="shared" si="33"/>
        <v/>
      </c>
      <c r="T268" s="204"/>
      <c r="U268" s="205"/>
      <c r="V268" s="145"/>
    </row>
    <row r="269" spans="1:23">
      <c r="A269" s="14">
        <f t="shared" si="34"/>
        <v>264</v>
      </c>
      <c r="B269" s="198"/>
      <c r="C269" s="198"/>
      <c r="D269" s="199"/>
      <c r="E269" s="180" t="str">
        <f t="shared" si="30"/>
        <v/>
      </c>
      <c r="F269" s="180" t="str">
        <f t="shared" si="35"/>
        <v/>
      </c>
      <c r="G269" s="20"/>
      <c r="H269" s="200"/>
      <c r="I269" s="206"/>
      <c r="J269" s="19"/>
      <c r="K269" s="207"/>
      <c r="L269" s="207"/>
      <c r="M269" s="201" t="str">
        <f t="shared" si="31"/>
        <v/>
      </c>
      <c r="N269" s="170"/>
      <c r="O269" s="202" t="str">
        <f t="shared" si="32"/>
        <v/>
      </c>
      <c r="P269" s="208"/>
      <c r="Q269" s="208"/>
      <c r="R269" s="208"/>
      <c r="S269" s="203" t="str">
        <f t="shared" si="33"/>
        <v/>
      </c>
      <c r="T269" s="204"/>
      <c r="U269" s="205"/>
      <c r="V269" s="145"/>
    </row>
    <row r="270" spans="1:23">
      <c r="A270" s="14">
        <f t="shared" si="34"/>
        <v>265</v>
      </c>
      <c r="B270" s="198"/>
      <c r="C270" s="198"/>
      <c r="D270" s="199"/>
      <c r="E270" s="180" t="str">
        <f t="shared" si="30"/>
        <v/>
      </c>
      <c r="F270" s="180" t="str">
        <f t="shared" si="35"/>
        <v/>
      </c>
      <c r="G270" s="20"/>
      <c r="H270" s="200"/>
      <c r="I270" s="206"/>
      <c r="J270" s="19"/>
      <c r="K270" s="207"/>
      <c r="L270" s="207"/>
      <c r="M270" s="201" t="str">
        <f t="shared" si="31"/>
        <v/>
      </c>
      <c r="N270" s="170"/>
      <c r="O270" s="202" t="str">
        <f t="shared" si="32"/>
        <v/>
      </c>
      <c r="P270" s="208"/>
      <c r="Q270" s="208"/>
      <c r="R270" s="208"/>
      <c r="S270" s="203" t="str">
        <f t="shared" si="33"/>
        <v/>
      </c>
      <c r="T270" s="204"/>
      <c r="U270" s="205"/>
      <c r="V270" s="145"/>
    </row>
    <row r="271" spans="1:23">
      <c r="A271" s="14">
        <f t="shared" si="34"/>
        <v>266</v>
      </c>
      <c r="B271" s="198"/>
      <c r="C271" s="198"/>
      <c r="D271" s="199"/>
      <c r="E271" s="180" t="str">
        <f t="shared" si="30"/>
        <v/>
      </c>
      <c r="F271" s="180" t="str">
        <f t="shared" si="35"/>
        <v/>
      </c>
      <c r="G271" s="20"/>
      <c r="H271" s="200"/>
      <c r="I271" s="206"/>
      <c r="J271" s="19"/>
      <c r="K271" s="207"/>
      <c r="L271" s="207"/>
      <c r="M271" s="201" t="str">
        <f t="shared" si="31"/>
        <v/>
      </c>
      <c r="N271" s="170"/>
      <c r="O271" s="202" t="str">
        <f t="shared" si="32"/>
        <v/>
      </c>
      <c r="P271" s="208"/>
      <c r="Q271" s="208"/>
      <c r="R271" s="208"/>
      <c r="S271" s="203" t="str">
        <f t="shared" si="33"/>
        <v/>
      </c>
      <c r="T271" s="204"/>
      <c r="U271" s="205"/>
      <c r="V271" s="145"/>
    </row>
    <row r="272" spans="1:23">
      <c r="A272" s="14">
        <f t="shared" si="34"/>
        <v>267</v>
      </c>
      <c r="B272" s="198"/>
      <c r="C272" s="198"/>
      <c r="D272" s="199"/>
      <c r="E272" s="180" t="str">
        <f t="shared" si="30"/>
        <v/>
      </c>
      <c r="F272" s="180" t="str">
        <f t="shared" si="35"/>
        <v/>
      </c>
      <c r="G272" s="20"/>
      <c r="H272" s="200"/>
      <c r="I272" s="206"/>
      <c r="J272" s="19"/>
      <c r="K272" s="207"/>
      <c r="L272" s="207"/>
      <c r="M272" s="201" t="str">
        <f t="shared" si="31"/>
        <v/>
      </c>
      <c r="N272" s="170"/>
      <c r="O272" s="202" t="str">
        <f t="shared" si="32"/>
        <v/>
      </c>
      <c r="P272" s="208"/>
      <c r="Q272" s="208"/>
      <c r="R272" s="208"/>
      <c r="S272" s="203" t="str">
        <f t="shared" si="33"/>
        <v/>
      </c>
      <c r="T272" s="204"/>
      <c r="U272" s="205"/>
      <c r="V272" s="145"/>
    </row>
    <row r="273" spans="1:23">
      <c r="A273" s="14">
        <f t="shared" si="34"/>
        <v>268</v>
      </c>
      <c r="B273" s="198"/>
      <c r="C273" s="198"/>
      <c r="D273" s="199"/>
      <c r="E273" s="180" t="str">
        <f t="shared" si="30"/>
        <v/>
      </c>
      <c r="F273" s="180" t="str">
        <f t="shared" si="35"/>
        <v/>
      </c>
      <c r="G273" s="20"/>
      <c r="H273" s="200"/>
      <c r="I273" s="206"/>
      <c r="J273" s="19"/>
      <c r="K273" s="207"/>
      <c r="L273" s="207"/>
      <c r="M273" s="201" t="str">
        <f t="shared" si="31"/>
        <v/>
      </c>
      <c r="N273" s="170"/>
      <c r="O273" s="202" t="str">
        <f t="shared" si="32"/>
        <v/>
      </c>
      <c r="P273" s="208"/>
      <c r="Q273" s="208"/>
      <c r="R273" s="208"/>
      <c r="S273" s="203" t="str">
        <f t="shared" si="33"/>
        <v/>
      </c>
      <c r="T273" s="204"/>
      <c r="U273" s="205"/>
      <c r="V273" s="145"/>
    </row>
    <row r="274" spans="1:23">
      <c r="A274" s="14">
        <f t="shared" si="34"/>
        <v>269</v>
      </c>
      <c r="B274" s="198"/>
      <c r="C274" s="198"/>
      <c r="D274" s="199"/>
      <c r="E274" s="180" t="str">
        <f t="shared" si="30"/>
        <v/>
      </c>
      <c r="F274" s="180" t="str">
        <f t="shared" si="35"/>
        <v/>
      </c>
      <c r="G274" s="20"/>
      <c r="H274" s="200"/>
      <c r="I274" s="206"/>
      <c r="J274" s="19"/>
      <c r="K274" s="207"/>
      <c r="L274" s="207"/>
      <c r="M274" s="201" t="str">
        <f t="shared" si="31"/>
        <v/>
      </c>
      <c r="N274" s="170"/>
      <c r="O274" s="202" t="str">
        <f t="shared" si="32"/>
        <v/>
      </c>
      <c r="P274" s="208"/>
      <c r="Q274" s="208"/>
      <c r="R274" s="208"/>
      <c r="S274" s="203" t="str">
        <f t="shared" si="33"/>
        <v/>
      </c>
      <c r="T274" s="204"/>
      <c r="U274" s="205"/>
      <c r="V274" s="145"/>
    </row>
    <row r="275" spans="1:23">
      <c r="A275" s="14">
        <f t="shared" si="34"/>
        <v>270</v>
      </c>
      <c r="B275" s="198"/>
      <c r="C275" s="198"/>
      <c r="D275" s="199"/>
      <c r="E275" s="180" t="str">
        <f t="shared" si="30"/>
        <v/>
      </c>
      <c r="F275" s="180" t="str">
        <f t="shared" si="35"/>
        <v/>
      </c>
      <c r="G275" s="20"/>
      <c r="H275" s="200"/>
      <c r="I275" s="206"/>
      <c r="J275" s="19"/>
      <c r="K275" s="207"/>
      <c r="L275" s="207"/>
      <c r="M275" s="201" t="str">
        <f t="shared" si="31"/>
        <v/>
      </c>
      <c r="N275" s="170"/>
      <c r="O275" s="202" t="str">
        <f t="shared" si="32"/>
        <v/>
      </c>
      <c r="P275" s="208"/>
      <c r="Q275" s="208"/>
      <c r="R275" s="208"/>
      <c r="S275" s="203" t="str">
        <f t="shared" si="33"/>
        <v/>
      </c>
      <c r="T275" s="204"/>
      <c r="U275" s="205"/>
      <c r="V275" s="145"/>
    </row>
    <row r="276" spans="1:23">
      <c r="A276" s="14">
        <f t="shared" si="34"/>
        <v>271</v>
      </c>
      <c r="B276" s="198"/>
      <c r="C276" s="198"/>
      <c r="D276" s="199"/>
      <c r="E276" s="180" t="str">
        <f t="shared" si="30"/>
        <v/>
      </c>
      <c r="F276" s="180" t="str">
        <f t="shared" si="35"/>
        <v/>
      </c>
      <c r="G276" s="20"/>
      <c r="H276" s="200"/>
      <c r="I276" s="206"/>
      <c r="J276" s="19"/>
      <c r="K276" s="207"/>
      <c r="L276" s="207"/>
      <c r="M276" s="201" t="str">
        <f t="shared" si="31"/>
        <v/>
      </c>
      <c r="N276" s="170"/>
      <c r="O276" s="202" t="str">
        <f t="shared" si="32"/>
        <v/>
      </c>
      <c r="P276" s="208"/>
      <c r="Q276" s="208"/>
      <c r="R276" s="208"/>
      <c r="S276" s="203" t="str">
        <f t="shared" si="33"/>
        <v/>
      </c>
      <c r="T276" s="204"/>
      <c r="U276" s="205"/>
      <c r="V276" s="145"/>
    </row>
    <row r="277" spans="1:23">
      <c r="A277" s="14">
        <f t="shared" si="34"/>
        <v>272</v>
      </c>
      <c r="B277" s="198"/>
      <c r="C277" s="198"/>
      <c r="D277" s="199"/>
      <c r="E277" s="180" t="str">
        <f t="shared" si="30"/>
        <v/>
      </c>
      <c r="F277" s="180" t="str">
        <f t="shared" si="35"/>
        <v/>
      </c>
      <c r="G277" s="20"/>
      <c r="H277" s="200"/>
      <c r="I277" s="206"/>
      <c r="J277" s="19"/>
      <c r="K277" s="207"/>
      <c r="L277" s="207"/>
      <c r="M277" s="201" t="str">
        <f t="shared" si="31"/>
        <v/>
      </c>
      <c r="N277" s="170"/>
      <c r="O277" s="202" t="str">
        <f t="shared" si="32"/>
        <v/>
      </c>
      <c r="P277" s="208"/>
      <c r="Q277" s="208"/>
      <c r="R277" s="208"/>
      <c r="S277" s="203" t="str">
        <f t="shared" si="33"/>
        <v/>
      </c>
      <c r="T277" s="204"/>
      <c r="U277" s="205"/>
      <c r="V277" s="145"/>
    </row>
    <row r="278" spans="1:23">
      <c r="A278" s="14">
        <f t="shared" si="34"/>
        <v>273</v>
      </c>
      <c r="B278" s="198"/>
      <c r="C278" s="198"/>
      <c r="D278" s="199"/>
      <c r="E278" s="180" t="str">
        <f t="shared" si="30"/>
        <v/>
      </c>
      <c r="F278" s="180" t="str">
        <f t="shared" si="35"/>
        <v/>
      </c>
      <c r="G278" s="20"/>
      <c r="H278" s="200"/>
      <c r="I278" s="206"/>
      <c r="J278" s="19"/>
      <c r="K278" s="207"/>
      <c r="L278" s="207"/>
      <c r="M278" s="201" t="str">
        <f t="shared" si="31"/>
        <v/>
      </c>
      <c r="N278" s="170"/>
      <c r="O278" s="202" t="str">
        <f t="shared" si="32"/>
        <v/>
      </c>
      <c r="P278" s="208"/>
      <c r="Q278" s="208"/>
      <c r="R278" s="208"/>
      <c r="S278" s="203" t="str">
        <f t="shared" si="33"/>
        <v/>
      </c>
      <c r="T278" s="204"/>
      <c r="U278" s="205"/>
      <c r="V278" s="145"/>
    </row>
    <row r="279" spans="1:23">
      <c r="A279" s="14">
        <f t="shared" si="34"/>
        <v>274</v>
      </c>
      <c r="B279" s="198"/>
      <c r="C279" s="198"/>
      <c r="D279" s="199"/>
      <c r="E279" s="180" t="str">
        <f t="shared" si="30"/>
        <v/>
      </c>
      <c r="F279" s="180" t="str">
        <f t="shared" si="35"/>
        <v/>
      </c>
      <c r="G279" s="20"/>
      <c r="H279" s="200"/>
      <c r="I279" s="206"/>
      <c r="J279" s="19"/>
      <c r="K279" s="207"/>
      <c r="L279" s="207"/>
      <c r="M279" s="201" t="str">
        <f t="shared" si="31"/>
        <v/>
      </c>
      <c r="N279" s="170"/>
      <c r="O279" s="202" t="str">
        <f t="shared" si="32"/>
        <v/>
      </c>
      <c r="P279" s="208"/>
      <c r="Q279" s="208"/>
      <c r="R279" s="208"/>
      <c r="S279" s="203" t="str">
        <f t="shared" si="33"/>
        <v/>
      </c>
      <c r="T279" s="204"/>
      <c r="U279" s="205"/>
      <c r="V279" s="145"/>
    </row>
    <row r="280" spans="1:23">
      <c r="A280" s="14">
        <f t="shared" si="34"/>
        <v>275</v>
      </c>
      <c r="B280" s="198"/>
      <c r="C280" s="198"/>
      <c r="D280" s="199"/>
      <c r="E280" s="180" t="str">
        <f t="shared" si="30"/>
        <v/>
      </c>
      <c r="F280" s="180" t="str">
        <f t="shared" si="35"/>
        <v/>
      </c>
      <c r="G280" s="20"/>
      <c r="H280" s="200"/>
      <c r="I280" s="206"/>
      <c r="J280" s="19"/>
      <c r="K280" s="207"/>
      <c r="L280" s="207"/>
      <c r="M280" s="201" t="str">
        <f t="shared" si="31"/>
        <v/>
      </c>
      <c r="N280" s="170"/>
      <c r="O280" s="202" t="str">
        <f t="shared" si="32"/>
        <v/>
      </c>
      <c r="P280" s="208"/>
      <c r="Q280" s="208"/>
      <c r="R280" s="208"/>
      <c r="S280" s="203" t="str">
        <f t="shared" si="33"/>
        <v/>
      </c>
      <c r="T280" s="204"/>
      <c r="U280" s="205"/>
      <c r="V280" s="145"/>
    </row>
    <row r="281" spans="1:23">
      <c r="A281" s="14">
        <f t="shared" si="34"/>
        <v>276</v>
      </c>
      <c r="B281" s="198"/>
      <c r="C281" s="198"/>
      <c r="D281" s="199"/>
      <c r="E281" s="180" t="str">
        <f t="shared" si="30"/>
        <v/>
      </c>
      <c r="F281" s="180" t="str">
        <f t="shared" si="35"/>
        <v/>
      </c>
      <c r="G281" s="20"/>
      <c r="H281" s="200"/>
      <c r="I281" s="206"/>
      <c r="J281" s="19"/>
      <c r="K281" s="207"/>
      <c r="L281" s="207"/>
      <c r="M281" s="201" t="str">
        <f t="shared" si="31"/>
        <v/>
      </c>
      <c r="N281" s="170"/>
      <c r="O281" s="202" t="str">
        <f t="shared" si="32"/>
        <v/>
      </c>
      <c r="P281" s="208"/>
      <c r="Q281" s="208"/>
      <c r="R281" s="208"/>
      <c r="S281" s="203" t="str">
        <f t="shared" si="33"/>
        <v/>
      </c>
      <c r="T281" s="204"/>
      <c r="U281" s="205"/>
      <c r="V281" s="145"/>
    </row>
    <row r="282" spans="1:23">
      <c r="A282" s="14">
        <f t="shared" si="34"/>
        <v>277</v>
      </c>
      <c r="B282" s="198"/>
      <c r="C282" s="198"/>
      <c r="D282" s="199"/>
      <c r="E282" s="180" t="str">
        <f t="shared" si="30"/>
        <v/>
      </c>
      <c r="F282" s="180" t="str">
        <f t="shared" si="35"/>
        <v/>
      </c>
      <c r="G282" s="20"/>
      <c r="H282" s="200"/>
      <c r="I282" s="206"/>
      <c r="J282" s="19"/>
      <c r="K282" s="207"/>
      <c r="L282" s="207"/>
      <c r="M282" s="201" t="str">
        <f t="shared" si="31"/>
        <v/>
      </c>
      <c r="N282" s="170"/>
      <c r="O282" s="202" t="str">
        <f t="shared" si="32"/>
        <v/>
      </c>
      <c r="P282" s="208"/>
      <c r="Q282" s="208"/>
      <c r="R282" s="208"/>
      <c r="S282" s="203" t="str">
        <f t="shared" si="33"/>
        <v/>
      </c>
      <c r="T282" s="204"/>
      <c r="U282" s="205"/>
      <c r="V282" s="145"/>
    </row>
    <row r="283" spans="1:23">
      <c r="A283" s="14">
        <f t="shared" si="34"/>
        <v>278</v>
      </c>
      <c r="B283" s="198"/>
      <c r="C283" s="198"/>
      <c r="D283" s="199"/>
      <c r="E283" s="180" t="str">
        <f t="shared" si="30"/>
        <v/>
      </c>
      <c r="F283" s="180" t="str">
        <f t="shared" si="35"/>
        <v/>
      </c>
      <c r="G283" s="20"/>
      <c r="H283" s="200"/>
      <c r="I283" s="206"/>
      <c r="J283" s="19"/>
      <c r="K283" s="207"/>
      <c r="L283" s="207"/>
      <c r="M283" s="201" t="str">
        <f t="shared" si="31"/>
        <v/>
      </c>
      <c r="N283" s="170"/>
      <c r="O283" s="202" t="str">
        <f t="shared" si="32"/>
        <v/>
      </c>
      <c r="P283" s="208"/>
      <c r="Q283" s="208"/>
      <c r="R283" s="208"/>
      <c r="S283" s="203" t="str">
        <f t="shared" si="33"/>
        <v/>
      </c>
      <c r="T283" s="204"/>
      <c r="U283" s="205"/>
      <c r="V283" s="145"/>
    </row>
    <row r="284" spans="1:23">
      <c r="A284" s="14">
        <f t="shared" si="34"/>
        <v>279</v>
      </c>
      <c r="B284" s="198"/>
      <c r="C284" s="198"/>
      <c r="D284" s="199"/>
      <c r="E284" s="180" t="str">
        <f t="shared" si="30"/>
        <v/>
      </c>
      <c r="F284" s="180" t="str">
        <f t="shared" si="35"/>
        <v/>
      </c>
      <c r="G284" s="20"/>
      <c r="H284" s="200"/>
      <c r="I284" s="206"/>
      <c r="J284" s="19"/>
      <c r="K284" s="207"/>
      <c r="L284" s="207"/>
      <c r="M284" s="201" t="str">
        <f t="shared" si="31"/>
        <v/>
      </c>
      <c r="N284" s="170"/>
      <c r="O284" s="202" t="str">
        <f t="shared" si="32"/>
        <v/>
      </c>
      <c r="P284" s="208"/>
      <c r="Q284" s="208"/>
      <c r="R284" s="208"/>
      <c r="S284" s="203" t="str">
        <f t="shared" si="33"/>
        <v/>
      </c>
      <c r="T284" s="204"/>
      <c r="U284" s="205"/>
      <c r="V284" s="145"/>
    </row>
    <row r="285" spans="1:23">
      <c r="A285" s="14">
        <f>A284+1</f>
        <v>280</v>
      </c>
      <c r="B285" s="198"/>
      <c r="C285" s="198"/>
      <c r="D285" s="199"/>
      <c r="E285" s="180" t="str">
        <f t="shared" ref="E285:E334" si="36">B285&amp;C285&amp;D285</f>
        <v/>
      </c>
      <c r="F285" s="180" t="str">
        <f t="shared" si="35"/>
        <v/>
      </c>
      <c r="G285" s="20"/>
      <c r="H285" s="200"/>
      <c r="I285" s="206"/>
      <c r="J285" s="19"/>
      <c r="K285" s="207"/>
      <c r="L285" s="207"/>
      <c r="M285" s="201" t="str">
        <f t="shared" ref="M285:M334" si="37">K285&amp;L285</f>
        <v/>
      </c>
      <c r="N285" s="170"/>
      <c r="O285" s="202" t="str">
        <f t="shared" ref="O285:O334" si="38">IFERROR(VLOOKUP(M285,慰労金単価,2,FALSE),"")</f>
        <v/>
      </c>
      <c r="P285" s="208"/>
      <c r="Q285" s="208"/>
      <c r="R285" s="208"/>
      <c r="S285" s="203" t="str">
        <f t="shared" ref="S285:S334" si="39">IF(F285&gt;=2,"","可")</f>
        <v/>
      </c>
      <c r="T285" s="204"/>
      <c r="U285" s="205"/>
      <c r="V285" s="145"/>
    </row>
    <row r="286" spans="1:23">
      <c r="A286" s="14">
        <f t="shared" ref="A286:A349" si="40">A285+1</f>
        <v>281</v>
      </c>
      <c r="B286" s="198"/>
      <c r="C286" s="198"/>
      <c r="D286" s="199"/>
      <c r="E286" s="180" t="str">
        <f t="shared" si="36"/>
        <v/>
      </c>
      <c r="F286" s="180" t="str">
        <f t="shared" si="35"/>
        <v/>
      </c>
      <c r="G286" s="20"/>
      <c r="H286" s="200"/>
      <c r="I286" s="206"/>
      <c r="J286" s="19"/>
      <c r="K286" s="207"/>
      <c r="L286" s="207"/>
      <c r="M286" s="201" t="str">
        <f t="shared" si="37"/>
        <v/>
      </c>
      <c r="N286" s="170"/>
      <c r="O286" s="202" t="str">
        <f t="shared" si="38"/>
        <v/>
      </c>
      <c r="P286" s="208"/>
      <c r="Q286" s="208"/>
      <c r="R286" s="208"/>
      <c r="S286" s="203" t="str">
        <f t="shared" si="39"/>
        <v/>
      </c>
      <c r="T286" s="204"/>
      <c r="U286" s="205"/>
      <c r="V286" s="145"/>
      <c r="W286" s="3"/>
    </row>
    <row r="287" spans="1:23">
      <c r="A287" s="14">
        <f t="shared" si="40"/>
        <v>282</v>
      </c>
      <c r="B287" s="198"/>
      <c r="C287" s="198"/>
      <c r="D287" s="199"/>
      <c r="E287" s="180" t="str">
        <f t="shared" si="36"/>
        <v/>
      </c>
      <c r="F287" s="180" t="str">
        <f t="shared" si="35"/>
        <v/>
      </c>
      <c r="G287" s="20"/>
      <c r="H287" s="200"/>
      <c r="I287" s="206"/>
      <c r="J287" s="19"/>
      <c r="K287" s="207"/>
      <c r="L287" s="207"/>
      <c r="M287" s="201" t="str">
        <f t="shared" si="37"/>
        <v/>
      </c>
      <c r="N287" s="170"/>
      <c r="O287" s="202" t="str">
        <f t="shared" si="38"/>
        <v/>
      </c>
      <c r="P287" s="208"/>
      <c r="Q287" s="208"/>
      <c r="R287" s="208"/>
      <c r="S287" s="203" t="str">
        <f t="shared" si="39"/>
        <v/>
      </c>
      <c r="T287" s="204"/>
      <c r="U287" s="205"/>
      <c r="V287" s="145"/>
    </row>
    <row r="288" spans="1:23">
      <c r="A288" s="14">
        <f t="shared" si="40"/>
        <v>283</v>
      </c>
      <c r="B288" s="198"/>
      <c r="C288" s="198"/>
      <c r="D288" s="199"/>
      <c r="E288" s="180" t="str">
        <f t="shared" si="36"/>
        <v/>
      </c>
      <c r="F288" s="180" t="str">
        <f t="shared" si="35"/>
        <v/>
      </c>
      <c r="G288" s="20"/>
      <c r="H288" s="200"/>
      <c r="I288" s="206"/>
      <c r="J288" s="19"/>
      <c r="K288" s="207"/>
      <c r="L288" s="207"/>
      <c r="M288" s="201" t="str">
        <f t="shared" si="37"/>
        <v/>
      </c>
      <c r="N288" s="170"/>
      <c r="O288" s="202" t="str">
        <f t="shared" si="38"/>
        <v/>
      </c>
      <c r="P288" s="208"/>
      <c r="Q288" s="208"/>
      <c r="R288" s="208"/>
      <c r="S288" s="203" t="str">
        <f t="shared" si="39"/>
        <v/>
      </c>
      <c r="T288" s="204"/>
      <c r="U288" s="205"/>
      <c r="V288" s="145"/>
    </row>
    <row r="289" spans="1:23">
      <c r="A289" s="14">
        <f t="shared" si="40"/>
        <v>284</v>
      </c>
      <c r="B289" s="198"/>
      <c r="C289" s="198"/>
      <c r="D289" s="199"/>
      <c r="E289" s="180" t="str">
        <f t="shared" si="36"/>
        <v/>
      </c>
      <c r="F289" s="180" t="str">
        <f t="shared" si="35"/>
        <v/>
      </c>
      <c r="G289" s="20"/>
      <c r="H289" s="200"/>
      <c r="I289" s="206"/>
      <c r="J289" s="19"/>
      <c r="K289" s="207"/>
      <c r="L289" s="207"/>
      <c r="M289" s="201" t="str">
        <f t="shared" si="37"/>
        <v/>
      </c>
      <c r="N289" s="170"/>
      <c r="O289" s="202" t="str">
        <f t="shared" si="38"/>
        <v/>
      </c>
      <c r="P289" s="208"/>
      <c r="Q289" s="208"/>
      <c r="R289" s="208"/>
      <c r="S289" s="203" t="str">
        <f t="shared" si="39"/>
        <v/>
      </c>
      <c r="T289" s="204"/>
      <c r="U289" s="205"/>
      <c r="V289" s="145"/>
    </row>
    <row r="290" spans="1:23">
      <c r="A290" s="14">
        <f t="shared" si="40"/>
        <v>285</v>
      </c>
      <c r="B290" s="198"/>
      <c r="C290" s="198"/>
      <c r="D290" s="199"/>
      <c r="E290" s="180" t="str">
        <f t="shared" si="36"/>
        <v/>
      </c>
      <c r="F290" s="180" t="str">
        <f t="shared" si="35"/>
        <v/>
      </c>
      <c r="G290" s="20"/>
      <c r="H290" s="200"/>
      <c r="I290" s="206"/>
      <c r="J290" s="19"/>
      <c r="K290" s="207"/>
      <c r="L290" s="207"/>
      <c r="M290" s="201" t="str">
        <f t="shared" si="37"/>
        <v/>
      </c>
      <c r="N290" s="170"/>
      <c r="O290" s="202" t="str">
        <f t="shared" si="38"/>
        <v/>
      </c>
      <c r="P290" s="208"/>
      <c r="Q290" s="208"/>
      <c r="R290" s="208"/>
      <c r="S290" s="203" t="str">
        <f t="shared" si="39"/>
        <v/>
      </c>
      <c r="T290" s="204"/>
      <c r="U290" s="205"/>
      <c r="V290" s="145"/>
      <c r="W290" s="3"/>
    </row>
    <row r="291" spans="1:23">
      <c r="A291" s="14">
        <f t="shared" si="40"/>
        <v>286</v>
      </c>
      <c r="B291" s="198"/>
      <c r="C291" s="198"/>
      <c r="D291" s="199"/>
      <c r="E291" s="180" t="str">
        <f t="shared" si="36"/>
        <v/>
      </c>
      <c r="F291" s="180" t="str">
        <f t="shared" si="35"/>
        <v/>
      </c>
      <c r="G291" s="20"/>
      <c r="H291" s="200"/>
      <c r="I291" s="206"/>
      <c r="J291" s="19"/>
      <c r="K291" s="207"/>
      <c r="L291" s="207"/>
      <c r="M291" s="201" t="str">
        <f t="shared" si="37"/>
        <v/>
      </c>
      <c r="N291" s="170"/>
      <c r="O291" s="202" t="str">
        <f t="shared" si="38"/>
        <v/>
      </c>
      <c r="P291" s="208"/>
      <c r="Q291" s="208"/>
      <c r="R291" s="208"/>
      <c r="S291" s="203" t="str">
        <f t="shared" si="39"/>
        <v/>
      </c>
      <c r="T291" s="204"/>
      <c r="U291" s="205"/>
      <c r="V291" s="145"/>
    </row>
    <row r="292" spans="1:23">
      <c r="A292" s="14">
        <f t="shared" si="40"/>
        <v>287</v>
      </c>
      <c r="B292" s="198"/>
      <c r="C292" s="198"/>
      <c r="D292" s="199"/>
      <c r="E292" s="180" t="str">
        <f t="shared" si="36"/>
        <v/>
      </c>
      <c r="F292" s="180" t="str">
        <f t="shared" si="35"/>
        <v/>
      </c>
      <c r="G292" s="20"/>
      <c r="H292" s="200"/>
      <c r="I292" s="206"/>
      <c r="J292" s="19"/>
      <c r="K292" s="207"/>
      <c r="L292" s="207"/>
      <c r="M292" s="201" t="str">
        <f t="shared" si="37"/>
        <v/>
      </c>
      <c r="N292" s="170"/>
      <c r="O292" s="202" t="str">
        <f t="shared" si="38"/>
        <v/>
      </c>
      <c r="P292" s="208"/>
      <c r="Q292" s="208"/>
      <c r="R292" s="208"/>
      <c r="S292" s="203" t="str">
        <f t="shared" si="39"/>
        <v/>
      </c>
      <c r="T292" s="204"/>
      <c r="U292" s="205"/>
      <c r="V292" s="145"/>
    </row>
    <row r="293" spans="1:23">
      <c r="A293" s="14">
        <f t="shared" si="40"/>
        <v>288</v>
      </c>
      <c r="B293" s="198"/>
      <c r="C293" s="198"/>
      <c r="D293" s="199"/>
      <c r="E293" s="180" t="str">
        <f t="shared" si="36"/>
        <v/>
      </c>
      <c r="F293" s="180" t="str">
        <f t="shared" si="35"/>
        <v/>
      </c>
      <c r="G293" s="20"/>
      <c r="H293" s="200"/>
      <c r="I293" s="206"/>
      <c r="J293" s="19"/>
      <c r="K293" s="207"/>
      <c r="L293" s="207"/>
      <c r="M293" s="201" t="str">
        <f t="shared" si="37"/>
        <v/>
      </c>
      <c r="N293" s="170"/>
      <c r="O293" s="202" t="str">
        <f t="shared" si="38"/>
        <v/>
      </c>
      <c r="P293" s="208"/>
      <c r="Q293" s="208"/>
      <c r="R293" s="208"/>
      <c r="S293" s="203" t="str">
        <f t="shared" si="39"/>
        <v/>
      </c>
      <c r="T293" s="204"/>
      <c r="U293" s="205"/>
      <c r="V293" s="145"/>
      <c r="W293" s="3"/>
    </row>
    <row r="294" spans="1:23">
      <c r="A294" s="14">
        <f t="shared" si="40"/>
        <v>289</v>
      </c>
      <c r="B294" s="198"/>
      <c r="C294" s="198"/>
      <c r="D294" s="199"/>
      <c r="E294" s="180" t="str">
        <f t="shared" si="36"/>
        <v/>
      </c>
      <c r="F294" s="180" t="str">
        <f t="shared" si="35"/>
        <v/>
      </c>
      <c r="G294" s="20"/>
      <c r="H294" s="200"/>
      <c r="I294" s="206"/>
      <c r="J294" s="19"/>
      <c r="K294" s="207"/>
      <c r="L294" s="207"/>
      <c r="M294" s="201" t="str">
        <f t="shared" si="37"/>
        <v/>
      </c>
      <c r="N294" s="170"/>
      <c r="O294" s="202" t="str">
        <f t="shared" si="38"/>
        <v/>
      </c>
      <c r="P294" s="208"/>
      <c r="Q294" s="208"/>
      <c r="R294" s="208"/>
      <c r="S294" s="203" t="str">
        <f t="shared" si="39"/>
        <v/>
      </c>
      <c r="T294" s="204"/>
      <c r="U294" s="205"/>
      <c r="V294" s="145"/>
    </row>
    <row r="295" spans="1:23">
      <c r="A295" s="14">
        <f t="shared" si="40"/>
        <v>290</v>
      </c>
      <c r="B295" s="198"/>
      <c r="C295" s="198"/>
      <c r="D295" s="199"/>
      <c r="E295" s="180" t="str">
        <f t="shared" si="36"/>
        <v/>
      </c>
      <c r="F295" s="180" t="str">
        <f t="shared" si="35"/>
        <v/>
      </c>
      <c r="G295" s="20"/>
      <c r="H295" s="200"/>
      <c r="I295" s="206"/>
      <c r="J295" s="19"/>
      <c r="K295" s="207"/>
      <c r="L295" s="207"/>
      <c r="M295" s="201" t="str">
        <f t="shared" si="37"/>
        <v/>
      </c>
      <c r="N295" s="170"/>
      <c r="O295" s="202" t="str">
        <f t="shared" si="38"/>
        <v/>
      </c>
      <c r="P295" s="208"/>
      <c r="Q295" s="208"/>
      <c r="R295" s="208"/>
      <c r="S295" s="203" t="str">
        <f t="shared" si="39"/>
        <v/>
      </c>
      <c r="T295" s="204"/>
      <c r="U295" s="205"/>
      <c r="V295" s="145"/>
    </row>
    <row r="296" spans="1:23">
      <c r="A296" s="14">
        <f t="shared" si="40"/>
        <v>291</v>
      </c>
      <c r="B296" s="198"/>
      <c r="C296" s="198"/>
      <c r="D296" s="199"/>
      <c r="E296" s="180" t="str">
        <f t="shared" si="36"/>
        <v/>
      </c>
      <c r="F296" s="180" t="str">
        <f t="shared" si="35"/>
        <v/>
      </c>
      <c r="G296" s="20"/>
      <c r="H296" s="200"/>
      <c r="I296" s="206"/>
      <c r="J296" s="19"/>
      <c r="K296" s="207"/>
      <c r="L296" s="207"/>
      <c r="M296" s="201" t="str">
        <f t="shared" si="37"/>
        <v/>
      </c>
      <c r="N296" s="170"/>
      <c r="O296" s="202" t="str">
        <f t="shared" si="38"/>
        <v/>
      </c>
      <c r="P296" s="208"/>
      <c r="Q296" s="208"/>
      <c r="R296" s="208"/>
      <c r="S296" s="203" t="str">
        <f t="shared" si="39"/>
        <v/>
      </c>
      <c r="T296" s="204"/>
      <c r="U296" s="205"/>
      <c r="V296" s="145"/>
    </row>
    <row r="297" spans="1:23">
      <c r="A297" s="14">
        <f t="shared" si="40"/>
        <v>292</v>
      </c>
      <c r="B297" s="198"/>
      <c r="C297" s="198"/>
      <c r="D297" s="199"/>
      <c r="E297" s="180" t="str">
        <f t="shared" si="36"/>
        <v/>
      </c>
      <c r="F297" s="180" t="str">
        <f t="shared" si="35"/>
        <v/>
      </c>
      <c r="G297" s="20"/>
      <c r="H297" s="200"/>
      <c r="I297" s="206"/>
      <c r="J297" s="19"/>
      <c r="K297" s="207"/>
      <c r="L297" s="207"/>
      <c r="M297" s="201" t="str">
        <f t="shared" si="37"/>
        <v/>
      </c>
      <c r="N297" s="170"/>
      <c r="O297" s="202" t="str">
        <f t="shared" si="38"/>
        <v/>
      </c>
      <c r="P297" s="208"/>
      <c r="Q297" s="208"/>
      <c r="R297" s="208"/>
      <c r="S297" s="203" t="str">
        <f t="shared" si="39"/>
        <v/>
      </c>
      <c r="T297" s="204"/>
      <c r="U297" s="205"/>
      <c r="V297" s="145"/>
    </row>
    <row r="298" spans="1:23">
      <c r="A298" s="14">
        <f t="shared" si="40"/>
        <v>293</v>
      </c>
      <c r="B298" s="198"/>
      <c r="C298" s="198"/>
      <c r="D298" s="199"/>
      <c r="E298" s="180" t="str">
        <f t="shared" si="36"/>
        <v/>
      </c>
      <c r="F298" s="180" t="str">
        <f t="shared" si="35"/>
        <v/>
      </c>
      <c r="G298" s="20"/>
      <c r="H298" s="200"/>
      <c r="I298" s="206"/>
      <c r="J298" s="19"/>
      <c r="K298" s="207"/>
      <c r="L298" s="207"/>
      <c r="M298" s="201" t="str">
        <f t="shared" si="37"/>
        <v/>
      </c>
      <c r="N298" s="170"/>
      <c r="O298" s="202" t="str">
        <f t="shared" si="38"/>
        <v/>
      </c>
      <c r="P298" s="208"/>
      <c r="Q298" s="208"/>
      <c r="R298" s="208"/>
      <c r="S298" s="203" t="str">
        <f t="shared" si="39"/>
        <v/>
      </c>
      <c r="T298" s="204"/>
      <c r="U298" s="205"/>
      <c r="V298" s="145"/>
    </row>
    <row r="299" spans="1:23">
      <c r="A299" s="14">
        <f t="shared" si="40"/>
        <v>294</v>
      </c>
      <c r="B299" s="198"/>
      <c r="C299" s="198"/>
      <c r="D299" s="199"/>
      <c r="E299" s="180" t="str">
        <f t="shared" si="36"/>
        <v/>
      </c>
      <c r="F299" s="180" t="str">
        <f t="shared" si="35"/>
        <v/>
      </c>
      <c r="G299" s="20"/>
      <c r="H299" s="200"/>
      <c r="I299" s="206"/>
      <c r="J299" s="19"/>
      <c r="K299" s="207"/>
      <c r="L299" s="207"/>
      <c r="M299" s="201" t="str">
        <f t="shared" si="37"/>
        <v/>
      </c>
      <c r="N299" s="170"/>
      <c r="O299" s="202" t="str">
        <f t="shared" si="38"/>
        <v/>
      </c>
      <c r="P299" s="208"/>
      <c r="Q299" s="208"/>
      <c r="R299" s="208"/>
      <c r="S299" s="203" t="str">
        <f t="shared" si="39"/>
        <v/>
      </c>
      <c r="T299" s="204"/>
      <c r="U299" s="205"/>
      <c r="V299" s="145"/>
    </row>
    <row r="300" spans="1:23">
      <c r="A300" s="14">
        <f t="shared" si="40"/>
        <v>295</v>
      </c>
      <c r="B300" s="198"/>
      <c r="C300" s="198"/>
      <c r="D300" s="199"/>
      <c r="E300" s="180" t="str">
        <f t="shared" si="36"/>
        <v/>
      </c>
      <c r="F300" s="180" t="str">
        <f t="shared" si="35"/>
        <v/>
      </c>
      <c r="G300" s="20"/>
      <c r="H300" s="200"/>
      <c r="I300" s="206"/>
      <c r="J300" s="19"/>
      <c r="K300" s="207"/>
      <c r="L300" s="207"/>
      <c r="M300" s="201" t="str">
        <f t="shared" si="37"/>
        <v/>
      </c>
      <c r="N300" s="170"/>
      <c r="O300" s="202" t="str">
        <f t="shared" si="38"/>
        <v/>
      </c>
      <c r="P300" s="208"/>
      <c r="Q300" s="208"/>
      <c r="R300" s="208"/>
      <c r="S300" s="203" t="str">
        <f t="shared" si="39"/>
        <v/>
      </c>
      <c r="T300" s="204"/>
      <c r="U300" s="205"/>
      <c r="V300" s="145"/>
    </row>
    <row r="301" spans="1:23">
      <c r="A301" s="14">
        <f t="shared" si="40"/>
        <v>296</v>
      </c>
      <c r="B301" s="198"/>
      <c r="C301" s="198"/>
      <c r="D301" s="199"/>
      <c r="E301" s="180" t="str">
        <f t="shared" si="36"/>
        <v/>
      </c>
      <c r="F301" s="180" t="str">
        <f t="shared" si="35"/>
        <v/>
      </c>
      <c r="G301" s="20"/>
      <c r="H301" s="200"/>
      <c r="I301" s="206"/>
      <c r="J301" s="19"/>
      <c r="K301" s="207"/>
      <c r="L301" s="207"/>
      <c r="M301" s="201" t="str">
        <f t="shared" si="37"/>
        <v/>
      </c>
      <c r="N301" s="170"/>
      <c r="O301" s="202" t="str">
        <f t="shared" si="38"/>
        <v/>
      </c>
      <c r="P301" s="208"/>
      <c r="Q301" s="208"/>
      <c r="R301" s="208"/>
      <c r="S301" s="203" t="str">
        <f t="shared" si="39"/>
        <v/>
      </c>
      <c r="T301" s="204"/>
      <c r="U301" s="205"/>
      <c r="V301" s="145"/>
    </row>
    <row r="302" spans="1:23">
      <c r="A302" s="14">
        <f t="shared" si="40"/>
        <v>297</v>
      </c>
      <c r="B302" s="198"/>
      <c r="C302" s="198"/>
      <c r="D302" s="199"/>
      <c r="E302" s="180" t="str">
        <f t="shared" si="36"/>
        <v/>
      </c>
      <c r="F302" s="180" t="str">
        <f t="shared" si="35"/>
        <v/>
      </c>
      <c r="G302" s="20"/>
      <c r="H302" s="200"/>
      <c r="I302" s="206"/>
      <c r="J302" s="19"/>
      <c r="K302" s="207"/>
      <c r="L302" s="207"/>
      <c r="M302" s="201" t="str">
        <f t="shared" si="37"/>
        <v/>
      </c>
      <c r="N302" s="170"/>
      <c r="O302" s="202" t="str">
        <f t="shared" si="38"/>
        <v/>
      </c>
      <c r="P302" s="208"/>
      <c r="Q302" s="208"/>
      <c r="R302" s="208"/>
      <c r="S302" s="203" t="str">
        <f t="shared" si="39"/>
        <v/>
      </c>
      <c r="T302" s="204"/>
      <c r="U302" s="205"/>
      <c r="V302" s="145"/>
    </row>
    <row r="303" spans="1:23">
      <c r="A303" s="14">
        <f t="shared" si="40"/>
        <v>298</v>
      </c>
      <c r="B303" s="198"/>
      <c r="C303" s="198"/>
      <c r="D303" s="199"/>
      <c r="E303" s="180" t="str">
        <f t="shared" si="36"/>
        <v/>
      </c>
      <c r="F303" s="180" t="str">
        <f t="shared" si="35"/>
        <v/>
      </c>
      <c r="G303" s="20"/>
      <c r="H303" s="200"/>
      <c r="I303" s="206"/>
      <c r="J303" s="19"/>
      <c r="K303" s="207"/>
      <c r="L303" s="207"/>
      <c r="M303" s="201" t="str">
        <f t="shared" si="37"/>
        <v/>
      </c>
      <c r="N303" s="170"/>
      <c r="O303" s="202" t="str">
        <f t="shared" si="38"/>
        <v/>
      </c>
      <c r="P303" s="208"/>
      <c r="Q303" s="208"/>
      <c r="R303" s="208"/>
      <c r="S303" s="203" t="str">
        <f t="shared" si="39"/>
        <v/>
      </c>
      <c r="T303" s="204"/>
      <c r="U303" s="205"/>
      <c r="V303" s="145"/>
    </row>
    <row r="304" spans="1:23">
      <c r="A304" s="14">
        <f t="shared" si="40"/>
        <v>299</v>
      </c>
      <c r="B304" s="198"/>
      <c r="C304" s="198"/>
      <c r="D304" s="199"/>
      <c r="E304" s="180" t="str">
        <f t="shared" si="36"/>
        <v/>
      </c>
      <c r="F304" s="180" t="str">
        <f t="shared" si="35"/>
        <v/>
      </c>
      <c r="G304" s="20"/>
      <c r="H304" s="200"/>
      <c r="I304" s="206"/>
      <c r="J304" s="19"/>
      <c r="K304" s="207"/>
      <c r="L304" s="207"/>
      <c r="M304" s="201" t="str">
        <f t="shared" si="37"/>
        <v/>
      </c>
      <c r="N304" s="170"/>
      <c r="O304" s="202" t="str">
        <f t="shared" si="38"/>
        <v/>
      </c>
      <c r="P304" s="208"/>
      <c r="Q304" s="208"/>
      <c r="R304" s="208"/>
      <c r="S304" s="203" t="str">
        <f t="shared" si="39"/>
        <v/>
      </c>
      <c r="T304" s="204"/>
      <c r="U304" s="205"/>
      <c r="V304" s="145"/>
    </row>
    <row r="305" spans="1:23">
      <c r="A305" s="14">
        <f t="shared" si="40"/>
        <v>300</v>
      </c>
      <c r="B305" s="198"/>
      <c r="C305" s="198"/>
      <c r="D305" s="199"/>
      <c r="E305" s="180" t="str">
        <f t="shared" si="36"/>
        <v/>
      </c>
      <c r="F305" s="180" t="str">
        <f t="shared" si="35"/>
        <v/>
      </c>
      <c r="G305" s="20"/>
      <c r="H305" s="200"/>
      <c r="I305" s="206"/>
      <c r="J305" s="19"/>
      <c r="K305" s="207"/>
      <c r="L305" s="207"/>
      <c r="M305" s="201" t="str">
        <f t="shared" si="37"/>
        <v/>
      </c>
      <c r="N305" s="170"/>
      <c r="O305" s="202" t="str">
        <f t="shared" si="38"/>
        <v/>
      </c>
      <c r="P305" s="208"/>
      <c r="Q305" s="208"/>
      <c r="R305" s="208"/>
      <c r="S305" s="203" t="str">
        <f t="shared" si="39"/>
        <v/>
      </c>
      <c r="T305" s="204"/>
      <c r="U305" s="205"/>
      <c r="V305" s="145"/>
    </row>
    <row r="306" spans="1:23">
      <c r="A306" s="14">
        <f t="shared" si="40"/>
        <v>301</v>
      </c>
      <c r="B306" s="198"/>
      <c r="C306" s="198"/>
      <c r="D306" s="199"/>
      <c r="E306" s="180" t="str">
        <f t="shared" si="36"/>
        <v/>
      </c>
      <c r="F306" s="180" t="str">
        <f t="shared" si="35"/>
        <v/>
      </c>
      <c r="G306" s="20"/>
      <c r="H306" s="200"/>
      <c r="I306" s="206"/>
      <c r="J306" s="19"/>
      <c r="K306" s="207"/>
      <c r="L306" s="207"/>
      <c r="M306" s="201" t="str">
        <f t="shared" si="37"/>
        <v/>
      </c>
      <c r="N306" s="170"/>
      <c r="O306" s="202" t="str">
        <f t="shared" si="38"/>
        <v/>
      </c>
      <c r="P306" s="208"/>
      <c r="Q306" s="208"/>
      <c r="R306" s="208"/>
      <c r="S306" s="203" t="str">
        <f t="shared" si="39"/>
        <v/>
      </c>
      <c r="T306" s="204"/>
      <c r="U306" s="205"/>
      <c r="V306" s="145"/>
    </row>
    <row r="307" spans="1:23">
      <c r="A307" s="14">
        <f t="shared" si="40"/>
        <v>302</v>
      </c>
      <c r="B307" s="198"/>
      <c r="C307" s="198"/>
      <c r="D307" s="199"/>
      <c r="E307" s="180" t="str">
        <f t="shared" si="36"/>
        <v/>
      </c>
      <c r="F307" s="180" t="str">
        <f t="shared" si="35"/>
        <v/>
      </c>
      <c r="G307" s="20"/>
      <c r="H307" s="200"/>
      <c r="I307" s="206"/>
      <c r="J307" s="19"/>
      <c r="K307" s="207"/>
      <c r="L307" s="207"/>
      <c r="M307" s="201" t="str">
        <f t="shared" si="37"/>
        <v/>
      </c>
      <c r="N307" s="170"/>
      <c r="O307" s="202" t="str">
        <f t="shared" si="38"/>
        <v/>
      </c>
      <c r="P307" s="208"/>
      <c r="Q307" s="208"/>
      <c r="R307" s="208"/>
      <c r="S307" s="203" t="str">
        <f t="shared" si="39"/>
        <v/>
      </c>
      <c r="T307" s="204"/>
      <c r="U307" s="205"/>
      <c r="V307" s="145"/>
    </row>
    <row r="308" spans="1:23">
      <c r="A308" s="14">
        <f t="shared" si="40"/>
        <v>303</v>
      </c>
      <c r="B308" s="198"/>
      <c r="C308" s="198"/>
      <c r="D308" s="199"/>
      <c r="E308" s="180" t="str">
        <f t="shared" si="36"/>
        <v/>
      </c>
      <c r="F308" s="180" t="str">
        <f t="shared" si="35"/>
        <v/>
      </c>
      <c r="G308" s="20"/>
      <c r="H308" s="200"/>
      <c r="I308" s="206"/>
      <c r="J308" s="19"/>
      <c r="K308" s="207"/>
      <c r="L308" s="207"/>
      <c r="M308" s="201" t="str">
        <f t="shared" si="37"/>
        <v/>
      </c>
      <c r="N308" s="170"/>
      <c r="O308" s="202" t="str">
        <f t="shared" si="38"/>
        <v/>
      </c>
      <c r="P308" s="208"/>
      <c r="Q308" s="208"/>
      <c r="R308" s="208"/>
      <c r="S308" s="203" t="str">
        <f t="shared" si="39"/>
        <v/>
      </c>
      <c r="T308" s="204"/>
      <c r="U308" s="205"/>
      <c r="V308" s="145"/>
    </row>
    <row r="309" spans="1:23">
      <c r="A309" s="14">
        <f t="shared" si="40"/>
        <v>304</v>
      </c>
      <c r="B309" s="198"/>
      <c r="C309" s="198"/>
      <c r="D309" s="199"/>
      <c r="E309" s="180" t="str">
        <f t="shared" si="36"/>
        <v/>
      </c>
      <c r="F309" s="180" t="str">
        <f t="shared" si="35"/>
        <v/>
      </c>
      <c r="G309" s="20"/>
      <c r="H309" s="200"/>
      <c r="I309" s="206"/>
      <c r="J309" s="19"/>
      <c r="K309" s="207"/>
      <c r="L309" s="207"/>
      <c r="M309" s="201" t="str">
        <f t="shared" si="37"/>
        <v/>
      </c>
      <c r="N309" s="170"/>
      <c r="O309" s="202" t="str">
        <f t="shared" si="38"/>
        <v/>
      </c>
      <c r="P309" s="208"/>
      <c r="Q309" s="208"/>
      <c r="R309" s="208"/>
      <c r="S309" s="203" t="str">
        <f t="shared" si="39"/>
        <v/>
      </c>
      <c r="T309" s="204"/>
      <c r="U309" s="205"/>
      <c r="V309" s="145"/>
    </row>
    <row r="310" spans="1:23">
      <c r="A310" s="14">
        <f t="shared" si="40"/>
        <v>305</v>
      </c>
      <c r="B310" s="198"/>
      <c r="C310" s="198"/>
      <c r="D310" s="199"/>
      <c r="E310" s="180" t="str">
        <f t="shared" si="36"/>
        <v/>
      </c>
      <c r="F310" s="180" t="str">
        <f t="shared" si="35"/>
        <v/>
      </c>
      <c r="G310" s="20"/>
      <c r="H310" s="200"/>
      <c r="I310" s="206"/>
      <c r="J310" s="19"/>
      <c r="K310" s="207"/>
      <c r="L310" s="207"/>
      <c r="M310" s="201" t="str">
        <f t="shared" si="37"/>
        <v/>
      </c>
      <c r="N310" s="170"/>
      <c r="O310" s="202" t="str">
        <f t="shared" si="38"/>
        <v/>
      </c>
      <c r="P310" s="208"/>
      <c r="Q310" s="208"/>
      <c r="R310" s="208"/>
      <c r="S310" s="203" t="str">
        <f t="shared" si="39"/>
        <v/>
      </c>
      <c r="T310" s="204"/>
      <c r="U310" s="205"/>
      <c r="V310" s="145"/>
      <c r="W310" s="3"/>
    </row>
    <row r="311" spans="1:23">
      <c r="A311" s="14">
        <f t="shared" si="40"/>
        <v>306</v>
      </c>
      <c r="B311" s="198"/>
      <c r="C311" s="198"/>
      <c r="D311" s="199"/>
      <c r="E311" s="180" t="str">
        <f t="shared" si="36"/>
        <v/>
      </c>
      <c r="F311" s="180" t="str">
        <f t="shared" si="35"/>
        <v/>
      </c>
      <c r="G311" s="20"/>
      <c r="H311" s="200"/>
      <c r="I311" s="206"/>
      <c r="J311" s="19"/>
      <c r="K311" s="207"/>
      <c r="L311" s="207"/>
      <c r="M311" s="201" t="str">
        <f t="shared" si="37"/>
        <v/>
      </c>
      <c r="N311" s="170"/>
      <c r="O311" s="202" t="str">
        <f t="shared" si="38"/>
        <v/>
      </c>
      <c r="P311" s="208"/>
      <c r="Q311" s="208"/>
      <c r="R311" s="208"/>
      <c r="S311" s="203" t="str">
        <f t="shared" si="39"/>
        <v/>
      </c>
      <c r="T311" s="204"/>
      <c r="U311" s="205"/>
      <c r="V311" s="145"/>
    </row>
    <row r="312" spans="1:23">
      <c r="A312" s="14">
        <f t="shared" si="40"/>
        <v>307</v>
      </c>
      <c r="B312" s="198"/>
      <c r="C312" s="198"/>
      <c r="D312" s="199"/>
      <c r="E312" s="180" t="str">
        <f t="shared" si="36"/>
        <v/>
      </c>
      <c r="F312" s="180" t="str">
        <f t="shared" si="35"/>
        <v/>
      </c>
      <c r="G312" s="20"/>
      <c r="H312" s="200"/>
      <c r="I312" s="206"/>
      <c r="J312" s="19"/>
      <c r="K312" s="207"/>
      <c r="L312" s="207"/>
      <c r="M312" s="201" t="str">
        <f t="shared" si="37"/>
        <v/>
      </c>
      <c r="N312" s="170"/>
      <c r="O312" s="202" t="str">
        <f t="shared" si="38"/>
        <v/>
      </c>
      <c r="P312" s="208"/>
      <c r="Q312" s="208"/>
      <c r="R312" s="208"/>
      <c r="S312" s="203" t="str">
        <f t="shared" si="39"/>
        <v/>
      </c>
      <c r="T312" s="204"/>
      <c r="U312" s="205"/>
      <c r="V312" s="145"/>
    </row>
    <row r="313" spans="1:23">
      <c r="A313" s="14">
        <f t="shared" si="40"/>
        <v>308</v>
      </c>
      <c r="B313" s="198"/>
      <c r="C313" s="198"/>
      <c r="D313" s="199"/>
      <c r="E313" s="180" t="str">
        <f t="shared" si="36"/>
        <v/>
      </c>
      <c r="F313" s="180" t="str">
        <f t="shared" si="35"/>
        <v/>
      </c>
      <c r="G313" s="20"/>
      <c r="H313" s="200"/>
      <c r="I313" s="206"/>
      <c r="J313" s="19"/>
      <c r="K313" s="207"/>
      <c r="L313" s="207"/>
      <c r="M313" s="201" t="str">
        <f t="shared" si="37"/>
        <v/>
      </c>
      <c r="N313" s="170"/>
      <c r="O313" s="202" t="str">
        <f t="shared" si="38"/>
        <v/>
      </c>
      <c r="P313" s="208"/>
      <c r="Q313" s="208"/>
      <c r="R313" s="208"/>
      <c r="S313" s="203" t="str">
        <f t="shared" si="39"/>
        <v/>
      </c>
      <c r="T313" s="204"/>
      <c r="U313" s="205"/>
      <c r="V313" s="145"/>
    </row>
    <row r="314" spans="1:23">
      <c r="A314" s="14">
        <f t="shared" si="40"/>
        <v>309</v>
      </c>
      <c r="B314" s="198"/>
      <c r="C314" s="198"/>
      <c r="D314" s="199"/>
      <c r="E314" s="180" t="str">
        <f t="shared" si="36"/>
        <v/>
      </c>
      <c r="F314" s="180" t="str">
        <f t="shared" si="35"/>
        <v/>
      </c>
      <c r="G314" s="20"/>
      <c r="H314" s="200"/>
      <c r="I314" s="206"/>
      <c r="J314" s="19"/>
      <c r="K314" s="207"/>
      <c r="L314" s="207"/>
      <c r="M314" s="201" t="str">
        <f t="shared" si="37"/>
        <v/>
      </c>
      <c r="N314" s="170"/>
      <c r="O314" s="202" t="str">
        <f t="shared" si="38"/>
        <v/>
      </c>
      <c r="P314" s="208"/>
      <c r="Q314" s="208"/>
      <c r="R314" s="208"/>
      <c r="S314" s="203" t="str">
        <f t="shared" si="39"/>
        <v/>
      </c>
      <c r="T314" s="204"/>
      <c r="U314" s="205"/>
      <c r="V314" s="145"/>
    </row>
    <row r="315" spans="1:23">
      <c r="A315" s="14">
        <f t="shared" si="40"/>
        <v>310</v>
      </c>
      <c r="B315" s="198"/>
      <c r="C315" s="198"/>
      <c r="D315" s="199"/>
      <c r="E315" s="180" t="str">
        <f t="shared" si="36"/>
        <v/>
      </c>
      <c r="F315" s="180" t="str">
        <f t="shared" si="35"/>
        <v/>
      </c>
      <c r="G315" s="20"/>
      <c r="H315" s="200"/>
      <c r="I315" s="206"/>
      <c r="J315" s="19"/>
      <c r="K315" s="207"/>
      <c r="L315" s="207"/>
      <c r="M315" s="201" t="str">
        <f t="shared" si="37"/>
        <v/>
      </c>
      <c r="N315" s="170"/>
      <c r="O315" s="202" t="str">
        <f t="shared" si="38"/>
        <v/>
      </c>
      <c r="P315" s="208"/>
      <c r="Q315" s="208"/>
      <c r="R315" s="208"/>
      <c r="S315" s="203" t="str">
        <f t="shared" si="39"/>
        <v/>
      </c>
      <c r="T315" s="204"/>
      <c r="U315" s="205"/>
      <c r="V315" s="145"/>
    </row>
    <row r="316" spans="1:23">
      <c r="A316" s="14">
        <f t="shared" si="40"/>
        <v>311</v>
      </c>
      <c r="B316" s="198"/>
      <c r="C316" s="198"/>
      <c r="D316" s="199"/>
      <c r="E316" s="180" t="str">
        <f t="shared" si="36"/>
        <v/>
      </c>
      <c r="F316" s="180" t="str">
        <f t="shared" si="35"/>
        <v/>
      </c>
      <c r="G316" s="20"/>
      <c r="H316" s="200"/>
      <c r="I316" s="206"/>
      <c r="J316" s="19"/>
      <c r="K316" s="207"/>
      <c r="L316" s="207"/>
      <c r="M316" s="201" t="str">
        <f t="shared" si="37"/>
        <v/>
      </c>
      <c r="N316" s="170"/>
      <c r="O316" s="202" t="str">
        <f t="shared" si="38"/>
        <v/>
      </c>
      <c r="P316" s="208"/>
      <c r="Q316" s="208"/>
      <c r="R316" s="208"/>
      <c r="S316" s="203" t="str">
        <f t="shared" si="39"/>
        <v/>
      </c>
      <c r="T316" s="204"/>
      <c r="U316" s="205"/>
      <c r="V316" s="145"/>
    </row>
    <row r="317" spans="1:23">
      <c r="A317" s="14">
        <f t="shared" si="40"/>
        <v>312</v>
      </c>
      <c r="B317" s="198"/>
      <c r="C317" s="198"/>
      <c r="D317" s="199"/>
      <c r="E317" s="180" t="str">
        <f t="shared" si="36"/>
        <v/>
      </c>
      <c r="F317" s="180" t="str">
        <f t="shared" si="35"/>
        <v/>
      </c>
      <c r="G317" s="20"/>
      <c r="H317" s="200"/>
      <c r="I317" s="206"/>
      <c r="J317" s="19"/>
      <c r="K317" s="207"/>
      <c r="L317" s="207"/>
      <c r="M317" s="201" t="str">
        <f t="shared" si="37"/>
        <v/>
      </c>
      <c r="N317" s="170"/>
      <c r="O317" s="202" t="str">
        <f t="shared" si="38"/>
        <v/>
      </c>
      <c r="P317" s="208"/>
      <c r="Q317" s="208"/>
      <c r="R317" s="208"/>
      <c r="S317" s="203" t="str">
        <f t="shared" si="39"/>
        <v/>
      </c>
      <c r="T317" s="204"/>
      <c r="U317" s="205"/>
      <c r="V317" s="145"/>
    </row>
    <row r="318" spans="1:23">
      <c r="A318" s="14">
        <f t="shared" si="40"/>
        <v>313</v>
      </c>
      <c r="B318" s="198"/>
      <c r="C318" s="198"/>
      <c r="D318" s="199"/>
      <c r="E318" s="180" t="str">
        <f t="shared" si="36"/>
        <v/>
      </c>
      <c r="F318" s="180" t="str">
        <f t="shared" si="35"/>
        <v/>
      </c>
      <c r="G318" s="20"/>
      <c r="H318" s="200"/>
      <c r="I318" s="206"/>
      <c r="J318" s="19"/>
      <c r="K318" s="207"/>
      <c r="L318" s="207"/>
      <c r="M318" s="201" t="str">
        <f t="shared" si="37"/>
        <v/>
      </c>
      <c r="N318" s="170"/>
      <c r="O318" s="202" t="str">
        <f t="shared" si="38"/>
        <v/>
      </c>
      <c r="P318" s="208"/>
      <c r="Q318" s="208"/>
      <c r="R318" s="208"/>
      <c r="S318" s="203" t="str">
        <f t="shared" si="39"/>
        <v/>
      </c>
      <c r="T318" s="204"/>
      <c r="U318" s="205"/>
      <c r="V318" s="145"/>
    </row>
    <row r="319" spans="1:23">
      <c r="A319" s="14">
        <f t="shared" si="40"/>
        <v>314</v>
      </c>
      <c r="B319" s="198"/>
      <c r="C319" s="198"/>
      <c r="D319" s="199"/>
      <c r="E319" s="180" t="str">
        <f t="shared" si="36"/>
        <v/>
      </c>
      <c r="F319" s="180" t="str">
        <f t="shared" si="35"/>
        <v/>
      </c>
      <c r="G319" s="20"/>
      <c r="H319" s="200"/>
      <c r="I319" s="206"/>
      <c r="J319" s="19"/>
      <c r="K319" s="207"/>
      <c r="L319" s="207"/>
      <c r="M319" s="201" t="str">
        <f t="shared" si="37"/>
        <v/>
      </c>
      <c r="N319" s="170"/>
      <c r="O319" s="202" t="str">
        <f t="shared" si="38"/>
        <v/>
      </c>
      <c r="P319" s="208"/>
      <c r="Q319" s="208"/>
      <c r="R319" s="208"/>
      <c r="S319" s="203" t="str">
        <f t="shared" si="39"/>
        <v/>
      </c>
      <c r="T319" s="204"/>
      <c r="U319" s="205"/>
      <c r="V319" s="145"/>
    </row>
    <row r="320" spans="1:23">
      <c r="A320" s="14">
        <f t="shared" si="40"/>
        <v>315</v>
      </c>
      <c r="B320" s="198"/>
      <c r="C320" s="198"/>
      <c r="D320" s="199"/>
      <c r="E320" s="180" t="str">
        <f t="shared" si="36"/>
        <v/>
      </c>
      <c r="F320" s="180" t="str">
        <f t="shared" si="35"/>
        <v/>
      </c>
      <c r="G320" s="20"/>
      <c r="H320" s="200"/>
      <c r="I320" s="206"/>
      <c r="J320" s="19"/>
      <c r="K320" s="207"/>
      <c r="L320" s="207"/>
      <c r="M320" s="201" t="str">
        <f t="shared" si="37"/>
        <v/>
      </c>
      <c r="N320" s="170"/>
      <c r="O320" s="202" t="str">
        <f t="shared" si="38"/>
        <v/>
      </c>
      <c r="P320" s="208"/>
      <c r="Q320" s="208"/>
      <c r="R320" s="208"/>
      <c r="S320" s="203" t="str">
        <f t="shared" si="39"/>
        <v/>
      </c>
      <c r="T320" s="204"/>
      <c r="U320" s="205"/>
      <c r="V320" s="145"/>
    </row>
    <row r="321" spans="1:23">
      <c r="A321" s="14">
        <f t="shared" si="40"/>
        <v>316</v>
      </c>
      <c r="B321" s="198"/>
      <c r="C321" s="198"/>
      <c r="D321" s="199"/>
      <c r="E321" s="180" t="str">
        <f t="shared" si="36"/>
        <v/>
      </c>
      <c r="F321" s="180" t="str">
        <f t="shared" si="35"/>
        <v/>
      </c>
      <c r="G321" s="20"/>
      <c r="H321" s="200"/>
      <c r="I321" s="206"/>
      <c r="J321" s="19"/>
      <c r="K321" s="207"/>
      <c r="L321" s="207"/>
      <c r="M321" s="201" t="str">
        <f t="shared" si="37"/>
        <v/>
      </c>
      <c r="N321" s="170"/>
      <c r="O321" s="202" t="str">
        <f t="shared" si="38"/>
        <v/>
      </c>
      <c r="P321" s="208"/>
      <c r="Q321" s="208"/>
      <c r="R321" s="208"/>
      <c r="S321" s="203" t="str">
        <f t="shared" si="39"/>
        <v/>
      </c>
      <c r="T321" s="204"/>
      <c r="U321" s="205"/>
      <c r="V321" s="145"/>
    </row>
    <row r="322" spans="1:23">
      <c r="A322" s="14">
        <f t="shared" si="40"/>
        <v>317</v>
      </c>
      <c r="B322" s="198"/>
      <c r="C322" s="198"/>
      <c r="D322" s="199"/>
      <c r="E322" s="180" t="str">
        <f t="shared" si="36"/>
        <v/>
      </c>
      <c r="F322" s="180" t="str">
        <f t="shared" si="35"/>
        <v/>
      </c>
      <c r="G322" s="20"/>
      <c r="H322" s="200"/>
      <c r="I322" s="206"/>
      <c r="J322" s="19"/>
      <c r="K322" s="207"/>
      <c r="L322" s="207"/>
      <c r="M322" s="201" t="str">
        <f t="shared" si="37"/>
        <v/>
      </c>
      <c r="N322" s="170"/>
      <c r="O322" s="202" t="str">
        <f t="shared" si="38"/>
        <v/>
      </c>
      <c r="P322" s="208"/>
      <c r="Q322" s="208"/>
      <c r="R322" s="208"/>
      <c r="S322" s="203" t="str">
        <f t="shared" si="39"/>
        <v/>
      </c>
      <c r="T322" s="204"/>
      <c r="U322" s="205"/>
      <c r="V322" s="145"/>
    </row>
    <row r="323" spans="1:23">
      <c r="A323" s="14">
        <f t="shared" si="40"/>
        <v>318</v>
      </c>
      <c r="B323" s="198"/>
      <c r="C323" s="198"/>
      <c r="D323" s="199"/>
      <c r="E323" s="180" t="str">
        <f t="shared" si="36"/>
        <v/>
      </c>
      <c r="F323" s="180" t="str">
        <f t="shared" si="35"/>
        <v/>
      </c>
      <c r="G323" s="20"/>
      <c r="H323" s="200"/>
      <c r="I323" s="206"/>
      <c r="J323" s="19"/>
      <c r="K323" s="207"/>
      <c r="L323" s="207"/>
      <c r="M323" s="201" t="str">
        <f t="shared" si="37"/>
        <v/>
      </c>
      <c r="N323" s="170"/>
      <c r="O323" s="202" t="str">
        <f t="shared" si="38"/>
        <v/>
      </c>
      <c r="P323" s="208"/>
      <c r="Q323" s="208"/>
      <c r="R323" s="208"/>
      <c r="S323" s="203" t="str">
        <f t="shared" si="39"/>
        <v/>
      </c>
      <c r="T323" s="204"/>
      <c r="U323" s="205"/>
      <c r="V323" s="145"/>
    </row>
    <row r="324" spans="1:23">
      <c r="A324" s="14">
        <f t="shared" si="40"/>
        <v>319</v>
      </c>
      <c r="B324" s="198"/>
      <c r="C324" s="198"/>
      <c r="D324" s="199"/>
      <c r="E324" s="180" t="str">
        <f t="shared" si="36"/>
        <v/>
      </c>
      <c r="F324" s="180" t="str">
        <f t="shared" si="35"/>
        <v/>
      </c>
      <c r="G324" s="20"/>
      <c r="H324" s="200"/>
      <c r="I324" s="206"/>
      <c r="J324" s="19"/>
      <c r="K324" s="207"/>
      <c r="L324" s="207"/>
      <c r="M324" s="201" t="str">
        <f t="shared" si="37"/>
        <v/>
      </c>
      <c r="N324" s="170"/>
      <c r="O324" s="202" t="str">
        <f t="shared" si="38"/>
        <v/>
      </c>
      <c r="P324" s="208"/>
      <c r="Q324" s="208"/>
      <c r="R324" s="208"/>
      <c r="S324" s="203" t="str">
        <f t="shared" si="39"/>
        <v/>
      </c>
      <c r="T324" s="204"/>
      <c r="U324" s="205"/>
      <c r="V324" s="145"/>
    </row>
    <row r="325" spans="1:23">
      <c r="A325" s="14">
        <f t="shared" si="40"/>
        <v>320</v>
      </c>
      <c r="B325" s="198"/>
      <c r="C325" s="198"/>
      <c r="D325" s="199"/>
      <c r="E325" s="180" t="str">
        <f t="shared" si="36"/>
        <v/>
      </c>
      <c r="F325" s="180" t="str">
        <f t="shared" si="35"/>
        <v/>
      </c>
      <c r="G325" s="20"/>
      <c r="H325" s="200"/>
      <c r="I325" s="206"/>
      <c r="J325" s="19"/>
      <c r="K325" s="207"/>
      <c r="L325" s="207"/>
      <c r="M325" s="201" t="str">
        <f t="shared" si="37"/>
        <v/>
      </c>
      <c r="N325" s="170"/>
      <c r="O325" s="202" t="str">
        <f t="shared" si="38"/>
        <v/>
      </c>
      <c r="P325" s="208"/>
      <c r="Q325" s="208"/>
      <c r="R325" s="208"/>
      <c r="S325" s="203" t="str">
        <f t="shared" si="39"/>
        <v/>
      </c>
      <c r="T325" s="204"/>
      <c r="U325" s="205"/>
      <c r="V325" s="145"/>
    </row>
    <row r="326" spans="1:23">
      <c r="A326" s="14">
        <f t="shared" si="40"/>
        <v>321</v>
      </c>
      <c r="B326" s="198"/>
      <c r="C326" s="198"/>
      <c r="D326" s="199"/>
      <c r="E326" s="180" t="str">
        <f t="shared" si="36"/>
        <v/>
      </c>
      <c r="F326" s="180" t="str">
        <f t="shared" ref="F326:F389" si="41">IF(E326="","",COUNTIF($E$6:$E$505,E326))</f>
        <v/>
      </c>
      <c r="G326" s="20"/>
      <c r="H326" s="200"/>
      <c r="I326" s="206"/>
      <c r="J326" s="19"/>
      <c r="K326" s="207"/>
      <c r="L326" s="207"/>
      <c r="M326" s="201" t="str">
        <f t="shared" si="37"/>
        <v/>
      </c>
      <c r="N326" s="170"/>
      <c r="O326" s="202" t="str">
        <f t="shared" si="38"/>
        <v/>
      </c>
      <c r="P326" s="208"/>
      <c r="Q326" s="208"/>
      <c r="R326" s="208"/>
      <c r="S326" s="203" t="str">
        <f t="shared" si="39"/>
        <v/>
      </c>
      <c r="T326" s="204"/>
      <c r="U326" s="205"/>
      <c r="V326" s="145"/>
    </row>
    <row r="327" spans="1:23">
      <c r="A327" s="14">
        <f t="shared" si="40"/>
        <v>322</v>
      </c>
      <c r="B327" s="198"/>
      <c r="C327" s="198"/>
      <c r="D327" s="199"/>
      <c r="E327" s="180" t="str">
        <f t="shared" si="36"/>
        <v/>
      </c>
      <c r="F327" s="180" t="str">
        <f t="shared" si="41"/>
        <v/>
      </c>
      <c r="G327" s="20"/>
      <c r="H327" s="200"/>
      <c r="I327" s="206"/>
      <c r="J327" s="19"/>
      <c r="K327" s="207"/>
      <c r="L327" s="207"/>
      <c r="M327" s="201" t="str">
        <f t="shared" si="37"/>
        <v/>
      </c>
      <c r="N327" s="170"/>
      <c r="O327" s="202" t="str">
        <f t="shared" si="38"/>
        <v/>
      </c>
      <c r="P327" s="208"/>
      <c r="Q327" s="208"/>
      <c r="R327" s="208"/>
      <c r="S327" s="203" t="str">
        <f t="shared" si="39"/>
        <v/>
      </c>
      <c r="T327" s="204"/>
      <c r="U327" s="205"/>
      <c r="V327" s="145"/>
    </row>
    <row r="328" spans="1:23">
      <c r="A328" s="14">
        <f t="shared" si="40"/>
        <v>323</v>
      </c>
      <c r="B328" s="198"/>
      <c r="C328" s="198"/>
      <c r="D328" s="199"/>
      <c r="E328" s="180" t="str">
        <f t="shared" si="36"/>
        <v/>
      </c>
      <c r="F328" s="180" t="str">
        <f t="shared" si="41"/>
        <v/>
      </c>
      <c r="G328" s="20"/>
      <c r="H328" s="200"/>
      <c r="I328" s="206"/>
      <c r="J328" s="19"/>
      <c r="K328" s="207"/>
      <c r="L328" s="207"/>
      <c r="M328" s="201" t="str">
        <f t="shared" si="37"/>
        <v/>
      </c>
      <c r="N328" s="170"/>
      <c r="O328" s="202" t="str">
        <f t="shared" si="38"/>
        <v/>
      </c>
      <c r="P328" s="208"/>
      <c r="Q328" s="208"/>
      <c r="R328" s="208"/>
      <c r="S328" s="203" t="str">
        <f t="shared" si="39"/>
        <v/>
      </c>
      <c r="T328" s="204"/>
      <c r="U328" s="205"/>
      <c r="V328" s="145"/>
    </row>
    <row r="329" spans="1:23">
      <c r="A329" s="14">
        <f t="shared" si="40"/>
        <v>324</v>
      </c>
      <c r="B329" s="198"/>
      <c r="C329" s="198"/>
      <c r="D329" s="199"/>
      <c r="E329" s="180" t="str">
        <f t="shared" si="36"/>
        <v/>
      </c>
      <c r="F329" s="180" t="str">
        <f t="shared" si="41"/>
        <v/>
      </c>
      <c r="G329" s="20"/>
      <c r="H329" s="200"/>
      <c r="I329" s="206"/>
      <c r="J329" s="19"/>
      <c r="K329" s="207"/>
      <c r="L329" s="207"/>
      <c r="M329" s="201" t="str">
        <f t="shared" si="37"/>
        <v/>
      </c>
      <c r="N329" s="170"/>
      <c r="O329" s="202" t="str">
        <f t="shared" si="38"/>
        <v/>
      </c>
      <c r="P329" s="208"/>
      <c r="Q329" s="208"/>
      <c r="R329" s="208"/>
      <c r="S329" s="203" t="str">
        <f t="shared" si="39"/>
        <v/>
      </c>
      <c r="T329" s="204"/>
      <c r="U329" s="205"/>
      <c r="V329" s="145"/>
    </row>
    <row r="330" spans="1:23">
      <c r="A330" s="14">
        <f t="shared" si="40"/>
        <v>325</v>
      </c>
      <c r="B330" s="198"/>
      <c r="C330" s="198"/>
      <c r="D330" s="199"/>
      <c r="E330" s="180" t="str">
        <f t="shared" si="36"/>
        <v/>
      </c>
      <c r="F330" s="180" t="str">
        <f t="shared" si="41"/>
        <v/>
      </c>
      <c r="G330" s="20"/>
      <c r="H330" s="200"/>
      <c r="I330" s="206"/>
      <c r="J330" s="19"/>
      <c r="K330" s="207"/>
      <c r="L330" s="207"/>
      <c r="M330" s="201" t="str">
        <f t="shared" si="37"/>
        <v/>
      </c>
      <c r="N330" s="170"/>
      <c r="O330" s="202" t="str">
        <f t="shared" si="38"/>
        <v/>
      </c>
      <c r="P330" s="208"/>
      <c r="Q330" s="208"/>
      <c r="R330" s="208"/>
      <c r="S330" s="203" t="str">
        <f t="shared" si="39"/>
        <v/>
      </c>
      <c r="T330" s="204"/>
      <c r="U330" s="205"/>
      <c r="V330" s="145"/>
    </row>
    <row r="331" spans="1:23">
      <c r="A331" s="14">
        <f t="shared" si="40"/>
        <v>326</v>
      </c>
      <c r="B331" s="198"/>
      <c r="C331" s="198"/>
      <c r="D331" s="199"/>
      <c r="E331" s="180" t="str">
        <f t="shared" si="36"/>
        <v/>
      </c>
      <c r="F331" s="180" t="str">
        <f t="shared" si="41"/>
        <v/>
      </c>
      <c r="G331" s="20"/>
      <c r="H331" s="200"/>
      <c r="I331" s="206"/>
      <c r="J331" s="19"/>
      <c r="K331" s="207"/>
      <c r="L331" s="207"/>
      <c r="M331" s="201" t="str">
        <f t="shared" si="37"/>
        <v/>
      </c>
      <c r="N331" s="170"/>
      <c r="O331" s="202" t="str">
        <f t="shared" si="38"/>
        <v/>
      </c>
      <c r="P331" s="208"/>
      <c r="Q331" s="208"/>
      <c r="R331" s="208"/>
      <c r="S331" s="203" t="str">
        <f t="shared" si="39"/>
        <v/>
      </c>
      <c r="T331" s="204"/>
      <c r="U331" s="205"/>
      <c r="V331" s="145"/>
    </row>
    <row r="332" spans="1:23">
      <c r="A332" s="14">
        <f t="shared" si="40"/>
        <v>327</v>
      </c>
      <c r="B332" s="198"/>
      <c r="C332" s="198"/>
      <c r="D332" s="199"/>
      <c r="E332" s="180" t="str">
        <f t="shared" si="36"/>
        <v/>
      </c>
      <c r="F332" s="180" t="str">
        <f t="shared" si="41"/>
        <v/>
      </c>
      <c r="G332" s="20"/>
      <c r="H332" s="200"/>
      <c r="I332" s="206"/>
      <c r="J332" s="19"/>
      <c r="K332" s="207"/>
      <c r="L332" s="207"/>
      <c r="M332" s="201" t="str">
        <f t="shared" si="37"/>
        <v/>
      </c>
      <c r="N332" s="170"/>
      <c r="O332" s="202" t="str">
        <f t="shared" si="38"/>
        <v/>
      </c>
      <c r="P332" s="208"/>
      <c r="Q332" s="208"/>
      <c r="R332" s="208"/>
      <c r="S332" s="203" t="str">
        <f t="shared" si="39"/>
        <v/>
      </c>
      <c r="T332" s="204"/>
      <c r="U332" s="205"/>
      <c r="V332" s="145"/>
    </row>
    <row r="333" spans="1:23">
      <c r="A333" s="14">
        <f t="shared" si="40"/>
        <v>328</v>
      </c>
      <c r="B333" s="198"/>
      <c r="C333" s="198"/>
      <c r="D333" s="199"/>
      <c r="E333" s="180" t="str">
        <f t="shared" si="36"/>
        <v/>
      </c>
      <c r="F333" s="180" t="str">
        <f t="shared" si="41"/>
        <v/>
      </c>
      <c r="G333" s="20"/>
      <c r="H333" s="200"/>
      <c r="I333" s="206"/>
      <c r="J333" s="19"/>
      <c r="K333" s="207"/>
      <c r="L333" s="207"/>
      <c r="M333" s="201" t="str">
        <f t="shared" si="37"/>
        <v/>
      </c>
      <c r="N333" s="170"/>
      <c r="O333" s="202" t="str">
        <f t="shared" si="38"/>
        <v/>
      </c>
      <c r="P333" s="208"/>
      <c r="Q333" s="208"/>
      <c r="R333" s="208"/>
      <c r="S333" s="203" t="str">
        <f t="shared" si="39"/>
        <v/>
      </c>
      <c r="T333" s="204"/>
      <c r="U333" s="205"/>
      <c r="V333" s="145"/>
    </row>
    <row r="334" spans="1:23">
      <c r="A334" s="14">
        <f t="shared" si="40"/>
        <v>329</v>
      </c>
      <c r="B334" s="198"/>
      <c r="C334" s="198"/>
      <c r="D334" s="199"/>
      <c r="E334" s="180" t="str">
        <f t="shared" si="36"/>
        <v/>
      </c>
      <c r="F334" s="180" t="str">
        <f t="shared" si="41"/>
        <v/>
      </c>
      <c r="G334" s="20"/>
      <c r="H334" s="200"/>
      <c r="I334" s="206"/>
      <c r="J334" s="19"/>
      <c r="K334" s="207"/>
      <c r="L334" s="207"/>
      <c r="M334" s="201" t="str">
        <f t="shared" si="37"/>
        <v/>
      </c>
      <c r="N334" s="170"/>
      <c r="O334" s="202" t="str">
        <f t="shared" si="38"/>
        <v/>
      </c>
      <c r="P334" s="208"/>
      <c r="Q334" s="208"/>
      <c r="R334" s="208"/>
      <c r="S334" s="203" t="str">
        <f t="shared" si="39"/>
        <v/>
      </c>
      <c r="T334" s="204"/>
      <c r="U334" s="205"/>
      <c r="V334" s="145"/>
    </row>
    <row r="335" spans="1:23">
      <c r="A335" s="14">
        <f>A334+1</f>
        <v>330</v>
      </c>
      <c r="B335" s="198"/>
      <c r="C335" s="198"/>
      <c r="D335" s="199"/>
      <c r="E335" s="180" t="str">
        <f t="shared" ref="E335:E384" si="42">B335&amp;C335&amp;D335</f>
        <v/>
      </c>
      <c r="F335" s="180" t="str">
        <f t="shared" si="41"/>
        <v/>
      </c>
      <c r="G335" s="20"/>
      <c r="H335" s="200"/>
      <c r="I335" s="206"/>
      <c r="J335" s="19"/>
      <c r="K335" s="207"/>
      <c r="L335" s="207"/>
      <c r="M335" s="201" t="str">
        <f t="shared" ref="M335:M384" si="43">K335&amp;L335</f>
        <v/>
      </c>
      <c r="N335" s="170"/>
      <c r="O335" s="202" t="str">
        <f t="shared" ref="O335:O384" si="44">IFERROR(VLOOKUP(M335,慰労金単価,2,FALSE),"")</f>
        <v/>
      </c>
      <c r="P335" s="208"/>
      <c r="Q335" s="208"/>
      <c r="R335" s="208"/>
      <c r="S335" s="203" t="str">
        <f t="shared" ref="S335:S384" si="45">IF(F335&gt;=2,"","可")</f>
        <v/>
      </c>
      <c r="T335" s="204"/>
      <c r="U335" s="205"/>
      <c r="V335" s="145"/>
    </row>
    <row r="336" spans="1:23">
      <c r="A336" s="14">
        <f t="shared" si="40"/>
        <v>331</v>
      </c>
      <c r="B336" s="198"/>
      <c r="C336" s="198"/>
      <c r="D336" s="199"/>
      <c r="E336" s="180" t="str">
        <f t="shared" si="42"/>
        <v/>
      </c>
      <c r="F336" s="180" t="str">
        <f t="shared" si="41"/>
        <v/>
      </c>
      <c r="G336" s="20"/>
      <c r="H336" s="200"/>
      <c r="I336" s="206"/>
      <c r="J336" s="19"/>
      <c r="K336" s="207"/>
      <c r="L336" s="207"/>
      <c r="M336" s="201" t="str">
        <f t="shared" si="43"/>
        <v/>
      </c>
      <c r="N336" s="170"/>
      <c r="O336" s="202" t="str">
        <f t="shared" si="44"/>
        <v/>
      </c>
      <c r="P336" s="208"/>
      <c r="Q336" s="208"/>
      <c r="R336" s="208"/>
      <c r="S336" s="203" t="str">
        <f t="shared" si="45"/>
        <v/>
      </c>
      <c r="T336" s="204"/>
      <c r="U336" s="205"/>
      <c r="V336" s="145"/>
      <c r="W336" s="3"/>
    </row>
    <row r="337" spans="1:23">
      <c r="A337" s="14">
        <f t="shared" si="40"/>
        <v>332</v>
      </c>
      <c r="B337" s="198"/>
      <c r="C337" s="198"/>
      <c r="D337" s="199"/>
      <c r="E337" s="180" t="str">
        <f t="shared" si="42"/>
        <v/>
      </c>
      <c r="F337" s="180" t="str">
        <f t="shared" si="41"/>
        <v/>
      </c>
      <c r="G337" s="20"/>
      <c r="H337" s="200"/>
      <c r="I337" s="206"/>
      <c r="J337" s="19"/>
      <c r="K337" s="207"/>
      <c r="L337" s="207"/>
      <c r="M337" s="201" t="str">
        <f t="shared" si="43"/>
        <v/>
      </c>
      <c r="N337" s="170"/>
      <c r="O337" s="202" t="str">
        <f t="shared" si="44"/>
        <v/>
      </c>
      <c r="P337" s="208"/>
      <c r="Q337" s="208"/>
      <c r="R337" s="208"/>
      <c r="S337" s="203" t="str">
        <f t="shared" si="45"/>
        <v/>
      </c>
      <c r="T337" s="204"/>
      <c r="U337" s="205"/>
      <c r="V337" s="145"/>
    </row>
    <row r="338" spans="1:23">
      <c r="A338" s="14">
        <f t="shared" si="40"/>
        <v>333</v>
      </c>
      <c r="B338" s="198"/>
      <c r="C338" s="198"/>
      <c r="D338" s="199"/>
      <c r="E338" s="180" t="str">
        <f t="shared" si="42"/>
        <v/>
      </c>
      <c r="F338" s="180" t="str">
        <f t="shared" si="41"/>
        <v/>
      </c>
      <c r="G338" s="20"/>
      <c r="H338" s="200"/>
      <c r="I338" s="206"/>
      <c r="J338" s="19"/>
      <c r="K338" s="207"/>
      <c r="L338" s="207"/>
      <c r="M338" s="201" t="str">
        <f t="shared" si="43"/>
        <v/>
      </c>
      <c r="N338" s="170"/>
      <c r="O338" s="202" t="str">
        <f t="shared" si="44"/>
        <v/>
      </c>
      <c r="P338" s="208"/>
      <c r="Q338" s="208"/>
      <c r="R338" s="208"/>
      <c r="S338" s="203" t="str">
        <f t="shared" si="45"/>
        <v/>
      </c>
      <c r="T338" s="204"/>
      <c r="U338" s="205"/>
      <c r="V338" s="145"/>
    </row>
    <row r="339" spans="1:23">
      <c r="A339" s="14">
        <f t="shared" si="40"/>
        <v>334</v>
      </c>
      <c r="B339" s="198"/>
      <c r="C339" s="198"/>
      <c r="D339" s="199"/>
      <c r="E339" s="180" t="str">
        <f t="shared" si="42"/>
        <v/>
      </c>
      <c r="F339" s="180" t="str">
        <f t="shared" si="41"/>
        <v/>
      </c>
      <c r="G339" s="20"/>
      <c r="H339" s="200"/>
      <c r="I339" s="206"/>
      <c r="J339" s="19"/>
      <c r="K339" s="207"/>
      <c r="L339" s="207"/>
      <c r="M339" s="201" t="str">
        <f t="shared" si="43"/>
        <v/>
      </c>
      <c r="N339" s="170"/>
      <c r="O339" s="202" t="str">
        <f t="shared" si="44"/>
        <v/>
      </c>
      <c r="P339" s="208"/>
      <c r="Q339" s="208"/>
      <c r="R339" s="208"/>
      <c r="S339" s="203" t="str">
        <f t="shared" si="45"/>
        <v/>
      </c>
      <c r="T339" s="204"/>
      <c r="U339" s="205"/>
      <c r="V339" s="145"/>
    </row>
    <row r="340" spans="1:23">
      <c r="A340" s="14">
        <f t="shared" si="40"/>
        <v>335</v>
      </c>
      <c r="B340" s="198"/>
      <c r="C340" s="198"/>
      <c r="D340" s="199"/>
      <c r="E340" s="180" t="str">
        <f t="shared" si="42"/>
        <v/>
      </c>
      <c r="F340" s="180" t="str">
        <f t="shared" si="41"/>
        <v/>
      </c>
      <c r="G340" s="20"/>
      <c r="H340" s="200"/>
      <c r="I340" s="206"/>
      <c r="J340" s="19"/>
      <c r="K340" s="207"/>
      <c r="L340" s="207"/>
      <c r="M340" s="201" t="str">
        <f t="shared" si="43"/>
        <v/>
      </c>
      <c r="N340" s="170"/>
      <c r="O340" s="202" t="str">
        <f t="shared" si="44"/>
        <v/>
      </c>
      <c r="P340" s="208"/>
      <c r="Q340" s="208"/>
      <c r="R340" s="208"/>
      <c r="S340" s="203" t="str">
        <f t="shared" si="45"/>
        <v/>
      </c>
      <c r="T340" s="204"/>
      <c r="U340" s="205"/>
      <c r="V340" s="145"/>
      <c r="W340" s="3"/>
    </row>
    <row r="341" spans="1:23">
      <c r="A341" s="14">
        <f t="shared" si="40"/>
        <v>336</v>
      </c>
      <c r="B341" s="198"/>
      <c r="C341" s="198"/>
      <c r="D341" s="199"/>
      <c r="E341" s="180" t="str">
        <f t="shared" si="42"/>
        <v/>
      </c>
      <c r="F341" s="180" t="str">
        <f t="shared" si="41"/>
        <v/>
      </c>
      <c r="G341" s="20"/>
      <c r="H341" s="200"/>
      <c r="I341" s="206"/>
      <c r="J341" s="19"/>
      <c r="K341" s="207"/>
      <c r="L341" s="207"/>
      <c r="M341" s="201" t="str">
        <f t="shared" si="43"/>
        <v/>
      </c>
      <c r="N341" s="170"/>
      <c r="O341" s="202" t="str">
        <f t="shared" si="44"/>
        <v/>
      </c>
      <c r="P341" s="208"/>
      <c r="Q341" s="208"/>
      <c r="R341" s="208"/>
      <c r="S341" s="203" t="str">
        <f t="shared" si="45"/>
        <v/>
      </c>
      <c r="T341" s="204"/>
      <c r="U341" s="205"/>
      <c r="V341" s="145"/>
    </row>
    <row r="342" spans="1:23">
      <c r="A342" s="14">
        <f t="shared" si="40"/>
        <v>337</v>
      </c>
      <c r="B342" s="198"/>
      <c r="C342" s="198"/>
      <c r="D342" s="199"/>
      <c r="E342" s="180" t="str">
        <f t="shared" si="42"/>
        <v/>
      </c>
      <c r="F342" s="180" t="str">
        <f t="shared" si="41"/>
        <v/>
      </c>
      <c r="G342" s="20"/>
      <c r="H342" s="200"/>
      <c r="I342" s="206"/>
      <c r="J342" s="19"/>
      <c r="K342" s="207"/>
      <c r="L342" s="207"/>
      <c r="M342" s="201" t="str">
        <f t="shared" si="43"/>
        <v/>
      </c>
      <c r="N342" s="170"/>
      <c r="O342" s="202" t="str">
        <f t="shared" si="44"/>
        <v/>
      </c>
      <c r="P342" s="208"/>
      <c r="Q342" s="208"/>
      <c r="R342" s="208"/>
      <c r="S342" s="203" t="str">
        <f t="shared" si="45"/>
        <v/>
      </c>
      <c r="T342" s="204"/>
      <c r="U342" s="205"/>
      <c r="V342" s="145"/>
    </row>
    <row r="343" spans="1:23">
      <c r="A343" s="14">
        <f t="shared" si="40"/>
        <v>338</v>
      </c>
      <c r="B343" s="198"/>
      <c r="C343" s="198"/>
      <c r="D343" s="199"/>
      <c r="E343" s="180" t="str">
        <f t="shared" si="42"/>
        <v/>
      </c>
      <c r="F343" s="180" t="str">
        <f t="shared" si="41"/>
        <v/>
      </c>
      <c r="G343" s="20"/>
      <c r="H343" s="200"/>
      <c r="I343" s="206"/>
      <c r="J343" s="19"/>
      <c r="K343" s="207"/>
      <c r="L343" s="207"/>
      <c r="M343" s="201" t="str">
        <f t="shared" si="43"/>
        <v/>
      </c>
      <c r="N343" s="170"/>
      <c r="O343" s="202" t="str">
        <f t="shared" si="44"/>
        <v/>
      </c>
      <c r="P343" s="208"/>
      <c r="Q343" s="208"/>
      <c r="R343" s="208"/>
      <c r="S343" s="203" t="str">
        <f t="shared" si="45"/>
        <v/>
      </c>
      <c r="T343" s="204"/>
      <c r="U343" s="205"/>
      <c r="V343" s="145"/>
      <c r="W343" s="3"/>
    </row>
    <row r="344" spans="1:23">
      <c r="A344" s="14">
        <f t="shared" si="40"/>
        <v>339</v>
      </c>
      <c r="B344" s="198"/>
      <c r="C344" s="198"/>
      <c r="D344" s="199"/>
      <c r="E344" s="180" t="str">
        <f t="shared" si="42"/>
        <v/>
      </c>
      <c r="F344" s="180" t="str">
        <f t="shared" si="41"/>
        <v/>
      </c>
      <c r="G344" s="20"/>
      <c r="H344" s="200"/>
      <c r="I344" s="206"/>
      <c r="J344" s="19"/>
      <c r="K344" s="207"/>
      <c r="L344" s="207"/>
      <c r="M344" s="201" t="str">
        <f t="shared" si="43"/>
        <v/>
      </c>
      <c r="N344" s="170"/>
      <c r="O344" s="202" t="str">
        <f t="shared" si="44"/>
        <v/>
      </c>
      <c r="P344" s="208"/>
      <c r="Q344" s="208"/>
      <c r="R344" s="208"/>
      <c r="S344" s="203" t="str">
        <f t="shared" si="45"/>
        <v/>
      </c>
      <c r="T344" s="204"/>
      <c r="U344" s="205"/>
      <c r="V344" s="145"/>
    </row>
    <row r="345" spans="1:23">
      <c r="A345" s="14">
        <f t="shared" si="40"/>
        <v>340</v>
      </c>
      <c r="B345" s="198"/>
      <c r="C345" s="198"/>
      <c r="D345" s="199"/>
      <c r="E345" s="180" t="str">
        <f t="shared" si="42"/>
        <v/>
      </c>
      <c r="F345" s="180" t="str">
        <f t="shared" si="41"/>
        <v/>
      </c>
      <c r="G345" s="20"/>
      <c r="H345" s="200"/>
      <c r="I345" s="206"/>
      <c r="J345" s="19"/>
      <c r="K345" s="207"/>
      <c r="L345" s="207"/>
      <c r="M345" s="201" t="str">
        <f t="shared" si="43"/>
        <v/>
      </c>
      <c r="N345" s="170"/>
      <c r="O345" s="202" t="str">
        <f t="shared" si="44"/>
        <v/>
      </c>
      <c r="P345" s="208"/>
      <c r="Q345" s="208"/>
      <c r="R345" s="208"/>
      <c r="S345" s="203" t="str">
        <f t="shared" si="45"/>
        <v/>
      </c>
      <c r="T345" s="204"/>
      <c r="U345" s="205"/>
      <c r="V345" s="145"/>
    </row>
    <row r="346" spans="1:23">
      <c r="A346" s="14">
        <f t="shared" si="40"/>
        <v>341</v>
      </c>
      <c r="B346" s="198"/>
      <c r="C346" s="198"/>
      <c r="D346" s="199"/>
      <c r="E346" s="180" t="str">
        <f t="shared" si="42"/>
        <v/>
      </c>
      <c r="F346" s="180" t="str">
        <f t="shared" si="41"/>
        <v/>
      </c>
      <c r="G346" s="20"/>
      <c r="H346" s="200"/>
      <c r="I346" s="206"/>
      <c r="J346" s="19"/>
      <c r="K346" s="207"/>
      <c r="L346" s="207"/>
      <c r="M346" s="201" t="str">
        <f t="shared" si="43"/>
        <v/>
      </c>
      <c r="N346" s="170"/>
      <c r="O346" s="202" t="str">
        <f t="shared" si="44"/>
        <v/>
      </c>
      <c r="P346" s="208"/>
      <c r="Q346" s="208"/>
      <c r="R346" s="208"/>
      <c r="S346" s="203" t="str">
        <f t="shared" si="45"/>
        <v/>
      </c>
      <c r="T346" s="204"/>
      <c r="U346" s="205"/>
      <c r="V346" s="145"/>
    </row>
    <row r="347" spans="1:23">
      <c r="A347" s="14">
        <f t="shared" si="40"/>
        <v>342</v>
      </c>
      <c r="B347" s="198"/>
      <c r="C347" s="198"/>
      <c r="D347" s="199"/>
      <c r="E347" s="180" t="str">
        <f t="shared" si="42"/>
        <v/>
      </c>
      <c r="F347" s="180" t="str">
        <f t="shared" si="41"/>
        <v/>
      </c>
      <c r="G347" s="20"/>
      <c r="H347" s="200"/>
      <c r="I347" s="206"/>
      <c r="J347" s="19"/>
      <c r="K347" s="207"/>
      <c r="L347" s="207"/>
      <c r="M347" s="201" t="str">
        <f t="shared" si="43"/>
        <v/>
      </c>
      <c r="N347" s="170"/>
      <c r="O347" s="202" t="str">
        <f t="shared" si="44"/>
        <v/>
      </c>
      <c r="P347" s="208"/>
      <c r="Q347" s="208"/>
      <c r="R347" s="208"/>
      <c r="S347" s="203" t="str">
        <f t="shared" si="45"/>
        <v/>
      </c>
      <c r="T347" s="204"/>
      <c r="U347" s="205"/>
      <c r="V347" s="145"/>
    </row>
    <row r="348" spans="1:23">
      <c r="A348" s="14">
        <f t="shared" si="40"/>
        <v>343</v>
      </c>
      <c r="B348" s="198"/>
      <c r="C348" s="198"/>
      <c r="D348" s="199"/>
      <c r="E348" s="180" t="str">
        <f t="shared" si="42"/>
        <v/>
      </c>
      <c r="F348" s="180" t="str">
        <f t="shared" si="41"/>
        <v/>
      </c>
      <c r="G348" s="20"/>
      <c r="H348" s="200"/>
      <c r="I348" s="206"/>
      <c r="J348" s="19"/>
      <c r="K348" s="207"/>
      <c r="L348" s="207"/>
      <c r="M348" s="201" t="str">
        <f t="shared" si="43"/>
        <v/>
      </c>
      <c r="N348" s="170"/>
      <c r="O348" s="202" t="str">
        <f t="shared" si="44"/>
        <v/>
      </c>
      <c r="P348" s="208"/>
      <c r="Q348" s="208"/>
      <c r="R348" s="208"/>
      <c r="S348" s="203" t="str">
        <f t="shared" si="45"/>
        <v/>
      </c>
      <c r="T348" s="204"/>
      <c r="U348" s="205"/>
      <c r="V348" s="145"/>
    </row>
    <row r="349" spans="1:23">
      <c r="A349" s="14">
        <f t="shared" si="40"/>
        <v>344</v>
      </c>
      <c r="B349" s="198"/>
      <c r="C349" s="198"/>
      <c r="D349" s="199"/>
      <c r="E349" s="180" t="str">
        <f t="shared" si="42"/>
        <v/>
      </c>
      <c r="F349" s="180" t="str">
        <f t="shared" si="41"/>
        <v/>
      </c>
      <c r="G349" s="20"/>
      <c r="H349" s="200"/>
      <c r="I349" s="206"/>
      <c r="J349" s="19"/>
      <c r="K349" s="207"/>
      <c r="L349" s="207"/>
      <c r="M349" s="201" t="str">
        <f t="shared" si="43"/>
        <v/>
      </c>
      <c r="N349" s="170"/>
      <c r="O349" s="202" t="str">
        <f t="shared" si="44"/>
        <v/>
      </c>
      <c r="P349" s="208"/>
      <c r="Q349" s="208"/>
      <c r="R349" s="208"/>
      <c r="S349" s="203" t="str">
        <f t="shared" si="45"/>
        <v/>
      </c>
      <c r="T349" s="204"/>
      <c r="U349" s="205"/>
      <c r="V349" s="145"/>
    </row>
    <row r="350" spans="1:23">
      <c r="A350" s="14">
        <f t="shared" ref="A350:A384" si="46">A349+1</f>
        <v>345</v>
      </c>
      <c r="B350" s="198"/>
      <c r="C350" s="198"/>
      <c r="D350" s="199"/>
      <c r="E350" s="180" t="str">
        <f t="shared" si="42"/>
        <v/>
      </c>
      <c r="F350" s="180" t="str">
        <f t="shared" si="41"/>
        <v/>
      </c>
      <c r="G350" s="20"/>
      <c r="H350" s="200"/>
      <c r="I350" s="206"/>
      <c r="J350" s="19"/>
      <c r="K350" s="207"/>
      <c r="L350" s="207"/>
      <c r="M350" s="201" t="str">
        <f t="shared" si="43"/>
        <v/>
      </c>
      <c r="N350" s="170"/>
      <c r="O350" s="202" t="str">
        <f t="shared" si="44"/>
        <v/>
      </c>
      <c r="P350" s="208"/>
      <c r="Q350" s="208"/>
      <c r="R350" s="208"/>
      <c r="S350" s="203" t="str">
        <f t="shared" si="45"/>
        <v/>
      </c>
      <c r="T350" s="204"/>
      <c r="U350" s="205"/>
      <c r="V350" s="145"/>
    </row>
    <row r="351" spans="1:23">
      <c r="A351" s="14">
        <f t="shared" si="46"/>
        <v>346</v>
      </c>
      <c r="B351" s="198"/>
      <c r="C351" s="198"/>
      <c r="D351" s="199"/>
      <c r="E351" s="180" t="str">
        <f t="shared" si="42"/>
        <v/>
      </c>
      <c r="F351" s="180" t="str">
        <f t="shared" si="41"/>
        <v/>
      </c>
      <c r="G351" s="20"/>
      <c r="H351" s="200"/>
      <c r="I351" s="206"/>
      <c r="J351" s="19"/>
      <c r="K351" s="207"/>
      <c r="L351" s="207"/>
      <c r="M351" s="201" t="str">
        <f t="shared" si="43"/>
        <v/>
      </c>
      <c r="N351" s="170"/>
      <c r="O351" s="202" t="str">
        <f t="shared" si="44"/>
        <v/>
      </c>
      <c r="P351" s="208"/>
      <c r="Q351" s="208"/>
      <c r="R351" s="208"/>
      <c r="S351" s="203" t="str">
        <f t="shared" si="45"/>
        <v/>
      </c>
      <c r="T351" s="204"/>
      <c r="U351" s="205"/>
      <c r="V351" s="145"/>
    </row>
    <row r="352" spans="1:23">
      <c r="A352" s="14">
        <f t="shared" si="46"/>
        <v>347</v>
      </c>
      <c r="B352" s="198"/>
      <c r="C352" s="198"/>
      <c r="D352" s="199"/>
      <c r="E352" s="180" t="str">
        <f t="shared" si="42"/>
        <v/>
      </c>
      <c r="F352" s="180" t="str">
        <f t="shared" si="41"/>
        <v/>
      </c>
      <c r="G352" s="20"/>
      <c r="H352" s="200"/>
      <c r="I352" s="206"/>
      <c r="J352" s="19"/>
      <c r="K352" s="207"/>
      <c r="L352" s="207"/>
      <c r="M352" s="201" t="str">
        <f t="shared" si="43"/>
        <v/>
      </c>
      <c r="N352" s="170"/>
      <c r="O352" s="202" t="str">
        <f t="shared" si="44"/>
        <v/>
      </c>
      <c r="P352" s="208"/>
      <c r="Q352" s="208"/>
      <c r="R352" s="208"/>
      <c r="S352" s="203" t="str">
        <f t="shared" si="45"/>
        <v/>
      </c>
      <c r="T352" s="204"/>
      <c r="U352" s="205"/>
      <c r="V352" s="145"/>
    </row>
    <row r="353" spans="1:23">
      <c r="A353" s="14">
        <f t="shared" si="46"/>
        <v>348</v>
      </c>
      <c r="B353" s="198"/>
      <c r="C353" s="198"/>
      <c r="D353" s="199"/>
      <c r="E353" s="180" t="str">
        <f t="shared" si="42"/>
        <v/>
      </c>
      <c r="F353" s="180" t="str">
        <f t="shared" si="41"/>
        <v/>
      </c>
      <c r="G353" s="20"/>
      <c r="H353" s="200"/>
      <c r="I353" s="206"/>
      <c r="J353" s="19"/>
      <c r="K353" s="207"/>
      <c r="L353" s="207"/>
      <c r="M353" s="201" t="str">
        <f t="shared" si="43"/>
        <v/>
      </c>
      <c r="N353" s="170"/>
      <c r="O353" s="202" t="str">
        <f t="shared" si="44"/>
        <v/>
      </c>
      <c r="P353" s="208"/>
      <c r="Q353" s="208"/>
      <c r="R353" s="208"/>
      <c r="S353" s="203" t="str">
        <f t="shared" si="45"/>
        <v/>
      </c>
      <c r="T353" s="204"/>
      <c r="U353" s="205"/>
      <c r="V353" s="145"/>
    </row>
    <row r="354" spans="1:23">
      <c r="A354" s="14">
        <f t="shared" si="46"/>
        <v>349</v>
      </c>
      <c r="B354" s="198"/>
      <c r="C354" s="198"/>
      <c r="D354" s="199"/>
      <c r="E354" s="180" t="str">
        <f t="shared" si="42"/>
        <v/>
      </c>
      <c r="F354" s="180" t="str">
        <f t="shared" si="41"/>
        <v/>
      </c>
      <c r="G354" s="20"/>
      <c r="H354" s="200"/>
      <c r="I354" s="206"/>
      <c r="J354" s="19"/>
      <c r="K354" s="207"/>
      <c r="L354" s="207"/>
      <c r="M354" s="201" t="str">
        <f t="shared" si="43"/>
        <v/>
      </c>
      <c r="N354" s="170"/>
      <c r="O354" s="202" t="str">
        <f t="shared" si="44"/>
        <v/>
      </c>
      <c r="P354" s="208"/>
      <c r="Q354" s="208"/>
      <c r="R354" s="208"/>
      <c r="S354" s="203" t="str">
        <f t="shared" si="45"/>
        <v/>
      </c>
      <c r="T354" s="204"/>
      <c r="U354" s="205"/>
      <c r="V354" s="145"/>
    </row>
    <row r="355" spans="1:23">
      <c r="A355" s="14">
        <f t="shared" si="46"/>
        <v>350</v>
      </c>
      <c r="B355" s="198"/>
      <c r="C355" s="198"/>
      <c r="D355" s="199"/>
      <c r="E355" s="180" t="str">
        <f t="shared" si="42"/>
        <v/>
      </c>
      <c r="F355" s="180" t="str">
        <f t="shared" si="41"/>
        <v/>
      </c>
      <c r="G355" s="20"/>
      <c r="H355" s="200"/>
      <c r="I355" s="206"/>
      <c r="J355" s="19"/>
      <c r="K355" s="207"/>
      <c r="L355" s="207"/>
      <c r="M355" s="201" t="str">
        <f t="shared" si="43"/>
        <v/>
      </c>
      <c r="N355" s="170"/>
      <c r="O355" s="202" t="str">
        <f t="shared" si="44"/>
        <v/>
      </c>
      <c r="P355" s="208"/>
      <c r="Q355" s="208"/>
      <c r="R355" s="208"/>
      <c r="S355" s="203" t="str">
        <f t="shared" si="45"/>
        <v/>
      </c>
      <c r="T355" s="204"/>
      <c r="U355" s="205"/>
      <c r="V355" s="145"/>
    </row>
    <row r="356" spans="1:23">
      <c r="A356" s="14">
        <f t="shared" si="46"/>
        <v>351</v>
      </c>
      <c r="B356" s="198"/>
      <c r="C356" s="198"/>
      <c r="D356" s="199"/>
      <c r="E356" s="180" t="str">
        <f t="shared" si="42"/>
        <v/>
      </c>
      <c r="F356" s="180" t="str">
        <f t="shared" si="41"/>
        <v/>
      </c>
      <c r="G356" s="20"/>
      <c r="H356" s="200"/>
      <c r="I356" s="206"/>
      <c r="J356" s="19"/>
      <c r="K356" s="207"/>
      <c r="L356" s="207"/>
      <c r="M356" s="201" t="str">
        <f t="shared" si="43"/>
        <v/>
      </c>
      <c r="N356" s="170"/>
      <c r="O356" s="202" t="str">
        <f t="shared" si="44"/>
        <v/>
      </c>
      <c r="P356" s="208"/>
      <c r="Q356" s="208"/>
      <c r="R356" s="208"/>
      <c r="S356" s="203" t="str">
        <f t="shared" si="45"/>
        <v/>
      </c>
      <c r="T356" s="204"/>
      <c r="U356" s="205"/>
      <c r="V356" s="145"/>
    </row>
    <row r="357" spans="1:23">
      <c r="A357" s="14">
        <f t="shared" si="46"/>
        <v>352</v>
      </c>
      <c r="B357" s="198"/>
      <c r="C357" s="198"/>
      <c r="D357" s="199"/>
      <c r="E357" s="180" t="str">
        <f t="shared" si="42"/>
        <v/>
      </c>
      <c r="F357" s="180" t="str">
        <f t="shared" si="41"/>
        <v/>
      </c>
      <c r="G357" s="20"/>
      <c r="H357" s="200"/>
      <c r="I357" s="206"/>
      <c r="J357" s="19"/>
      <c r="K357" s="207"/>
      <c r="L357" s="207"/>
      <c r="M357" s="201" t="str">
        <f t="shared" si="43"/>
        <v/>
      </c>
      <c r="N357" s="170"/>
      <c r="O357" s="202" t="str">
        <f t="shared" si="44"/>
        <v/>
      </c>
      <c r="P357" s="208"/>
      <c r="Q357" s="208"/>
      <c r="R357" s="208"/>
      <c r="S357" s="203" t="str">
        <f t="shared" si="45"/>
        <v/>
      </c>
      <c r="T357" s="204"/>
      <c r="U357" s="205"/>
      <c r="V357" s="145"/>
    </row>
    <row r="358" spans="1:23">
      <c r="A358" s="14">
        <f t="shared" si="46"/>
        <v>353</v>
      </c>
      <c r="B358" s="198"/>
      <c r="C358" s="198"/>
      <c r="D358" s="199"/>
      <c r="E358" s="180" t="str">
        <f t="shared" si="42"/>
        <v/>
      </c>
      <c r="F358" s="180" t="str">
        <f t="shared" si="41"/>
        <v/>
      </c>
      <c r="G358" s="20"/>
      <c r="H358" s="200"/>
      <c r="I358" s="206"/>
      <c r="J358" s="19"/>
      <c r="K358" s="207"/>
      <c r="L358" s="207"/>
      <c r="M358" s="201" t="str">
        <f t="shared" si="43"/>
        <v/>
      </c>
      <c r="N358" s="170"/>
      <c r="O358" s="202" t="str">
        <f t="shared" si="44"/>
        <v/>
      </c>
      <c r="P358" s="208"/>
      <c r="Q358" s="208"/>
      <c r="R358" s="208"/>
      <c r="S358" s="203" t="str">
        <f t="shared" si="45"/>
        <v/>
      </c>
      <c r="T358" s="204"/>
      <c r="U358" s="205"/>
      <c r="V358" s="145"/>
    </row>
    <row r="359" spans="1:23">
      <c r="A359" s="14">
        <f t="shared" si="46"/>
        <v>354</v>
      </c>
      <c r="B359" s="198"/>
      <c r="C359" s="198"/>
      <c r="D359" s="199"/>
      <c r="E359" s="180" t="str">
        <f t="shared" si="42"/>
        <v/>
      </c>
      <c r="F359" s="180" t="str">
        <f t="shared" si="41"/>
        <v/>
      </c>
      <c r="G359" s="20"/>
      <c r="H359" s="200"/>
      <c r="I359" s="206"/>
      <c r="J359" s="19"/>
      <c r="K359" s="207"/>
      <c r="L359" s="207"/>
      <c r="M359" s="201" t="str">
        <f t="shared" si="43"/>
        <v/>
      </c>
      <c r="N359" s="170"/>
      <c r="O359" s="202" t="str">
        <f t="shared" si="44"/>
        <v/>
      </c>
      <c r="P359" s="208"/>
      <c r="Q359" s="208"/>
      <c r="R359" s="208"/>
      <c r="S359" s="203" t="str">
        <f t="shared" si="45"/>
        <v/>
      </c>
      <c r="T359" s="204"/>
      <c r="U359" s="205"/>
      <c r="V359" s="145"/>
    </row>
    <row r="360" spans="1:23">
      <c r="A360" s="14">
        <f t="shared" si="46"/>
        <v>355</v>
      </c>
      <c r="B360" s="198"/>
      <c r="C360" s="198"/>
      <c r="D360" s="199"/>
      <c r="E360" s="180" t="str">
        <f t="shared" si="42"/>
        <v/>
      </c>
      <c r="F360" s="180" t="str">
        <f t="shared" si="41"/>
        <v/>
      </c>
      <c r="G360" s="20"/>
      <c r="H360" s="200"/>
      <c r="I360" s="206"/>
      <c r="J360" s="19"/>
      <c r="K360" s="207"/>
      <c r="L360" s="207"/>
      <c r="M360" s="201" t="str">
        <f t="shared" si="43"/>
        <v/>
      </c>
      <c r="N360" s="170"/>
      <c r="O360" s="202" t="str">
        <f t="shared" si="44"/>
        <v/>
      </c>
      <c r="P360" s="208"/>
      <c r="Q360" s="208"/>
      <c r="R360" s="208"/>
      <c r="S360" s="203" t="str">
        <f t="shared" si="45"/>
        <v/>
      </c>
      <c r="T360" s="204"/>
      <c r="U360" s="205"/>
      <c r="V360" s="145"/>
      <c r="W360" s="3"/>
    </row>
    <row r="361" spans="1:23">
      <c r="A361" s="14">
        <f t="shared" si="46"/>
        <v>356</v>
      </c>
      <c r="B361" s="198"/>
      <c r="C361" s="198"/>
      <c r="D361" s="199"/>
      <c r="E361" s="180" t="str">
        <f t="shared" si="42"/>
        <v/>
      </c>
      <c r="F361" s="180" t="str">
        <f t="shared" si="41"/>
        <v/>
      </c>
      <c r="G361" s="20"/>
      <c r="H361" s="200"/>
      <c r="I361" s="206"/>
      <c r="J361" s="19"/>
      <c r="K361" s="207"/>
      <c r="L361" s="207"/>
      <c r="M361" s="201" t="str">
        <f t="shared" si="43"/>
        <v/>
      </c>
      <c r="N361" s="170"/>
      <c r="O361" s="202" t="str">
        <f t="shared" si="44"/>
        <v/>
      </c>
      <c r="P361" s="208"/>
      <c r="Q361" s="208"/>
      <c r="R361" s="208"/>
      <c r="S361" s="203" t="str">
        <f t="shared" si="45"/>
        <v/>
      </c>
      <c r="T361" s="204"/>
      <c r="U361" s="205"/>
      <c r="V361" s="145"/>
    </row>
    <row r="362" spans="1:23">
      <c r="A362" s="14">
        <f t="shared" si="46"/>
        <v>357</v>
      </c>
      <c r="B362" s="198"/>
      <c r="C362" s="198"/>
      <c r="D362" s="199"/>
      <c r="E362" s="180" t="str">
        <f t="shared" si="42"/>
        <v/>
      </c>
      <c r="F362" s="180" t="str">
        <f t="shared" si="41"/>
        <v/>
      </c>
      <c r="G362" s="20"/>
      <c r="H362" s="200"/>
      <c r="I362" s="206"/>
      <c r="J362" s="19"/>
      <c r="K362" s="207"/>
      <c r="L362" s="207"/>
      <c r="M362" s="201" t="str">
        <f t="shared" si="43"/>
        <v/>
      </c>
      <c r="N362" s="170"/>
      <c r="O362" s="202" t="str">
        <f t="shared" si="44"/>
        <v/>
      </c>
      <c r="P362" s="208"/>
      <c r="Q362" s="208"/>
      <c r="R362" s="208"/>
      <c r="S362" s="203" t="str">
        <f t="shared" si="45"/>
        <v/>
      </c>
      <c r="T362" s="204"/>
      <c r="U362" s="205"/>
      <c r="V362" s="145"/>
    </row>
    <row r="363" spans="1:23">
      <c r="A363" s="14">
        <f t="shared" si="46"/>
        <v>358</v>
      </c>
      <c r="B363" s="198"/>
      <c r="C363" s="198"/>
      <c r="D363" s="199"/>
      <c r="E363" s="180" t="str">
        <f t="shared" si="42"/>
        <v/>
      </c>
      <c r="F363" s="180" t="str">
        <f t="shared" si="41"/>
        <v/>
      </c>
      <c r="G363" s="20"/>
      <c r="H363" s="200"/>
      <c r="I363" s="206"/>
      <c r="J363" s="19"/>
      <c r="K363" s="207"/>
      <c r="L363" s="207"/>
      <c r="M363" s="201" t="str">
        <f t="shared" si="43"/>
        <v/>
      </c>
      <c r="N363" s="170"/>
      <c r="O363" s="202" t="str">
        <f t="shared" si="44"/>
        <v/>
      </c>
      <c r="P363" s="208"/>
      <c r="Q363" s="208"/>
      <c r="R363" s="208"/>
      <c r="S363" s="203" t="str">
        <f t="shared" si="45"/>
        <v/>
      </c>
      <c r="T363" s="204"/>
      <c r="U363" s="205"/>
      <c r="V363" s="145"/>
    </row>
    <row r="364" spans="1:23">
      <c r="A364" s="14">
        <f t="shared" si="46"/>
        <v>359</v>
      </c>
      <c r="B364" s="198"/>
      <c r="C364" s="198"/>
      <c r="D364" s="199"/>
      <c r="E364" s="180" t="str">
        <f t="shared" si="42"/>
        <v/>
      </c>
      <c r="F364" s="180" t="str">
        <f t="shared" si="41"/>
        <v/>
      </c>
      <c r="G364" s="20"/>
      <c r="H364" s="200"/>
      <c r="I364" s="206"/>
      <c r="J364" s="19"/>
      <c r="K364" s="207"/>
      <c r="L364" s="207"/>
      <c r="M364" s="201" t="str">
        <f t="shared" si="43"/>
        <v/>
      </c>
      <c r="N364" s="170"/>
      <c r="O364" s="202" t="str">
        <f t="shared" si="44"/>
        <v/>
      </c>
      <c r="P364" s="208"/>
      <c r="Q364" s="208"/>
      <c r="R364" s="208"/>
      <c r="S364" s="203" t="str">
        <f t="shared" si="45"/>
        <v/>
      </c>
      <c r="T364" s="204"/>
      <c r="U364" s="205"/>
      <c r="V364" s="145"/>
    </row>
    <row r="365" spans="1:23">
      <c r="A365" s="14">
        <f t="shared" si="46"/>
        <v>360</v>
      </c>
      <c r="B365" s="198"/>
      <c r="C365" s="198"/>
      <c r="D365" s="199"/>
      <c r="E365" s="180" t="str">
        <f t="shared" si="42"/>
        <v/>
      </c>
      <c r="F365" s="180" t="str">
        <f t="shared" si="41"/>
        <v/>
      </c>
      <c r="G365" s="20"/>
      <c r="H365" s="200"/>
      <c r="I365" s="206"/>
      <c r="J365" s="19"/>
      <c r="K365" s="207"/>
      <c r="L365" s="207"/>
      <c r="M365" s="201" t="str">
        <f t="shared" si="43"/>
        <v/>
      </c>
      <c r="N365" s="170"/>
      <c r="O365" s="202" t="str">
        <f t="shared" si="44"/>
        <v/>
      </c>
      <c r="P365" s="208"/>
      <c r="Q365" s="208"/>
      <c r="R365" s="208"/>
      <c r="S365" s="203" t="str">
        <f t="shared" si="45"/>
        <v/>
      </c>
      <c r="T365" s="204"/>
      <c r="U365" s="205"/>
      <c r="V365" s="145"/>
    </row>
    <row r="366" spans="1:23">
      <c r="A366" s="14">
        <f t="shared" si="46"/>
        <v>361</v>
      </c>
      <c r="B366" s="198"/>
      <c r="C366" s="198"/>
      <c r="D366" s="199"/>
      <c r="E366" s="180" t="str">
        <f t="shared" si="42"/>
        <v/>
      </c>
      <c r="F366" s="180" t="str">
        <f t="shared" si="41"/>
        <v/>
      </c>
      <c r="G366" s="20"/>
      <c r="H366" s="200"/>
      <c r="I366" s="206"/>
      <c r="J366" s="19"/>
      <c r="K366" s="207"/>
      <c r="L366" s="207"/>
      <c r="M366" s="201" t="str">
        <f t="shared" si="43"/>
        <v/>
      </c>
      <c r="N366" s="170"/>
      <c r="O366" s="202" t="str">
        <f t="shared" si="44"/>
        <v/>
      </c>
      <c r="P366" s="208"/>
      <c r="Q366" s="208"/>
      <c r="R366" s="208"/>
      <c r="S366" s="203" t="str">
        <f t="shared" si="45"/>
        <v/>
      </c>
      <c r="T366" s="204"/>
      <c r="U366" s="205"/>
      <c r="V366" s="145"/>
    </row>
    <row r="367" spans="1:23">
      <c r="A367" s="14">
        <f t="shared" si="46"/>
        <v>362</v>
      </c>
      <c r="B367" s="198"/>
      <c r="C367" s="198"/>
      <c r="D367" s="199"/>
      <c r="E367" s="180" t="str">
        <f t="shared" si="42"/>
        <v/>
      </c>
      <c r="F367" s="180" t="str">
        <f t="shared" si="41"/>
        <v/>
      </c>
      <c r="G367" s="20"/>
      <c r="H367" s="200"/>
      <c r="I367" s="206"/>
      <c r="J367" s="19"/>
      <c r="K367" s="207"/>
      <c r="L367" s="207"/>
      <c r="M367" s="201" t="str">
        <f t="shared" si="43"/>
        <v/>
      </c>
      <c r="N367" s="170"/>
      <c r="O367" s="202" t="str">
        <f t="shared" si="44"/>
        <v/>
      </c>
      <c r="P367" s="208"/>
      <c r="Q367" s="208"/>
      <c r="R367" s="208"/>
      <c r="S367" s="203" t="str">
        <f t="shared" si="45"/>
        <v/>
      </c>
      <c r="T367" s="204"/>
      <c r="U367" s="205"/>
      <c r="V367" s="145"/>
    </row>
    <row r="368" spans="1:23">
      <c r="A368" s="14">
        <f t="shared" si="46"/>
        <v>363</v>
      </c>
      <c r="B368" s="198"/>
      <c r="C368" s="198"/>
      <c r="D368" s="199"/>
      <c r="E368" s="180" t="str">
        <f t="shared" si="42"/>
        <v/>
      </c>
      <c r="F368" s="180" t="str">
        <f t="shared" si="41"/>
        <v/>
      </c>
      <c r="G368" s="20"/>
      <c r="H368" s="200"/>
      <c r="I368" s="206"/>
      <c r="J368" s="19"/>
      <c r="K368" s="207"/>
      <c r="L368" s="207"/>
      <c r="M368" s="201" t="str">
        <f t="shared" si="43"/>
        <v/>
      </c>
      <c r="N368" s="170"/>
      <c r="O368" s="202" t="str">
        <f t="shared" si="44"/>
        <v/>
      </c>
      <c r="P368" s="208"/>
      <c r="Q368" s="208"/>
      <c r="R368" s="208"/>
      <c r="S368" s="203" t="str">
        <f t="shared" si="45"/>
        <v/>
      </c>
      <c r="T368" s="204"/>
      <c r="U368" s="205"/>
      <c r="V368" s="145"/>
    </row>
    <row r="369" spans="1:22">
      <c r="A369" s="14">
        <f t="shared" si="46"/>
        <v>364</v>
      </c>
      <c r="B369" s="198"/>
      <c r="C369" s="198"/>
      <c r="D369" s="199"/>
      <c r="E369" s="180" t="str">
        <f t="shared" si="42"/>
        <v/>
      </c>
      <c r="F369" s="180" t="str">
        <f t="shared" si="41"/>
        <v/>
      </c>
      <c r="G369" s="20"/>
      <c r="H369" s="200"/>
      <c r="I369" s="206"/>
      <c r="J369" s="19"/>
      <c r="K369" s="207"/>
      <c r="L369" s="207"/>
      <c r="M369" s="201" t="str">
        <f t="shared" si="43"/>
        <v/>
      </c>
      <c r="N369" s="170"/>
      <c r="O369" s="202" t="str">
        <f t="shared" si="44"/>
        <v/>
      </c>
      <c r="P369" s="208"/>
      <c r="Q369" s="208"/>
      <c r="R369" s="208"/>
      <c r="S369" s="203" t="str">
        <f t="shared" si="45"/>
        <v/>
      </c>
      <c r="T369" s="204"/>
      <c r="U369" s="205"/>
      <c r="V369" s="145"/>
    </row>
    <row r="370" spans="1:22">
      <c r="A370" s="14">
        <f t="shared" si="46"/>
        <v>365</v>
      </c>
      <c r="B370" s="198"/>
      <c r="C370" s="198"/>
      <c r="D370" s="199"/>
      <c r="E370" s="180" t="str">
        <f t="shared" si="42"/>
        <v/>
      </c>
      <c r="F370" s="180" t="str">
        <f t="shared" si="41"/>
        <v/>
      </c>
      <c r="G370" s="20"/>
      <c r="H370" s="200"/>
      <c r="I370" s="206"/>
      <c r="J370" s="19"/>
      <c r="K370" s="207"/>
      <c r="L370" s="207"/>
      <c r="M370" s="201" t="str">
        <f t="shared" si="43"/>
        <v/>
      </c>
      <c r="N370" s="170"/>
      <c r="O370" s="202" t="str">
        <f t="shared" si="44"/>
        <v/>
      </c>
      <c r="P370" s="208"/>
      <c r="Q370" s="208"/>
      <c r="R370" s="208"/>
      <c r="S370" s="203" t="str">
        <f t="shared" si="45"/>
        <v/>
      </c>
      <c r="T370" s="204"/>
      <c r="U370" s="205"/>
      <c r="V370" s="145"/>
    </row>
    <row r="371" spans="1:22">
      <c r="A371" s="14">
        <f t="shared" si="46"/>
        <v>366</v>
      </c>
      <c r="B371" s="198"/>
      <c r="C371" s="198"/>
      <c r="D371" s="199"/>
      <c r="E371" s="180" t="str">
        <f t="shared" si="42"/>
        <v/>
      </c>
      <c r="F371" s="180" t="str">
        <f t="shared" si="41"/>
        <v/>
      </c>
      <c r="G371" s="20"/>
      <c r="H371" s="200"/>
      <c r="I371" s="206"/>
      <c r="J371" s="19"/>
      <c r="K371" s="207"/>
      <c r="L371" s="207"/>
      <c r="M371" s="201" t="str">
        <f t="shared" si="43"/>
        <v/>
      </c>
      <c r="N371" s="170"/>
      <c r="O371" s="202" t="str">
        <f t="shared" si="44"/>
        <v/>
      </c>
      <c r="P371" s="208"/>
      <c r="Q371" s="208"/>
      <c r="R371" s="208"/>
      <c r="S371" s="203" t="str">
        <f t="shared" si="45"/>
        <v/>
      </c>
      <c r="T371" s="204"/>
      <c r="U371" s="205"/>
      <c r="V371" s="145"/>
    </row>
    <row r="372" spans="1:22">
      <c r="A372" s="14">
        <f t="shared" si="46"/>
        <v>367</v>
      </c>
      <c r="B372" s="198"/>
      <c r="C372" s="198"/>
      <c r="D372" s="199"/>
      <c r="E372" s="180" t="str">
        <f t="shared" si="42"/>
        <v/>
      </c>
      <c r="F372" s="180" t="str">
        <f t="shared" si="41"/>
        <v/>
      </c>
      <c r="G372" s="20"/>
      <c r="H372" s="200"/>
      <c r="I372" s="206"/>
      <c r="J372" s="19"/>
      <c r="K372" s="207"/>
      <c r="L372" s="207"/>
      <c r="M372" s="201" t="str">
        <f t="shared" si="43"/>
        <v/>
      </c>
      <c r="N372" s="170"/>
      <c r="O372" s="202" t="str">
        <f t="shared" si="44"/>
        <v/>
      </c>
      <c r="P372" s="208"/>
      <c r="Q372" s="208"/>
      <c r="R372" s="208"/>
      <c r="S372" s="203" t="str">
        <f t="shared" si="45"/>
        <v/>
      </c>
      <c r="T372" s="204"/>
      <c r="U372" s="205"/>
      <c r="V372" s="145"/>
    </row>
    <row r="373" spans="1:22">
      <c r="A373" s="14">
        <f t="shared" si="46"/>
        <v>368</v>
      </c>
      <c r="B373" s="198"/>
      <c r="C373" s="198"/>
      <c r="D373" s="199"/>
      <c r="E373" s="180" t="str">
        <f t="shared" si="42"/>
        <v/>
      </c>
      <c r="F373" s="180" t="str">
        <f t="shared" si="41"/>
        <v/>
      </c>
      <c r="G373" s="20"/>
      <c r="H373" s="200"/>
      <c r="I373" s="206"/>
      <c r="J373" s="19"/>
      <c r="K373" s="207"/>
      <c r="L373" s="207"/>
      <c r="M373" s="201" t="str">
        <f t="shared" si="43"/>
        <v/>
      </c>
      <c r="N373" s="170"/>
      <c r="O373" s="202" t="str">
        <f t="shared" si="44"/>
        <v/>
      </c>
      <c r="P373" s="208"/>
      <c r="Q373" s="208"/>
      <c r="R373" s="208"/>
      <c r="S373" s="203" t="str">
        <f t="shared" si="45"/>
        <v/>
      </c>
      <c r="T373" s="204"/>
      <c r="U373" s="205"/>
      <c r="V373" s="145"/>
    </row>
    <row r="374" spans="1:22">
      <c r="A374" s="14">
        <f t="shared" si="46"/>
        <v>369</v>
      </c>
      <c r="B374" s="198"/>
      <c r="C374" s="198"/>
      <c r="D374" s="199"/>
      <c r="E374" s="180" t="str">
        <f t="shared" si="42"/>
        <v/>
      </c>
      <c r="F374" s="180" t="str">
        <f t="shared" si="41"/>
        <v/>
      </c>
      <c r="G374" s="20"/>
      <c r="H374" s="200"/>
      <c r="I374" s="206"/>
      <c r="J374" s="19"/>
      <c r="K374" s="207"/>
      <c r="L374" s="207"/>
      <c r="M374" s="201" t="str">
        <f t="shared" si="43"/>
        <v/>
      </c>
      <c r="N374" s="170"/>
      <c r="O374" s="202" t="str">
        <f t="shared" si="44"/>
        <v/>
      </c>
      <c r="P374" s="208"/>
      <c r="Q374" s="208"/>
      <c r="R374" s="208"/>
      <c r="S374" s="203" t="str">
        <f t="shared" si="45"/>
        <v/>
      </c>
      <c r="T374" s="204"/>
      <c r="U374" s="205"/>
      <c r="V374" s="145"/>
    </row>
    <row r="375" spans="1:22">
      <c r="A375" s="14">
        <f t="shared" si="46"/>
        <v>370</v>
      </c>
      <c r="B375" s="198"/>
      <c r="C375" s="198"/>
      <c r="D375" s="199"/>
      <c r="E375" s="180" t="str">
        <f t="shared" si="42"/>
        <v/>
      </c>
      <c r="F375" s="180" t="str">
        <f t="shared" si="41"/>
        <v/>
      </c>
      <c r="G375" s="20"/>
      <c r="H375" s="200"/>
      <c r="I375" s="206"/>
      <c r="J375" s="19"/>
      <c r="K375" s="207"/>
      <c r="L375" s="207"/>
      <c r="M375" s="201" t="str">
        <f t="shared" si="43"/>
        <v/>
      </c>
      <c r="N375" s="170"/>
      <c r="O375" s="202" t="str">
        <f t="shared" si="44"/>
        <v/>
      </c>
      <c r="P375" s="208"/>
      <c r="Q375" s="208"/>
      <c r="R375" s="208"/>
      <c r="S375" s="203" t="str">
        <f t="shared" si="45"/>
        <v/>
      </c>
      <c r="T375" s="204"/>
      <c r="U375" s="205"/>
      <c r="V375" s="145"/>
    </row>
    <row r="376" spans="1:22">
      <c r="A376" s="14">
        <f t="shared" si="46"/>
        <v>371</v>
      </c>
      <c r="B376" s="198"/>
      <c r="C376" s="198"/>
      <c r="D376" s="199"/>
      <c r="E376" s="180" t="str">
        <f t="shared" si="42"/>
        <v/>
      </c>
      <c r="F376" s="180" t="str">
        <f t="shared" si="41"/>
        <v/>
      </c>
      <c r="G376" s="20"/>
      <c r="H376" s="200"/>
      <c r="I376" s="206"/>
      <c r="J376" s="19"/>
      <c r="K376" s="207"/>
      <c r="L376" s="207"/>
      <c r="M376" s="201" t="str">
        <f t="shared" si="43"/>
        <v/>
      </c>
      <c r="N376" s="170"/>
      <c r="O376" s="202" t="str">
        <f t="shared" si="44"/>
        <v/>
      </c>
      <c r="P376" s="208"/>
      <c r="Q376" s="208"/>
      <c r="R376" s="208"/>
      <c r="S376" s="203" t="str">
        <f t="shared" si="45"/>
        <v/>
      </c>
      <c r="T376" s="204"/>
      <c r="U376" s="205"/>
      <c r="V376" s="145"/>
    </row>
    <row r="377" spans="1:22">
      <c r="A377" s="14">
        <f t="shared" si="46"/>
        <v>372</v>
      </c>
      <c r="B377" s="198"/>
      <c r="C377" s="198"/>
      <c r="D377" s="199"/>
      <c r="E377" s="180" t="str">
        <f t="shared" si="42"/>
        <v/>
      </c>
      <c r="F377" s="180" t="str">
        <f t="shared" si="41"/>
        <v/>
      </c>
      <c r="G377" s="20"/>
      <c r="H377" s="200"/>
      <c r="I377" s="206"/>
      <c r="J377" s="19"/>
      <c r="K377" s="207"/>
      <c r="L377" s="207"/>
      <c r="M377" s="201" t="str">
        <f t="shared" si="43"/>
        <v/>
      </c>
      <c r="N377" s="170"/>
      <c r="O377" s="202" t="str">
        <f t="shared" si="44"/>
        <v/>
      </c>
      <c r="P377" s="208"/>
      <c r="Q377" s="208"/>
      <c r="R377" s="208"/>
      <c r="S377" s="203" t="str">
        <f t="shared" si="45"/>
        <v/>
      </c>
      <c r="T377" s="204"/>
      <c r="U377" s="205"/>
      <c r="V377" s="145"/>
    </row>
    <row r="378" spans="1:22">
      <c r="A378" s="14">
        <f t="shared" si="46"/>
        <v>373</v>
      </c>
      <c r="B378" s="198"/>
      <c r="C378" s="198"/>
      <c r="D378" s="199"/>
      <c r="E378" s="180" t="str">
        <f t="shared" si="42"/>
        <v/>
      </c>
      <c r="F378" s="180" t="str">
        <f t="shared" si="41"/>
        <v/>
      </c>
      <c r="G378" s="20"/>
      <c r="H378" s="200"/>
      <c r="I378" s="206"/>
      <c r="J378" s="19"/>
      <c r="K378" s="207"/>
      <c r="L378" s="207"/>
      <c r="M378" s="201" t="str">
        <f t="shared" si="43"/>
        <v/>
      </c>
      <c r="N378" s="170"/>
      <c r="O378" s="202" t="str">
        <f t="shared" si="44"/>
        <v/>
      </c>
      <c r="P378" s="208"/>
      <c r="Q378" s="208"/>
      <c r="R378" s="208"/>
      <c r="S378" s="203" t="str">
        <f t="shared" si="45"/>
        <v/>
      </c>
      <c r="T378" s="204"/>
      <c r="U378" s="205"/>
      <c r="V378" s="145"/>
    </row>
    <row r="379" spans="1:22">
      <c r="A379" s="14">
        <f t="shared" si="46"/>
        <v>374</v>
      </c>
      <c r="B379" s="198"/>
      <c r="C379" s="198"/>
      <c r="D379" s="199"/>
      <c r="E379" s="180" t="str">
        <f t="shared" si="42"/>
        <v/>
      </c>
      <c r="F379" s="180" t="str">
        <f t="shared" si="41"/>
        <v/>
      </c>
      <c r="G379" s="20"/>
      <c r="H379" s="200"/>
      <c r="I379" s="206"/>
      <c r="J379" s="19"/>
      <c r="K379" s="207"/>
      <c r="L379" s="207"/>
      <c r="M379" s="201" t="str">
        <f t="shared" si="43"/>
        <v/>
      </c>
      <c r="N379" s="170"/>
      <c r="O379" s="202" t="str">
        <f t="shared" si="44"/>
        <v/>
      </c>
      <c r="P379" s="208"/>
      <c r="Q379" s="208"/>
      <c r="R379" s="208"/>
      <c r="S379" s="203" t="str">
        <f t="shared" si="45"/>
        <v/>
      </c>
      <c r="T379" s="204"/>
      <c r="U379" s="205"/>
      <c r="V379" s="145"/>
    </row>
    <row r="380" spans="1:22">
      <c r="A380" s="14">
        <f t="shared" si="46"/>
        <v>375</v>
      </c>
      <c r="B380" s="198"/>
      <c r="C380" s="198"/>
      <c r="D380" s="199"/>
      <c r="E380" s="180" t="str">
        <f t="shared" si="42"/>
        <v/>
      </c>
      <c r="F380" s="180" t="str">
        <f t="shared" si="41"/>
        <v/>
      </c>
      <c r="G380" s="20"/>
      <c r="H380" s="200"/>
      <c r="I380" s="206"/>
      <c r="J380" s="19"/>
      <c r="K380" s="207"/>
      <c r="L380" s="207"/>
      <c r="M380" s="201" t="str">
        <f t="shared" si="43"/>
        <v/>
      </c>
      <c r="N380" s="170"/>
      <c r="O380" s="202" t="str">
        <f t="shared" si="44"/>
        <v/>
      </c>
      <c r="P380" s="208"/>
      <c r="Q380" s="208"/>
      <c r="R380" s="208"/>
      <c r="S380" s="203" t="str">
        <f t="shared" si="45"/>
        <v/>
      </c>
      <c r="T380" s="204"/>
      <c r="U380" s="205"/>
      <c r="V380" s="145"/>
    </row>
    <row r="381" spans="1:22">
      <c r="A381" s="14">
        <f t="shared" si="46"/>
        <v>376</v>
      </c>
      <c r="B381" s="198"/>
      <c r="C381" s="198"/>
      <c r="D381" s="199"/>
      <c r="E381" s="180" t="str">
        <f t="shared" si="42"/>
        <v/>
      </c>
      <c r="F381" s="180" t="str">
        <f t="shared" si="41"/>
        <v/>
      </c>
      <c r="G381" s="20"/>
      <c r="H381" s="200"/>
      <c r="I381" s="206"/>
      <c r="J381" s="19"/>
      <c r="K381" s="207"/>
      <c r="L381" s="207"/>
      <c r="M381" s="201" t="str">
        <f t="shared" si="43"/>
        <v/>
      </c>
      <c r="N381" s="170"/>
      <c r="O381" s="202" t="str">
        <f t="shared" si="44"/>
        <v/>
      </c>
      <c r="P381" s="208"/>
      <c r="Q381" s="208"/>
      <c r="R381" s="208"/>
      <c r="S381" s="203" t="str">
        <f t="shared" si="45"/>
        <v/>
      </c>
      <c r="T381" s="204"/>
      <c r="U381" s="205"/>
      <c r="V381" s="145"/>
    </row>
    <row r="382" spans="1:22">
      <c r="A382" s="14">
        <f t="shared" si="46"/>
        <v>377</v>
      </c>
      <c r="B382" s="198"/>
      <c r="C382" s="198"/>
      <c r="D382" s="199"/>
      <c r="E382" s="180" t="str">
        <f t="shared" si="42"/>
        <v/>
      </c>
      <c r="F382" s="180" t="str">
        <f t="shared" si="41"/>
        <v/>
      </c>
      <c r="G382" s="20"/>
      <c r="H382" s="200"/>
      <c r="I382" s="206"/>
      <c r="J382" s="19"/>
      <c r="K382" s="207"/>
      <c r="L382" s="207"/>
      <c r="M382" s="201" t="str">
        <f t="shared" si="43"/>
        <v/>
      </c>
      <c r="N382" s="170"/>
      <c r="O382" s="202" t="str">
        <f t="shared" si="44"/>
        <v/>
      </c>
      <c r="P382" s="208"/>
      <c r="Q382" s="208"/>
      <c r="R382" s="208"/>
      <c r="S382" s="203" t="str">
        <f t="shared" si="45"/>
        <v/>
      </c>
      <c r="T382" s="204"/>
      <c r="U382" s="205"/>
      <c r="V382" s="145"/>
    </row>
    <row r="383" spans="1:22">
      <c r="A383" s="14">
        <f t="shared" si="46"/>
        <v>378</v>
      </c>
      <c r="B383" s="198"/>
      <c r="C383" s="198"/>
      <c r="D383" s="199"/>
      <c r="E383" s="180" t="str">
        <f t="shared" si="42"/>
        <v/>
      </c>
      <c r="F383" s="180" t="str">
        <f t="shared" si="41"/>
        <v/>
      </c>
      <c r="G383" s="20"/>
      <c r="H383" s="200"/>
      <c r="I383" s="206"/>
      <c r="J383" s="19"/>
      <c r="K383" s="207"/>
      <c r="L383" s="207"/>
      <c r="M383" s="201" t="str">
        <f t="shared" si="43"/>
        <v/>
      </c>
      <c r="N383" s="170"/>
      <c r="O383" s="202" t="str">
        <f t="shared" si="44"/>
        <v/>
      </c>
      <c r="P383" s="208"/>
      <c r="Q383" s="208"/>
      <c r="R383" s="208"/>
      <c r="S383" s="203" t="str">
        <f t="shared" si="45"/>
        <v/>
      </c>
      <c r="T383" s="204"/>
      <c r="U383" s="205"/>
      <c r="V383" s="145"/>
    </row>
    <row r="384" spans="1:22">
      <c r="A384" s="14">
        <f t="shared" si="46"/>
        <v>379</v>
      </c>
      <c r="B384" s="198"/>
      <c r="C384" s="198"/>
      <c r="D384" s="199"/>
      <c r="E384" s="180" t="str">
        <f t="shared" si="42"/>
        <v/>
      </c>
      <c r="F384" s="180" t="str">
        <f t="shared" si="41"/>
        <v/>
      </c>
      <c r="G384" s="20"/>
      <c r="H384" s="200"/>
      <c r="I384" s="206"/>
      <c r="J384" s="19"/>
      <c r="K384" s="207"/>
      <c r="L384" s="207"/>
      <c r="M384" s="201" t="str">
        <f t="shared" si="43"/>
        <v/>
      </c>
      <c r="N384" s="170"/>
      <c r="O384" s="202" t="str">
        <f t="shared" si="44"/>
        <v/>
      </c>
      <c r="P384" s="208"/>
      <c r="Q384" s="208"/>
      <c r="R384" s="208"/>
      <c r="S384" s="203" t="str">
        <f t="shared" si="45"/>
        <v/>
      </c>
      <c r="T384" s="204"/>
      <c r="U384" s="205"/>
      <c r="V384" s="145"/>
    </row>
    <row r="385" spans="1:23">
      <c r="A385" s="14">
        <f>A384+1</f>
        <v>380</v>
      </c>
      <c r="B385" s="198"/>
      <c r="C385" s="198"/>
      <c r="D385" s="199"/>
      <c r="E385" s="180" t="str">
        <f t="shared" ref="E385:E434" si="47">B385&amp;C385&amp;D385</f>
        <v/>
      </c>
      <c r="F385" s="180" t="str">
        <f t="shared" si="41"/>
        <v/>
      </c>
      <c r="G385" s="20"/>
      <c r="H385" s="200"/>
      <c r="I385" s="206"/>
      <c r="J385" s="19"/>
      <c r="K385" s="207"/>
      <c r="L385" s="207"/>
      <c r="M385" s="201" t="str">
        <f t="shared" ref="M385:M434" si="48">K385&amp;L385</f>
        <v/>
      </c>
      <c r="N385" s="170"/>
      <c r="O385" s="202" t="str">
        <f t="shared" ref="O385:O434" si="49">IFERROR(VLOOKUP(M385,慰労金単価,2,FALSE),"")</f>
        <v/>
      </c>
      <c r="P385" s="208"/>
      <c r="Q385" s="208"/>
      <c r="R385" s="208"/>
      <c r="S385" s="203" t="str">
        <f t="shared" ref="S385:S434" si="50">IF(F385&gt;=2,"","可")</f>
        <v/>
      </c>
      <c r="T385" s="204"/>
      <c r="U385" s="205"/>
      <c r="V385" s="145"/>
    </row>
    <row r="386" spans="1:23">
      <c r="A386" s="14">
        <f t="shared" ref="A386:A449" si="51">A385+1</f>
        <v>381</v>
      </c>
      <c r="B386" s="198"/>
      <c r="C386" s="198"/>
      <c r="D386" s="199"/>
      <c r="E386" s="180" t="str">
        <f t="shared" si="47"/>
        <v/>
      </c>
      <c r="F386" s="180" t="str">
        <f t="shared" si="41"/>
        <v/>
      </c>
      <c r="G386" s="20"/>
      <c r="H386" s="200"/>
      <c r="I386" s="206"/>
      <c r="J386" s="19"/>
      <c r="K386" s="207"/>
      <c r="L386" s="207"/>
      <c r="M386" s="201" t="str">
        <f t="shared" si="48"/>
        <v/>
      </c>
      <c r="N386" s="170"/>
      <c r="O386" s="202" t="str">
        <f t="shared" si="49"/>
        <v/>
      </c>
      <c r="P386" s="208"/>
      <c r="Q386" s="208"/>
      <c r="R386" s="208"/>
      <c r="S386" s="203" t="str">
        <f t="shared" si="50"/>
        <v/>
      </c>
      <c r="T386" s="204"/>
      <c r="U386" s="205"/>
      <c r="V386" s="145"/>
      <c r="W386" s="3"/>
    </row>
    <row r="387" spans="1:23">
      <c r="A387" s="14">
        <f t="shared" si="51"/>
        <v>382</v>
      </c>
      <c r="B387" s="198"/>
      <c r="C387" s="198"/>
      <c r="D387" s="199"/>
      <c r="E387" s="180" t="str">
        <f t="shared" si="47"/>
        <v/>
      </c>
      <c r="F387" s="180" t="str">
        <f t="shared" si="41"/>
        <v/>
      </c>
      <c r="G387" s="20"/>
      <c r="H387" s="200"/>
      <c r="I387" s="206"/>
      <c r="J387" s="19"/>
      <c r="K387" s="207"/>
      <c r="L387" s="207"/>
      <c r="M387" s="201" t="str">
        <f t="shared" si="48"/>
        <v/>
      </c>
      <c r="N387" s="170"/>
      <c r="O387" s="202" t="str">
        <f t="shared" si="49"/>
        <v/>
      </c>
      <c r="P387" s="208"/>
      <c r="Q387" s="208"/>
      <c r="R387" s="208"/>
      <c r="S387" s="203" t="str">
        <f t="shared" si="50"/>
        <v/>
      </c>
      <c r="T387" s="204"/>
      <c r="U387" s="205"/>
      <c r="V387" s="145"/>
    </row>
    <row r="388" spans="1:23">
      <c r="A388" s="14">
        <f t="shared" si="51"/>
        <v>383</v>
      </c>
      <c r="B388" s="198"/>
      <c r="C388" s="198"/>
      <c r="D388" s="199"/>
      <c r="E388" s="180" t="str">
        <f t="shared" si="47"/>
        <v/>
      </c>
      <c r="F388" s="180" t="str">
        <f t="shared" si="41"/>
        <v/>
      </c>
      <c r="G388" s="20"/>
      <c r="H388" s="200"/>
      <c r="I388" s="206"/>
      <c r="J388" s="19"/>
      <c r="K388" s="207"/>
      <c r="L388" s="207"/>
      <c r="M388" s="201" t="str">
        <f t="shared" si="48"/>
        <v/>
      </c>
      <c r="N388" s="170"/>
      <c r="O388" s="202" t="str">
        <f t="shared" si="49"/>
        <v/>
      </c>
      <c r="P388" s="208"/>
      <c r="Q388" s="208"/>
      <c r="R388" s="208"/>
      <c r="S388" s="203" t="str">
        <f t="shared" si="50"/>
        <v/>
      </c>
      <c r="T388" s="204"/>
      <c r="U388" s="205"/>
      <c r="V388" s="145"/>
    </row>
    <row r="389" spans="1:23">
      <c r="A389" s="14">
        <f t="shared" si="51"/>
        <v>384</v>
      </c>
      <c r="B389" s="198"/>
      <c r="C389" s="198"/>
      <c r="D389" s="199"/>
      <c r="E389" s="180" t="str">
        <f t="shared" si="47"/>
        <v/>
      </c>
      <c r="F389" s="180" t="str">
        <f t="shared" si="41"/>
        <v/>
      </c>
      <c r="G389" s="20"/>
      <c r="H389" s="200"/>
      <c r="I389" s="206"/>
      <c r="J389" s="19"/>
      <c r="K389" s="207"/>
      <c r="L389" s="207"/>
      <c r="M389" s="201" t="str">
        <f t="shared" si="48"/>
        <v/>
      </c>
      <c r="N389" s="170"/>
      <c r="O389" s="202" t="str">
        <f t="shared" si="49"/>
        <v/>
      </c>
      <c r="P389" s="208"/>
      <c r="Q389" s="208"/>
      <c r="R389" s="208"/>
      <c r="S389" s="203" t="str">
        <f t="shared" si="50"/>
        <v/>
      </c>
      <c r="T389" s="204"/>
      <c r="U389" s="205"/>
      <c r="V389" s="145"/>
    </row>
    <row r="390" spans="1:23">
      <c r="A390" s="14">
        <f t="shared" si="51"/>
        <v>385</v>
      </c>
      <c r="B390" s="198"/>
      <c r="C390" s="198"/>
      <c r="D390" s="199"/>
      <c r="E390" s="180" t="str">
        <f t="shared" si="47"/>
        <v/>
      </c>
      <c r="F390" s="180" t="str">
        <f t="shared" ref="F390:F453" si="52">IF(E390="","",COUNTIF($E$6:$E$505,E390))</f>
        <v/>
      </c>
      <c r="G390" s="20"/>
      <c r="H390" s="200"/>
      <c r="I390" s="206"/>
      <c r="J390" s="19"/>
      <c r="K390" s="207"/>
      <c r="L390" s="207"/>
      <c r="M390" s="201" t="str">
        <f t="shared" si="48"/>
        <v/>
      </c>
      <c r="N390" s="170"/>
      <c r="O390" s="202" t="str">
        <f t="shared" si="49"/>
        <v/>
      </c>
      <c r="P390" s="208"/>
      <c r="Q390" s="208"/>
      <c r="R390" s="208"/>
      <c r="S390" s="203" t="str">
        <f t="shared" si="50"/>
        <v/>
      </c>
      <c r="T390" s="204"/>
      <c r="U390" s="205"/>
      <c r="V390" s="145"/>
      <c r="W390" s="3"/>
    </row>
    <row r="391" spans="1:23">
      <c r="A391" s="14">
        <f t="shared" si="51"/>
        <v>386</v>
      </c>
      <c r="B391" s="198"/>
      <c r="C391" s="198"/>
      <c r="D391" s="199"/>
      <c r="E391" s="180" t="str">
        <f t="shared" si="47"/>
        <v/>
      </c>
      <c r="F391" s="180" t="str">
        <f t="shared" si="52"/>
        <v/>
      </c>
      <c r="G391" s="20"/>
      <c r="H391" s="200"/>
      <c r="I391" s="206"/>
      <c r="J391" s="19"/>
      <c r="K391" s="207"/>
      <c r="L391" s="207"/>
      <c r="M391" s="201" t="str">
        <f t="shared" si="48"/>
        <v/>
      </c>
      <c r="N391" s="170"/>
      <c r="O391" s="202" t="str">
        <f t="shared" si="49"/>
        <v/>
      </c>
      <c r="P391" s="208"/>
      <c r="Q391" s="208"/>
      <c r="R391" s="208"/>
      <c r="S391" s="203" t="str">
        <f t="shared" si="50"/>
        <v/>
      </c>
      <c r="T391" s="204"/>
      <c r="U391" s="205"/>
      <c r="V391" s="145"/>
    </row>
    <row r="392" spans="1:23">
      <c r="A392" s="14">
        <f t="shared" si="51"/>
        <v>387</v>
      </c>
      <c r="B392" s="198"/>
      <c r="C392" s="198"/>
      <c r="D392" s="199"/>
      <c r="E392" s="180" t="str">
        <f t="shared" si="47"/>
        <v/>
      </c>
      <c r="F392" s="180" t="str">
        <f t="shared" si="52"/>
        <v/>
      </c>
      <c r="G392" s="20"/>
      <c r="H392" s="200"/>
      <c r="I392" s="206"/>
      <c r="J392" s="19"/>
      <c r="K392" s="207"/>
      <c r="L392" s="207"/>
      <c r="M392" s="201" t="str">
        <f t="shared" si="48"/>
        <v/>
      </c>
      <c r="N392" s="170"/>
      <c r="O392" s="202" t="str">
        <f t="shared" si="49"/>
        <v/>
      </c>
      <c r="P392" s="208"/>
      <c r="Q392" s="208"/>
      <c r="R392" s="208"/>
      <c r="S392" s="203" t="str">
        <f t="shared" si="50"/>
        <v/>
      </c>
      <c r="T392" s="204"/>
      <c r="U392" s="205"/>
      <c r="V392" s="145"/>
    </row>
    <row r="393" spans="1:23">
      <c r="A393" s="14">
        <f t="shared" si="51"/>
        <v>388</v>
      </c>
      <c r="B393" s="198"/>
      <c r="C393" s="198"/>
      <c r="D393" s="199"/>
      <c r="E393" s="180" t="str">
        <f t="shared" si="47"/>
        <v/>
      </c>
      <c r="F393" s="180" t="str">
        <f t="shared" si="52"/>
        <v/>
      </c>
      <c r="G393" s="20"/>
      <c r="H393" s="200"/>
      <c r="I393" s="206"/>
      <c r="J393" s="19"/>
      <c r="K393" s="207"/>
      <c r="L393" s="207"/>
      <c r="M393" s="201" t="str">
        <f t="shared" si="48"/>
        <v/>
      </c>
      <c r="N393" s="170"/>
      <c r="O393" s="202" t="str">
        <f t="shared" si="49"/>
        <v/>
      </c>
      <c r="P393" s="208"/>
      <c r="Q393" s="208"/>
      <c r="R393" s="208"/>
      <c r="S393" s="203" t="str">
        <f t="shared" si="50"/>
        <v/>
      </c>
      <c r="T393" s="204"/>
      <c r="U393" s="205"/>
      <c r="V393" s="145"/>
      <c r="W393" s="3"/>
    </row>
    <row r="394" spans="1:23">
      <c r="A394" s="14">
        <f t="shared" si="51"/>
        <v>389</v>
      </c>
      <c r="B394" s="198"/>
      <c r="C394" s="198"/>
      <c r="D394" s="199"/>
      <c r="E394" s="180" t="str">
        <f t="shared" si="47"/>
        <v/>
      </c>
      <c r="F394" s="180" t="str">
        <f t="shared" si="52"/>
        <v/>
      </c>
      <c r="G394" s="20"/>
      <c r="H394" s="200"/>
      <c r="I394" s="206"/>
      <c r="J394" s="19"/>
      <c r="K394" s="207"/>
      <c r="L394" s="207"/>
      <c r="M394" s="201" t="str">
        <f t="shared" si="48"/>
        <v/>
      </c>
      <c r="N394" s="170"/>
      <c r="O394" s="202" t="str">
        <f t="shared" si="49"/>
        <v/>
      </c>
      <c r="P394" s="208"/>
      <c r="Q394" s="208"/>
      <c r="R394" s="208"/>
      <c r="S394" s="203" t="str">
        <f t="shared" si="50"/>
        <v/>
      </c>
      <c r="T394" s="204"/>
      <c r="U394" s="205"/>
      <c r="V394" s="145"/>
    </row>
    <row r="395" spans="1:23">
      <c r="A395" s="14">
        <f t="shared" si="51"/>
        <v>390</v>
      </c>
      <c r="B395" s="198"/>
      <c r="C395" s="198"/>
      <c r="D395" s="199"/>
      <c r="E395" s="180" t="str">
        <f t="shared" si="47"/>
        <v/>
      </c>
      <c r="F395" s="180" t="str">
        <f t="shared" si="52"/>
        <v/>
      </c>
      <c r="G395" s="20"/>
      <c r="H395" s="200"/>
      <c r="I395" s="206"/>
      <c r="J395" s="19"/>
      <c r="K395" s="207"/>
      <c r="L395" s="207"/>
      <c r="M395" s="201" t="str">
        <f t="shared" si="48"/>
        <v/>
      </c>
      <c r="N395" s="170"/>
      <c r="O395" s="202" t="str">
        <f t="shared" si="49"/>
        <v/>
      </c>
      <c r="P395" s="208"/>
      <c r="Q395" s="208"/>
      <c r="R395" s="208"/>
      <c r="S395" s="203" t="str">
        <f t="shared" si="50"/>
        <v/>
      </c>
      <c r="T395" s="204"/>
      <c r="U395" s="205"/>
      <c r="V395" s="145"/>
    </row>
    <row r="396" spans="1:23">
      <c r="A396" s="14">
        <f t="shared" si="51"/>
        <v>391</v>
      </c>
      <c r="B396" s="198"/>
      <c r="C396" s="198"/>
      <c r="D396" s="199"/>
      <c r="E396" s="180" t="str">
        <f t="shared" si="47"/>
        <v/>
      </c>
      <c r="F396" s="180" t="str">
        <f t="shared" si="52"/>
        <v/>
      </c>
      <c r="G396" s="20"/>
      <c r="H396" s="200"/>
      <c r="I396" s="206"/>
      <c r="J396" s="19"/>
      <c r="K396" s="207"/>
      <c r="L396" s="207"/>
      <c r="M396" s="201" t="str">
        <f t="shared" si="48"/>
        <v/>
      </c>
      <c r="N396" s="170"/>
      <c r="O396" s="202" t="str">
        <f t="shared" si="49"/>
        <v/>
      </c>
      <c r="P396" s="208"/>
      <c r="Q396" s="208"/>
      <c r="R396" s="208"/>
      <c r="S396" s="203" t="str">
        <f t="shared" si="50"/>
        <v/>
      </c>
      <c r="T396" s="204"/>
      <c r="U396" s="205"/>
      <c r="V396" s="145"/>
    </row>
    <row r="397" spans="1:23">
      <c r="A397" s="14">
        <f t="shared" si="51"/>
        <v>392</v>
      </c>
      <c r="B397" s="198"/>
      <c r="C397" s="198"/>
      <c r="D397" s="199"/>
      <c r="E397" s="180" t="str">
        <f t="shared" si="47"/>
        <v/>
      </c>
      <c r="F397" s="180" t="str">
        <f t="shared" si="52"/>
        <v/>
      </c>
      <c r="G397" s="20"/>
      <c r="H397" s="200"/>
      <c r="I397" s="206"/>
      <c r="J397" s="19"/>
      <c r="K397" s="207"/>
      <c r="L397" s="207"/>
      <c r="M397" s="201" t="str">
        <f t="shared" si="48"/>
        <v/>
      </c>
      <c r="N397" s="170"/>
      <c r="O397" s="202" t="str">
        <f t="shared" si="49"/>
        <v/>
      </c>
      <c r="P397" s="208"/>
      <c r="Q397" s="208"/>
      <c r="R397" s="208"/>
      <c r="S397" s="203" t="str">
        <f t="shared" si="50"/>
        <v/>
      </c>
      <c r="T397" s="204"/>
      <c r="U397" s="205"/>
      <c r="V397" s="145"/>
    </row>
    <row r="398" spans="1:23">
      <c r="A398" s="14">
        <f t="shared" si="51"/>
        <v>393</v>
      </c>
      <c r="B398" s="198"/>
      <c r="C398" s="198"/>
      <c r="D398" s="199"/>
      <c r="E398" s="180" t="str">
        <f t="shared" si="47"/>
        <v/>
      </c>
      <c r="F398" s="180" t="str">
        <f t="shared" si="52"/>
        <v/>
      </c>
      <c r="G398" s="20"/>
      <c r="H398" s="200"/>
      <c r="I398" s="206"/>
      <c r="J398" s="19"/>
      <c r="K398" s="207"/>
      <c r="L398" s="207"/>
      <c r="M398" s="201" t="str">
        <f t="shared" si="48"/>
        <v/>
      </c>
      <c r="N398" s="170"/>
      <c r="O398" s="202" t="str">
        <f t="shared" si="49"/>
        <v/>
      </c>
      <c r="P398" s="208"/>
      <c r="Q398" s="208"/>
      <c r="R398" s="208"/>
      <c r="S398" s="203" t="str">
        <f t="shared" si="50"/>
        <v/>
      </c>
      <c r="T398" s="204"/>
      <c r="U398" s="205"/>
      <c r="V398" s="145"/>
    </row>
    <row r="399" spans="1:23">
      <c r="A399" s="14">
        <f t="shared" si="51"/>
        <v>394</v>
      </c>
      <c r="B399" s="198"/>
      <c r="C399" s="198"/>
      <c r="D399" s="199"/>
      <c r="E399" s="180" t="str">
        <f t="shared" si="47"/>
        <v/>
      </c>
      <c r="F399" s="180" t="str">
        <f t="shared" si="52"/>
        <v/>
      </c>
      <c r="G399" s="20"/>
      <c r="H399" s="200"/>
      <c r="I399" s="206"/>
      <c r="J399" s="19"/>
      <c r="K399" s="207"/>
      <c r="L399" s="207"/>
      <c r="M399" s="201" t="str">
        <f t="shared" si="48"/>
        <v/>
      </c>
      <c r="N399" s="170"/>
      <c r="O399" s="202" t="str">
        <f t="shared" si="49"/>
        <v/>
      </c>
      <c r="P399" s="208"/>
      <c r="Q399" s="208"/>
      <c r="R399" s="208"/>
      <c r="S399" s="203" t="str">
        <f t="shared" si="50"/>
        <v/>
      </c>
      <c r="T399" s="204"/>
      <c r="U399" s="205"/>
      <c r="V399" s="145"/>
    </row>
    <row r="400" spans="1:23">
      <c r="A400" s="14">
        <f t="shared" si="51"/>
        <v>395</v>
      </c>
      <c r="B400" s="198"/>
      <c r="C400" s="198"/>
      <c r="D400" s="199"/>
      <c r="E400" s="180" t="str">
        <f t="shared" si="47"/>
        <v/>
      </c>
      <c r="F400" s="180" t="str">
        <f t="shared" si="52"/>
        <v/>
      </c>
      <c r="G400" s="20"/>
      <c r="H400" s="200"/>
      <c r="I400" s="206"/>
      <c r="J400" s="19"/>
      <c r="K400" s="207"/>
      <c r="L400" s="207"/>
      <c r="M400" s="201" t="str">
        <f t="shared" si="48"/>
        <v/>
      </c>
      <c r="N400" s="170"/>
      <c r="O400" s="202" t="str">
        <f t="shared" si="49"/>
        <v/>
      </c>
      <c r="P400" s="208"/>
      <c r="Q400" s="208"/>
      <c r="R400" s="208"/>
      <c r="S400" s="203" t="str">
        <f t="shared" si="50"/>
        <v/>
      </c>
      <c r="T400" s="204"/>
      <c r="U400" s="205"/>
      <c r="V400" s="145"/>
    </row>
    <row r="401" spans="1:23">
      <c r="A401" s="14">
        <f t="shared" si="51"/>
        <v>396</v>
      </c>
      <c r="B401" s="198"/>
      <c r="C401" s="198"/>
      <c r="D401" s="199"/>
      <c r="E401" s="180" t="str">
        <f t="shared" si="47"/>
        <v/>
      </c>
      <c r="F401" s="180" t="str">
        <f t="shared" si="52"/>
        <v/>
      </c>
      <c r="G401" s="20"/>
      <c r="H401" s="200"/>
      <c r="I401" s="206"/>
      <c r="J401" s="19"/>
      <c r="K401" s="207"/>
      <c r="L401" s="207"/>
      <c r="M401" s="201" t="str">
        <f t="shared" si="48"/>
        <v/>
      </c>
      <c r="N401" s="170"/>
      <c r="O401" s="202" t="str">
        <f t="shared" si="49"/>
        <v/>
      </c>
      <c r="P401" s="208"/>
      <c r="Q401" s="208"/>
      <c r="R401" s="208"/>
      <c r="S401" s="203" t="str">
        <f t="shared" si="50"/>
        <v/>
      </c>
      <c r="T401" s="204"/>
      <c r="U401" s="205"/>
      <c r="V401" s="145"/>
    </row>
    <row r="402" spans="1:23">
      <c r="A402" s="14">
        <f t="shared" si="51"/>
        <v>397</v>
      </c>
      <c r="B402" s="198"/>
      <c r="C402" s="198"/>
      <c r="D402" s="199"/>
      <c r="E402" s="180" t="str">
        <f t="shared" si="47"/>
        <v/>
      </c>
      <c r="F402" s="180" t="str">
        <f t="shared" si="52"/>
        <v/>
      </c>
      <c r="G402" s="20"/>
      <c r="H402" s="200"/>
      <c r="I402" s="206"/>
      <c r="J402" s="19"/>
      <c r="K402" s="207"/>
      <c r="L402" s="207"/>
      <c r="M402" s="201" t="str">
        <f t="shared" si="48"/>
        <v/>
      </c>
      <c r="N402" s="170"/>
      <c r="O402" s="202" t="str">
        <f t="shared" si="49"/>
        <v/>
      </c>
      <c r="P402" s="208"/>
      <c r="Q402" s="208"/>
      <c r="R402" s="208"/>
      <c r="S402" s="203" t="str">
        <f t="shared" si="50"/>
        <v/>
      </c>
      <c r="T402" s="204"/>
      <c r="U402" s="205"/>
      <c r="V402" s="145"/>
    </row>
    <row r="403" spans="1:23">
      <c r="A403" s="14">
        <f t="shared" si="51"/>
        <v>398</v>
      </c>
      <c r="B403" s="198"/>
      <c r="C403" s="198"/>
      <c r="D403" s="199"/>
      <c r="E403" s="180" t="str">
        <f t="shared" si="47"/>
        <v/>
      </c>
      <c r="F403" s="180" t="str">
        <f t="shared" si="52"/>
        <v/>
      </c>
      <c r="G403" s="20"/>
      <c r="H403" s="200"/>
      <c r="I403" s="206"/>
      <c r="J403" s="19"/>
      <c r="K403" s="207"/>
      <c r="L403" s="207"/>
      <c r="M403" s="201" t="str">
        <f t="shared" si="48"/>
        <v/>
      </c>
      <c r="N403" s="170"/>
      <c r="O403" s="202" t="str">
        <f t="shared" si="49"/>
        <v/>
      </c>
      <c r="P403" s="208"/>
      <c r="Q403" s="208"/>
      <c r="R403" s="208"/>
      <c r="S403" s="203" t="str">
        <f t="shared" si="50"/>
        <v/>
      </c>
      <c r="T403" s="204"/>
      <c r="U403" s="205"/>
      <c r="V403" s="145"/>
    </row>
    <row r="404" spans="1:23">
      <c r="A404" s="14">
        <f t="shared" si="51"/>
        <v>399</v>
      </c>
      <c r="B404" s="198"/>
      <c r="C404" s="198"/>
      <c r="D404" s="199"/>
      <c r="E404" s="180" t="str">
        <f t="shared" si="47"/>
        <v/>
      </c>
      <c r="F404" s="180" t="str">
        <f t="shared" si="52"/>
        <v/>
      </c>
      <c r="G404" s="20"/>
      <c r="H404" s="200"/>
      <c r="I404" s="206"/>
      <c r="J404" s="19"/>
      <c r="K404" s="207"/>
      <c r="L404" s="207"/>
      <c r="M404" s="201" t="str">
        <f t="shared" si="48"/>
        <v/>
      </c>
      <c r="N404" s="170"/>
      <c r="O404" s="202" t="str">
        <f t="shared" si="49"/>
        <v/>
      </c>
      <c r="P404" s="208"/>
      <c r="Q404" s="208"/>
      <c r="R404" s="208"/>
      <c r="S404" s="203" t="str">
        <f t="shared" si="50"/>
        <v/>
      </c>
      <c r="T404" s="204"/>
      <c r="U404" s="205"/>
      <c r="V404" s="145"/>
    </row>
    <row r="405" spans="1:23">
      <c r="A405" s="14">
        <f t="shared" si="51"/>
        <v>400</v>
      </c>
      <c r="B405" s="198"/>
      <c r="C405" s="198"/>
      <c r="D405" s="199"/>
      <c r="E405" s="180" t="str">
        <f t="shared" si="47"/>
        <v/>
      </c>
      <c r="F405" s="180" t="str">
        <f t="shared" si="52"/>
        <v/>
      </c>
      <c r="G405" s="20"/>
      <c r="H405" s="200"/>
      <c r="I405" s="206"/>
      <c r="J405" s="19"/>
      <c r="K405" s="207"/>
      <c r="L405" s="207"/>
      <c r="M405" s="201" t="str">
        <f t="shared" si="48"/>
        <v/>
      </c>
      <c r="N405" s="170"/>
      <c r="O405" s="202" t="str">
        <f t="shared" si="49"/>
        <v/>
      </c>
      <c r="P405" s="208"/>
      <c r="Q405" s="208"/>
      <c r="R405" s="208"/>
      <c r="S405" s="203" t="str">
        <f t="shared" si="50"/>
        <v/>
      </c>
      <c r="T405" s="204"/>
      <c r="U405" s="205"/>
      <c r="V405" s="145"/>
    </row>
    <row r="406" spans="1:23">
      <c r="A406" s="14">
        <f t="shared" si="51"/>
        <v>401</v>
      </c>
      <c r="B406" s="198"/>
      <c r="C406" s="198"/>
      <c r="D406" s="199"/>
      <c r="E406" s="180" t="str">
        <f t="shared" si="47"/>
        <v/>
      </c>
      <c r="F406" s="180" t="str">
        <f t="shared" si="52"/>
        <v/>
      </c>
      <c r="G406" s="20"/>
      <c r="H406" s="200"/>
      <c r="I406" s="206"/>
      <c r="J406" s="19"/>
      <c r="K406" s="207"/>
      <c r="L406" s="207"/>
      <c r="M406" s="201" t="str">
        <f t="shared" si="48"/>
        <v/>
      </c>
      <c r="N406" s="170"/>
      <c r="O406" s="202" t="str">
        <f t="shared" si="49"/>
        <v/>
      </c>
      <c r="P406" s="208"/>
      <c r="Q406" s="208"/>
      <c r="R406" s="208"/>
      <c r="S406" s="203" t="str">
        <f t="shared" si="50"/>
        <v/>
      </c>
      <c r="T406" s="204"/>
      <c r="U406" s="205"/>
      <c r="V406" s="145"/>
    </row>
    <row r="407" spans="1:23">
      <c r="A407" s="14">
        <f t="shared" si="51"/>
        <v>402</v>
      </c>
      <c r="B407" s="198"/>
      <c r="C407" s="198"/>
      <c r="D407" s="199"/>
      <c r="E407" s="180" t="str">
        <f t="shared" si="47"/>
        <v/>
      </c>
      <c r="F407" s="180" t="str">
        <f t="shared" si="52"/>
        <v/>
      </c>
      <c r="G407" s="20"/>
      <c r="H407" s="200"/>
      <c r="I407" s="206"/>
      <c r="J407" s="19"/>
      <c r="K407" s="207"/>
      <c r="L407" s="207"/>
      <c r="M407" s="201" t="str">
        <f t="shared" si="48"/>
        <v/>
      </c>
      <c r="N407" s="170"/>
      <c r="O407" s="202" t="str">
        <f t="shared" si="49"/>
        <v/>
      </c>
      <c r="P407" s="208"/>
      <c r="Q407" s="208"/>
      <c r="R407" s="208"/>
      <c r="S407" s="203" t="str">
        <f t="shared" si="50"/>
        <v/>
      </c>
      <c r="T407" s="204"/>
      <c r="U407" s="205"/>
      <c r="V407" s="145"/>
    </row>
    <row r="408" spans="1:23">
      <c r="A408" s="14">
        <f t="shared" si="51"/>
        <v>403</v>
      </c>
      <c r="B408" s="198"/>
      <c r="C408" s="198"/>
      <c r="D408" s="199"/>
      <c r="E408" s="180" t="str">
        <f t="shared" si="47"/>
        <v/>
      </c>
      <c r="F408" s="180" t="str">
        <f t="shared" si="52"/>
        <v/>
      </c>
      <c r="G408" s="20"/>
      <c r="H408" s="200"/>
      <c r="I408" s="206"/>
      <c r="J408" s="19"/>
      <c r="K408" s="207"/>
      <c r="L408" s="207"/>
      <c r="M408" s="201" t="str">
        <f t="shared" si="48"/>
        <v/>
      </c>
      <c r="N408" s="170"/>
      <c r="O408" s="202" t="str">
        <f t="shared" si="49"/>
        <v/>
      </c>
      <c r="P408" s="208"/>
      <c r="Q408" s="208"/>
      <c r="R408" s="208"/>
      <c r="S408" s="203" t="str">
        <f t="shared" si="50"/>
        <v/>
      </c>
      <c r="T408" s="204"/>
      <c r="U408" s="205"/>
      <c r="V408" s="145"/>
    </row>
    <row r="409" spans="1:23">
      <c r="A409" s="14">
        <f t="shared" si="51"/>
        <v>404</v>
      </c>
      <c r="B409" s="198"/>
      <c r="C409" s="198"/>
      <c r="D409" s="199"/>
      <c r="E409" s="180" t="str">
        <f t="shared" si="47"/>
        <v/>
      </c>
      <c r="F409" s="180" t="str">
        <f t="shared" si="52"/>
        <v/>
      </c>
      <c r="G409" s="20"/>
      <c r="H409" s="200"/>
      <c r="I409" s="206"/>
      <c r="J409" s="19"/>
      <c r="K409" s="207"/>
      <c r="L409" s="207"/>
      <c r="M409" s="201" t="str">
        <f t="shared" si="48"/>
        <v/>
      </c>
      <c r="N409" s="170"/>
      <c r="O409" s="202" t="str">
        <f t="shared" si="49"/>
        <v/>
      </c>
      <c r="P409" s="208"/>
      <c r="Q409" s="208"/>
      <c r="R409" s="208"/>
      <c r="S409" s="203" t="str">
        <f t="shared" si="50"/>
        <v/>
      </c>
      <c r="T409" s="204"/>
      <c r="U409" s="205"/>
      <c r="V409" s="145"/>
    </row>
    <row r="410" spans="1:23">
      <c r="A410" s="14">
        <f t="shared" si="51"/>
        <v>405</v>
      </c>
      <c r="B410" s="198"/>
      <c r="C410" s="198"/>
      <c r="D410" s="199"/>
      <c r="E410" s="180" t="str">
        <f t="shared" si="47"/>
        <v/>
      </c>
      <c r="F410" s="180" t="str">
        <f t="shared" si="52"/>
        <v/>
      </c>
      <c r="G410" s="20"/>
      <c r="H410" s="200"/>
      <c r="I410" s="206"/>
      <c r="J410" s="19"/>
      <c r="K410" s="207"/>
      <c r="L410" s="207"/>
      <c r="M410" s="201" t="str">
        <f t="shared" si="48"/>
        <v/>
      </c>
      <c r="N410" s="170"/>
      <c r="O410" s="202" t="str">
        <f t="shared" si="49"/>
        <v/>
      </c>
      <c r="P410" s="208"/>
      <c r="Q410" s="208"/>
      <c r="R410" s="208"/>
      <c r="S410" s="203" t="str">
        <f t="shared" si="50"/>
        <v/>
      </c>
      <c r="T410" s="204"/>
      <c r="U410" s="205"/>
      <c r="V410" s="145"/>
      <c r="W410" s="3"/>
    </row>
    <row r="411" spans="1:23">
      <c r="A411" s="14">
        <f t="shared" si="51"/>
        <v>406</v>
      </c>
      <c r="B411" s="198"/>
      <c r="C411" s="198"/>
      <c r="D411" s="199"/>
      <c r="E411" s="180" t="str">
        <f t="shared" si="47"/>
        <v/>
      </c>
      <c r="F411" s="180" t="str">
        <f t="shared" si="52"/>
        <v/>
      </c>
      <c r="G411" s="20"/>
      <c r="H411" s="200"/>
      <c r="I411" s="206"/>
      <c r="J411" s="19"/>
      <c r="K411" s="207"/>
      <c r="L411" s="207"/>
      <c r="M411" s="201" t="str">
        <f t="shared" si="48"/>
        <v/>
      </c>
      <c r="N411" s="170"/>
      <c r="O411" s="202" t="str">
        <f t="shared" si="49"/>
        <v/>
      </c>
      <c r="P411" s="208"/>
      <c r="Q411" s="208"/>
      <c r="R411" s="208"/>
      <c r="S411" s="203" t="str">
        <f t="shared" si="50"/>
        <v/>
      </c>
      <c r="T411" s="204"/>
      <c r="U411" s="205"/>
      <c r="V411" s="145"/>
    </row>
    <row r="412" spans="1:23">
      <c r="A412" s="14">
        <f t="shared" si="51"/>
        <v>407</v>
      </c>
      <c r="B412" s="198"/>
      <c r="C412" s="198"/>
      <c r="D412" s="199"/>
      <c r="E412" s="180" t="str">
        <f t="shared" si="47"/>
        <v/>
      </c>
      <c r="F412" s="180" t="str">
        <f t="shared" si="52"/>
        <v/>
      </c>
      <c r="G412" s="20"/>
      <c r="H412" s="200"/>
      <c r="I412" s="206"/>
      <c r="J412" s="19"/>
      <c r="K412" s="207"/>
      <c r="L412" s="207"/>
      <c r="M412" s="201" t="str">
        <f t="shared" si="48"/>
        <v/>
      </c>
      <c r="N412" s="170"/>
      <c r="O412" s="202" t="str">
        <f t="shared" si="49"/>
        <v/>
      </c>
      <c r="P412" s="208"/>
      <c r="Q412" s="208"/>
      <c r="R412" s="208"/>
      <c r="S412" s="203" t="str">
        <f t="shared" si="50"/>
        <v/>
      </c>
      <c r="T412" s="204"/>
      <c r="U412" s="205"/>
      <c r="V412" s="145"/>
    </row>
    <row r="413" spans="1:23">
      <c r="A413" s="14">
        <f t="shared" si="51"/>
        <v>408</v>
      </c>
      <c r="B413" s="198"/>
      <c r="C413" s="198"/>
      <c r="D413" s="199"/>
      <c r="E413" s="180" t="str">
        <f t="shared" si="47"/>
        <v/>
      </c>
      <c r="F413" s="180" t="str">
        <f t="shared" si="52"/>
        <v/>
      </c>
      <c r="G413" s="20"/>
      <c r="H413" s="200"/>
      <c r="I413" s="206"/>
      <c r="J413" s="19"/>
      <c r="K413" s="207"/>
      <c r="L413" s="207"/>
      <c r="M413" s="201" t="str">
        <f t="shared" si="48"/>
        <v/>
      </c>
      <c r="N413" s="170"/>
      <c r="O413" s="202" t="str">
        <f t="shared" si="49"/>
        <v/>
      </c>
      <c r="P413" s="208"/>
      <c r="Q413" s="208"/>
      <c r="R413" s="208"/>
      <c r="S413" s="203" t="str">
        <f t="shared" si="50"/>
        <v/>
      </c>
      <c r="T413" s="204"/>
      <c r="U413" s="205"/>
      <c r="V413" s="145"/>
    </row>
    <row r="414" spans="1:23">
      <c r="A414" s="14">
        <f t="shared" si="51"/>
        <v>409</v>
      </c>
      <c r="B414" s="198"/>
      <c r="C414" s="198"/>
      <c r="D414" s="199"/>
      <c r="E414" s="180" t="str">
        <f t="shared" si="47"/>
        <v/>
      </c>
      <c r="F414" s="180" t="str">
        <f t="shared" si="52"/>
        <v/>
      </c>
      <c r="G414" s="20"/>
      <c r="H414" s="200"/>
      <c r="I414" s="206"/>
      <c r="J414" s="19"/>
      <c r="K414" s="207"/>
      <c r="L414" s="207"/>
      <c r="M414" s="201" t="str">
        <f t="shared" si="48"/>
        <v/>
      </c>
      <c r="N414" s="170"/>
      <c r="O414" s="202" t="str">
        <f t="shared" si="49"/>
        <v/>
      </c>
      <c r="P414" s="208"/>
      <c r="Q414" s="208"/>
      <c r="R414" s="208"/>
      <c r="S414" s="203" t="str">
        <f t="shared" si="50"/>
        <v/>
      </c>
      <c r="T414" s="204"/>
      <c r="U414" s="205"/>
      <c r="V414" s="145"/>
    </row>
    <row r="415" spans="1:23">
      <c r="A415" s="14">
        <f t="shared" si="51"/>
        <v>410</v>
      </c>
      <c r="B415" s="198"/>
      <c r="C415" s="198"/>
      <c r="D415" s="199"/>
      <c r="E415" s="180" t="str">
        <f t="shared" si="47"/>
        <v/>
      </c>
      <c r="F415" s="180" t="str">
        <f t="shared" si="52"/>
        <v/>
      </c>
      <c r="G415" s="20"/>
      <c r="H415" s="200"/>
      <c r="I415" s="206"/>
      <c r="J415" s="19"/>
      <c r="K415" s="207"/>
      <c r="L415" s="207"/>
      <c r="M415" s="201" t="str">
        <f t="shared" si="48"/>
        <v/>
      </c>
      <c r="N415" s="170"/>
      <c r="O415" s="202" t="str">
        <f t="shared" si="49"/>
        <v/>
      </c>
      <c r="P415" s="208"/>
      <c r="Q415" s="208"/>
      <c r="R415" s="208"/>
      <c r="S415" s="203" t="str">
        <f t="shared" si="50"/>
        <v/>
      </c>
      <c r="T415" s="204"/>
      <c r="U415" s="205"/>
      <c r="V415" s="145"/>
    </row>
    <row r="416" spans="1:23">
      <c r="A416" s="14">
        <f t="shared" si="51"/>
        <v>411</v>
      </c>
      <c r="B416" s="198"/>
      <c r="C416" s="198"/>
      <c r="D416" s="199"/>
      <c r="E416" s="180" t="str">
        <f t="shared" si="47"/>
        <v/>
      </c>
      <c r="F416" s="180" t="str">
        <f t="shared" si="52"/>
        <v/>
      </c>
      <c r="G416" s="20"/>
      <c r="H416" s="200"/>
      <c r="I416" s="206"/>
      <c r="J416" s="19"/>
      <c r="K416" s="207"/>
      <c r="L416" s="207"/>
      <c r="M416" s="201" t="str">
        <f t="shared" si="48"/>
        <v/>
      </c>
      <c r="N416" s="170"/>
      <c r="O416" s="202" t="str">
        <f t="shared" si="49"/>
        <v/>
      </c>
      <c r="P416" s="208"/>
      <c r="Q416" s="208"/>
      <c r="R416" s="208"/>
      <c r="S416" s="203" t="str">
        <f t="shared" si="50"/>
        <v/>
      </c>
      <c r="T416" s="204"/>
      <c r="U416" s="205"/>
      <c r="V416" s="145"/>
    </row>
    <row r="417" spans="1:22">
      <c r="A417" s="14">
        <f t="shared" si="51"/>
        <v>412</v>
      </c>
      <c r="B417" s="198"/>
      <c r="C417" s="198"/>
      <c r="D417" s="199"/>
      <c r="E417" s="180" t="str">
        <f t="shared" si="47"/>
        <v/>
      </c>
      <c r="F417" s="180" t="str">
        <f t="shared" si="52"/>
        <v/>
      </c>
      <c r="G417" s="20"/>
      <c r="H417" s="200"/>
      <c r="I417" s="206"/>
      <c r="J417" s="19"/>
      <c r="K417" s="207"/>
      <c r="L417" s="207"/>
      <c r="M417" s="201" t="str">
        <f t="shared" si="48"/>
        <v/>
      </c>
      <c r="N417" s="170"/>
      <c r="O417" s="202" t="str">
        <f t="shared" si="49"/>
        <v/>
      </c>
      <c r="P417" s="208"/>
      <c r="Q417" s="208"/>
      <c r="R417" s="208"/>
      <c r="S417" s="203" t="str">
        <f t="shared" si="50"/>
        <v/>
      </c>
      <c r="T417" s="204"/>
      <c r="U417" s="205"/>
      <c r="V417" s="145"/>
    </row>
    <row r="418" spans="1:22">
      <c r="A418" s="14">
        <f t="shared" si="51"/>
        <v>413</v>
      </c>
      <c r="B418" s="198"/>
      <c r="C418" s="198"/>
      <c r="D418" s="199"/>
      <c r="E418" s="180" t="str">
        <f t="shared" si="47"/>
        <v/>
      </c>
      <c r="F418" s="180" t="str">
        <f t="shared" si="52"/>
        <v/>
      </c>
      <c r="G418" s="20"/>
      <c r="H418" s="200"/>
      <c r="I418" s="206"/>
      <c r="J418" s="19"/>
      <c r="K418" s="207"/>
      <c r="L418" s="207"/>
      <c r="M418" s="201" t="str">
        <f t="shared" si="48"/>
        <v/>
      </c>
      <c r="N418" s="170"/>
      <c r="O418" s="202" t="str">
        <f t="shared" si="49"/>
        <v/>
      </c>
      <c r="P418" s="208"/>
      <c r="Q418" s="208"/>
      <c r="R418" s="208"/>
      <c r="S418" s="203" t="str">
        <f t="shared" si="50"/>
        <v/>
      </c>
      <c r="T418" s="204"/>
      <c r="U418" s="205"/>
      <c r="V418" s="145"/>
    </row>
    <row r="419" spans="1:22">
      <c r="A419" s="14">
        <f t="shared" si="51"/>
        <v>414</v>
      </c>
      <c r="B419" s="198"/>
      <c r="C419" s="198"/>
      <c r="D419" s="199"/>
      <c r="E419" s="180" t="str">
        <f t="shared" si="47"/>
        <v/>
      </c>
      <c r="F419" s="180" t="str">
        <f t="shared" si="52"/>
        <v/>
      </c>
      <c r="G419" s="20"/>
      <c r="H419" s="200"/>
      <c r="I419" s="206"/>
      <c r="J419" s="19"/>
      <c r="K419" s="207"/>
      <c r="L419" s="207"/>
      <c r="M419" s="201" t="str">
        <f t="shared" si="48"/>
        <v/>
      </c>
      <c r="N419" s="170"/>
      <c r="O419" s="202" t="str">
        <f t="shared" si="49"/>
        <v/>
      </c>
      <c r="P419" s="208"/>
      <c r="Q419" s="208"/>
      <c r="R419" s="208"/>
      <c r="S419" s="203" t="str">
        <f t="shared" si="50"/>
        <v/>
      </c>
      <c r="T419" s="204"/>
      <c r="U419" s="205"/>
      <c r="V419" s="145"/>
    </row>
    <row r="420" spans="1:22">
      <c r="A420" s="14">
        <f t="shared" si="51"/>
        <v>415</v>
      </c>
      <c r="B420" s="198"/>
      <c r="C420" s="198"/>
      <c r="D420" s="199"/>
      <c r="E420" s="180" t="str">
        <f t="shared" si="47"/>
        <v/>
      </c>
      <c r="F420" s="180" t="str">
        <f t="shared" si="52"/>
        <v/>
      </c>
      <c r="G420" s="20"/>
      <c r="H420" s="200"/>
      <c r="I420" s="206"/>
      <c r="J420" s="19"/>
      <c r="K420" s="207"/>
      <c r="L420" s="207"/>
      <c r="M420" s="201" t="str">
        <f t="shared" si="48"/>
        <v/>
      </c>
      <c r="N420" s="170"/>
      <c r="O420" s="202" t="str">
        <f t="shared" si="49"/>
        <v/>
      </c>
      <c r="P420" s="208"/>
      <c r="Q420" s="208"/>
      <c r="R420" s="208"/>
      <c r="S420" s="203" t="str">
        <f t="shared" si="50"/>
        <v/>
      </c>
      <c r="T420" s="204"/>
      <c r="U420" s="205"/>
      <c r="V420" s="145"/>
    </row>
    <row r="421" spans="1:22">
      <c r="A421" s="14">
        <f t="shared" si="51"/>
        <v>416</v>
      </c>
      <c r="B421" s="198"/>
      <c r="C421" s="198"/>
      <c r="D421" s="199"/>
      <c r="E421" s="180" t="str">
        <f t="shared" si="47"/>
        <v/>
      </c>
      <c r="F421" s="180" t="str">
        <f t="shared" si="52"/>
        <v/>
      </c>
      <c r="G421" s="20"/>
      <c r="H421" s="200"/>
      <c r="I421" s="206"/>
      <c r="J421" s="19"/>
      <c r="K421" s="207"/>
      <c r="L421" s="207"/>
      <c r="M421" s="201" t="str">
        <f t="shared" si="48"/>
        <v/>
      </c>
      <c r="N421" s="170"/>
      <c r="O421" s="202" t="str">
        <f t="shared" si="49"/>
        <v/>
      </c>
      <c r="P421" s="208"/>
      <c r="Q421" s="208"/>
      <c r="R421" s="208"/>
      <c r="S421" s="203" t="str">
        <f t="shared" si="50"/>
        <v/>
      </c>
      <c r="T421" s="204"/>
      <c r="U421" s="205"/>
      <c r="V421" s="145"/>
    </row>
    <row r="422" spans="1:22">
      <c r="A422" s="14">
        <f t="shared" si="51"/>
        <v>417</v>
      </c>
      <c r="B422" s="198"/>
      <c r="C422" s="198"/>
      <c r="D422" s="199"/>
      <c r="E422" s="180" t="str">
        <f t="shared" si="47"/>
        <v/>
      </c>
      <c r="F422" s="180" t="str">
        <f t="shared" si="52"/>
        <v/>
      </c>
      <c r="G422" s="20"/>
      <c r="H422" s="200"/>
      <c r="I422" s="206"/>
      <c r="J422" s="19"/>
      <c r="K422" s="207"/>
      <c r="L422" s="207"/>
      <c r="M422" s="201" t="str">
        <f t="shared" si="48"/>
        <v/>
      </c>
      <c r="N422" s="170"/>
      <c r="O422" s="202" t="str">
        <f t="shared" si="49"/>
        <v/>
      </c>
      <c r="P422" s="208"/>
      <c r="Q422" s="208"/>
      <c r="R422" s="208"/>
      <c r="S422" s="203" t="str">
        <f t="shared" si="50"/>
        <v/>
      </c>
      <c r="T422" s="204"/>
      <c r="U422" s="205"/>
      <c r="V422" s="145"/>
    </row>
    <row r="423" spans="1:22">
      <c r="A423" s="14">
        <f t="shared" si="51"/>
        <v>418</v>
      </c>
      <c r="B423" s="198"/>
      <c r="C423" s="198"/>
      <c r="D423" s="199"/>
      <c r="E423" s="180" t="str">
        <f t="shared" si="47"/>
        <v/>
      </c>
      <c r="F423" s="180" t="str">
        <f t="shared" si="52"/>
        <v/>
      </c>
      <c r="G423" s="20"/>
      <c r="H423" s="200"/>
      <c r="I423" s="206"/>
      <c r="J423" s="19"/>
      <c r="K423" s="207"/>
      <c r="L423" s="207"/>
      <c r="M423" s="201" t="str">
        <f t="shared" si="48"/>
        <v/>
      </c>
      <c r="N423" s="170"/>
      <c r="O423" s="202" t="str">
        <f t="shared" si="49"/>
        <v/>
      </c>
      <c r="P423" s="208"/>
      <c r="Q423" s="208"/>
      <c r="R423" s="208"/>
      <c r="S423" s="203" t="str">
        <f t="shared" si="50"/>
        <v/>
      </c>
      <c r="T423" s="204"/>
      <c r="U423" s="205"/>
      <c r="V423" s="145"/>
    </row>
    <row r="424" spans="1:22">
      <c r="A424" s="14">
        <f t="shared" si="51"/>
        <v>419</v>
      </c>
      <c r="B424" s="198"/>
      <c r="C424" s="198"/>
      <c r="D424" s="199"/>
      <c r="E424" s="180" t="str">
        <f t="shared" si="47"/>
        <v/>
      </c>
      <c r="F424" s="180" t="str">
        <f t="shared" si="52"/>
        <v/>
      </c>
      <c r="G424" s="20"/>
      <c r="H424" s="200"/>
      <c r="I424" s="206"/>
      <c r="J424" s="19"/>
      <c r="K424" s="207"/>
      <c r="L424" s="207"/>
      <c r="M424" s="201" t="str">
        <f t="shared" si="48"/>
        <v/>
      </c>
      <c r="N424" s="170"/>
      <c r="O424" s="202" t="str">
        <f t="shared" si="49"/>
        <v/>
      </c>
      <c r="P424" s="208"/>
      <c r="Q424" s="208"/>
      <c r="R424" s="208"/>
      <c r="S424" s="203" t="str">
        <f t="shared" si="50"/>
        <v/>
      </c>
      <c r="T424" s="204"/>
      <c r="U424" s="205"/>
      <c r="V424" s="145"/>
    </row>
    <row r="425" spans="1:22">
      <c r="A425" s="14">
        <f t="shared" si="51"/>
        <v>420</v>
      </c>
      <c r="B425" s="198"/>
      <c r="C425" s="198"/>
      <c r="D425" s="199"/>
      <c r="E425" s="180" t="str">
        <f t="shared" si="47"/>
        <v/>
      </c>
      <c r="F425" s="180" t="str">
        <f t="shared" si="52"/>
        <v/>
      </c>
      <c r="G425" s="20"/>
      <c r="H425" s="200"/>
      <c r="I425" s="206"/>
      <c r="J425" s="19"/>
      <c r="K425" s="207"/>
      <c r="L425" s="207"/>
      <c r="M425" s="201" t="str">
        <f t="shared" si="48"/>
        <v/>
      </c>
      <c r="N425" s="170"/>
      <c r="O425" s="202" t="str">
        <f t="shared" si="49"/>
        <v/>
      </c>
      <c r="P425" s="208"/>
      <c r="Q425" s="208"/>
      <c r="R425" s="208"/>
      <c r="S425" s="203" t="str">
        <f t="shared" si="50"/>
        <v/>
      </c>
      <c r="T425" s="204"/>
      <c r="U425" s="205"/>
      <c r="V425" s="145"/>
    </row>
    <row r="426" spans="1:22">
      <c r="A426" s="14">
        <f t="shared" si="51"/>
        <v>421</v>
      </c>
      <c r="B426" s="198"/>
      <c r="C426" s="198"/>
      <c r="D426" s="199"/>
      <c r="E426" s="180" t="str">
        <f t="shared" si="47"/>
        <v/>
      </c>
      <c r="F426" s="180" t="str">
        <f t="shared" si="52"/>
        <v/>
      </c>
      <c r="G426" s="20"/>
      <c r="H426" s="200"/>
      <c r="I426" s="206"/>
      <c r="J426" s="19"/>
      <c r="K426" s="207"/>
      <c r="L426" s="207"/>
      <c r="M426" s="201" t="str">
        <f t="shared" si="48"/>
        <v/>
      </c>
      <c r="N426" s="170"/>
      <c r="O426" s="202" t="str">
        <f t="shared" si="49"/>
        <v/>
      </c>
      <c r="P426" s="208"/>
      <c r="Q426" s="208"/>
      <c r="R426" s="208"/>
      <c r="S426" s="203" t="str">
        <f t="shared" si="50"/>
        <v/>
      </c>
      <c r="T426" s="204"/>
      <c r="U426" s="205"/>
      <c r="V426" s="145"/>
    </row>
    <row r="427" spans="1:22">
      <c r="A427" s="14">
        <f t="shared" si="51"/>
        <v>422</v>
      </c>
      <c r="B427" s="198"/>
      <c r="C427" s="198"/>
      <c r="D427" s="199"/>
      <c r="E427" s="180" t="str">
        <f t="shared" si="47"/>
        <v/>
      </c>
      <c r="F427" s="180" t="str">
        <f t="shared" si="52"/>
        <v/>
      </c>
      <c r="G427" s="20"/>
      <c r="H427" s="200"/>
      <c r="I427" s="206"/>
      <c r="J427" s="19"/>
      <c r="K427" s="207"/>
      <c r="L427" s="207"/>
      <c r="M427" s="201" t="str">
        <f t="shared" si="48"/>
        <v/>
      </c>
      <c r="N427" s="170"/>
      <c r="O427" s="202" t="str">
        <f t="shared" si="49"/>
        <v/>
      </c>
      <c r="P427" s="208"/>
      <c r="Q427" s="208"/>
      <c r="R427" s="208"/>
      <c r="S427" s="203" t="str">
        <f t="shared" si="50"/>
        <v/>
      </c>
      <c r="T427" s="204"/>
      <c r="U427" s="205"/>
      <c r="V427" s="145"/>
    </row>
    <row r="428" spans="1:22">
      <c r="A428" s="14">
        <f t="shared" si="51"/>
        <v>423</v>
      </c>
      <c r="B428" s="198"/>
      <c r="C428" s="198"/>
      <c r="D428" s="199"/>
      <c r="E428" s="180" t="str">
        <f t="shared" si="47"/>
        <v/>
      </c>
      <c r="F428" s="180" t="str">
        <f t="shared" si="52"/>
        <v/>
      </c>
      <c r="G428" s="20"/>
      <c r="H428" s="200"/>
      <c r="I428" s="206"/>
      <c r="J428" s="19"/>
      <c r="K428" s="207"/>
      <c r="L428" s="207"/>
      <c r="M428" s="201" t="str">
        <f t="shared" si="48"/>
        <v/>
      </c>
      <c r="N428" s="170"/>
      <c r="O428" s="202" t="str">
        <f t="shared" si="49"/>
        <v/>
      </c>
      <c r="P428" s="208"/>
      <c r="Q428" s="208"/>
      <c r="R428" s="208"/>
      <c r="S428" s="203" t="str">
        <f t="shared" si="50"/>
        <v/>
      </c>
      <c r="T428" s="204"/>
      <c r="U428" s="205"/>
      <c r="V428" s="145"/>
    </row>
    <row r="429" spans="1:22">
      <c r="A429" s="14">
        <f t="shared" si="51"/>
        <v>424</v>
      </c>
      <c r="B429" s="198"/>
      <c r="C429" s="198"/>
      <c r="D429" s="199"/>
      <c r="E429" s="180" t="str">
        <f t="shared" si="47"/>
        <v/>
      </c>
      <c r="F429" s="180" t="str">
        <f t="shared" si="52"/>
        <v/>
      </c>
      <c r="G429" s="20"/>
      <c r="H429" s="200"/>
      <c r="I429" s="206"/>
      <c r="J429" s="19"/>
      <c r="K429" s="207"/>
      <c r="L429" s="207"/>
      <c r="M429" s="201" t="str">
        <f t="shared" si="48"/>
        <v/>
      </c>
      <c r="N429" s="170"/>
      <c r="O429" s="202" t="str">
        <f t="shared" si="49"/>
        <v/>
      </c>
      <c r="P429" s="208"/>
      <c r="Q429" s="208"/>
      <c r="R429" s="208"/>
      <c r="S429" s="203" t="str">
        <f t="shared" si="50"/>
        <v/>
      </c>
      <c r="T429" s="204"/>
      <c r="U429" s="205"/>
      <c r="V429" s="145"/>
    </row>
    <row r="430" spans="1:22">
      <c r="A430" s="14">
        <f t="shared" si="51"/>
        <v>425</v>
      </c>
      <c r="B430" s="198"/>
      <c r="C430" s="198"/>
      <c r="D430" s="199"/>
      <c r="E430" s="180" t="str">
        <f t="shared" si="47"/>
        <v/>
      </c>
      <c r="F430" s="180" t="str">
        <f t="shared" si="52"/>
        <v/>
      </c>
      <c r="G430" s="20"/>
      <c r="H430" s="200"/>
      <c r="I430" s="206"/>
      <c r="J430" s="19"/>
      <c r="K430" s="207"/>
      <c r="L430" s="207"/>
      <c r="M430" s="201" t="str">
        <f t="shared" si="48"/>
        <v/>
      </c>
      <c r="N430" s="170"/>
      <c r="O430" s="202" t="str">
        <f t="shared" si="49"/>
        <v/>
      </c>
      <c r="P430" s="208"/>
      <c r="Q430" s="208"/>
      <c r="R430" s="208"/>
      <c r="S430" s="203" t="str">
        <f t="shared" si="50"/>
        <v/>
      </c>
      <c r="T430" s="204"/>
      <c r="U430" s="205"/>
      <c r="V430" s="145"/>
    </row>
    <row r="431" spans="1:22">
      <c r="A431" s="14">
        <f t="shared" si="51"/>
        <v>426</v>
      </c>
      <c r="B431" s="198"/>
      <c r="C431" s="198"/>
      <c r="D431" s="199"/>
      <c r="E431" s="180" t="str">
        <f t="shared" si="47"/>
        <v/>
      </c>
      <c r="F431" s="180" t="str">
        <f t="shared" si="52"/>
        <v/>
      </c>
      <c r="G431" s="20"/>
      <c r="H431" s="200"/>
      <c r="I431" s="206"/>
      <c r="J431" s="19"/>
      <c r="K431" s="207"/>
      <c r="L431" s="207"/>
      <c r="M431" s="201" t="str">
        <f t="shared" si="48"/>
        <v/>
      </c>
      <c r="N431" s="170"/>
      <c r="O431" s="202" t="str">
        <f t="shared" si="49"/>
        <v/>
      </c>
      <c r="P431" s="208"/>
      <c r="Q431" s="208"/>
      <c r="R431" s="208"/>
      <c r="S431" s="203" t="str">
        <f t="shared" si="50"/>
        <v/>
      </c>
      <c r="T431" s="204"/>
      <c r="U431" s="205"/>
      <c r="V431" s="145"/>
    </row>
    <row r="432" spans="1:22">
      <c r="A432" s="14">
        <f t="shared" si="51"/>
        <v>427</v>
      </c>
      <c r="B432" s="198"/>
      <c r="C432" s="198"/>
      <c r="D432" s="199"/>
      <c r="E432" s="180" t="str">
        <f t="shared" si="47"/>
        <v/>
      </c>
      <c r="F432" s="180" t="str">
        <f t="shared" si="52"/>
        <v/>
      </c>
      <c r="G432" s="20"/>
      <c r="H432" s="200"/>
      <c r="I432" s="206"/>
      <c r="J432" s="19"/>
      <c r="K432" s="207"/>
      <c r="L432" s="207"/>
      <c r="M432" s="201" t="str">
        <f t="shared" si="48"/>
        <v/>
      </c>
      <c r="N432" s="170"/>
      <c r="O432" s="202" t="str">
        <f t="shared" si="49"/>
        <v/>
      </c>
      <c r="P432" s="208"/>
      <c r="Q432" s="208"/>
      <c r="R432" s="208"/>
      <c r="S432" s="203" t="str">
        <f t="shared" si="50"/>
        <v/>
      </c>
      <c r="T432" s="204"/>
      <c r="U432" s="205"/>
      <c r="V432" s="145"/>
    </row>
    <row r="433" spans="1:23">
      <c r="A433" s="14">
        <f t="shared" si="51"/>
        <v>428</v>
      </c>
      <c r="B433" s="198"/>
      <c r="C433" s="198"/>
      <c r="D433" s="199"/>
      <c r="E433" s="180" t="str">
        <f t="shared" si="47"/>
        <v/>
      </c>
      <c r="F433" s="180" t="str">
        <f t="shared" si="52"/>
        <v/>
      </c>
      <c r="G433" s="20"/>
      <c r="H433" s="200"/>
      <c r="I433" s="206"/>
      <c r="J433" s="19"/>
      <c r="K433" s="207"/>
      <c r="L433" s="207"/>
      <c r="M433" s="201" t="str">
        <f t="shared" si="48"/>
        <v/>
      </c>
      <c r="N433" s="170"/>
      <c r="O433" s="202" t="str">
        <f t="shared" si="49"/>
        <v/>
      </c>
      <c r="P433" s="208"/>
      <c r="Q433" s="208"/>
      <c r="R433" s="208"/>
      <c r="S433" s="203" t="str">
        <f t="shared" si="50"/>
        <v/>
      </c>
      <c r="T433" s="204"/>
      <c r="U433" s="205"/>
      <c r="V433" s="145"/>
    </row>
    <row r="434" spans="1:23">
      <c r="A434" s="14">
        <f t="shared" si="51"/>
        <v>429</v>
      </c>
      <c r="B434" s="198"/>
      <c r="C434" s="198"/>
      <c r="D434" s="199"/>
      <c r="E434" s="180" t="str">
        <f t="shared" si="47"/>
        <v/>
      </c>
      <c r="F434" s="180" t="str">
        <f t="shared" si="52"/>
        <v/>
      </c>
      <c r="G434" s="20"/>
      <c r="H434" s="200"/>
      <c r="I434" s="206"/>
      <c r="J434" s="19"/>
      <c r="K434" s="207"/>
      <c r="L434" s="207"/>
      <c r="M434" s="201" t="str">
        <f t="shared" si="48"/>
        <v/>
      </c>
      <c r="N434" s="170"/>
      <c r="O434" s="202" t="str">
        <f t="shared" si="49"/>
        <v/>
      </c>
      <c r="P434" s="208"/>
      <c r="Q434" s="208"/>
      <c r="R434" s="208"/>
      <c r="S434" s="203" t="str">
        <f t="shared" si="50"/>
        <v/>
      </c>
      <c r="T434" s="204"/>
      <c r="U434" s="205"/>
      <c r="V434" s="145"/>
    </row>
    <row r="435" spans="1:23">
      <c r="A435" s="14">
        <f>A434+1</f>
        <v>430</v>
      </c>
      <c r="B435" s="198"/>
      <c r="C435" s="198"/>
      <c r="D435" s="199"/>
      <c r="E435" s="180" t="str">
        <f t="shared" ref="E435:E484" si="53">B435&amp;C435&amp;D435</f>
        <v/>
      </c>
      <c r="F435" s="180" t="str">
        <f t="shared" si="52"/>
        <v/>
      </c>
      <c r="G435" s="20"/>
      <c r="H435" s="200"/>
      <c r="I435" s="206"/>
      <c r="J435" s="19"/>
      <c r="K435" s="207"/>
      <c r="L435" s="207"/>
      <c r="M435" s="201" t="str">
        <f t="shared" ref="M435:M484" si="54">K435&amp;L435</f>
        <v/>
      </c>
      <c r="N435" s="170"/>
      <c r="O435" s="202" t="str">
        <f t="shared" ref="O435:O484" si="55">IFERROR(VLOOKUP(M435,慰労金単価,2,FALSE),"")</f>
        <v/>
      </c>
      <c r="P435" s="208"/>
      <c r="Q435" s="208"/>
      <c r="R435" s="208"/>
      <c r="S435" s="203" t="str">
        <f t="shared" ref="S435:S484" si="56">IF(F435&gt;=2,"","可")</f>
        <v/>
      </c>
      <c r="T435" s="204"/>
      <c r="U435" s="205"/>
      <c r="V435" s="145"/>
    </row>
    <row r="436" spans="1:23">
      <c r="A436" s="14">
        <f t="shared" si="51"/>
        <v>431</v>
      </c>
      <c r="B436" s="198"/>
      <c r="C436" s="198"/>
      <c r="D436" s="199"/>
      <c r="E436" s="180" t="str">
        <f t="shared" si="53"/>
        <v/>
      </c>
      <c r="F436" s="180" t="str">
        <f t="shared" si="52"/>
        <v/>
      </c>
      <c r="G436" s="20"/>
      <c r="H436" s="200"/>
      <c r="I436" s="206"/>
      <c r="J436" s="19"/>
      <c r="K436" s="207"/>
      <c r="L436" s="207"/>
      <c r="M436" s="201" t="str">
        <f t="shared" si="54"/>
        <v/>
      </c>
      <c r="N436" s="170"/>
      <c r="O436" s="202" t="str">
        <f t="shared" si="55"/>
        <v/>
      </c>
      <c r="P436" s="208"/>
      <c r="Q436" s="208"/>
      <c r="R436" s="208"/>
      <c r="S436" s="203" t="str">
        <f t="shared" si="56"/>
        <v/>
      </c>
      <c r="T436" s="204"/>
      <c r="U436" s="205"/>
      <c r="V436" s="145"/>
      <c r="W436" s="3"/>
    </row>
    <row r="437" spans="1:23">
      <c r="A437" s="14">
        <f t="shared" si="51"/>
        <v>432</v>
      </c>
      <c r="B437" s="198"/>
      <c r="C437" s="198"/>
      <c r="D437" s="199"/>
      <c r="E437" s="180" t="str">
        <f t="shared" si="53"/>
        <v/>
      </c>
      <c r="F437" s="180" t="str">
        <f t="shared" si="52"/>
        <v/>
      </c>
      <c r="G437" s="20"/>
      <c r="H437" s="200"/>
      <c r="I437" s="206"/>
      <c r="J437" s="19"/>
      <c r="K437" s="207"/>
      <c r="L437" s="207"/>
      <c r="M437" s="201" t="str">
        <f t="shared" si="54"/>
        <v/>
      </c>
      <c r="N437" s="170"/>
      <c r="O437" s="202" t="str">
        <f t="shared" si="55"/>
        <v/>
      </c>
      <c r="P437" s="208"/>
      <c r="Q437" s="208"/>
      <c r="R437" s="208"/>
      <c r="S437" s="203" t="str">
        <f t="shared" si="56"/>
        <v/>
      </c>
      <c r="T437" s="204"/>
      <c r="U437" s="205"/>
      <c r="V437" s="145"/>
    </row>
    <row r="438" spans="1:23">
      <c r="A438" s="14">
        <f t="shared" si="51"/>
        <v>433</v>
      </c>
      <c r="B438" s="198"/>
      <c r="C438" s="198"/>
      <c r="D438" s="199"/>
      <c r="E438" s="180" t="str">
        <f t="shared" si="53"/>
        <v/>
      </c>
      <c r="F438" s="180" t="str">
        <f t="shared" si="52"/>
        <v/>
      </c>
      <c r="G438" s="20"/>
      <c r="H438" s="200"/>
      <c r="I438" s="206"/>
      <c r="J438" s="19"/>
      <c r="K438" s="207"/>
      <c r="L438" s="207"/>
      <c r="M438" s="201" t="str">
        <f t="shared" si="54"/>
        <v/>
      </c>
      <c r="N438" s="170"/>
      <c r="O438" s="202" t="str">
        <f t="shared" si="55"/>
        <v/>
      </c>
      <c r="P438" s="208"/>
      <c r="Q438" s="208"/>
      <c r="R438" s="208"/>
      <c r="S438" s="203" t="str">
        <f t="shared" si="56"/>
        <v/>
      </c>
      <c r="T438" s="204"/>
      <c r="U438" s="205"/>
      <c r="V438" s="145"/>
    </row>
    <row r="439" spans="1:23">
      <c r="A439" s="14">
        <f t="shared" si="51"/>
        <v>434</v>
      </c>
      <c r="B439" s="198"/>
      <c r="C439" s="198"/>
      <c r="D439" s="199"/>
      <c r="E439" s="180" t="str">
        <f t="shared" si="53"/>
        <v/>
      </c>
      <c r="F439" s="180" t="str">
        <f t="shared" si="52"/>
        <v/>
      </c>
      <c r="G439" s="20"/>
      <c r="H439" s="200"/>
      <c r="I439" s="206"/>
      <c r="J439" s="19"/>
      <c r="K439" s="207"/>
      <c r="L439" s="207"/>
      <c r="M439" s="201" t="str">
        <f t="shared" si="54"/>
        <v/>
      </c>
      <c r="N439" s="170"/>
      <c r="O439" s="202" t="str">
        <f t="shared" si="55"/>
        <v/>
      </c>
      <c r="P439" s="208"/>
      <c r="Q439" s="208"/>
      <c r="R439" s="208"/>
      <c r="S439" s="203" t="str">
        <f t="shared" si="56"/>
        <v/>
      </c>
      <c r="T439" s="204"/>
      <c r="U439" s="205"/>
      <c r="V439" s="145"/>
    </row>
    <row r="440" spans="1:23">
      <c r="A440" s="14">
        <f t="shared" si="51"/>
        <v>435</v>
      </c>
      <c r="B440" s="198"/>
      <c r="C440" s="198"/>
      <c r="D440" s="199"/>
      <c r="E440" s="180" t="str">
        <f t="shared" si="53"/>
        <v/>
      </c>
      <c r="F440" s="180" t="str">
        <f t="shared" si="52"/>
        <v/>
      </c>
      <c r="G440" s="20"/>
      <c r="H440" s="200"/>
      <c r="I440" s="206"/>
      <c r="J440" s="19"/>
      <c r="K440" s="207"/>
      <c r="L440" s="207"/>
      <c r="M440" s="201" t="str">
        <f t="shared" si="54"/>
        <v/>
      </c>
      <c r="N440" s="170"/>
      <c r="O440" s="202" t="str">
        <f t="shared" si="55"/>
        <v/>
      </c>
      <c r="P440" s="208"/>
      <c r="Q440" s="208"/>
      <c r="R440" s="208"/>
      <c r="S440" s="203" t="str">
        <f t="shared" si="56"/>
        <v/>
      </c>
      <c r="T440" s="204"/>
      <c r="U440" s="205"/>
      <c r="V440" s="145"/>
      <c r="W440" s="3"/>
    </row>
    <row r="441" spans="1:23">
      <c r="A441" s="14">
        <f t="shared" si="51"/>
        <v>436</v>
      </c>
      <c r="B441" s="198"/>
      <c r="C441" s="198"/>
      <c r="D441" s="199"/>
      <c r="E441" s="180" t="str">
        <f t="shared" si="53"/>
        <v/>
      </c>
      <c r="F441" s="180" t="str">
        <f t="shared" si="52"/>
        <v/>
      </c>
      <c r="G441" s="20"/>
      <c r="H441" s="200"/>
      <c r="I441" s="206"/>
      <c r="J441" s="19"/>
      <c r="K441" s="207"/>
      <c r="L441" s="207"/>
      <c r="M441" s="201" t="str">
        <f t="shared" si="54"/>
        <v/>
      </c>
      <c r="N441" s="170"/>
      <c r="O441" s="202" t="str">
        <f t="shared" si="55"/>
        <v/>
      </c>
      <c r="P441" s="208"/>
      <c r="Q441" s="208"/>
      <c r="R441" s="208"/>
      <c r="S441" s="203" t="str">
        <f t="shared" si="56"/>
        <v/>
      </c>
      <c r="T441" s="204"/>
      <c r="U441" s="205"/>
      <c r="V441" s="145"/>
    </row>
    <row r="442" spans="1:23">
      <c r="A442" s="14">
        <f t="shared" si="51"/>
        <v>437</v>
      </c>
      <c r="B442" s="198"/>
      <c r="C442" s="198"/>
      <c r="D442" s="199"/>
      <c r="E442" s="180" t="str">
        <f t="shared" si="53"/>
        <v/>
      </c>
      <c r="F442" s="180" t="str">
        <f t="shared" si="52"/>
        <v/>
      </c>
      <c r="G442" s="20"/>
      <c r="H442" s="200"/>
      <c r="I442" s="206"/>
      <c r="J442" s="19"/>
      <c r="K442" s="207"/>
      <c r="L442" s="207"/>
      <c r="M442" s="201" t="str">
        <f t="shared" si="54"/>
        <v/>
      </c>
      <c r="N442" s="170"/>
      <c r="O442" s="202" t="str">
        <f t="shared" si="55"/>
        <v/>
      </c>
      <c r="P442" s="208"/>
      <c r="Q442" s="208"/>
      <c r="R442" s="208"/>
      <c r="S442" s="203" t="str">
        <f t="shared" si="56"/>
        <v/>
      </c>
      <c r="T442" s="204"/>
      <c r="U442" s="205"/>
      <c r="V442" s="145"/>
    </row>
    <row r="443" spans="1:23">
      <c r="A443" s="14">
        <f t="shared" si="51"/>
        <v>438</v>
      </c>
      <c r="B443" s="198"/>
      <c r="C443" s="198"/>
      <c r="D443" s="199"/>
      <c r="E443" s="180" t="str">
        <f t="shared" si="53"/>
        <v/>
      </c>
      <c r="F443" s="180" t="str">
        <f t="shared" si="52"/>
        <v/>
      </c>
      <c r="G443" s="20"/>
      <c r="H443" s="200"/>
      <c r="I443" s="206"/>
      <c r="J443" s="19"/>
      <c r="K443" s="207"/>
      <c r="L443" s="207"/>
      <c r="M443" s="201" t="str">
        <f t="shared" si="54"/>
        <v/>
      </c>
      <c r="N443" s="170"/>
      <c r="O443" s="202" t="str">
        <f t="shared" si="55"/>
        <v/>
      </c>
      <c r="P443" s="208"/>
      <c r="Q443" s="208"/>
      <c r="R443" s="208"/>
      <c r="S443" s="203" t="str">
        <f t="shared" si="56"/>
        <v/>
      </c>
      <c r="T443" s="204"/>
      <c r="U443" s="205"/>
      <c r="V443" s="145"/>
      <c r="W443" s="3"/>
    </row>
    <row r="444" spans="1:23">
      <c r="A444" s="14">
        <f t="shared" si="51"/>
        <v>439</v>
      </c>
      <c r="B444" s="198"/>
      <c r="C444" s="198"/>
      <c r="D444" s="199"/>
      <c r="E444" s="180" t="str">
        <f t="shared" si="53"/>
        <v/>
      </c>
      <c r="F444" s="180" t="str">
        <f t="shared" si="52"/>
        <v/>
      </c>
      <c r="G444" s="20"/>
      <c r="H444" s="200"/>
      <c r="I444" s="206"/>
      <c r="J444" s="19"/>
      <c r="K444" s="207"/>
      <c r="L444" s="207"/>
      <c r="M444" s="201" t="str">
        <f t="shared" si="54"/>
        <v/>
      </c>
      <c r="N444" s="170"/>
      <c r="O444" s="202" t="str">
        <f t="shared" si="55"/>
        <v/>
      </c>
      <c r="P444" s="208"/>
      <c r="Q444" s="208"/>
      <c r="R444" s="208"/>
      <c r="S444" s="203" t="str">
        <f t="shared" si="56"/>
        <v/>
      </c>
      <c r="T444" s="204"/>
      <c r="U444" s="205"/>
      <c r="V444" s="145"/>
    </row>
    <row r="445" spans="1:23">
      <c r="A445" s="14">
        <f t="shared" si="51"/>
        <v>440</v>
      </c>
      <c r="B445" s="198"/>
      <c r="C445" s="198"/>
      <c r="D445" s="199"/>
      <c r="E445" s="180" t="str">
        <f t="shared" si="53"/>
        <v/>
      </c>
      <c r="F445" s="180" t="str">
        <f t="shared" si="52"/>
        <v/>
      </c>
      <c r="G445" s="20"/>
      <c r="H445" s="200"/>
      <c r="I445" s="206"/>
      <c r="J445" s="19"/>
      <c r="K445" s="207"/>
      <c r="L445" s="207"/>
      <c r="M445" s="201" t="str">
        <f t="shared" si="54"/>
        <v/>
      </c>
      <c r="N445" s="170"/>
      <c r="O445" s="202" t="str">
        <f t="shared" si="55"/>
        <v/>
      </c>
      <c r="P445" s="208"/>
      <c r="Q445" s="208"/>
      <c r="R445" s="208"/>
      <c r="S445" s="203" t="str">
        <f t="shared" si="56"/>
        <v/>
      </c>
      <c r="T445" s="204"/>
      <c r="U445" s="205"/>
      <c r="V445" s="145"/>
    </row>
    <row r="446" spans="1:23">
      <c r="A446" s="14">
        <f t="shared" si="51"/>
        <v>441</v>
      </c>
      <c r="B446" s="198"/>
      <c r="C446" s="198"/>
      <c r="D446" s="199"/>
      <c r="E446" s="180" t="str">
        <f t="shared" si="53"/>
        <v/>
      </c>
      <c r="F446" s="180" t="str">
        <f t="shared" si="52"/>
        <v/>
      </c>
      <c r="G446" s="20"/>
      <c r="H446" s="200"/>
      <c r="I446" s="206"/>
      <c r="J446" s="19"/>
      <c r="K446" s="207"/>
      <c r="L446" s="207"/>
      <c r="M446" s="201" t="str">
        <f t="shared" si="54"/>
        <v/>
      </c>
      <c r="N446" s="170"/>
      <c r="O446" s="202" t="str">
        <f t="shared" si="55"/>
        <v/>
      </c>
      <c r="P446" s="208"/>
      <c r="Q446" s="208"/>
      <c r="R446" s="208"/>
      <c r="S446" s="203" t="str">
        <f t="shared" si="56"/>
        <v/>
      </c>
      <c r="T446" s="204"/>
      <c r="U446" s="205"/>
      <c r="V446" s="145"/>
    </row>
    <row r="447" spans="1:23">
      <c r="A447" s="14">
        <f t="shared" si="51"/>
        <v>442</v>
      </c>
      <c r="B447" s="198"/>
      <c r="C447" s="198"/>
      <c r="D447" s="199"/>
      <c r="E447" s="180" t="str">
        <f t="shared" si="53"/>
        <v/>
      </c>
      <c r="F447" s="180" t="str">
        <f t="shared" si="52"/>
        <v/>
      </c>
      <c r="G447" s="20"/>
      <c r="H447" s="200"/>
      <c r="I447" s="206"/>
      <c r="J447" s="19"/>
      <c r="K447" s="207"/>
      <c r="L447" s="207"/>
      <c r="M447" s="201" t="str">
        <f t="shared" si="54"/>
        <v/>
      </c>
      <c r="N447" s="170"/>
      <c r="O447" s="202" t="str">
        <f t="shared" si="55"/>
        <v/>
      </c>
      <c r="P447" s="208"/>
      <c r="Q447" s="208"/>
      <c r="R447" s="208"/>
      <c r="S447" s="203" t="str">
        <f t="shared" si="56"/>
        <v/>
      </c>
      <c r="T447" s="204"/>
      <c r="U447" s="205"/>
      <c r="V447" s="145"/>
    </row>
    <row r="448" spans="1:23">
      <c r="A448" s="14">
        <f t="shared" si="51"/>
        <v>443</v>
      </c>
      <c r="B448" s="198"/>
      <c r="C448" s="198"/>
      <c r="D448" s="199"/>
      <c r="E448" s="180" t="str">
        <f t="shared" si="53"/>
        <v/>
      </c>
      <c r="F448" s="180" t="str">
        <f t="shared" si="52"/>
        <v/>
      </c>
      <c r="G448" s="20"/>
      <c r="H448" s="200"/>
      <c r="I448" s="206"/>
      <c r="J448" s="19"/>
      <c r="K448" s="207"/>
      <c r="L448" s="207"/>
      <c r="M448" s="201" t="str">
        <f t="shared" si="54"/>
        <v/>
      </c>
      <c r="N448" s="170"/>
      <c r="O448" s="202" t="str">
        <f t="shared" si="55"/>
        <v/>
      </c>
      <c r="P448" s="208"/>
      <c r="Q448" s="208"/>
      <c r="R448" s="208"/>
      <c r="S448" s="203" t="str">
        <f t="shared" si="56"/>
        <v/>
      </c>
      <c r="T448" s="204"/>
      <c r="U448" s="205"/>
      <c r="V448" s="145"/>
    </row>
    <row r="449" spans="1:23">
      <c r="A449" s="14">
        <f t="shared" si="51"/>
        <v>444</v>
      </c>
      <c r="B449" s="198"/>
      <c r="C449" s="198"/>
      <c r="D449" s="199"/>
      <c r="E449" s="180" t="str">
        <f t="shared" si="53"/>
        <v/>
      </c>
      <c r="F449" s="180" t="str">
        <f t="shared" si="52"/>
        <v/>
      </c>
      <c r="G449" s="20"/>
      <c r="H449" s="200"/>
      <c r="I449" s="206"/>
      <c r="J449" s="19"/>
      <c r="K449" s="207"/>
      <c r="L449" s="207"/>
      <c r="M449" s="201" t="str">
        <f t="shared" si="54"/>
        <v/>
      </c>
      <c r="N449" s="170"/>
      <c r="O449" s="202" t="str">
        <f t="shared" si="55"/>
        <v/>
      </c>
      <c r="P449" s="208"/>
      <c r="Q449" s="208"/>
      <c r="R449" s="208"/>
      <c r="S449" s="203" t="str">
        <f t="shared" si="56"/>
        <v/>
      </c>
      <c r="T449" s="204"/>
      <c r="U449" s="205"/>
      <c r="V449" s="145"/>
    </row>
    <row r="450" spans="1:23">
      <c r="A450" s="14">
        <f t="shared" ref="A450:A505" si="57">A449+1</f>
        <v>445</v>
      </c>
      <c r="B450" s="198"/>
      <c r="C450" s="198"/>
      <c r="D450" s="199"/>
      <c r="E450" s="180" t="str">
        <f t="shared" si="53"/>
        <v/>
      </c>
      <c r="F450" s="180" t="str">
        <f t="shared" si="52"/>
        <v/>
      </c>
      <c r="G450" s="20"/>
      <c r="H450" s="200"/>
      <c r="I450" s="206"/>
      <c r="J450" s="19"/>
      <c r="K450" s="207"/>
      <c r="L450" s="207"/>
      <c r="M450" s="201" t="str">
        <f t="shared" si="54"/>
        <v/>
      </c>
      <c r="N450" s="170"/>
      <c r="O450" s="202" t="str">
        <f t="shared" si="55"/>
        <v/>
      </c>
      <c r="P450" s="208"/>
      <c r="Q450" s="208"/>
      <c r="R450" s="208"/>
      <c r="S450" s="203" t="str">
        <f t="shared" si="56"/>
        <v/>
      </c>
      <c r="T450" s="204"/>
      <c r="U450" s="205"/>
      <c r="V450" s="145"/>
    </row>
    <row r="451" spans="1:23">
      <c r="A451" s="14">
        <f t="shared" si="57"/>
        <v>446</v>
      </c>
      <c r="B451" s="198"/>
      <c r="C451" s="198"/>
      <c r="D451" s="199"/>
      <c r="E451" s="180" t="str">
        <f t="shared" si="53"/>
        <v/>
      </c>
      <c r="F451" s="180" t="str">
        <f t="shared" si="52"/>
        <v/>
      </c>
      <c r="G451" s="20"/>
      <c r="H451" s="200"/>
      <c r="I451" s="206"/>
      <c r="J451" s="19"/>
      <c r="K451" s="207"/>
      <c r="L451" s="207"/>
      <c r="M451" s="201" t="str">
        <f t="shared" si="54"/>
        <v/>
      </c>
      <c r="N451" s="170"/>
      <c r="O451" s="202" t="str">
        <f t="shared" si="55"/>
        <v/>
      </c>
      <c r="P451" s="208"/>
      <c r="Q451" s="208"/>
      <c r="R451" s="208"/>
      <c r="S451" s="203" t="str">
        <f t="shared" si="56"/>
        <v/>
      </c>
      <c r="T451" s="204"/>
      <c r="U451" s="205"/>
      <c r="V451" s="145"/>
    </row>
    <row r="452" spans="1:23">
      <c r="A452" s="14">
        <f t="shared" si="57"/>
        <v>447</v>
      </c>
      <c r="B452" s="198"/>
      <c r="C452" s="198"/>
      <c r="D452" s="199"/>
      <c r="E452" s="180" t="str">
        <f t="shared" si="53"/>
        <v/>
      </c>
      <c r="F452" s="180" t="str">
        <f t="shared" si="52"/>
        <v/>
      </c>
      <c r="G452" s="20"/>
      <c r="H452" s="200"/>
      <c r="I452" s="206"/>
      <c r="J452" s="19"/>
      <c r="K452" s="207"/>
      <c r="L452" s="207"/>
      <c r="M452" s="201" t="str">
        <f t="shared" si="54"/>
        <v/>
      </c>
      <c r="N452" s="170"/>
      <c r="O452" s="202" t="str">
        <f t="shared" si="55"/>
        <v/>
      </c>
      <c r="P452" s="208"/>
      <c r="Q452" s="208"/>
      <c r="R452" s="208"/>
      <c r="S452" s="203" t="str">
        <f t="shared" si="56"/>
        <v/>
      </c>
      <c r="T452" s="204"/>
      <c r="U452" s="205"/>
      <c r="V452" s="145"/>
    </row>
    <row r="453" spans="1:23">
      <c r="A453" s="14">
        <f t="shared" si="57"/>
        <v>448</v>
      </c>
      <c r="B453" s="198"/>
      <c r="C453" s="198"/>
      <c r="D453" s="199"/>
      <c r="E453" s="180" t="str">
        <f t="shared" si="53"/>
        <v/>
      </c>
      <c r="F453" s="180" t="str">
        <f t="shared" si="52"/>
        <v/>
      </c>
      <c r="G453" s="20"/>
      <c r="H453" s="200"/>
      <c r="I453" s="206"/>
      <c r="J453" s="19"/>
      <c r="K453" s="207"/>
      <c r="L453" s="207"/>
      <c r="M453" s="201" t="str">
        <f t="shared" si="54"/>
        <v/>
      </c>
      <c r="N453" s="170"/>
      <c r="O453" s="202" t="str">
        <f t="shared" si="55"/>
        <v/>
      </c>
      <c r="P453" s="208"/>
      <c r="Q453" s="208"/>
      <c r="R453" s="208"/>
      <c r="S453" s="203" t="str">
        <f t="shared" si="56"/>
        <v/>
      </c>
      <c r="T453" s="204"/>
      <c r="U453" s="205"/>
      <c r="V453" s="145"/>
    </row>
    <row r="454" spans="1:23">
      <c r="A454" s="14">
        <f t="shared" si="57"/>
        <v>449</v>
      </c>
      <c r="B454" s="198"/>
      <c r="C454" s="198"/>
      <c r="D454" s="199"/>
      <c r="E454" s="180" t="str">
        <f t="shared" si="53"/>
        <v/>
      </c>
      <c r="F454" s="180" t="str">
        <f t="shared" ref="F454:F505" si="58">IF(E454="","",COUNTIF($E$6:$E$505,E454))</f>
        <v/>
      </c>
      <c r="G454" s="20"/>
      <c r="H454" s="200"/>
      <c r="I454" s="206"/>
      <c r="J454" s="19"/>
      <c r="K454" s="207"/>
      <c r="L454" s="207"/>
      <c r="M454" s="201" t="str">
        <f t="shared" si="54"/>
        <v/>
      </c>
      <c r="N454" s="170"/>
      <c r="O454" s="202" t="str">
        <f t="shared" si="55"/>
        <v/>
      </c>
      <c r="P454" s="208"/>
      <c r="Q454" s="208"/>
      <c r="R454" s="208"/>
      <c r="S454" s="203" t="str">
        <f t="shared" si="56"/>
        <v/>
      </c>
      <c r="T454" s="204"/>
      <c r="U454" s="205"/>
      <c r="V454" s="145"/>
    </row>
    <row r="455" spans="1:23">
      <c r="A455" s="14">
        <f t="shared" si="57"/>
        <v>450</v>
      </c>
      <c r="B455" s="198"/>
      <c r="C455" s="198"/>
      <c r="D455" s="199"/>
      <c r="E455" s="180" t="str">
        <f t="shared" si="53"/>
        <v/>
      </c>
      <c r="F455" s="180" t="str">
        <f t="shared" si="58"/>
        <v/>
      </c>
      <c r="G455" s="20"/>
      <c r="H455" s="200"/>
      <c r="I455" s="206"/>
      <c r="J455" s="19"/>
      <c r="K455" s="207"/>
      <c r="L455" s="207"/>
      <c r="M455" s="201" t="str">
        <f t="shared" si="54"/>
        <v/>
      </c>
      <c r="N455" s="170"/>
      <c r="O455" s="202" t="str">
        <f t="shared" si="55"/>
        <v/>
      </c>
      <c r="P455" s="208"/>
      <c r="Q455" s="208"/>
      <c r="R455" s="208"/>
      <c r="S455" s="203" t="str">
        <f t="shared" si="56"/>
        <v/>
      </c>
      <c r="T455" s="204"/>
      <c r="U455" s="205"/>
      <c r="V455" s="145"/>
    </row>
    <row r="456" spans="1:23">
      <c r="A456" s="14">
        <f t="shared" si="57"/>
        <v>451</v>
      </c>
      <c r="B456" s="198"/>
      <c r="C456" s="198"/>
      <c r="D456" s="199"/>
      <c r="E456" s="180" t="str">
        <f t="shared" si="53"/>
        <v/>
      </c>
      <c r="F456" s="180" t="str">
        <f t="shared" si="58"/>
        <v/>
      </c>
      <c r="G456" s="20"/>
      <c r="H456" s="200"/>
      <c r="I456" s="206"/>
      <c r="J456" s="19"/>
      <c r="K456" s="207"/>
      <c r="L456" s="207"/>
      <c r="M456" s="201" t="str">
        <f t="shared" si="54"/>
        <v/>
      </c>
      <c r="N456" s="170"/>
      <c r="O456" s="202" t="str">
        <f t="shared" si="55"/>
        <v/>
      </c>
      <c r="P456" s="208"/>
      <c r="Q456" s="208"/>
      <c r="R456" s="208"/>
      <c r="S456" s="203" t="str">
        <f t="shared" si="56"/>
        <v/>
      </c>
      <c r="T456" s="204"/>
      <c r="U456" s="205"/>
      <c r="V456" s="145"/>
    </row>
    <row r="457" spans="1:23">
      <c r="A457" s="14">
        <f t="shared" si="57"/>
        <v>452</v>
      </c>
      <c r="B457" s="198"/>
      <c r="C457" s="198"/>
      <c r="D457" s="199"/>
      <c r="E457" s="180" t="str">
        <f t="shared" si="53"/>
        <v/>
      </c>
      <c r="F457" s="180" t="str">
        <f t="shared" si="58"/>
        <v/>
      </c>
      <c r="G457" s="20"/>
      <c r="H457" s="200"/>
      <c r="I457" s="206"/>
      <c r="J457" s="19"/>
      <c r="K457" s="207"/>
      <c r="L457" s="207"/>
      <c r="M457" s="201" t="str">
        <f t="shared" si="54"/>
        <v/>
      </c>
      <c r="N457" s="170"/>
      <c r="O457" s="202" t="str">
        <f t="shared" si="55"/>
        <v/>
      </c>
      <c r="P457" s="208"/>
      <c r="Q457" s="208"/>
      <c r="R457" s="208"/>
      <c r="S457" s="203" t="str">
        <f t="shared" si="56"/>
        <v/>
      </c>
      <c r="T457" s="204"/>
      <c r="U457" s="205"/>
      <c r="V457" s="145"/>
    </row>
    <row r="458" spans="1:23">
      <c r="A458" s="14">
        <f t="shared" si="57"/>
        <v>453</v>
      </c>
      <c r="B458" s="198"/>
      <c r="C458" s="198"/>
      <c r="D458" s="199"/>
      <c r="E458" s="180" t="str">
        <f t="shared" si="53"/>
        <v/>
      </c>
      <c r="F458" s="180" t="str">
        <f t="shared" si="58"/>
        <v/>
      </c>
      <c r="G458" s="20"/>
      <c r="H458" s="200"/>
      <c r="I458" s="206"/>
      <c r="J458" s="19"/>
      <c r="K458" s="207"/>
      <c r="L458" s="207"/>
      <c r="M458" s="201" t="str">
        <f t="shared" si="54"/>
        <v/>
      </c>
      <c r="N458" s="170"/>
      <c r="O458" s="202" t="str">
        <f t="shared" si="55"/>
        <v/>
      </c>
      <c r="P458" s="208"/>
      <c r="Q458" s="208"/>
      <c r="R458" s="208"/>
      <c r="S458" s="203" t="str">
        <f t="shared" si="56"/>
        <v/>
      </c>
      <c r="T458" s="204"/>
      <c r="U458" s="205"/>
      <c r="V458" s="145"/>
    </row>
    <row r="459" spans="1:23">
      <c r="A459" s="14">
        <f t="shared" si="57"/>
        <v>454</v>
      </c>
      <c r="B459" s="198"/>
      <c r="C459" s="198"/>
      <c r="D459" s="199"/>
      <c r="E459" s="180" t="str">
        <f t="shared" si="53"/>
        <v/>
      </c>
      <c r="F459" s="180" t="str">
        <f t="shared" si="58"/>
        <v/>
      </c>
      <c r="G459" s="20"/>
      <c r="H459" s="200"/>
      <c r="I459" s="206"/>
      <c r="J459" s="19"/>
      <c r="K459" s="207"/>
      <c r="L459" s="207"/>
      <c r="M459" s="201" t="str">
        <f t="shared" si="54"/>
        <v/>
      </c>
      <c r="N459" s="170"/>
      <c r="O459" s="202" t="str">
        <f t="shared" si="55"/>
        <v/>
      </c>
      <c r="P459" s="208"/>
      <c r="Q459" s="208"/>
      <c r="R459" s="208"/>
      <c r="S459" s="203" t="str">
        <f t="shared" si="56"/>
        <v/>
      </c>
      <c r="T459" s="204"/>
      <c r="U459" s="205"/>
      <c r="V459" s="145"/>
    </row>
    <row r="460" spans="1:23">
      <c r="A460" s="14">
        <f t="shared" si="57"/>
        <v>455</v>
      </c>
      <c r="B460" s="198"/>
      <c r="C460" s="198"/>
      <c r="D460" s="199"/>
      <c r="E460" s="180" t="str">
        <f t="shared" si="53"/>
        <v/>
      </c>
      <c r="F460" s="180" t="str">
        <f t="shared" si="58"/>
        <v/>
      </c>
      <c r="G460" s="20"/>
      <c r="H460" s="200"/>
      <c r="I460" s="206"/>
      <c r="J460" s="19"/>
      <c r="K460" s="207"/>
      <c r="L460" s="207"/>
      <c r="M460" s="201" t="str">
        <f t="shared" si="54"/>
        <v/>
      </c>
      <c r="N460" s="170"/>
      <c r="O460" s="202" t="str">
        <f t="shared" si="55"/>
        <v/>
      </c>
      <c r="P460" s="208"/>
      <c r="Q460" s="208"/>
      <c r="R460" s="208"/>
      <c r="S460" s="203" t="str">
        <f t="shared" si="56"/>
        <v/>
      </c>
      <c r="T460" s="204"/>
      <c r="U460" s="205"/>
      <c r="V460" s="145"/>
      <c r="W460" s="3"/>
    </row>
    <row r="461" spans="1:23">
      <c r="A461" s="14">
        <f t="shared" si="57"/>
        <v>456</v>
      </c>
      <c r="B461" s="198"/>
      <c r="C461" s="198"/>
      <c r="D461" s="199"/>
      <c r="E461" s="180" t="str">
        <f t="shared" si="53"/>
        <v/>
      </c>
      <c r="F461" s="180" t="str">
        <f t="shared" si="58"/>
        <v/>
      </c>
      <c r="G461" s="20"/>
      <c r="H461" s="200"/>
      <c r="I461" s="206"/>
      <c r="J461" s="19"/>
      <c r="K461" s="207"/>
      <c r="L461" s="207"/>
      <c r="M461" s="201" t="str">
        <f t="shared" si="54"/>
        <v/>
      </c>
      <c r="N461" s="170"/>
      <c r="O461" s="202" t="str">
        <f t="shared" si="55"/>
        <v/>
      </c>
      <c r="P461" s="208"/>
      <c r="Q461" s="208"/>
      <c r="R461" s="208"/>
      <c r="S461" s="203" t="str">
        <f t="shared" si="56"/>
        <v/>
      </c>
      <c r="T461" s="204"/>
      <c r="U461" s="205"/>
      <c r="V461" s="145"/>
    </row>
    <row r="462" spans="1:23">
      <c r="A462" s="14">
        <f t="shared" si="57"/>
        <v>457</v>
      </c>
      <c r="B462" s="198"/>
      <c r="C462" s="198"/>
      <c r="D462" s="199"/>
      <c r="E462" s="180" t="str">
        <f t="shared" si="53"/>
        <v/>
      </c>
      <c r="F462" s="180" t="str">
        <f t="shared" si="58"/>
        <v/>
      </c>
      <c r="G462" s="20"/>
      <c r="H462" s="200"/>
      <c r="I462" s="206"/>
      <c r="J462" s="19"/>
      <c r="K462" s="207"/>
      <c r="L462" s="207"/>
      <c r="M462" s="201" t="str">
        <f t="shared" si="54"/>
        <v/>
      </c>
      <c r="N462" s="170"/>
      <c r="O462" s="202" t="str">
        <f t="shared" si="55"/>
        <v/>
      </c>
      <c r="P462" s="208"/>
      <c r="Q462" s="208"/>
      <c r="R462" s="208"/>
      <c r="S462" s="203" t="str">
        <f t="shared" si="56"/>
        <v/>
      </c>
      <c r="T462" s="204"/>
      <c r="U462" s="205"/>
      <c r="V462" s="145"/>
    </row>
    <row r="463" spans="1:23">
      <c r="A463" s="14">
        <f t="shared" si="57"/>
        <v>458</v>
      </c>
      <c r="B463" s="198"/>
      <c r="C463" s="198"/>
      <c r="D463" s="199"/>
      <c r="E463" s="180" t="str">
        <f t="shared" si="53"/>
        <v/>
      </c>
      <c r="F463" s="180" t="str">
        <f t="shared" si="58"/>
        <v/>
      </c>
      <c r="G463" s="20"/>
      <c r="H463" s="200"/>
      <c r="I463" s="206"/>
      <c r="J463" s="19"/>
      <c r="K463" s="207"/>
      <c r="L463" s="207"/>
      <c r="M463" s="201" t="str">
        <f t="shared" si="54"/>
        <v/>
      </c>
      <c r="N463" s="170"/>
      <c r="O463" s="202" t="str">
        <f t="shared" si="55"/>
        <v/>
      </c>
      <c r="P463" s="208"/>
      <c r="Q463" s="208"/>
      <c r="R463" s="208"/>
      <c r="S463" s="203" t="str">
        <f t="shared" si="56"/>
        <v/>
      </c>
      <c r="T463" s="204"/>
      <c r="U463" s="205"/>
      <c r="V463" s="145"/>
    </row>
    <row r="464" spans="1:23">
      <c r="A464" s="14">
        <f t="shared" si="57"/>
        <v>459</v>
      </c>
      <c r="B464" s="198"/>
      <c r="C464" s="198"/>
      <c r="D464" s="199"/>
      <c r="E464" s="180" t="str">
        <f t="shared" si="53"/>
        <v/>
      </c>
      <c r="F464" s="180" t="str">
        <f t="shared" si="58"/>
        <v/>
      </c>
      <c r="G464" s="20"/>
      <c r="H464" s="200"/>
      <c r="I464" s="206"/>
      <c r="J464" s="19"/>
      <c r="K464" s="207"/>
      <c r="L464" s="207"/>
      <c r="M464" s="201" t="str">
        <f t="shared" si="54"/>
        <v/>
      </c>
      <c r="N464" s="170"/>
      <c r="O464" s="202" t="str">
        <f t="shared" si="55"/>
        <v/>
      </c>
      <c r="P464" s="208"/>
      <c r="Q464" s="208"/>
      <c r="R464" s="208"/>
      <c r="S464" s="203" t="str">
        <f t="shared" si="56"/>
        <v/>
      </c>
      <c r="T464" s="204"/>
      <c r="U464" s="205"/>
      <c r="V464" s="145"/>
    </row>
    <row r="465" spans="1:22">
      <c r="A465" s="14">
        <f t="shared" si="57"/>
        <v>460</v>
      </c>
      <c r="B465" s="198"/>
      <c r="C465" s="198"/>
      <c r="D465" s="199"/>
      <c r="E465" s="180" t="str">
        <f t="shared" si="53"/>
        <v/>
      </c>
      <c r="F465" s="180" t="str">
        <f t="shared" si="58"/>
        <v/>
      </c>
      <c r="G465" s="20"/>
      <c r="H465" s="200"/>
      <c r="I465" s="206"/>
      <c r="J465" s="19"/>
      <c r="K465" s="207"/>
      <c r="L465" s="207"/>
      <c r="M465" s="201" t="str">
        <f t="shared" si="54"/>
        <v/>
      </c>
      <c r="N465" s="170"/>
      <c r="O465" s="202" t="str">
        <f t="shared" si="55"/>
        <v/>
      </c>
      <c r="P465" s="208"/>
      <c r="Q465" s="208"/>
      <c r="R465" s="208"/>
      <c r="S465" s="203" t="str">
        <f t="shared" si="56"/>
        <v/>
      </c>
      <c r="T465" s="204"/>
      <c r="U465" s="205"/>
      <c r="V465" s="145"/>
    </row>
    <row r="466" spans="1:22">
      <c r="A466" s="14">
        <f t="shared" si="57"/>
        <v>461</v>
      </c>
      <c r="B466" s="198"/>
      <c r="C466" s="198"/>
      <c r="D466" s="199"/>
      <c r="E466" s="180" t="str">
        <f t="shared" si="53"/>
        <v/>
      </c>
      <c r="F466" s="180" t="str">
        <f t="shared" si="58"/>
        <v/>
      </c>
      <c r="G466" s="20"/>
      <c r="H466" s="200"/>
      <c r="I466" s="206"/>
      <c r="J466" s="19"/>
      <c r="K466" s="207"/>
      <c r="L466" s="207"/>
      <c r="M466" s="201" t="str">
        <f t="shared" si="54"/>
        <v/>
      </c>
      <c r="N466" s="170"/>
      <c r="O466" s="202" t="str">
        <f t="shared" si="55"/>
        <v/>
      </c>
      <c r="P466" s="208"/>
      <c r="Q466" s="208"/>
      <c r="R466" s="208"/>
      <c r="S466" s="203" t="str">
        <f t="shared" si="56"/>
        <v/>
      </c>
      <c r="T466" s="204"/>
      <c r="U466" s="205"/>
      <c r="V466" s="145"/>
    </row>
    <row r="467" spans="1:22">
      <c r="A467" s="14">
        <f t="shared" si="57"/>
        <v>462</v>
      </c>
      <c r="B467" s="198"/>
      <c r="C467" s="198"/>
      <c r="D467" s="199"/>
      <c r="E467" s="180" t="str">
        <f t="shared" si="53"/>
        <v/>
      </c>
      <c r="F467" s="180" t="str">
        <f t="shared" si="58"/>
        <v/>
      </c>
      <c r="G467" s="20"/>
      <c r="H467" s="200"/>
      <c r="I467" s="206"/>
      <c r="J467" s="19"/>
      <c r="K467" s="207"/>
      <c r="L467" s="207"/>
      <c r="M467" s="201" t="str">
        <f t="shared" si="54"/>
        <v/>
      </c>
      <c r="N467" s="170"/>
      <c r="O467" s="202" t="str">
        <f t="shared" si="55"/>
        <v/>
      </c>
      <c r="P467" s="208"/>
      <c r="Q467" s="208"/>
      <c r="R467" s="208"/>
      <c r="S467" s="203" t="str">
        <f t="shared" si="56"/>
        <v/>
      </c>
      <c r="T467" s="204"/>
      <c r="U467" s="205"/>
      <c r="V467" s="145"/>
    </row>
    <row r="468" spans="1:22">
      <c r="A468" s="14">
        <f t="shared" si="57"/>
        <v>463</v>
      </c>
      <c r="B468" s="198"/>
      <c r="C468" s="198"/>
      <c r="D468" s="199"/>
      <c r="E468" s="180" t="str">
        <f t="shared" si="53"/>
        <v/>
      </c>
      <c r="F468" s="180" t="str">
        <f t="shared" si="58"/>
        <v/>
      </c>
      <c r="G468" s="20"/>
      <c r="H468" s="200"/>
      <c r="I468" s="206"/>
      <c r="J468" s="19"/>
      <c r="K468" s="207"/>
      <c r="L468" s="207"/>
      <c r="M468" s="201" t="str">
        <f t="shared" si="54"/>
        <v/>
      </c>
      <c r="N468" s="170"/>
      <c r="O468" s="202" t="str">
        <f t="shared" si="55"/>
        <v/>
      </c>
      <c r="P468" s="208"/>
      <c r="Q468" s="208"/>
      <c r="R468" s="208"/>
      <c r="S468" s="203" t="str">
        <f t="shared" si="56"/>
        <v/>
      </c>
      <c r="T468" s="204"/>
      <c r="U468" s="205"/>
      <c r="V468" s="145"/>
    </row>
    <row r="469" spans="1:22">
      <c r="A469" s="14">
        <f t="shared" si="57"/>
        <v>464</v>
      </c>
      <c r="B469" s="198"/>
      <c r="C469" s="198"/>
      <c r="D469" s="199"/>
      <c r="E469" s="180" t="str">
        <f t="shared" si="53"/>
        <v/>
      </c>
      <c r="F469" s="180" t="str">
        <f t="shared" si="58"/>
        <v/>
      </c>
      <c r="G469" s="20"/>
      <c r="H469" s="200"/>
      <c r="I469" s="206"/>
      <c r="J469" s="19"/>
      <c r="K469" s="207"/>
      <c r="L469" s="207"/>
      <c r="M469" s="201" t="str">
        <f t="shared" si="54"/>
        <v/>
      </c>
      <c r="N469" s="170"/>
      <c r="O469" s="202" t="str">
        <f t="shared" si="55"/>
        <v/>
      </c>
      <c r="P469" s="208"/>
      <c r="Q469" s="208"/>
      <c r="R469" s="208"/>
      <c r="S469" s="203" t="str">
        <f t="shared" si="56"/>
        <v/>
      </c>
      <c r="T469" s="204"/>
      <c r="U469" s="205"/>
      <c r="V469" s="145"/>
    </row>
    <row r="470" spans="1:22">
      <c r="A470" s="14">
        <f t="shared" si="57"/>
        <v>465</v>
      </c>
      <c r="B470" s="198"/>
      <c r="C470" s="198"/>
      <c r="D470" s="199"/>
      <c r="E470" s="180" t="str">
        <f t="shared" si="53"/>
        <v/>
      </c>
      <c r="F470" s="180" t="str">
        <f t="shared" si="58"/>
        <v/>
      </c>
      <c r="G470" s="20"/>
      <c r="H470" s="200"/>
      <c r="I470" s="206"/>
      <c r="J470" s="19"/>
      <c r="K470" s="207"/>
      <c r="L470" s="207"/>
      <c r="M470" s="201" t="str">
        <f t="shared" si="54"/>
        <v/>
      </c>
      <c r="N470" s="170"/>
      <c r="O470" s="202" t="str">
        <f t="shared" si="55"/>
        <v/>
      </c>
      <c r="P470" s="208"/>
      <c r="Q470" s="208"/>
      <c r="R470" s="208"/>
      <c r="S470" s="203" t="str">
        <f t="shared" si="56"/>
        <v/>
      </c>
      <c r="T470" s="204"/>
      <c r="U470" s="205"/>
      <c r="V470" s="145"/>
    </row>
    <row r="471" spans="1:22">
      <c r="A471" s="14">
        <f t="shared" si="57"/>
        <v>466</v>
      </c>
      <c r="B471" s="198"/>
      <c r="C471" s="198"/>
      <c r="D471" s="199"/>
      <c r="E471" s="180" t="str">
        <f t="shared" si="53"/>
        <v/>
      </c>
      <c r="F471" s="180" t="str">
        <f t="shared" si="58"/>
        <v/>
      </c>
      <c r="G471" s="20"/>
      <c r="H471" s="200"/>
      <c r="I471" s="206"/>
      <c r="J471" s="19"/>
      <c r="K471" s="207"/>
      <c r="L471" s="207"/>
      <c r="M471" s="201" t="str">
        <f t="shared" si="54"/>
        <v/>
      </c>
      <c r="N471" s="170"/>
      <c r="O471" s="202" t="str">
        <f t="shared" si="55"/>
        <v/>
      </c>
      <c r="P471" s="208"/>
      <c r="Q471" s="208"/>
      <c r="R471" s="208"/>
      <c r="S471" s="203" t="str">
        <f t="shared" si="56"/>
        <v/>
      </c>
      <c r="T471" s="204"/>
      <c r="U471" s="205"/>
      <c r="V471" s="145"/>
    </row>
    <row r="472" spans="1:22">
      <c r="A472" s="14">
        <f t="shared" si="57"/>
        <v>467</v>
      </c>
      <c r="B472" s="198"/>
      <c r="C472" s="198"/>
      <c r="D472" s="199"/>
      <c r="E472" s="180" t="str">
        <f t="shared" si="53"/>
        <v/>
      </c>
      <c r="F472" s="180" t="str">
        <f t="shared" si="58"/>
        <v/>
      </c>
      <c r="G472" s="20"/>
      <c r="H472" s="200"/>
      <c r="I472" s="206"/>
      <c r="J472" s="19"/>
      <c r="K472" s="207"/>
      <c r="L472" s="207"/>
      <c r="M472" s="201" t="str">
        <f t="shared" si="54"/>
        <v/>
      </c>
      <c r="N472" s="170"/>
      <c r="O472" s="202" t="str">
        <f t="shared" si="55"/>
        <v/>
      </c>
      <c r="P472" s="208"/>
      <c r="Q472" s="208"/>
      <c r="R472" s="208"/>
      <c r="S472" s="203" t="str">
        <f t="shared" si="56"/>
        <v/>
      </c>
      <c r="T472" s="204"/>
      <c r="U472" s="205"/>
      <c r="V472" s="145"/>
    </row>
    <row r="473" spans="1:22">
      <c r="A473" s="14">
        <f t="shared" si="57"/>
        <v>468</v>
      </c>
      <c r="B473" s="198"/>
      <c r="C473" s="198"/>
      <c r="D473" s="199"/>
      <c r="E473" s="180" t="str">
        <f t="shared" si="53"/>
        <v/>
      </c>
      <c r="F473" s="180" t="str">
        <f t="shared" si="58"/>
        <v/>
      </c>
      <c r="G473" s="20"/>
      <c r="H473" s="200"/>
      <c r="I473" s="206"/>
      <c r="J473" s="19"/>
      <c r="K473" s="207"/>
      <c r="L473" s="207"/>
      <c r="M473" s="201" t="str">
        <f t="shared" si="54"/>
        <v/>
      </c>
      <c r="N473" s="170"/>
      <c r="O473" s="202" t="str">
        <f t="shared" si="55"/>
        <v/>
      </c>
      <c r="P473" s="208"/>
      <c r="Q473" s="208"/>
      <c r="R473" s="208"/>
      <c r="S473" s="203" t="str">
        <f t="shared" si="56"/>
        <v/>
      </c>
      <c r="T473" s="204"/>
      <c r="U473" s="205"/>
      <c r="V473" s="145"/>
    </row>
    <row r="474" spans="1:22">
      <c r="A474" s="14">
        <f t="shared" si="57"/>
        <v>469</v>
      </c>
      <c r="B474" s="198"/>
      <c r="C474" s="198"/>
      <c r="D474" s="199"/>
      <c r="E474" s="180" t="str">
        <f t="shared" si="53"/>
        <v/>
      </c>
      <c r="F474" s="180" t="str">
        <f t="shared" si="58"/>
        <v/>
      </c>
      <c r="G474" s="20"/>
      <c r="H474" s="200"/>
      <c r="I474" s="206"/>
      <c r="J474" s="19"/>
      <c r="K474" s="207"/>
      <c r="L474" s="207"/>
      <c r="M474" s="201" t="str">
        <f t="shared" si="54"/>
        <v/>
      </c>
      <c r="N474" s="170"/>
      <c r="O474" s="202" t="str">
        <f t="shared" si="55"/>
        <v/>
      </c>
      <c r="P474" s="208"/>
      <c r="Q474" s="208"/>
      <c r="R474" s="208"/>
      <c r="S474" s="203" t="str">
        <f t="shared" si="56"/>
        <v/>
      </c>
      <c r="T474" s="204"/>
      <c r="U474" s="205"/>
      <c r="V474" s="145"/>
    </row>
    <row r="475" spans="1:22">
      <c r="A475" s="14">
        <f t="shared" si="57"/>
        <v>470</v>
      </c>
      <c r="B475" s="198"/>
      <c r="C475" s="198"/>
      <c r="D475" s="199"/>
      <c r="E475" s="180" t="str">
        <f t="shared" si="53"/>
        <v/>
      </c>
      <c r="F475" s="180" t="str">
        <f t="shared" si="58"/>
        <v/>
      </c>
      <c r="G475" s="20"/>
      <c r="H475" s="200"/>
      <c r="I475" s="206"/>
      <c r="J475" s="19"/>
      <c r="K475" s="207"/>
      <c r="L475" s="207"/>
      <c r="M475" s="201" t="str">
        <f t="shared" si="54"/>
        <v/>
      </c>
      <c r="N475" s="170"/>
      <c r="O475" s="202" t="str">
        <f t="shared" si="55"/>
        <v/>
      </c>
      <c r="P475" s="208"/>
      <c r="Q475" s="208"/>
      <c r="R475" s="208"/>
      <c r="S475" s="203" t="str">
        <f t="shared" si="56"/>
        <v/>
      </c>
      <c r="T475" s="204"/>
      <c r="U475" s="205"/>
      <c r="V475" s="145"/>
    </row>
    <row r="476" spans="1:22">
      <c r="A476" s="14">
        <f t="shared" si="57"/>
        <v>471</v>
      </c>
      <c r="B476" s="198"/>
      <c r="C476" s="198"/>
      <c r="D476" s="199"/>
      <c r="E476" s="180" t="str">
        <f t="shared" si="53"/>
        <v/>
      </c>
      <c r="F476" s="180" t="str">
        <f t="shared" si="58"/>
        <v/>
      </c>
      <c r="G476" s="20"/>
      <c r="H476" s="200"/>
      <c r="I476" s="206"/>
      <c r="J476" s="19"/>
      <c r="K476" s="207"/>
      <c r="L476" s="207"/>
      <c r="M476" s="201" t="str">
        <f t="shared" si="54"/>
        <v/>
      </c>
      <c r="N476" s="170"/>
      <c r="O476" s="202" t="str">
        <f t="shared" si="55"/>
        <v/>
      </c>
      <c r="P476" s="208"/>
      <c r="Q476" s="208"/>
      <c r="R476" s="208"/>
      <c r="S476" s="203" t="str">
        <f t="shared" si="56"/>
        <v/>
      </c>
      <c r="T476" s="204"/>
      <c r="U476" s="205"/>
      <c r="V476" s="145"/>
    </row>
    <row r="477" spans="1:22">
      <c r="A477" s="14">
        <f t="shared" si="57"/>
        <v>472</v>
      </c>
      <c r="B477" s="198"/>
      <c r="C477" s="198"/>
      <c r="D477" s="199"/>
      <c r="E477" s="180" t="str">
        <f t="shared" si="53"/>
        <v/>
      </c>
      <c r="F477" s="180" t="str">
        <f t="shared" si="58"/>
        <v/>
      </c>
      <c r="G477" s="20"/>
      <c r="H477" s="200"/>
      <c r="I477" s="206"/>
      <c r="J477" s="19"/>
      <c r="K477" s="207"/>
      <c r="L477" s="207"/>
      <c r="M477" s="201" t="str">
        <f t="shared" si="54"/>
        <v/>
      </c>
      <c r="N477" s="170"/>
      <c r="O477" s="202" t="str">
        <f t="shared" si="55"/>
        <v/>
      </c>
      <c r="P477" s="208"/>
      <c r="Q477" s="208"/>
      <c r="R477" s="208"/>
      <c r="S477" s="203" t="str">
        <f t="shared" si="56"/>
        <v/>
      </c>
      <c r="T477" s="204"/>
      <c r="U477" s="205"/>
      <c r="V477" s="145"/>
    </row>
    <row r="478" spans="1:22">
      <c r="A478" s="14">
        <f t="shared" si="57"/>
        <v>473</v>
      </c>
      <c r="B478" s="198"/>
      <c r="C478" s="198"/>
      <c r="D478" s="199"/>
      <c r="E478" s="180" t="str">
        <f t="shared" si="53"/>
        <v/>
      </c>
      <c r="F478" s="180" t="str">
        <f t="shared" si="58"/>
        <v/>
      </c>
      <c r="G478" s="20"/>
      <c r="H478" s="200"/>
      <c r="I478" s="206"/>
      <c r="J478" s="19"/>
      <c r="K478" s="207"/>
      <c r="L478" s="207"/>
      <c r="M478" s="201" t="str">
        <f t="shared" si="54"/>
        <v/>
      </c>
      <c r="N478" s="170"/>
      <c r="O478" s="202" t="str">
        <f t="shared" si="55"/>
        <v/>
      </c>
      <c r="P478" s="208"/>
      <c r="Q478" s="208"/>
      <c r="R478" s="208"/>
      <c r="S478" s="203" t="str">
        <f t="shared" si="56"/>
        <v/>
      </c>
      <c r="T478" s="204"/>
      <c r="U478" s="205"/>
      <c r="V478" s="145"/>
    </row>
    <row r="479" spans="1:22">
      <c r="A479" s="14">
        <f t="shared" si="57"/>
        <v>474</v>
      </c>
      <c r="B479" s="198"/>
      <c r="C479" s="198"/>
      <c r="D479" s="199"/>
      <c r="E479" s="180" t="str">
        <f t="shared" si="53"/>
        <v/>
      </c>
      <c r="F479" s="180" t="str">
        <f t="shared" si="58"/>
        <v/>
      </c>
      <c r="G479" s="20"/>
      <c r="H479" s="200"/>
      <c r="I479" s="206"/>
      <c r="J479" s="19"/>
      <c r="K479" s="207"/>
      <c r="L479" s="207"/>
      <c r="M479" s="201" t="str">
        <f t="shared" si="54"/>
        <v/>
      </c>
      <c r="N479" s="170"/>
      <c r="O479" s="202" t="str">
        <f t="shared" si="55"/>
        <v/>
      </c>
      <c r="P479" s="208"/>
      <c r="Q479" s="208"/>
      <c r="R479" s="208"/>
      <c r="S479" s="203" t="str">
        <f t="shared" si="56"/>
        <v/>
      </c>
      <c r="T479" s="204"/>
      <c r="U479" s="205"/>
      <c r="V479" s="145"/>
    </row>
    <row r="480" spans="1:22">
      <c r="A480" s="14">
        <f t="shared" si="57"/>
        <v>475</v>
      </c>
      <c r="B480" s="198"/>
      <c r="C480" s="198"/>
      <c r="D480" s="199"/>
      <c r="E480" s="180" t="str">
        <f t="shared" si="53"/>
        <v/>
      </c>
      <c r="F480" s="180" t="str">
        <f t="shared" si="58"/>
        <v/>
      </c>
      <c r="G480" s="20"/>
      <c r="H480" s="200"/>
      <c r="I480" s="206"/>
      <c r="J480" s="19"/>
      <c r="K480" s="207"/>
      <c r="L480" s="207"/>
      <c r="M480" s="201" t="str">
        <f t="shared" si="54"/>
        <v/>
      </c>
      <c r="N480" s="170"/>
      <c r="O480" s="202" t="str">
        <f t="shared" si="55"/>
        <v/>
      </c>
      <c r="P480" s="208"/>
      <c r="Q480" s="208"/>
      <c r="R480" s="208"/>
      <c r="S480" s="203" t="str">
        <f t="shared" si="56"/>
        <v/>
      </c>
      <c r="T480" s="204"/>
      <c r="U480" s="205"/>
      <c r="V480" s="145"/>
    </row>
    <row r="481" spans="1:22">
      <c r="A481" s="14">
        <f t="shared" si="57"/>
        <v>476</v>
      </c>
      <c r="B481" s="198"/>
      <c r="C481" s="198"/>
      <c r="D481" s="199"/>
      <c r="E481" s="180" t="str">
        <f t="shared" si="53"/>
        <v/>
      </c>
      <c r="F481" s="180" t="str">
        <f t="shared" si="58"/>
        <v/>
      </c>
      <c r="G481" s="20"/>
      <c r="H481" s="200"/>
      <c r="I481" s="206"/>
      <c r="J481" s="19"/>
      <c r="K481" s="207"/>
      <c r="L481" s="207"/>
      <c r="M481" s="201" t="str">
        <f t="shared" si="54"/>
        <v/>
      </c>
      <c r="N481" s="170"/>
      <c r="O481" s="202" t="str">
        <f t="shared" si="55"/>
        <v/>
      </c>
      <c r="P481" s="208"/>
      <c r="Q481" s="208"/>
      <c r="R481" s="208"/>
      <c r="S481" s="203" t="str">
        <f t="shared" si="56"/>
        <v/>
      </c>
      <c r="T481" s="204"/>
      <c r="U481" s="205"/>
      <c r="V481" s="145"/>
    </row>
    <row r="482" spans="1:22">
      <c r="A482" s="14">
        <f t="shared" si="57"/>
        <v>477</v>
      </c>
      <c r="B482" s="198"/>
      <c r="C482" s="198"/>
      <c r="D482" s="199"/>
      <c r="E482" s="180" t="str">
        <f t="shared" si="53"/>
        <v/>
      </c>
      <c r="F482" s="180" t="str">
        <f t="shared" si="58"/>
        <v/>
      </c>
      <c r="G482" s="20"/>
      <c r="H482" s="200"/>
      <c r="I482" s="206"/>
      <c r="J482" s="19"/>
      <c r="K482" s="207"/>
      <c r="L482" s="207"/>
      <c r="M482" s="201" t="str">
        <f t="shared" si="54"/>
        <v/>
      </c>
      <c r="N482" s="170"/>
      <c r="O482" s="202" t="str">
        <f t="shared" si="55"/>
        <v/>
      </c>
      <c r="P482" s="208"/>
      <c r="Q482" s="208"/>
      <c r="R482" s="208"/>
      <c r="S482" s="203" t="str">
        <f t="shared" si="56"/>
        <v/>
      </c>
      <c r="T482" s="204"/>
      <c r="U482" s="205"/>
      <c r="V482" s="145"/>
    </row>
    <row r="483" spans="1:22">
      <c r="A483" s="14">
        <f t="shared" si="57"/>
        <v>478</v>
      </c>
      <c r="B483" s="198"/>
      <c r="C483" s="198"/>
      <c r="D483" s="199"/>
      <c r="E483" s="180" t="str">
        <f t="shared" si="53"/>
        <v/>
      </c>
      <c r="F483" s="180" t="str">
        <f t="shared" si="58"/>
        <v/>
      </c>
      <c r="G483" s="20"/>
      <c r="H483" s="200"/>
      <c r="I483" s="206"/>
      <c r="J483" s="19"/>
      <c r="K483" s="207"/>
      <c r="L483" s="207"/>
      <c r="M483" s="201" t="str">
        <f t="shared" si="54"/>
        <v/>
      </c>
      <c r="N483" s="170"/>
      <c r="O483" s="202" t="str">
        <f t="shared" si="55"/>
        <v/>
      </c>
      <c r="P483" s="208"/>
      <c r="Q483" s="208"/>
      <c r="R483" s="208"/>
      <c r="S483" s="203" t="str">
        <f t="shared" si="56"/>
        <v/>
      </c>
      <c r="T483" s="204"/>
      <c r="U483" s="205"/>
      <c r="V483" s="145"/>
    </row>
    <row r="484" spans="1:22">
      <c r="A484" s="14">
        <f t="shared" si="57"/>
        <v>479</v>
      </c>
      <c r="B484" s="198"/>
      <c r="C484" s="198"/>
      <c r="D484" s="199"/>
      <c r="E484" s="180" t="str">
        <f t="shared" si="53"/>
        <v/>
      </c>
      <c r="F484" s="180" t="str">
        <f t="shared" si="58"/>
        <v/>
      </c>
      <c r="G484" s="20"/>
      <c r="H484" s="200"/>
      <c r="I484" s="206"/>
      <c r="J484" s="19"/>
      <c r="K484" s="207"/>
      <c r="L484" s="207"/>
      <c r="M484" s="201" t="str">
        <f t="shared" si="54"/>
        <v/>
      </c>
      <c r="N484" s="170"/>
      <c r="O484" s="202" t="str">
        <f t="shared" si="55"/>
        <v/>
      </c>
      <c r="P484" s="208"/>
      <c r="Q484" s="208"/>
      <c r="R484" s="208"/>
      <c r="S484" s="203" t="str">
        <f t="shared" si="56"/>
        <v/>
      </c>
      <c r="T484" s="204"/>
      <c r="U484" s="205"/>
      <c r="V484" s="145"/>
    </row>
    <row r="485" spans="1:22">
      <c r="A485" s="14">
        <f t="shared" si="57"/>
        <v>480</v>
      </c>
      <c r="B485" s="198"/>
      <c r="C485" s="198"/>
      <c r="D485" s="199"/>
      <c r="E485" s="180" t="str">
        <f t="shared" ref="E485:E504" si="59">B485&amp;C485&amp;D485</f>
        <v/>
      </c>
      <c r="F485" s="180" t="str">
        <f t="shared" si="58"/>
        <v/>
      </c>
      <c r="G485" s="20"/>
      <c r="H485" s="200"/>
      <c r="I485" s="206"/>
      <c r="J485" s="19"/>
      <c r="K485" s="207"/>
      <c r="L485" s="207"/>
      <c r="M485" s="201" t="str">
        <f t="shared" ref="M485:M504" si="60">K485&amp;L485</f>
        <v/>
      </c>
      <c r="N485" s="170"/>
      <c r="O485" s="202" t="str">
        <f t="shared" ref="O485:O504" si="61">IFERROR(VLOOKUP(M485,慰労金単価,2,FALSE),"")</f>
        <v/>
      </c>
      <c r="P485" s="208"/>
      <c r="Q485" s="208"/>
      <c r="R485" s="208"/>
      <c r="S485" s="203" t="str">
        <f t="shared" ref="S485:S504" si="62">IF(F485&gt;=2,"","可")</f>
        <v/>
      </c>
      <c r="T485" s="204"/>
      <c r="U485" s="205"/>
      <c r="V485" s="145"/>
    </row>
    <row r="486" spans="1:22">
      <c r="A486" s="14">
        <f t="shared" si="57"/>
        <v>481</v>
      </c>
      <c r="B486" s="198"/>
      <c r="C486" s="198"/>
      <c r="D486" s="199"/>
      <c r="E486" s="180" t="str">
        <f t="shared" si="59"/>
        <v/>
      </c>
      <c r="F486" s="180" t="str">
        <f t="shared" si="58"/>
        <v/>
      </c>
      <c r="G486" s="20"/>
      <c r="H486" s="200"/>
      <c r="I486" s="206"/>
      <c r="J486" s="19"/>
      <c r="K486" s="207"/>
      <c r="L486" s="207"/>
      <c r="M486" s="201" t="str">
        <f t="shared" si="60"/>
        <v/>
      </c>
      <c r="N486" s="170"/>
      <c r="O486" s="202" t="str">
        <f t="shared" si="61"/>
        <v/>
      </c>
      <c r="P486" s="208"/>
      <c r="Q486" s="208"/>
      <c r="R486" s="208"/>
      <c r="S486" s="203" t="str">
        <f t="shared" si="62"/>
        <v/>
      </c>
      <c r="T486" s="204"/>
      <c r="U486" s="205"/>
      <c r="V486" s="145"/>
    </row>
    <row r="487" spans="1:22">
      <c r="A487" s="14">
        <f t="shared" si="57"/>
        <v>482</v>
      </c>
      <c r="B487" s="198"/>
      <c r="C487" s="198"/>
      <c r="D487" s="199"/>
      <c r="E487" s="180" t="str">
        <f t="shared" si="59"/>
        <v/>
      </c>
      <c r="F487" s="180" t="str">
        <f t="shared" si="58"/>
        <v/>
      </c>
      <c r="G487" s="20"/>
      <c r="H487" s="200"/>
      <c r="I487" s="206"/>
      <c r="J487" s="19"/>
      <c r="K487" s="207"/>
      <c r="L487" s="207"/>
      <c r="M487" s="201" t="str">
        <f t="shared" si="60"/>
        <v/>
      </c>
      <c r="N487" s="170"/>
      <c r="O487" s="202" t="str">
        <f t="shared" si="61"/>
        <v/>
      </c>
      <c r="P487" s="208"/>
      <c r="Q487" s="208"/>
      <c r="R487" s="208"/>
      <c r="S487" s="203" t="str">
        <f t="shared" si="62"/>
        <v/>
      </c>
      <c r="T487" s="204"/>
      <c r="U487" s="205"/>
      <c r="V487" s="145"/>
    </row>
    <row r="488" spans="1:22">
      <c r="A488" s="14">
        <f t="shared" si="57"/>
        <v>483</v>
      </c>
      <c r="B488" s="198"/>
      <c r="C488" s="198"/>
      <c r="D488" s="199"/>
      <c r="E488" s="180" t="str">
        <f t="shared" si="59"/>
        <v/>
      </c>
      <c r="F488" s="180" t="str">
        <f t="shared" si="58"/>
        <v/>
      </c>
      <c r="G488" s="20"/>
      <c r="H488" s="200"/>
      <c r="I488" s="206"/>
      <c r="J488" s="19"/>
      <c r="K488" s="207"/>
      <c r="L488" s="207"/>
      <c r="M488" s="201" t="str">
        <f t="shared" si="60"/>
        <v/>
      </c>
      <c r="N488" s="170"/>
      <c r="O488" s="202" t="str">
        <f t="shared" si="61"/>
        <v/>
      </c>
      <c r="P488" s="208"/>
      <c r="Q488" s="208"/>
      <c r="R488" s="208"/>
      <c r="S488" s="203" t="str">
        <f t="shared" si="62"/>
        <v/>
      </c>
      <c r="T488" s="204"/>
      <c r="U488" s="205"/>
      <c r="V488" s="145"/>
    </row>
    <row r="489" spans="1:22">
      <c r="A489" s="14">
        <f t="shared" si="57"/>
        <v>484</v>
      </c>
      <c r="B489" s="198"/>
      <c r="C489" s="198"/>
      <c r="D489" s="199"/>
      <c r="E489" s="180" t="str">
        <f t="shared" si="59"/>
        <v/>
      </c>
      <c r="F489" s="180" t="str">
        <f t="shared" si="58"/>
        <v/>
      </c>
      <c r="G489" s="20"/>
      <c r="H489" s="200"/>
      <c r="I489" s="206"/>
      <c r="J489" s="19"/>
      <c r="K489" s="207"/>
      <c r="L489" s="207"/>
      <c r="M489" s="201" t="str">
        <f t="shared" si="60"/>
        <v/>
      </c>
      <c r="N489" s="170"/>
      <c r="O489" s="202" t="str">
        <f t="shared" si="61"/>
        <v/>
      </c>
      <c r="P489" s="208"/>
      <c r="Q489" s="208"/>
      <c r="R489" s="208"/>
      <c r="S489" s="203" t="str">
        <f t="shared" si="62"/>
        <v/>
      </c>
      <c r="T489" s="204"/>
      <c r="U489" s="205"/>
      <c r="V489" s="145"/>
    </row>
    <row r="490" spans="1:22">
      <c r="A490" s="14">
        <f t="shared" si="57"/>
        <v>485</v>
      </c>
      <c r="B490" s="198"/>
      <c r="C490" s="198"/>
      <c r="D490" s="199"/>
      <c r="E490" s="180" t="str">
        <f t="shared" si="59"/>
        <v/>
      </c>
      <c r="F490" s="180" t="str">
        <f t="shared" si="58"/>
        <v/>
      </c>
      <c r="G490" s="20"/>
      <c r="H490" s="200"/>
      <c r="I490" s="206"/>
      <c r="J490" s="19"/>
      <c r="K490" s="207"/>
      <c r="L490" s="207"/>
      <c r="M490" s="201" t="str">
        <f t="shared" si="60"/>
        <v/>
      </c>
      <c r="N490" s="170"/>
      <c r="O490" s="202" t="str">
        <f t="shared" si="61"/>
        <v/>
      </c>
      <c r="P490" s="208"/>
      <c r="Q490" s="208"/>
      <c r="R490" s="208"/>
      <c r="S490" s="203" t="str">
        <f t="shared" si="62"/>
        <v/>
      </c>
      <c r="T490" s="204"/>
      <c r="U490" s="205"/>
      <c r="V490" s="145"/>
    </row>
    <row r="491" spans="1:22">
      <c r="A491" s="14">
        <f t="shared" si="57"/>
        <v>486</v>
      </c>
      <c r="B491" s="198"/>
      <c r="C491" s="198"/>
      <c r="D491" s="199"/>
      <c r="E491" s="180" t="str">
        <f t="shared" si="59"/>
        <v/>
      </c>
      <c r="F491" s="180" t="str">
        <f t="shared" si="58"/>
        <v/>
      </c>
      <c r="G491" s="20"/>
      <c r="H491" s="200"/>
      <c r="I491" s="206"/>
      <c r="J491" s="19"/>
      <c r="K491" s="207"/>
      <c r="L491" s="207"/>
      <c r="M491" s="201" t="str">
        <f t="shared" si="60"/>
        <v/>
      </c>
      <c r="N491" s="170"/>
      <c r="O491" s="202" t="str">
        <f t="shared" si="61"/>
        <v/>
      </c>
      <c r="P491" s="208"/>
      <c r="Q491" s="208"/>
      <c r="R491" s="208"/>
      <c r="S491" s="203" t="str">
        <f t="shared" si="62"/>
        <v/>
      </c>
      <c r="T491" s="204"/>
      <c r="U491" s="205"/>
      <c r="V491" s="145"/>
    </row>
    <row r="492" spans="1:22">
      <c r="A492" s="14">
        <f t="shared" si="57"/>
        <v>487</v>
      </c>
      <c r="B492" s="198"/>
      <c r="C492" s="198"/>
      <c r="D492" s="199"/>
      <c r="E492" s="180" t="str">
        <f t="shared" si="59"/>
        <v/>
      </c>
      <c r="F492" s="180" t="str">
        <f t="shared" si="58"/>
        <v/>
      </c>
      <c r="G492" s="20"/>
      <c r="H492" s="200"/>
      <c r="I492" s="206"/>
      <c r="J492" s="19"/>
      <c r="K492" s="207"/>
      <c r="L492" s="207"/>
      <c r="M492" s="201" t="str">
        <f t="shared" si="60"/>
        <v/>
      </c>
      <c r="N492" s="170"/>
      <c r="O492" s="202" t="str">
        <f t="shared" si="61"/>
        <v/>
      </c>
      <c r="P492" s="208"/>
      <c r="Q492" s="208"/>
      <c r="R492" s="208"/>
      <c r="S492" s="203" t="str">
        <f t="shared" si="62"/>
        <v/>
      </c>
      <c r="T492" s="204"/>
      <c r="U492" s="205"/>
      <c r="V492" s="145"/>
    </row>
    <row r="493" spans="1:22">
      <c r="A493" s="14">
        <f t="shared" si="57"/>
        <v>488</v>
      </c>
      <c r="B493" s="198"/>
      <c r="C493" s="198"/>
      <c r="D493" s="199"/>
      <c r="E493" s="180" t="str">
        <f t="shared" si="59"/>
        <v/>
      </c>
      <c r="F493" s="180" t="str">
        <f t="shared" si="58"/>
        <v/>
      </c>
      <c r="G493" s="20"/>
      <c r="H493" s="200"/>
      <c r="I493" s="206"/>
      <c r="J493" s="19"/>
      <c r="K493" s="207"/>
      <c r="L493" s="207"/>
      <c r="M493" s="201" t="str">
        <f t="shared" si="60"/>
        <v/>
      </c>
      <c r="N493" s="170"/>
      <c r="O493" s="202" t="str">
        <f t="shared" si="61"/>
        <v/>
      </c>
      <c r="P493" s="208"/>
      <c r="Q493" s="208"/>
      <c r="R493" s="208"/>
      <c r="S493" s="203" t="str">
        <f t="shared" si="62"/>
        <v/>
      </c>
      <c r="T493" s="204"/>
      <c r="U493" s="205"/>
      <c r="V493" s="145"/>
    </row>
    <row r="494" spans="1:22">
      <c r="A494" s="14">
        <f t="shared" si="57"/>
        <v>489</v>
      </c>
      <c r="B494" s="198"/>
      <c r="C494" s="198"/>
      <c r="D494" s="199"/>
      <c r="E494" s="180" t="str">
        <f t="shared" si="59"/>
        <v/>
      </c>
      <c r="F494" s="180" t="str">
        <f t="shared" si="58"/>
        <v/>
      </c>
      <c r="G494" s="20"/>
      <c r="H494" s="200"/>
      <c r="I494" s="206"/>
      <c r="J494" s="19"/>
      <c r="K494" s="207"/>
      <c r="L494" s="207"/>
      <c r="M494" s="201" t="str">
        <f t="shared" si="60"/>
        <v/>
      </c>
      <c r="N494" s="170"/>
      <c r="O494" s="202" t="str">
        <f t="shared" si="61"/>
        <v/>
      </c>
      <c r="P494" s="208"/>
      <c r="Q494" s="208"/>
      <c r="R494" s="208"/>
      <c r="S494" s="203" t="str">
        <f t="shared" si="62"/>
        <v/>
      </c>
      <c r="T494" s="204"/>
      <c r="U494" s="205"/>
      <c r="V494" s="145"/>
    </row>
    <row r="495" spans="1:22">
      <c r="A495" s="14">
        <f t="shared" si="57"/>
        <v>490</v>
      </c>
      <c r="B495" s="198"/>
      <c r="C495" s="198"/>
      <c r="D495" s="199"/>
      <c r="E495" s="180" t="str">
        <f t="shared" si="59"/>
        <v/>
      </c>
      <c r="F495" s="180" t="str">
        <f t="shared" si="58"/>
        <v/>
      </c>
      <c r="G495" s="20"/>
      <c r="H495" s="200"/>
      <c r="I495" s="206"/>
      <c r="J495" s="19"/>
      <c r="K495" s="207"/>
      <c r="L495" s="207"/>
      <c r="M495" s="201" t="str">
        <f t="shared" si="60"/>
        <v/>
      </c>
      <c r="N495" s="170"/>
      <c r="O495" s="202" t="str">
        <f t="shared" si="61"/>
        <v/>
      </c>
      <c r="P495" s="208"/>
      <c r="Q495" s="208"/>
      <c r="R495" s="208"/>
      <c r="S495" s="203" t="str">
        <f t="shared" si="62"/>
        <v/>
      </c>
      <c r="T495" s="204"/>
      <c r="U495" s="205"/>
      <c r="V495" s="145"/>
    </row>
    <row r="496" spans="1:22">
      <c r="A496" s="14">
        <f t="shared" si="57"/>
        <v>491</v>
      </c>
      <c r="B496" s="198"/>
      <c r="C496" s="198"/>
      <c r="D496" s="199"/>
      <c r="E496" s="180" t="str">
        <f t="shared" si="59"/>
        <v/>
      </c>
      <c r="F496" s="180" t="str">
        <f t="shared" si="58"/>
        <v/>
      </c>
      <c r="G496" s="20"/>
      <c r="H496" s="200"/>
      <c r="I496" s="206"/>
      <c r="J496" s="19"/>
      <c r="K496" s="207"/>
      <c r="L496" s="207"/>
      <c r="M496" s="201" t="str">
        <f t="shared" si="60"/>
        <v/>
      </c>
      <c r="N496" s="170"/>
      <c r="O496" s="202" t="str">
        <f t="shared" si="61"/>
        <v/>
      </c>
      <c r="P496" s="208"/>
      <c r="Q496" s="208"/>
      <c r="R496" s="208"/>
      <c r="S496" s="203" t="str">
        <f t="shared" si="62"/>
        <v/>
      </c>
      <c r="T496" s="204"/>
      <c r="U496" s="205"/>
      <c r="V496" s="145"/>
    </row>
    <row r="497" spans="1:22">
      <c r="A497" s="14">
        <f t="shared" si="57"/>
        <v>492</v>
      </c>
      <c r="B497" s="198"/>
      <c r="C497" s="198"/>
      <c r="D497" s="199"/>
      <c r="E497" s="180" t="str">
        <f t="shared" si="59"/>
        <v/>
      </c>
      <c r="F497" s="180" t="str">
        <f t="shared" si="58"/>
        <v/>
      </c>
      <c r="G497" s="20"/>
      <c r="H497" s="200"/>
      <c r="I497" s="206"/>
      <c r="J497" s="19"/>
      <c r="K497" s="207"/>
      <c r="L497" s="207"/>
      <c r="M497" s="201" t="str">
        <f t="shared" si="60"/>
        <v/>
      </c>
      <c r="N497" s="170"/>
      <c r="O497" s="202" t="str">
        <f t="shared" si="61"/>
        <v/>
      </c>
      <c r="P497" s="208"/>
      <c r="Q497" s="208"/>
      <c r="R497" s="208"/>
      <c r="S497" s="203" t="str">
        <f t="shared" si="62"/>
        <v/>
      </c>
      <c r="T497" s="204"/>
      <c r="U497" s="205"/>
      <c r="V497" s="145"/>
    </row>
    <row r="498" spans="1:22">
      <c r="A498" s="14">
        <f t="shared" si="57"/>
        <v>493</v>
      </c>
      <c r="B498" s="198"/>
      <c r="C498" s="198"/>
      <c r="D498" s="199"/>
      <c r="E498" s="180" t="str">
        <f t="shared" si="59"/>
        <v/>
      </c>
      <c r="F498" s="180" t="str">
        <f t="shared" si="58"/>
        <v/>
      </c>
      <c r="G498" s="20"/>
      <c r="H498" s="200"/>
      <c r="I498" s="206"/>
      <c r="J498" s="19"/>
      <c r="K498" s="207"/>
      <c r="L498" s="207"/>
      <c r="M498" s="201" t="str">
        <f t="shared" si="60"/>
        <v/>
      </c>
      <c r="N498" s="170"/>
      <c r="O498" s="202" t="str">
        <f t="shared" si="61"/>
        <v/>
      </c>
      <c r="P498" s="208"/>
      <c r="Q498" s="208"/>
      <c r="R498" s="208"/>
      <c r="S498" s="203" t="str">
        <f t="shared" si="62"/>
        <v/>
      </c>
      <c r="T498" s="204"/>
      <c r="U498" s="205"/>
      <c r="V498" s="145"/>
    </row>
    <row r="499" spans="1:22">
      <c r="A499" s="14">
        <f t="shared" si="57"/>
        <v>494</v>
      </c>
      <c r="B499" s="198"/>
      <c r="C499" s="198"/>
      <c r="D499" s="199"/>
      <c r="E499" s="180" t="str">
        <f t="shared" si="59"/>
        <v/>
      </c>
      <c r="F499" s="180" t="str">
        <f t="shared" si="58"/>
        <v/>
      </c>
      <c r="G499" s="20"/>
      <c r="H499" s="200"/>
      <c r="I499" s="206"/>
      <c r="J499" s="19"/>
      <c r="K499" s="207"/>
      <c r="L499" s="207"/>
      <c r="M499" s="201" t="str">
        <f t="shared" si="60"/>
        <v/>
      </c>
      <c r="N499" s="170"/>
      <c r="O499" s="202" t="str">
        <f t="shared" si="61"/>
        <v/>
      </c>
      <c r="P499" s="208"/>
      <c r="Q499" s="208"/>
      <c r="R499" s="208"/>
      <c r="S499" s="203" t="str">
        <f t="shared" si="62"/>
        <v/>
      </c>
      <c r="T499" s="204"/>
      <c r="U499" s="205"/>
      <c r="V499" s="145"/>
    </row>
    <row r="500" spans="1:22">
      <c r="A500" s="14">
        <f t="shared" si="57"/>
        <v>495</v>
      </c>
      <c r="B500" s="198"/>
      <c r="C500" s="198"/>
      <c r="D500" s="199"/>
      <c r="E500" s="180" t="str">
        <f t="shared" si="59"/>
        <v/>
      </c>
      <c r="F500" s="180" t="str">
        <f t="shared" si="58"/>
        <v/>
      </c>
      <c r="G500" s="20"/>
      <c r="H500" s="200"/>
      <c r="I500" s="206"/>
      <c r="J500" s="19"/>
      <c r="K500" s="207"/>
      <c r="L500" s="207"/>
      <c r="M500" s="201" t="str">
        <f t="shared" si="60"/>
        <v/>
      </c>
      <c r="N500" s="170"/>
      <c r="O500" s="202" t="str">
        <f t="shared" si="61"/>
        <v/>
      </c>
      <c r="P500" s="208"/>
      <c r="Q500" s="208"/>
      <c r="R500" s="208"/>
      <c r="S500" s="203" t="str">
        <f t="shared" si="62"/>
        <v/>
      </c>
      <c r="T500" s="204"/>
      <c r="U500" s="205"/>
      <c r="V500" s="145"/>
    </row>
    <row r="501" spans="1:22">
      <c r="A501" s="14">
        <f t="shared" si="57"/>
        <v>496</v>
      </c>
      <c r="B501" s="198"/>
      <c r="C501" s="198"/>
      <c r="D501" s="199"/>
      <c r="E501" s="180" t="str">
        <f t="shared" si="59"/>
        <v/>
      </c>
      <c r="F501" s="180" t="str">
        <f t="shared" si="58"/>
        <v/>
      </c>
      <c r="G501" s="20"/>
      <c r="H501" s="200"/>
      <c r="I501" s="206"/>
      <c r="J501" s="19"/>
      <c r="K501" s="207"/>
      <c r="L501" s="207"/>
      <c r="M501" s="201" t="str">
        <f t="shared" si="60"/>
        <v/>
      </c>
      <c r="N501" s="170"/>
      <c r="O501" s="202" t="str">
        <f t="shared" si="61"/>
        <v/>
      </c>
      <c r="P501" s="208"/>
      <c r="Q501" s="208"/>
      <c r="R501" s="208"/>
      <c r="S501" s="203" t="str">
        <f t="shared" si="62"/>
        <v/>
      </c>
      <c r="T501" s="204"/>
      <c r="U501" s="205"/>
      <c r="V501" s="145"/>
    </row>
    <row r="502" spans="1:22">
      <c r="A502" s="14">
        <f t="shared" si="57"/>
        <v>497</v>
      </c>
      <c r="B502" s="198"/>
      <c r="C502" s="198"/>
      <c r="D502" s="199"/>
      <c r="E502" s="180" t="str">
        <f t="shared" si="59"/>
        <v/>
      </c>
      <c r="F502" s="180" t="str">
        <f t="shared" si="58"/>
        <v/>
      </c>
      <c r="G502" s="20"/>
      <c r="H502" s="200"/>
      <c r="I502" s="206"/>
      <c r="J502" s="19"/>
      <c r="K502" s="207"/>
      <c r="L502" s="207"/>
      <c r="M502" s="201" t="str">
        <f t="shared" si="60"/>
        <v/>
      </c>
      <c r="N502" s="170"/>
      <c r="O502" s="202" t="str">
        <f t="shared" si="61"/>
        <v/>
      </c>
      <c r="P502" s="208"/>
      <c r="Q502" s="208"/>
      <c r="R502" s="208"/>
      <c r="S502" s="203" t="str">
        <f t="shared" si="62"/>
        <v/>
      </c>
      <c r="T502" s="204"/>
      <c r="U502" s="205"/>
      <c r="V502" s="145"/>
    </row>
    <row r="503" spans="1:22">
      <c r="A503" s="14">
        <f t="shared" si="57"/>
        <v>498</v>
      </c>
      <c r="B503" s="198"/>
      <c r="C503" s="198"/>
      <c r="D503" s="199"/>
      <c r="E503" s="180" t="str">
        <f t="shared" si="59"/>
        <v/>
      </c>
      <c r="F503" s="180" t="str">
        <f t="shared" si="58"/>
        <v/>
      </c>
      <c r="G503" s="20"/>
      <c r="H503" s="200"/>
      <c r="I503" s="206"/>
      <c r="J503" s="19"/>
      <c r="K503" s="207"/>
      <c r="L503" s="207"/>
      <c r="M503" s="201" t="str">
        <f t="shared" si="60"/>
        <v/>
      </c>
      <c r="N503" s="170"/>
      <c r="O503" s="202" t="str">
        <f t="shared" si="61"/>
        <v/>
      </c>
      <c r="P503" s="208"/>
      <c r="Q503" s="208"/>
      <c r="R503" s="208"/>
      <c r="S503" s="203" t="str">
        <f t="shared" si="62"/>
        <v/>
      </c>
      <c r="T503" s="204"/>
      <c r="U503" s="205"/>
      <c r="V503" s="145"/>
    </row>
    <row r="504" spans="1:22">
      <c r="A504" s="14">
        <f t="shared" si="57"/>
        <v>499</v>
      </c>
      <c r="B504" s="198"/>
      <c r="C504" s="198"/>
      <c r="D504" s="199"/>
      <c r="E504" s="180" t="str">
        <f t="shared" si="59"/>
        <v/>
      </c>
      <c r="F504" s="180" t="str">
        <f t="shared" si="58"/>
        <v/>
      </c>
      <c r="G504" s="20"/>
      <c r="H504" s="200"/>
      <c r="I504" s="206"/>
      <c r="J504" s="19"/>
      <c r="K504" s="207"/>
      <c r="L504" s="207"/>
      <c r="M504" s="201" t="str">
        <f t="shared" si="60"/>
        <v/>
      </c>
      <c r="N504" s="170"/>
      <c r="O504" s="202" t="str">
        <f t="shared" si="61"/>
        <v/>
      </c>
      <c r="P504" s="208"/>
      <c r="Q504" s="208"/>
      <c r="R504" s="208"/>
      <c r="S504" s="203" t="str">
        <f t="shared" si="62"/>
        <v/>
      </c>
      <c r="T504" s="204"/>
      <c r="U504" s="205"/>
      <c r="V504" s="145"/>
    </row>
    <row r="505" spans="1:22">
      <c r="A505" s="14">
        <f t="shared" si="57"/>
        <v>500</v>
      </c>
      <c r="B505" s="198"/>
      <c r="C505" s="198"/>
      <c r="D505" s="199"/>
      <c r="E505" s="180" t="str">
        <f t="shared" si="14"/>
        <v/>
      </c>
      <c r="F505" s="180" t="str">
        <f t="shared" si="58"/>
        <v/>
      </c>
      <c r="G505" s="20"/>
      <c r="H505" s="200"/>
      <c r="I505" s="206"/>
      <c r="J505" s="19"/>
      <c r="K505" s="207"/>
      <c r="L505" s="207"/>
      <c r="M505" s="201" t="str">
        <f t="shared" si="16"/>
        <v/>
      </c>
      <c r="N505" s="170"/>
      <c r="O505" s="202" t="str">
        <f t="shared" si="13"/>
        <v/>
      </c>
      <c r="P505" s="208"/>
      <c r="Q505" s="208"/>
      <c r="R505" s="208"/>
      <c r="S505" s="203" t="str">
        <f t="shared" si="15"/>
        <v/>
      </c>
      <c r="T505" s="204"/>
      <c r="U505" s="205"/>
      <c r="V505" s="145"/>
    </row>
    <row r="506" spans="1:22">
      <c r="S506" s="12"/>
    </row>
  </sheetData>
  <mergeCells count="10">
    <mergeCell ref="T4:U4"/>
    <mergeCell ref="P4:S4"/>
    <mergeCell ref="A4:A5"/>
    <mergeCell ref="G4:G5"/>
    <mergeCell ref="H4:J4"/>
    <mergeCell ref="O4:O5"/>
    <mergeCell ref="B4:B5"/>
    <mergeCell ref="C4:C5"/>
    <mergeCell ref="D4:D5"/>
    <mergeCell ref="K4:N4"/>
  </mergeCells>
  <phoneticPr fontId="4"/>
  <dataValidations count="5">
    <dataValidation type="list" allowBlank="1" showInputMessage="1" showErrorMessage="1" sqref="R6:R505">
      <formula1>"該当"</formula1>
    </dataValidation>
    <dataValidation type="list" allowBlank="1" showInputMessage="1" showErrorMessage="1" sqref="K6:K505">
      <formula1>施設区分</formula1>
    </dataValidation>
    <dataValidation type="list" allowBlank="1" showInputMessage="1" showErrorMessage="1" sqref="L6:L505">
      <formula1>OFFSET(施設区分基準セル,MATCH(K6,施設区分,0),1,1,3)</formula1>
    </dataValidation>
    <dataValidation type="list" allowBlank="1" showInputMessage="1" showErrorMessage="1" sqref="P6:Q505">
      <formula1>有無</formula1>
    </dataValidation>
    <dataValidation type="list" allowBlank="1" showInputMessage="1" showErrorMessage="1" sqref="I6:I505">
      <formula1>提供サービス</formula1>
    </dataValidation>
  </dataValidations>
  <pageMargins left="0.70866141732283472" right="0.70866141732283472" top="0.74803149606299213" bottom="0.55118110236220474" header="0.31496062992125984" footer="0.31496062992125984"/>
  <pageSetup paperSize="9" scale="68" orientation="landscape"/>
  <rowBreaks count="1" manualBreakCount="1">
    <brk id="45" max="14" man="1"/>
  </rowBreaks>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heetViews>
  <sheetFormatPr defaultRowHeight="13.5"/>
  <cols>
    <col min="1" max="1" width="49.125" bestFit="1" customWidth="1"/>
    <col min="2" max="2" width="9.125" customWidth="1"/>
    <col min="5" max="5" width="13" bestFit="1" customWidth="1"/>
  </cols>
  <sheetData>
    <row r="1" spans="1:12">
      <c r="A1" s="17"/>
      <c r="B1" s="23" t="s">
        <v>46</v>
      </c>
      <c r="C1" s="17"/>
      <c r="D1" s="17"/>
      <c r="E1" s="17"/>
      <c r="F1" s="23" t="s">
        <v>48</v>
      </c>
      <c r="G1" s="17"/>
      <c r="L1" s="13" t="s">
        <v>18</v>
      </c>
    </row>
    <row r="2" spans="1:12">
      <c r="A2" s="17"/>
      <c r="B2" s="23" t="s">
        <v>47</v>
      </c>
      <c r="C2" s="23"/>
      <c r="D2" s="23" t="s">
        <v>51</v>
      </c>
      <c r="E2" s="23" t="s">
        <v>191</v>
      </c>
      <c r="F2" s="23" t="s">
        <v>47</v>
      </c>
      <c r="G2" s="17"/>
    </row>
    <row r="3" spans="1:12">
      <c r="A3" s="171" t="s">
        <v>159</v>
      </c>
      <c r="B3" s="5">
        <v>2374</v>
      </c>
      <c r="C3" t="s">
        <v>45</v>
      </c>
      <c r="E3" s="158"/>
      <c r="F3" s="5">
        <v>200</v>
      </c>
      <c r="G3" t="s">
        <v>45</v>
      </c>
      <c r="H3" s="5"/>
      <c r="I3" s="5"/>
      <c r="J3" s="5"/>
      <c r="K3" s="5"/>
    </row>
    <row r="4" spans="1:12">
      <c r="A4" s="171" t="s">
        <v>160</v>
      </c>
      <c r="B4" s="5">
        <v>757</v>
      </c>
      <c r="C4" t="s">
        <v>45</v>
      </c>
      <c r="E4" s="158"/>
      <c r="F4" s="5">
        <v>200</v>
      </c>
      <c r="G4" t="s">
        <v>45</v>
      </c>
      <c r="H4" s="5"/>
      <c r="I4" s="5"/>
      <c r="J4" s="5"/>
      <c r="K4" s="5"/>
    </row>
    <row r="5" spans="1:12">
      <c r="A5" s="171" t="s">
        <v>161</v>
      </c>
      <c r="B5" s="5">
        <v>346</v>
      </c>
      <c r="C5" t="s">
        <v>45</v>
      </c>
      <c r="E5" s="158"/>
      <c r="F5" s="5">
        <v>200</v>
      </c>
      <c r="G5" t="s">
        <v>45</v>
      </c>
      <c r="H5" s="5"/>
      <c r="I5" s="5"/>
      <c r="J5" s="5"/>
      <c r="K5" s="5"/>
    </row>
    <row r="6" spans="1:12">
      <c r="A6" s="172" t="s">
        <v>162</v>
      </c>
      <c r="B6" s="5">
        <v>273</v>
      </c>
      <c r="C6" t="s">
        <v>45</v>
      </c>
      <c r="E6" s="5"/>
      <c r="F6" s="5">
        <v>200</v>
      </c>
      <c r="G6" t="s">
        <v>45</v>
      </c>
      <c r="H6" s="5"/>
      <c r="I6" s="5"/>
      <c r="J6" s="5"/>
      <c r="K6" s="5"/>
    </row>
    <row r="7" spans="1:12">
      <c r="A7" s="190" t="s">
        <v>258</v>
      </c>
      <c r="B7" s="5">
        <v>273</v>
      </c>
      <c r="C7" t="s">
        <v>259</v>
      </c>
      <c r="E7" s="5">
        <v>3000</v>
      </c>
      <c r="F7" s="5">
        <v>200</v>
      </c>
      <c r="G7" t="s">
        <v>259</v>
      </c>
      <c r="H7" s="5"/>
      <c r="I7" s="5"/>
      <c r="J7" s="5"/>
      <c r="K7" s="5"/>
    </row>
    <row r="8" spans="1:12">
      <c r="A8" s="171" t="s">
        <v>163</v>
      </c>
      <c r="B8" s="5">
        <v>265</v>
      </c>
      <c r="C8" t="s">
        <v>45</v>
      </c>
      <c r="E8" s="158"/>
      <c r="F8" s="5">
        <v>200</v>
      </c>
      <c r="G8" t="s">
        <v>45</v>
      </c>
      <c r="H8" s="5"/>
      <c r="I8" s="5"/>
      <c r="J8" s="5"/>
      <c r="K8" s="5"/>
    </row>
    <row r="9" spans="1:12">
      <c r="A9" s="171" t="s">
        <v>260</v>
      </c>
      <c r="B9" s="5">
        <v>265</v>
      </c>
      <c r="C9" t="s">
        <v>259</v>
      </c>
      <c r="E9" s="158"/>
      <c r="F9" s="5">
        <v>200</v>
      </c>
      <c r="G9" t="s">
        <v>259</v>
      </c>
      <c r="H9" s="5"/>
      <c r="I9" s="5"/>
      <c r="J9" s="5"/>
      <c r="K9" s="5"/>
    </row>
    <row r="10" spans="1:12">
      <c r="A10" s="171" t="s">
        <v>164</v>
      </c>
      <c r="B10" s="5">
        <v>335</v>
      </c>
      <c r="C10" t="s">
        <v>45</v>
      </c>
      <c r="E10" s="158"/>
      <c r="F10" s="5">
        <v>200</v>
      </c>
      <c r="G10" t="s">
        <v>45</v>
      </c>
      <c r="H10" s="5"/>
      <c r="I10" s="5"/>
      <c r="J10" s="5"/>
      <c r="K10" s="5"/>
    </row>
    <row r="11" spans="1:12">
      <c r="A11" s="171" t="s">
        <v>165</v>
      </c>
      <c r="B11" s="5">
        <v>353</v>
      </c>
      <c r="C11" t="s">
        <v>45</v>
      </c>
      <c r="E11" s="158"/>
      <c r="F11" s="5">
        <v>200</v>
      </c>
      <c r="G11" t="s">
        <v>45</v>
      </c>
      <c r="H11" s="5"/>
      <c r="I11" s="5"/>
      <c r="J11" s="5"/>
      <c r="K11" s="5"/>
    </row>
    <row r="12" spans="1:12">
      <c r="A12" s="171" t="s">
        <v>166</v>
      </c>
      <c r="B12" s="5">
        <v>52</v>
      </c>
      <c r="C12" t="s">
        <v>45</v>
      </c>
      <c r="E12" s="158"/>
      <c r="F12" s="5">
        <v>200</v>
      </c>
      <c r="G12" t="s">
        <v>45</v>
      </c>
      <c r="H12" s="5"/>
      <c r="I12" s="5"/>
      <c r="J12" s="5"/>
      <c r="K12" s="5"/>
    </row>
    <row r="13" spans="1:12">
      <c r="A13" s="171" t="s">
        <v>167</v>
      </c>
      <c r="B13" s="5">
        <v>27</v>
      </c>
      <c r="C13" t="s">
        <v>45</v>
      </c>
      <c r="E13" s="158"/>
      <c r="F13" s="5">
        <v>200</v>
      </c>
      <c r="G13" t="s">
        <v>45</v>
      </c>
      <c r="H13" s="5"/>
      <c r="I13" s="5"/>
      <c r="J13" s="5"/>
      <c r="K13" s="5"/>
    </row>
    <row r="14" spans="1:12">
      <c r="A14" s="171" t="s">
        <v>168</v>
      </c>
      <c r="B14" s="5">
        <v>380</v>
      </c>
      <c r="C14" t="s">
        <v>45</v>
      </c>
      <c r="E14" s="158"/>
      <c r="F14" s="5">
        <v>200</v>
      </c>
      <c r="G14" t="s">
        <v>45</v>
      </c>
      <c r="H14" s="5"/>
      <c r="I14" s="5"/>
      <c r="J14" s="5"/>
      <c r="K14" s="5"/>
    </row>
    <row r="15" spans="1:12">
      <c r="A15" s="171" t="s">
        <v>169</v>
      </c>
      <c r="B15" s="5">
        <v>240</v>
      </c>
      <c r="C15" t="s">
        <v>45</v>
      </c>
      <c r="E15" s="158"/>
      <c r="F15" s="5">
        <v>200</v>
      </c>
      <c r="G15" t="s">
        <v>45</v>
      </c>
      <c r="H15" s="5"/>
      <c r="I15" s="5"/>
      <c r="J15" s="5"/>
      <c r="K15" s="5"/>
    </row>
    <row r="16" spans="1:12">
      <c r="A16" s="171" t="s">
        <v>170</v>
      </c>
      <c r="B16" s="5">
        <v>360</v>
      </c>
      <c r="C16" t="s">
        <v>45</v>
      </c>
      <c r="E16" s="158"/>
      <c r="F16" s="5">
        <v>200</v>
      </c>
      <c r="G16" t="s">
        <v>45</v>
      </c>
      <c r="H16" s="5"/>
      <c r="I16" s="5"/>
      <c r="J16" s="5"/>
      <c r="K16" s="5"/>
    </row>
    <row r="17" spans="1:11">
      <c r="A17" s="171" t="s">
        <v>171</v>
      </c>
      <c r="B17" s="5">
        <v>204</v>
      </c>
      <c r="C17" t="s">
        <v>45</v>
      </c>
      <c r="E17" s="5">
        <v>3000</v>
      </c>
      <c r="F17" s="5">
        <v>200</v>
      </c>
      <c r="G17" t="s">
        <v>45</v>
      </c>
      <c r="H17" s="5"/>
      <c r="I17" s="5"/>
      <c r="J17" s="5"/>
      <c r="K17" s="5"/>
    </row>
    <row r="18" spans="1:11">
      <c r="A18" s="171" t="s">
        <v>172</v>
      </c>
      <c r="B18" s="5">
        <v>1215</v>
      </c>
      <c r="C18" t="s">
        <v>210</v>
      </c>
      <c r="E18" s="5">
        <v>3000</v>
      </c>
      <c r="F18" s="158"/>
      <c r="H18" s="5"/>
      <c r="I18" s="5"/>
      <c r="J18" s="5"/>
      <c r="K18" s="5"/>
    </row>
    <row r="19" spans="1:11">
      <c r="A19" s="171" t="s">
        <v>173</v>
      </c>
      <c r="B19" s="5">
        <v>402</v>
      </c>
      <c r="C19" t="s">
        <v>45</v>
      </c>
      <c r="E19" s="5">
        <v>3000</v>
      </c>
      <c r="F19" s="158"/>
      <c r="H19" s="5"/>
      <c r="I19" s="5"/>
      <c r="J19" s="5"/>
      <c r="K19" s="5"/>
    </row>
    <row r="20" spans="1:11">
      <c r="A20" s="171" t="s">
        <v>174</v>
      </c>
      <c r="B20" s="5">
        <v>358</v>
      </c>
      <c r="C20" t="s">
        <v>45</v>
      </c>
      <c r="E20" s="5">
        <v>3000</v>
      </c>
      <c r="F20" s="158"/>
      <c r="H20" s="5"/>
      <c r="I20" s="5"/>
      <c r="J20" s="5"/>
      <c r="K20" s="5"/>
    </row>
    <row r="21" spans="1:11">
      <c r="A21" s="171" t="s">
        <v>175</v>
      </c>
      <c r="B21" s="5">
        <v>180</v>
      </c>
      <c r="C21" t="s">
        <v>45</v>
      </c>
      <c r="E21" s="5">
        <v>3000</v>
      </c>
      <c r="F21" s="158"/>
      <c r="H21" s="5"/>
      <c r="I21" s="5"/>
      <c r="J21" s="5"/>
      <c r="K21" s="5"/>
    </row>
    <row r="22" spans="1:11">
      <c r="A22" s="171" t="s">
        <v>176</v>
      </c>
      <c r="B22" s="5">
        <v>1182</v>
      </c>
      <c r="C22" t="s">
        <v>210</v>
      </c>
      <c r="E22" s="158"/>
      <c r="F22" s="158"/>
      <c r="H22" s="5"/>
      <c r="I22" s="5"/>
      <c r="J22" s="5"/>
      <c r="K22" s="5"/>
    </row>
    <row r="23" spans="1:11">
      <c r="A23" s="173" t="s">
        <v>177</v>
      </c>
      <c r="B23" s="5">
        <v>635</v>
      </c>
      <c r="C23" t="s">
        <v>210</v>
      </c>
      <c r="E23" s="158"/>
      <c r="F23" s="158"/>
      <c r="H23" s="5"/>
      <c r="I23" s="5"/>
      <c r="J23" s="5"/>
      <c r="K23" s="5"/>
    </row>
    <row r="24" spans="1:11">
      <c r="A24" s="171" t="s">
        <v>178</v>
      </c>
      <c r="B24" s="5">
        <v>115</v>
      </c>
      <c r="C24" t="s">
        <v>45</v>
      </c>
      <c r="E24" s="158"/>
      <c r="F24" s="5">
        <v>200</v>
      </c>
      <c r="G24" t="s">
        <v>45</v>
      </c>
      <c r="H24" s="5"/>
      <c r="I24" s="5"/>
      <c r="J24" s="5"/>
      <c r="K24" s="5"/>
    </row>
    <row r="25" spans="1:11">
      <c r="A25" s="171" t="s">
        <v>179</v>
      </c>
      <c r="B25" s="5">
        <v>188</v>
      </c>
      <c r="C25" t="s">
        <v>45</v>
      </c>
      <c r="E25" s="158"/>
      <c r="F25" s="5">
        <v>200</v>
      </c>
      <c r="G25" t="s">
        <v>45</v>
      </c>
      <c r="H25" s="5"/>
      <c r="I25" s="5"/>
      <c r="J25" s="5"/>
      <c r="K25" s="5"/>
    </row>
    <row r="26" spans="1:11">
      <c r="A26" s="171" t="s">
        <v>180</v>
      </c>
      <c r="B26" s="5">
        <v>65</v>
      </c>
      <c r="C26" t="s">
        <v>45</v>
      </c>
      <c r="D26" s="5"/>
      <c r="E26" s="158"/>
      <c r="F26" s="5">
        <v>200</v>
      </c>
      <c r="G26" t="s">
        <v>45</v>
      </c>
      <c r="H26" s="5"/>
      <c r="I26" s="5"/>
      <c r="J26" s="5"/>
      <c r="K26" s="5"/>
    </row>
    <row r="27" spans="1:11">
      <c r="A27" s="171" t="s">
        <v>181</v>
      </c>
      <c r="B27" s="5">
        <v>115</v>
      </c>
      <c r="C27" t="s">
        <v>45</v>
      </c>
      <c r="D27" s="5"/>
      <c r="E27" s="158"/>
      <c r="F27" s="5">
        <v>200</v>
      </c>
      <c r="G27" t="s">
        <v>45</v>
      </c>
      <c r="H27" s="5"/>
      <c r="I27" s="5"/>
      <c r="J27" s="5"/>
      <c r="K27" s="5"/>
    </row>
    <row r="28" spans="1:11">
      <c r="A28" s="171" t="s">
        <v>182</v>
      </c>
      <c r="B28" s="5">
        <v>46</v>
      </c>
      <c r="C28" t="s">
        <v>45</v>
      </c>
      <c r="D28" s="5"/>
      <c r="E28" s="158"/>
      <c r="F28" s="5">
        <v>200</v>
      </c>
      <c r="G28" t="s">
        <v>45</v>
      </c>
      <c r="H28" s="5"/>
      <c r="I28" s="5"/>
      <c r="J28" s="5"/>
      <c r="K28" s="5"/>
    </row>
    <row r="29" spans="1:11">
      <c r="A29" s="171" t="s">
        <v>183</v>
      </c>
      <c r="B29" s="5">
        <v>38</v>
      </c>
      <c r="C29" t="s">
        <v>45</v>
      </c>
      <c r="D29" s="5"/>
      <c r="E29" s="158"/>
      <c r="F29" s="5">
        <v>200</v>
      </c>
      <c r="G29" t="s">
        <v>45</v>
      </c>
      <c r="H29" s="5"/>
      <c r="I29" s="5"/>
      <c r="J29" s="5"/>
      <c r="K29" s="5"/>
    </row>
    <row r="30" spans="1:11">
      <c r="A30" s="171" t="s">
        <v>184</v>
      </c>
      <c r="B30" s="5">
        <v>60</v>
      </c>
      <c r="C30" t="s">
        <v>45</v>
      </c>
      <c r="D30" s="5"/>
      <c r="E30" s="158"/>
      <c r="F30" s="5">
        <v>200</v>
      </c>
      <c r="G30" t="s">
        <v>45</v>
      </c>
      <c r="H30" s="5"/>
      <c r="I30" s="5"/>
      <c r="J30" s="5"/>
      <c r="K30" s="5"/>
    </row>
    <row r="31" spans="1:11">
      <c r="A31" s="171" t="s">
        <v>185</v>
      </c>
      <c r="B31" s="5">
        <v>44</v>
      </c>
      <c r="C31" t="s">
        <v>45</v>
      </c>
      <c r="D31" s="5"/>
      <c r="E31" s="158"/>
      <c r="F31" s="158">
        <v>200</v>
      </c>
      <c r="G31" s="5"/>
      <c r="H31" s="5"/>
      <c r="I31" s="5"/>
      <c r="J31" s="5"/>
      <c r="K31" s="5"/>
    </row>
    <row r="32" spans="1:11">
      <c r="A32" s="171" t="s">
        <v>186</v>
      </c>
      <c r="B32" s="5">
        <v>46</v>
      </c>
      <c r="C32" t="s">
        <v>45</v>
      </c>
      <c r="D32" s="5"/>
      <c r="E32" s="158"/>
      <c r="F32" s="158"/>
      <c r="G32" s="5"/>
      <c r="H32" s="5"/>
      <c r="I32" s="5"/>
      <c r="J32" s="5"/>
      <c r="K32" s="5"/>
    </row>
    <row r="33" spans="1:11">
      <c r="A33" s="171" t="s">
        <v>187</v>
      </c>
      <c r="B33" s="5">
        <v>44</v>
      </c>
      <c r="C33" t="s">
        <v>45</v>
      </c>
      <c r="D33" s="5"/>
      <c r="E33" s="158"/>
      <c r="F33" s="5">
        <v>200</v>
      </c>
      <c r="G33" t="s">
        <v>45</v>
      </c>
      <c r="H33" s="5"/>
      <c r="I33" s="5"/>
      <c r="J33" s="5"/>
      <c r="K33" s="5"/>
    </row>
    <row r="34" spans="1:11">
      <c r="A34" s="171" t="s">
        <v>231</v>
      </c>
      <c r="B34" s="5"/>
      <c r="D34" s="5"/>
      <c r="E34" s="158"/>
      <c r="F34" s="5"/>
      <c r="H34" s="5"/>
      <c r="I34" s="5"/>
      <c r="J34" s="5"/>
      <c r="K34" s="5"/>
    </row>
    <row r="35" spans="1:11">
      <c r="A35" s="171" t="s">
        <v>232</v>
      </c>
      <c r="B35" s="5"/>
      <c r="D35" s="5"/>
      <c r="E35" s="158"/>
      <c r="F35" s="5"/>
      <c r="H35" s="5"/>
      <c r="I35" s="5"/>
      <c r="J35" s="5"/>
      <c r="K35" s="5"/>
    </row>
    <row r="36" spans="1:11">
      <c r="A36" s="171" t="s">
        <v>233</v>
      </c>
      <c r="B36" s="5"/>
      <c r="D36" s="5"/>
      <c r="E36" s="158"/>
      <c r="F36" s="5"/>
      <c r="H36" s="5"/>
      <c r="I36" s="5"/>
      <c r="J36" s="5"/>
      <c r="K36" s="5"/>
    </row>
    <row r="37" spans="1:11">
      <c r="A37" s="171" t="s">
        <v>234</v>
      </c>
      <c r="B37" s="5"/>
      <c r="D37" s="5"/>
      <c r="E37" s="158"/>
      <c r="F37" s="5"/>
      <c r="H37" s="5"/>
      <c r="I37" s="5"/>
      <c r="J37" s="5"/>
      <c r="K37" s="5"/>
    </row>
    <row r="38" spans="1:11">
      <c r="A38" s="171" t="s">
        <v>235</v>
      </c>
      <c r="B38" s="5"/>
      <c r="D38" s="5"/>
      <c r="E38" s="158"/>
      <c r="F38" s="5"/>
      <c r="H38" s="5"/>
      <c r="I38" s="5"/>
      <c r="J38" s="5"/>
      <c r="K38" s="5"/>
    </row>
    <row r="39" spans="1:11">
      <c r="A39" s="171" t="s">
        <v>236</v>
      </c>
      <c r="B39" s="5"/>
      <c r="D39" s="5"/>
      <c r="E39" s="158"/>
      <c r="F39" s="5"/>
      <c r="H39" s="5"/>
      <c r="I39" s="5"/>
      <c r="J39" s="5"/>
      <c r="K39" s="5"/>
    </row>
    <row r="40" spans="1:11">
      <c r="A40" s="171" t="s">
        <v>237</v>
      </c>
      <c r="B40" s="5"/>
      <c r="D40" s="5"/>
      <c r="E40" s="158"/>
      <c r="F40" s="5"/>
      <c r="H40" s="5"/>
      <c r="I40" s="5"/>
      <c r="J40" s="5"/>
      <c r="K40" s="5"/>
    </row>
    <row r="41" spans="1:11">
      <c r="A41" s="171" t="s">
        <v>238</v>
      </c>
      <c r="B41" s="5"/>
      <c r="D41" s="5"/>
      <c r="E41" s="5"/>
      <c r="F41" s="5"/>
      <c r="G41" s="5"/>
      <c r="H41" s="5"/>
      <c r="I41" s="5"/>
      <c r="J41" s="5"/>
      <c r="K41" s="5"/>
    </row>
    <row r="42" spans="1:11">
      <c r="A42" s="171" t="s">
        <v>253</v>
      </c>
      <c r="B42" s="5"/>
      <c r="D42" s="5"/>
      <c r="E42" s="5"/>
      <c r="F42" s="5"/>
      <c r="G42" s="5"/>
      <c r="H42" s="5"/>
      <c r="I42" s="5"/>
      <c r="J42" s="5"/>
      <c r="K42" s="5"/>
    </row>
    <row r="43" spans="1:11">
      <c r="A43" s="171" t="s">
        <v>254</v>
      </c>
      <c r="B43" s="5"/>
      <c r="D43" s="5"/>
      <c r="E43" s="5"/>
      <c r="F43" s="5"/>
      <c r="G43" s="5"/>
      <c r="H43" s="5"/>
      <c r="I43" s="5"/>
      <c r="J43" s="5"/>
      <c r="K43" s="5"/>
    </row>
    <row r="45" spans="1:11">
      <c r="A45" t="s">
        <v>8</v>
      </c>
      <c r="B45" s="6"/>
      <c r="C45" s="6"/>
    </row>
    <row r="46" spans="1:11">
      <c r="A46" t="s">
        <v>9</v>
      </c>
      <c r="B46" s="8"/>
      <c r="C46" s="8"/>
      <c r="D46" s="18"/>
      <c r="E46" s="18"/>
    </row>
    <row r="47" spans="1:11">
      <c r="A47" t="s">
        <v>10</v>
      </c>
      <c r="D47" s="18"/>
      <c r="E47" s="18"/>
    </row>
    <row r="48" spans="1:11">
      <c r="A48" t="s">
        <v>11</v>
      </c>
      <c r="D48" s="18"/>
      <c r="E48" s="18"/>
    </row>
    <row r="50" spans="1:4">
      <c r="A50" s="17" t="s">
        <v>30</v>
      </c>
    </row>
    <row r="51" spans="1:4">
      <c r="A51" t="s">
        <v>263</v>
      </c>
      <c r="B51" s="18" t="s">
        <v>264</v>
      </c>
      <c r="C51" s="18" t="s">
        <v>265</v>
      </c>
      <c r="D51" s="18"/>
    </row>
    <row r="52" spans="1:4">
      <c r="A52" t="s">
        <v>33</v>
      </c>
      <c r="B52" s="18" t="s">
        <v>262</v>
      </c>
      <c r="C52" s="18"/>
      <c r="D52" s="18"/>
    </row>
    <row r="53" spans="1:4">
      <c r="B53" s="18"/>
      <c r="C53" s="18"/>
    </row>
    <row r="55" spans="1:4">
      <c r="A55" s="17"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sheetProtection algorithmName="SHA-512" hashValue="uocxipqvl4zb08DSoEgLuQ1ufMIomTB+HRH/viU5lISVHPCjPdgt1ytoU2cQUBITV9U7RJjDLIRIc/+TNUDqgw==" saltValue="JPBgx9wzarT4makhXtvMgA==" spinCount="100000"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学</dc:creator>
  <cp:lastModifiedBy>渡部　学</cp:lastModifiedBy>
  <cp:lastPrinted>2020-08-26T08:55:16Z</cp:lastPrinted>
  <dcterms:created xsi:type="dcterms:W3CDTF">2018-06-19T01:27:02Z</dcterms:created>
  <dcterms:modified xsi:type="dcterms:W3CDTF">2020-08-31T12:26:37Z</dcterms:modified>
</cp:coreProperties>
</file>