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675" windowWidth="28860" windowHeight="6720"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W41" s="1"/>
  <c r="BW42" s="1"/>
  <c r="BW43"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<sst xmlns="http://schemas.openxmlformats.org/spreadsheetml/2006/main" count="1341" uniqueCount="580">
  <si>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</si>
  <si>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</si>
  <si>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</si>
  <si>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</si>
  <si>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</si>
  <si>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</si>
  <si>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</si>
  <si>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</si>
  <si>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</si>
  <si>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</si>
  <si>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</si>
  <si>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</si>
  <si>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</si>
  <si>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</si>
  <si>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</si>
  <si>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</si>
  <si>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</si>
  <si>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</si>
  <si>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</si>
  <si>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</si>
  <si>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</si>
  <si>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</si>
  <si>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</si>
  <si>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</si>
  <si>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</si>
  <si>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</si>
  <si>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</si>
  <si>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</si>
  <si>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</si>
  <si>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</si>
  <si>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</si>
  <si>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</si>
  <si>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</si>
  <si>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</si>
  <si>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</si>
  <si>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</si>
  <si>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</si>
  <si>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</si>
  <si>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</si>
  <si>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</si>
  <si>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</si>
  <si>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</si>
  <si>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</si>
  <si>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</si>
  <si>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</si>
  <si>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</si>
  <si>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</si>
  <si>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</si>
  <si>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</si>
  <si>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</si>
  <si>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</si>
  <si>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</si>
  <si>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</si>
  <si>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</si>
  <si>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</si>
  <si>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</si>
  <si>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</si>
  <si>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</si>
  <si>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</si>
  <si>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</si>
  <si>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</si>
  <si>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</si>
  <si>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</si>
  <si>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</si>
  <si>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</si>
  <si>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</si>
  <si>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</si>
  <si>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</si>
  <si>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</si>
  <si>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</si>
  <si>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</si>
  <si>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</si>
  <si>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</si>
  <si>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</si>
  <si>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</si>
  <si>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</si>
  <si>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</si>
  <si>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</si>
  <si>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</si>
  <si>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</si>
  <si>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</si>
  <si>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</si>
  <si>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</si>
  <si>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</si>
  <si>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</si>
  <si>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</si>
  <si>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</si>
  <si>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</si>
  <si>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</si>
  <si>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</si>
  <si>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</si>
  <si>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</si>
  <si>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</si>
  <si>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</si>
  <si>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</si>
  <si>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</si>
  <si>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</si>
  <si>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</si>
  <si>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</si>
  <si>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</si>
  <si>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</si>
  <si>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</si>
  <si>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</si>
  <si>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</si>
  <si>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</si>
  <si>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</si>
  <si>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</si>
  <si>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</si>
  <si>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</si>
  <si>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</si>
  <si>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</si>
  <si>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</si>
  <si>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</si>
  <si>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</si>
  <si>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</si>
  <si>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</si>
  <si>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</si>
  <si>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</si>
  <si>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</si>
  <si>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</si>
  <si>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</si>
  <si>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</si>
  <si>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</si>
  <si>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</si>
  <si>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</si>
  <si>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</si>
  <si>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</si>
  <si>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</si>
  <si>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</si>
  <si>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</si>
  <si>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</si>
  <si>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</si>
  <si>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</si>
  <si>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</si>
  <si>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</si>
  <si>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</si>
  <si>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</si>
  <si>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</si>
  <si>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</si>
  <si>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</si>
  <si>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</si>
  <si>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</si>
  <si>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</si>
  <si>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</si>
  <si>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</si>
  <si>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</si>
  <si>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</si>
  <si>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</si>
  <si>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</si>
  <si>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</si>
  <si>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</si>
  <si>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</si>
  <si>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</si>
  <si>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</si>
  <si>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</si>
  <si>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</si>
  <si>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</si>
  <si>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</si>
  <si>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</si>
  <si>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</si>
  <si>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</si>
  <si>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</si>
  <si>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</si>
  <si>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</si>
  <si>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</si>
  <si>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</si>
  <si>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</si>
  <si>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</si>
  <si>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</si>
  <si>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</si>
  <si>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</si>
  <si>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</si>
  <si>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</si>
  <si>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</si>
  <si>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</si>
  <si>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</si>
  <si>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</si>
  <si>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</si>
  <si>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</si>
  <si>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</si>
  <si>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</si>
  <si>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</si>
  <si>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</si>
  <si>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</si>
  <si>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</si>
  <si>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</si>
  <si>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</si>
  <si>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</si>
  <si>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</si>
  <si>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</si>
  <si>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</si>
  <si>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</si>
  <si>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</si>
  <si>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</si>
  <si>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</si>
  <si>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</si>
  <si>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</si>
  <si>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</si>
  <si>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岡山県久米南町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</si>
  <si>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</si>
  <si>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</si>
  <si>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</si>
  <si>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</si>
  <si>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</si>
  <si>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</si>
  <si>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</si>
  <si>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</si>
  <si>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</si>
  <si>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</si>
  <si>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</si>
  <si>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</si>
  <si>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</si>
  <si>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</si>
  <si>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</si>
  <si>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</si>
  <si>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</si>
  <si>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</si>
  <si>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</si>
  <si>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</si>
  <si>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</si>
  <si>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</si>
  <si>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</si>
  <si>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</si>
  <si>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</si>
  <si>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</si>
  <si>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</si>
  <si>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</si>
  <si>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</si>
  <si>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</si>
  <si>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</si>
  <si>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</si>
  <si>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</si>
  <si>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</si>
  <si>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</si>
  <si>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</si>
  <si>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</si>
  <si>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</si>
  <si>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</si>
  <si>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</si>
  <si>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</si>
  <si>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</si>
  <si>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</si>
  <si>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</si>
  <si>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</si>
  <si>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</si>
  <si>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</si>
  <si>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</si>
  <si>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</si>
  <si>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</si>
  <si>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</si>
  <si>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</si>
  <si>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</si>
  <si>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</si>
  <si>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</si>
  <si>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</si>
  <si>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</si>
  <si>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</si>
  <si>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</si>
  <si>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</si>
  <si>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</si>
  <si>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</si>
  <si>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</si>
  <si>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</si>
  <si>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</si>
  <si>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</si>
  <si>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</si>
  <si>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</si>
  <si>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</si>
  <si>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</si>
  <si>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</si>
  <si>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</si>
  <si>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</si>
  <si>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</si>
  <si>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</si>
  <si>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</si>
  <si>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</si>
  <si>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</si>
  <si>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</si>
  <si>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</si>
  <si>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</si>
  <si>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</si>
  <si>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</si>
  <si>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</si>
  <si>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</si>
  <si>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</si>
  <si>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</si>
  <si>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</si>
  <si>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</si>
  <si>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</si>
  <si>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</si>
  <si>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</si>
  <si>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</si>
  <si>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</si>
  <si>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</si>
  <si>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</si>
  <si>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</si>
  <si>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</si>
  <si>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</si>
  <si>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</si>
  <si>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</si>
  <si>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</si>
  <si>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</si>
  <si>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</si>
  <si>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</si>
  <si>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</si>
  <si>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</si>
  <si>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</si>
  <si>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</si>
  <si>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</si>
  <si>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</si>
  <si>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</si>
  <si>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</si>
  <si>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</si>
  <si>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</si>
  <si>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</si>
  <si>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</si>
  <si>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</si>
  <si>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</si>
  <si>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</si>
  <si>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</si>
  <si>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</si>
  <si>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</si>
  <si>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</si>
  <si>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</si>
  <si>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</si>
  <si>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</si>
  <si>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</si>
  <si>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</si>
  <si>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</si>
  <si>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</si>
  <si>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</si>
  <si>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</si>
  <si>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</si>
  <si>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</si>
  <si>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</si>
  <si>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</si>
  <si>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</si>
  <si>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</si>
  <si>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</si>
  <si>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</si>
  <si>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</si>
  <si>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</si>
  <si>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</si>
  <si>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</si>
  <si>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</si>
  <si>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</si>
  <si>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</si>
  <si>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岡山県久米南町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</si>
  <si>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</si>
  <si>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</si>
  <si>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</si>
  <si>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</si>
  <si>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</si>
  <si>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</si>
  <si>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</si>
  <si>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</si>
  <si>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</si>
  <si>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</si>
  <si>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</si>
  <si>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</si>
  <si>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</si>
  <si>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</si>
  <si>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</si>
  <si>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</si>
  <si>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</si>
  <si>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</si>
  <si>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</si>
  <si>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</si>
  <si>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</si>
  <si>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</si>
  <si>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</si>
  <si>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</si>
  <si>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</si>
  <si>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</si>
  <si>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</si>
  <si>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</si>
  <si>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</si>
  <si>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</si>
  <si>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</si>
  <si>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</si>
  <si>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</si>
  <si>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</si>
  <si>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</si>
  <si>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</si>
  <si>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</si>
  <si>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</si>
  <si>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</si>
  <si>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</si>
  <si>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</si>
  <si>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</si>
  <si>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</si>
  <si>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</si>
  <si>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</si>
  <si>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</si>
  <si>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</si>
  <si>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</si>
  <si>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</si>
  <si>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</si>
  <si>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</si>
  <si>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</si>
  <si>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</si>
  <si>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</si>
  <si>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</si>
  <si>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</si>
  <si>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</si>
  <si>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</si>
  <si>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</si>
  <si>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</si>
  <si>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</si>
  <si>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</si>
  <si>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</si>
  <si>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</si>
  <si>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</si>
  <si>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</si>
  <si>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</si>
  <si>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</si>
  <si>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</si>
  <si>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</si>
  <si>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</si>
  <si>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</si>
  <si>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</si>
  <si>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</si>
  <si>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</si>
  <si>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</si>
  <si>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</si>
  <si>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</si>
  <si>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</si>
  <si>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</si>
  <si>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</si>
  <si>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</si>
  <si>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</si>
  <si>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</si>
  <si>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</si>
  <si>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</si>
  <si>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</si>
  <si>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</si>
  <si>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</si>
  <si>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</si>
  <si>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</si>
  <si>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</si>
  <si>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</si>
  <si>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</si>
  <si>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</si>
  <si>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</si>
  <si>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</si>
  <si>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</si>
  <si>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</si>
  <si>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</si>
  <si>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</si>
  <si>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</si>
  <si>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</si>
  <si>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</si>
  <si>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</si>
  <si>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</si>
  <si>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</si>
  <si>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</si>
  <si>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</si>
  <si>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</si>
  <si>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</si>
  <si>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</si>
  <si>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</si>
  <si>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</si>
  <si>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</si>
  <si>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</si>
  <si>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</si>
  <si>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</si>
  <si>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</si>
  <si>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</si>
  <si>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</si>
  <si>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</si>
  <si>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</si>
  <si>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</si>
  <si>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</si>
  <si>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</si>
  <si>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</si>
  <si>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</si>
  <si>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</si>
  <si>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</si>
  <si>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</si>
  <si>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</si>
  <si>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</si>
  <si>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</si>
  <si>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</si>
  <si>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</si>
  <si>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</si>
  <si>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</si>
  <si>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</si>
  <si>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</si>
  <si>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</si>
  <si>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</si>
  <si>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</si>
  <si>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</si>
  <si>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</si>
  <si>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</si>
  <si>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</si>
  <si>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</si>
  <si>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</si>
  <si>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</si>
  <si>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</si>
  <si>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</si>
  <si>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</si>
  <si>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</si>
  <si>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</si>
  <si>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</si>
  <si>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</si>
  <si>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</si>
  <si>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</si>
  <si>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</si>
  <si>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</si>
  <si>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</si>
  <si>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</si>
  <si>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</si>
  <si>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</si>
  <si>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</si>
  <si>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</si>
  <si>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</si>
  <si>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</si>
  <si>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</si>
  <si>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</si>
  <si>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</si>
  <si>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</si>
  <si>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</si>
  <si>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</si>
  <si>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</si>
  <si>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</si>
  <si>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</si>
  <si>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</si>
  <si>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</si>
  <si>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2.43</t>
  </si>
  <si>
    <t>住宅新築資金等貸付特別会計</t>
  </si>
  <si>
    <t>▲ 1.10</t>
  </si>
  <si>
    <t>▲ 1.16</t>
  </si>
  <si>
    <t>▲ 1.19</t>
  </si>
  <si>
    <t>▲ 1.17</t>
  </si>
  <si>
    <t>▲ 1.23</t>
  </si>
  <si>
    <t>一般会計</t>
  </si>
  <si>
    <t>国民健康保険特別会計</t>
  </si>
  <si>
    <t>簡易水道事業特別会計</t>
  </si>
  <si>
    <t>介護保険特別会計</t>
  </si>
  <si>
    <t>公共下水道事業特別会計</t>
  </si>
  <si>
    <t>介護サービス事業特別会計</t>
  </si>
  <si>
    <t>後期高齢者医療特別会計</t>
  </si>
  <si>
    <t>その他会計（赤字）</t>
  </si>
  <si>
    <t>その他会計（黒字）</t>
  </si>
  <si>
    <t>-</t>
    <phoneticPr fontId="2"/>
  </si>
  <si>
    <t>-</t>
    <phoneticPr fontId="2"/>
  </si>
  <si>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</si>
  <si>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</si>
  <si>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</si>
  <si>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</si>
  <si>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</si>
  <si>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</si>
  <si>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</si>
  <si>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</si>
  <si>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</si>
  <si>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</si>
  <si>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</si>
  <si>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</si>
  <si>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</si>
  <si>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</si>
  <si>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</si>
  <si>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</si>
  <si>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</si>
  <si>
    <t>法適用</t>
    <rPh sb="0" eb="1">
      <t>ホウ</t>
    </rPh>
    <rPh sb="1" eb="3">
      <t>テキヨウ</t>
    </rPh>
    <phoneticPr fontId="31"/>
  </si>
  <si>
    <t>久米郡土地開発公社</t>
    <rPh sb="0" eb="3">
      <t>クメグン</t>
    </rPh>
    <rPh sb="3" eb="5">
      <t>トチ</t>
    </rPh>
    <rPh sb="5" eb="7">
      <t>カイハツ</t>
    </rPh>
    <rPh sb="7" eb="9">
      <t>コウシャ</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</si>
  <si>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</si>
  <si>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</si>
  <si>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</si>
  <si>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</si>
  <si>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</si>
  <si>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</si>
  <si>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</si>
  <si>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</si>
  <si>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</si>
  <si>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</si>
  <si>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</si>
  <si>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</si>
  <si>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</si>
  <si>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当町では類似団体と比べ将来負担比率が高く、有形固定資産減価償却率が低い状況にある。
要因としては市町村合併をしておらず、比較的公共施設数も少ないため、先行して公共施設の更新ができており、有形固定資産減価償却率が低く、更新のための起債などにより将来負担比率が高くなっているものと思われる。</t>
    <phoneticPr fontId="5"/>
  </si>
  <si>
    <t>当町では実質公債比率、将来負担比率ともに類似団体より高い状況にある。
実質公債費比率については、起債償還額のピークを迎えており、平成32年度まで現在の状況が見込まれる。
将来負担比率については、起債抑制を継続している上、償還額の増加に伴い、起債残高も減少しており、今後も減少傾向が続く見込である。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</si>
</sst>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143997</c:v>
                </c:pt>
                <c:pt idx="1">
                  <c:v>162473</c:v>
                </c:pt>
                <c:pt idx="2">
                  <c:v>200984</c:v>
                </c:pt>
                <c:pt idx="3">
                  <c:v>37311</c:v>
                </c:pt>
                <c:pt idx="4">
                  <c:v>48458</c:v>
                </c:pt>
              </c:numCache>
            </c:numRef>
          </c:val>
        </c:ser>
        <c:marker val="1"/>
        <c:axId val="151795200"/>
        <c:axId val="151797120"/>
      </c:lineChart>
      <c:catAx>
        <c:axId val="15179520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7120"/>
        <c:crosses val="autoZero"/>
        <c:auto val="1"/>
        <c:lblAlgn val="ctr"/>
        <c:lblOffset val="100"/>
        <c:tickLblSkip val="1"/>
        <c:tickMarkSkip val="1"/>
      </c:catAx>
      <c:valAx>
        <c:axId val="15179712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52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5.67</c:v>
                </c:pt>
                <c:pt idx="1">
                  <c:v>6.08</c:v>
                </c:pt>
                <c:pt idx="2">
                  <c:v>4.82</c:v>
                </c:pt>
                <c:pt idx="3">
                  <c:v>3.18</c:v>
                </c:pt>
                <c:pt idx="4">
                  <c:v>5.68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27.07</c:v>
                </c:pt>
                <c:pt idx="1">
                  <c:v>29.94</c:v>
                </c:pt>
                <c:pt idx="2">
                  <c:v>33.33</c:v>
                </c:pt>
                <c:pt idx="3">
                  <c:v>35.26</c:v>
                </c:pt>
                <c:pt idx="4">
                  <c:v>31.74</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52558848"/>
        <c:axId val="526920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0.97</c:v>
                </c:pt>
                <c:pt idx="1">
                  <c:v>3.31</c:v>
                </c:pt>
                <c:pt idx="2">
                  <c:v>2.15</c:v>
                </c:pt>
                <c:pt idx="3">
                  <c:v>2.06</c:v>
                </c:pt>
                <c:pt idx="4">
                  <c:v>-2.4300000000000002</c:v>
                </c:pt>
              </c:numCache>
            </c:numRef>
          </c:val>
          <c:extLst xmlns:c16r2="http://schemas.microsoft.com/office/drawing/2015/06/chart">
            <c:ext xmlns:c16="http://schemas.microsoft.com/office/drawing/2014/chart" uri="{C3380CC4-5D6E-409C-BE32-E72D297353CC}">
              <c16:uniqueId val="{00000002-B231-4F6C-AA70-3B53467C0547}"/>
            </c:ext>
          </c:extLst>
        </c:ser>
        <c:marker val="1"/>
        <c:axId val="52558848"/>
        <c:axId val="52692096"/>
      </c:lineChart>
      <c:catAx>
        <c:axId val="525588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92096"/>
        <c:crosses val="autoZero"/>
        <c:auto val="1"/>
        <c:lblAlgn val="ctr"/>
        <c:lblOffset val="100"/>
        <c:tickLblSkip val="1"/>
        <c:tickMarkSkip val="1"/>
      </c:catAx>
      <c:valAx>
        <c:axId val="526920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588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0.2</c:v>
                </c:pt>
                <c:pt idx="4">
                  <c:v>#N/A</c:v>
                </c:pt>
                <c:pt idx="5">
                  <c:v>0.21</c:v>
                </c:pt>
                <c:pt idx="6">
                  <c:v>#N/A</c:v>
                </c:pt>
                <c:pt idx="7">
                  <c:v>0.21</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0.38</c:v>
                </c:pt>
                <c:pt idx="4">
                  <c:v>#N/A</c:v>
                </c:pt>
                <c:pt idx="5">
                  <c:v>0.23</c:v>
                </c:pt>
                <c:pt idx="6">
                  <c:v>#N/A</c:v>
                </c:pt>
                <c:pt idx="7">
                  <c:v>0.41</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0.28000000000000003</c:v>
                </c:pt>
                <c:pt idx="4">
                  <c:v>#N/A</c:v>
                </c:pt>
                <c:pt idx="5">
                  <c:v>0.2</c:v>
                </c:pt>
                <c:pt idx="6">
                  <c:v>#N/A</c:v>
                </c:pt>
                <c:pt idx="7">
                  <c:v>0.33</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0.53</c:v>
                </c:pt>
                <c:pt idx="4">
                  <c:v>#N/A</c:v>
                </c:pt>
                <c:pt idx="5">
                  <c:v>0.44</c:v>
                </c:pt>
                <c:pt idx="6">
                  <c:v>#N/A</c:v>
                </c:pt>
                <c:pt idx="7">
                  <c:v>0.71</c:v>
                </c:pt>
                <c:pt idx="8">
                  <c:v>#N/A</c:v>
                </c:pt>
                <c:pt idx="9">
                  <c:v>0.56999999999999995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1.1499999999999999</c:v>
                </c:pt>
                <c:pt idx="4">
                  <c:v>#N/A</c:v>
                </c:pt>
                <c:pt idx="5">
                  <c:v>0.89</c:v>
                </c:pt>
                <c:pt idx="6">
                  <c:v>#N/A</c:v>
                </c:pt>
                <c:pt idx="7">
                  <c:v>0.77</c:v>
                </c:pt>
                <c:pt idx="8">
                  <c:v>#N/A</c:v>
                </c:pt>
                <c:pt idx="9">
                  <c:v>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6.77</c:v>
                </c:pt>
                <c:pt idx="2">
                  <c:v>#N/A</c:v>
                </c:pt>
                <c:pt idx="3">
                  <c:v>7.24</c:v>
                </c:pt>
                <c:pt idx="4">
                  <c:v>#N/A</c:v>
                </c:pt>
                <c:pt idx="5">
                  <c:v>6.01</c:v>
                </c:pt>
                <c:pt idx="6">
                  <c:v>#N/A</c:v>
                </c:pt>
                <c:pt idx="7">
                  <c:v>4.3499999999999996</c:v>
                </c:pt>
                <c:pt idx="8">
                  <c:v>#N/A</c:v>
                </c:pt>
                <c:pt idx="9">
                  <c:v>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1.1000000000000001</c:v>
                </c:pt>
                <c:pt idx="1">
                  <c:v>#N/A</c:v>
                </c:pt>
                <c:pt idx="2">
                  <c:v>1.1599999999999999</c:v>
                </c:pt>
                <c:pt idx="3">
                  <c:v>#N/A</c:v>
                </c:pt>
                <c:pt idx="4">
                  <c:v>1.19</c:v>
                </c:pt>
                <c:pt idx="5">
                  <c:v>#N/A</c:v>
                </c:pt>
                <c:pt idx="6">
                  <c:v>1.17</c:v>
                </c:pt>
                <c:pt idx="7">
                  <c:v>#N/A</c:v>
                </c:pt>
                <c:pt idx="8">
                  <c:v>1.23</c:v>
                </c:pt>
                <c:pt idx="9">
                  <c:v>#N/A</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55892992"/>
        <c:axId val="55952128"/>
      </c:barChart>
      <c:catAx>
        <c:axId val="55892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52128"/>
        <c:crosses val="autoZero"/>
        <c:auto val="1"/>
        <c:lblAlgn val="ctr"/>
        <c:lblOffset val="100"/>
        <c:tickLblSkip val="1"/>
        <c:tickMarkSkip val="1"/>
      </c:catAx>
      <c:valAx>
        <c:axId val="55952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92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520</c:v>
                </c:pt>
                <c:pt idx="5">
                  <c:v>524</c:v>
                </c:pt>
                <c:pt idx="8">
                  <c:v>575</c:v>
                </c:pt>
                <c:pt idx="11">
                  <c:v>576</c:v>
                </c:pt>
                <c:pt idx="14">
                  <c:v>488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14</c:v>
                </c:pt>
                <c:pt idx="6">
                  <c:v>14</c:v>
                </c:pt>
                <c:pt idx="9">
                  <c:v>17</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249</c:v>
                </c:pt>
                <c:pt idx="3">
                  <c:v>263</c:v>
                </c:pt>
                <c:pt idx="6">
                  <c:v>257</c:v>
                </c:pt>
                <c:pt idx="9">
                  <c:v>274</c:v>
                </c:pt>
                <c:pt idx="12">
                  <c:v>273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470</c:v>
                </c:pt>
                <c:pt idx="3">
                  <c:v>464</c:v>
                </c:pt>
                <c:pt idx="6">
                  <c:v>467</c:v>
                </c:pt>
                <c:pt idx="9">
                  <c:v>522</c:v>
                </c:pt>
                <c:pt idx="12">
                  <c:v>515</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57011200"/>
        <c:axId val="570256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219</c:v>
                </c:pt>
                <c:pt idx="5">
                  <c:v>#N/A</c:v>
                </c:pt>
                <c:pt idx="6">
                  <c:v>#N/A</c:v>
                </c:pt>
                <c:pt idx="7">
                  <c:v>166</c:v>
                </c:pt>
                <c:pt idx="8">
                  <c:v>#N/A</c:v>
                </c:pt>
                <c:pt idx="9">
                  <c:v>#N/A</c:v>
                </c:pt>
                <c:pt idx="10">
                  <c:v>239</c:v>
                </c:pt>
                <c:pt idx="11">
                  <c:v>#N/A</c:v>
                </c:pt>
                <c:pt idx="12">
                  <c:v>#N/A</c:v>
                </c:pt>
                <c:pt idx="13">
                  <c:v>321</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57011200"/>
        <c:axId val="57025664"/>
      </c:lineChart>
      <c:catAx>
        <c:axId val="57011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25664"/>
        <c:crosses val="autoZero"/>
        <c:auto val="1"/>
        <c:lblAlgn val="ctr"/>
        <c:lblOffset val="100"/>
        <c:tickLblSkip val="1"/>
        <c:tickMarkSkip val="1"/>
      </c:catAx>
      <c:valAx>
        <c:axId val="57025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11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4712</c:v>
                </c:pt>
                <c:pt idx="5">
                  <c:v>4833</c:v>
                </c:pt>
                <c:pt idx="8">
                  <c:v>4660</c:v>
                </c:pt>
                <c:pt idx="11">
                  <c:v>4274</c:v>
                </c:pt>
                <c:pt idx="14">
                  <c:v>4114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c:v>
                </c:pt>
                <c:pt idx="5">
                  <c:v>102</c:v>
                </c:pt>
                <c:pt idx="8">
                  <c:v>91</c:v>
                </c:pt>
                <c:pt idx="11">
                  <c:v>77</c:v>
                </c:pt>
                <c:pt idx="14">
                  <c:v>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1642</c:v>
                </c:pt>
                <c:pt idx="5">
                  <c:v>1749</c:v>
                </c:pt>
                <c:pt idx="8">
                  <c:v>1674</c:v>
                </c:pt>
                <c:pt idx="11">
                  <c:v>1862</c:v>
                </c:pt>
                <c:pt idx="14">
                  <c:v>1826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625</c:v>
                </c:pt>
                <c:pt idx="3">
                  <c:v>561</c:v>
                </c:pt>
                <c:pt idx="6">
                  <c:v>544</c:v>
                </c:pt>
                <c:pt idx="9">
                  <c:v>525</c:v>
                </c:pt>
                <c:pt idx="12">
                  <c:v>537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298</c:v>
                </c:pt>
                <c:pt idx="6">
                  <c:v>244</c:v>
                </c:pt>
                <c:pt idx="9">
                  <c:v>234</c:v>
                </c:pt>
                <c:pt idx="12">
                  <c:v>226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3283</c:v>
                </c:pt>
                <c:pt idx="3">
                  <c:v>3257</c:v>
                </c:pt>
                <c:pt idx="6">
                  <c:v>3139</c:v>
                </c:pt>
                <c:pt idx="9">
                  <c:v>2872</c:v>
                </c:pt>
                <c:pt idx="12">
                  <c:v>2627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37</c:v>
                </c:pt>
                <c:pt idx="6">
                  <c:v>32</c:v>
                </c:pt>
                <c:pt idx="9">
                  <c:v>27</c:v>
                </c:pt>
                <c:pt idx="12">
                  <c:v>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4290</c:v>
                </c:pt>
                <c:pt idx="3">
                  <c:v>4716</c:v>
                </c:pt>
                <c:pt idx="6">
                  <c:v>4626</c:v>
                </c:pt>
                <c:pt idx="9">
                  <c:v>4365</c:v>
                </c:pt>
                <c:pt idx="12">
                  <c:v>4049</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57173120"/>
        <c:axId val="571750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1985</c:v>
                </c:pt>
                <c:pt idx="2">
                  <c:v>#N/A</c:v>
                </c:pt>
                <c:pt idx="3">
                  <c:v>#N/A</c:v>
                </c:pt>
                <c:pt idx="4">
                  <c:v>2184</c:v>
                </c:pt>
                <c:pt idx="5">
                  <c:v>#N/A</c:v>
                </c:pt>
                <c:pt idx="6">
                  <c:v>#N/A</c:v>
                </c:pt>
                <c:pt idx="7">
                  <c:v>2159</c:v>
                </c:pt>
                <c:pt idx="8">
                  <c:v>#N/A</c:v>
                </c:pt>
                <c:pt idx="9">
                  <c:v>#N/A</c:v>
                </c:pt>
                <c:pt idx="10">
                  <c:v>1811</c:v>
                </c:pt>
                <c:pt idx="11">
                  <c:v>#N/A</c:v>
                </c:pt>
                <c:pt idx="12">
                  <c:v>#N/A</c:v>
                </c:pt>
                <c:pt idx="13">
                  <c:v>1456</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57173120"/>
        <c:axId val="57175040"/>
      </c:lineChart>
      <c:catAx>
        <c:axId val="57173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175040"/>
        <c:crosses val="autoZero"/>
        <c:auto val="1"/>
        <c:lblAlgn val="ctr"/>
        <c:lblOffset val="100"/>
        <c:tickLblSkip val="1"/>
        <c:tickMarkSkip val="1"/>
      </c:catAx>
      <c:valAx>
        <c:axId val="571750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73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52.8</c:v>
                </c:pt>
              </c:numCache>
            </c:numRef>
          </c:xVal>
          <c:yVal>
            <c:numRef>
              <c:f>公会計指標分析・財政指標組合せ分析表!$K$51:$O$51</c:f>
              <c:numCache>
                <c:formatCode>#,##0.0;"▲ "#,##0.0</c:formatCode>
                <c:ptCount val="5"/>
                <c:pt idx="3">
                  <c:v>86.3</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57344768"/>
        <c:axId val="57346688"/>
      </c:scatterChart>
      <c:valAx>
        <c:axId val="57344768"/>
        <c:scaling>
          <c:orientation val="minMax"/>
          <c:max val="54.4"/>
          <c:min val="52.7"/>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46688"/>
        <c:crosses val="autoZero"/>
        <c:crossBetween val="midCat"/>
      </c:valAx>
      <c:valAx>
        <c:axId val="57346688"/>
        <c:scaling>
          <c:orientation val="minMax"/>
          <c:max val="101"/>
          <c:min val="-1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7344768"/>
        <c:crosses val="autoZero"/>
        <c:crossBetween val="midCat"/>
        <c:majorUnit val="11"/>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11.2</c:v>
                </c:pt>
                <c:pt idx="2">
                  <c:v>9.9</c:v>
                </c:pt>
                <c:pt idx="3">
                  <c:v>10.199999999999999</c:v>
                </c:pt>
                <c:pt idx="4">
                  <c:v>11.7</c:v>
                </c:pt>
              </c:numCache>
            </c:numRef>
          </c:xVal>
          <c:yVal>
            <c:numRef>
              <c:f>公会計指標分析・財政指標組合せ分析表!$K$73:$O$73</c:f>
              <c:numCache>
                <c:formatCode>#,##0.0;"▲ "#,##0.0</c:formatCode>
                <c:ptCount val="5"/>
                <c:pt idx="0">
                  <c:v>98.1</c:v>
                </c:pt>
                <c:pt idx="1">
                  <c:v>108</c:v>
                </c:pt>
                <c:pt idx="2">
                  <c:v>109.4</c:v>
                </c:pt>
                <c:pt idx="3">
                  <c:v>86.3</c:v>
                </c:pt>
                <c:pt idx="4">
                  <c:v>69.7</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57622912"/>
        <c:axId val="57624832"/>
      </c:scatterChart>
      <c:valAx>
        <c:axId val="57622912"/>
        <c:scaling>
          <c:orientation val="minMax"/>
          <c:max val="12.1"/>
          <c:min val="7.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24832"/>
        <c:crosses val="autoZero"/>
        <c:crossBetween val="midCat"/>
      </c:valAx>
      <c:valAx>
        <c:axId val="57624832"/>
        <c:scaling>
          <c:orientation val="minMax"/>
          <c:max val="13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7622912"/>
        <c:crosses val="autoZero"/>
        <c:crossBetween val="midCat"/>
        <c:majorUnit val="20"/>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当町の実質公債費比率は、</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en-US" sz="1100">
              <a:solidFill>
                <a:schemeClr val="dk1"/>
              </a:solidFill>
              <a:latin typeface="+mn-lt"/>
              <a:ea typeface="+mn-ea"/>
              <a:cs typeface="+mn-cs"/>
            </a:rPr>
            <a:t>年度以降増加傾向にある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一般会計の起債償還額と</a:t>
          </a:r>
          <a:r>
            <a:rPr lang="ja-JP" altLang="ja-JP" sz="1100">
              <a:solidFill>
                <a:schemeClr val="dk1"/>
              </a:solidFill>
              <a:latin typeface="+mn-lt"/>
              <a:ea typeface="+mn-ea"/>
              <a:cs typeface="+mn-cs"/>
            </a:rPr>
            <a:t>下水道事業特別会計等の公営企業債の元利償還金に対する繰入金</a:t>
          </a:r>
          <a:r>
            <a:rPr lang="ja-JP" altLang="en-US" sz="1100">
              <a:solidFill>
                <a:schemeClr val="dk1"/>
              </a:solidFill>
              <a:latin typeface="+mn-lt"/>
              <a:ea typeface="+mn-ea"/>
              <a:cs typeface="+mn-cs"/>
            </a:rPr>
            <a:t>がピーク迎えると共に、算入公債費等が</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減少している為と思われる。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極力、</a:t>
          </a:r>
          <a:r>
            <a:rPr lang="ja-JP" altLang="ja-JP" sz="1100">
              <a:solidFill>
                <a:schemeClr val="dk1"/>
              </a:solidFill>
              <a:latin typeface="+mn-lt"/>
              <a:ea typeface="+mn-ea"/>
              <a:cs typeface="+mn-cs"/>
            </a:rPr>
            <a:t>普通交付税に措置される算入公債費等</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有利な地方債</a:t>
          </a:r>
          <a:r>
            <a:rPr lang="ja-JP" altLang="en-US" sz="1100">
              <a:solidFill>
                <a:schemeClr val="dk1"/>
              </a:solidFill>
              <a:latin typeface="+mn-lt"/>
              <a:ea typeface="+mn-ea"/>
              <a:cs typeface="+mn-cs"/>
            </a:rPr>
            <a:t>を活用していくと共に、</a:t>
          </a:r>
          <a:r>
            <a:rPr lang="ja-JP" altLang="ja-JP" sz="1100">
              <a:solidFill>
                <a:schemeClr val="dk1"/>
              </a:solidFill>
              <a:latin typeface="+mn-lt"/>
              <a:ea typeface="+mn-ea"/>
              <a:cs typeface="+mn-cs"/>
            </a:rPr>
            <a:t>地方債抑制等により</a:t>
          </a:r>
          <a:r>
            <a:rPr lang="ja-JP" altLang="en-US" sz="1100">
              <a:solidFill>
                <a:schemeClr val="dk1"/>
              </a:solidFill>
              <a:latin typeface="+mn-lt"/>
              <a:ea typeface="+mn-ea"/>
              <a:cs typeface="+mn-cs"/>
            </a:rPr>
            <a:t>実質公債費比率の抑制</a:t>
          </a:r>
          <a:r>
            <a:rPr lang="ja-JP" altLang="ja-JP" sz="1100">
              <a:solidFill>
                <a:schemeClr val="dk1"/>
              </a:solidFill>
              <a:latin typeface="+mn-lt"/>
              <a:ea typeface="+mn-ea"/>
              <a:cs typeface="+mn-cs"/>
            </a:rPr>
            <a:t>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当町の将来負担比率は、減少傾向にある。その要因としては、</a:t>
          </a:r>
          <a:r>
            <a:rPr lang="ja-JP" altLang="en-US" sz="1100">
              <a:solidFill>
                <a:schemeClr val="dk1"/>
              </a:solidFill>
              <a:latin typeface="+mn-lt"/>
              <a:ea typeface="+mn-ea"/>
              <a:cs typeface="+mn-cs"/>
            </a:rPr>
            <a:t>充当可能基金の増加と起債償還額がピークを迎えることによって、地方債の現在高が減少しているためと思われる。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今後は地方債発行を抑制するとともに</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充当可能基金の増加など運用の適正化に努めていく必要がある。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当町の有形固定資産減価償却率は類似団体内平均値をわずかに下回っている。</a:t>
          </a:r>
          <a:endParaRPr kumimoji="1" lang="en-US" altLang="ja-JP" sz="1100">
            <a:latin typeface="ＭＳ Ｐゴシック"/>
          </a:endParaRPr>
        </a:p>
        <a:p>
          <a:r>
            <a:rPr kumimoji="1" lang="ja-JP" altLang="en-US" sz="1100">
              <a:latin typeface="ＭＳ Ｐゴシック"/>
            </a:rPr>
            <a:t>要因としては、市町村合併をしていないため、不用施設や重複施設等が少ないためと思われる。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60960</xdr:rowOff>
    </xdr:from>
    <xdr:to>
      <xdr:col>3</xdr:col>
      <xdr:colOff>511175</xdr:colOff>
      <xdr:row>33</xdr:row>
      <xdr:rowOff>162560</xdr:rowOff>
    </xdr:to>
    <xdr:sp macro="" textlink="">
      <xdr:nvSpPr>
        <xdr:cNvPr id="77" name="円/楕円 76"/>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78"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153687</xdr:rowOff>
    </xdr:from>
    <xdr:ext cx="405111" cy="259045"/>
    <xdr:sp macro="" textlink="">
      <xdr:nvSpPr>
        <xdr:cNvPr id="79" name="n_1mainValue有形固定資産減価償却率"/>
        <xdr:cNvSpPr txBox="1"/>
      </xdr:nvSpPr>
      <xdr:spPr>
        <a:xfrm>
          <a:off x="3836043"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7112</xdr:rowOff>
    </xdr:from>
    <xdr:to>
      <xdr:col>5</xdr:col>
      <xdr:colOff>409575</xdr:colOff>
      <xdr:row>40</xdr:row>
      <xdr:rowOff>108712</xdr:rowOff>
    </xdr:to>
    <xdr:sp macro="" textlink="">
      <xdr:nvSpPr>
        <xdr:cNvPr id="68" name="円/楕円 67"/>
        <xdr:cNvSpPr/>
      </xdr:nvSpPr>
      <xdr:spPr>
        <a:xfrm>
          <a:off x="3746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125239</xdr:rowOff>
    </xdr:from>
    <xdr:ext cx="405111" cy="259045"/>
    <xdr:sp macro="" textlink="">
      <xdr:nvSpPr>
        <xdr:cNvPr id="70" name="n_1mainValue【道路】&#10;有形固定資産減価償却率"/>
        <xdr:cNvSpPr txBox="1"/>
      </xdr:nvSpPr>
      <xdr:spPr>
        <a:xfrm>
          <a:off x="3582043"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68672</xdr:rowOff>
    </xdr:from>
    <xdr:to>
      <xdr:col>14</xdr:col>
      <xdr:colOff>79375</xdr:colOff>
      <xdr:row>41</xdr:row>
      <xdr:rowOff>170272</xdr:rowOff>
    </xdr:to>
    <xdr:sp macro="" textlink="">
      <xdr:nvSpPr>
        <xdr:cNvPr id="107" name="円/楕円 106"/>
        <xdr:cNvSpPr/>
      </xdr:nvSpPr>
      <xdr:spPr>
        <a:xfrm>
          <a:off x="9588500" y="70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161399</xdr:rowOff>
    </xdr:from>
    <xdr:ext cx="534377" cy="259045"/>
    <xdr:sp macro="" textlink="">
      <xdr:nvSpPr>
        <xdr:cNvPr id="109" name="n_1mainValue【道路】&#10;一人当たり延長"/>
        <xdr:cNvSpPr txBox="1"/>
      </xdr:nvSpPr>
      <xdr:spPr>
        <a:xfrm>
          <a:off x="9359410" y="71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26924</xdr:rowOff>
    </xdr:from>
    <xdr:to>
      <xdr:col>5</xdr:col>
      <xdr:colOff>409575</xdr:colOff>
      <xdr:row>64</xdr:row>
      <xdr:rowOff>128524</xdr:rowOff>
    </xdr:to>
    <xdr:sp macro="" textlink="">
      <xdr:nvSpPr>
        <xdr:cNvPr id="145" name="円/楕円 144"/>
        <xdr:cNvSpPr/>
      </xdr:nvSpPr>
      <xdr:spPr>
        <a:xfrm>
          <a:off x="3746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119651</xdr:rowOff>
    </xdr:from>
    <xdr:ext cx="405111" cy="259045"/>
    <xdr:sp macro="" textlink="">
      <xdr:nvSpPr>
        <xdr:cNvPr id="147" name="n_1mainValue【橋りょう・トンネル】&#10;有形固定資産減価償却率"/>
        <xdr:cNvSpPr txBox="1"/>
      </xdr:nvSpPr>
      <xdr:spPr>
        <a:xfrm>
          <a:off x="3582043"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169734</xdr:rowOff>
    </xdr:from>
    <xdr:to>
      <xdr:col>14</xdr:col>
      <xdr:colOff>79375</xdr:colOff>
      <xdr:row>62</xdr:row>
      <xdr:rowOff>99884</xdr:rowOff>
    </xdr:to>
    <xdr:sp macro="" textlink="">
      <xdr:nvSpPr>
        <xdr:cNvPr id="184" name="円/楕円 183"/>
        <xdr:cNvSpPr/>
      </xdr:nvSpPr>
      <xdr:spPr>
        <a:xfrm>
          <a:off x="9588500" y="106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91011</xdr:rowOff>
    </xdr:from>
    <xdr:ext cx="599010" cy="259045"/>
    <xdr:sp macro="" textlink="">
      <xdr:nvSpPr>
        <xdr:cNvPr id="186" name="n_1mainValue【橋りょう・トンネル】&#10;一人当たり有形固定資産（償却資産）額"/>
        <xdr:cNvSpPr txBox="1"/>
      </xdr:nvSpPr>
      <xdr:spPr>
        <a:xfrm>
          <a:off x="9327094" y="107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158750</xdr:rowOff>
    </xdr:from>
    <xdr:to>
      <xdr:col>5</xdr:col>
      <xdr:colOff>409575</xdr:colOff>
      <xdr:row>81</xdr:row>
      <xdr:rowOff>88900</xdr:rowOff>
    </xdr:to>
    <xdr:sp macro="" textlink="">
      <xdr:nvSpPr>
        <xdr:cNvPr id="222" name="円/楕円 221"/>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105427</xdr:rowOff>
    </xdr:from>
    <xdr:ext cx="405111" cy="259045"/>
    <xdr:sp macro="" textlink="">
      <xdr:nvSpPr>
        <xdr:cNvPr id="224" name="n_1mainValue【公営住宅】&#10;有形固定資産減価償却率"/>
        <xdr:cNvSpPr txBox="1"/>
      </xdr:nvSpPr>
      <xdr:spPr>
        <a:xfrm>
          <a:off x="3582043"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106824</xdr:rowOff>
    </xdr:from>
    <xdr:to>
      <xdr:col>14</xdr:col>
      <xdr:colOff>79375</xdr:colOff>
      <xdr:row>86</xdr:row>
      <xdr:rowOff>36974</xdr:rowOff>
    </xdr:to>
    <xdr:sp macro="" textlink="">
      <xdr:nvSpPr>
        <xdr:cNvPr id="263" name="円/楕円 262"/>
        <xdr:cNvSpPr/>
      </xdr:nvSpPr>
      <xdr:spPr>
        <a:xfrm>
          <a:off x="9588500" y="14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28101</xdr:rowOff>
    </xdr:from>
    <xdr:ext cx="469744" cy="259045"/>
    <xdr:sp macro="" textlink="">
      <xdr:nvSpPr>
        <xdr:cNvPr id="265" name="n_1mainValue【公営住宅】&#10;一人当たり面積"/>
        <xdr:cNvSpPr txBox="1"/>
      </xdr:nvSpPr>
      <xdr:spPr>
        <a:xfrm>
          <a:off x="93917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95613</xdr:rowOff>
    </xdr:from>
    <xdr:to>
      <xdr:col>22</xdr:col>
      <xdr:colOff>415925</xdr:colOff>
      <xdr:row>34</xdr:row>
      <xdr:rowOff>25763</xdr:rowOff>
    </xdr:to>
    <xdr:sp macro="" textlink="">
      <xdr:nvSpPr>
        <xdr:cNvPr id="320" name="円/楕円 319"/>
        <xdr:cNvSpPr/>
      </xdr:nvSpPr>
      <xdr:spPr>
        <a:xfrm>
          <a:off x="1543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42290</xdr:rowOff>
    </xdr:from>
    <xdr:ext cx="405111" cy="259045"/>
    <xdr:sp macro="" textlink="">
      <xdr:nvSpPr>
        <xdr:cNvPr id="322" name="n_1mainValue【認定こども園・幼稚園・保育所】&#10;有形固定資産減価償却率"/>
        <xdr:cNvSpPr txBox="1"/>
      </xdr:nvSpPr>
      <xdr:spPr>
        <a:xfrm>
          <a:off x="15266043"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64582</xdr:rowOff>
    </xdr:from>
    <xdr:to>
      <xdr:col>31</xdr:col>
      <xdr:colOff>85725</xdr:colOff>
      <xdr:row>41</xdr:row>
      <xdr:rowOff>166182</xdr:rowOff>
    </xdr:to>
    <xdr:sp macro="" textlink="">
      <xdr:nvSpPr>
        <xdr:cNvPr id="357" name="円/楕円 356"/>
        <xdr:cNvSpPr/>
      </xdr:nvSpPr>
      <xdr:spPr>
        <a:xfrm>
          <a:off x="21272500" y="70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58"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11259</xdr:rowOff>
    </xdr:from>
    <xdr:ext cx="469744" cy="259045"/>
    <xdr:sp macro="" textlink="">
      <xdr:nvSpPr>
        <xdr:cNvPr id="359" name="n_1mainValue【認定こども園・幼稚園・保育所】&#10;一人当たり面積"/>
        <xdr:cNvSpPr txBox="1"/>
      </xdr:nvSpPr>
      <xdr:spPr>
        <a:xfrm>
          <a:off x="21075727" y="686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82550</xdr:rowOff>
    </xdr:from>
    <xdr:to>
      <xdr:col>22</xdr:col>
      <xdr:colOff>415925</xdr:colOff>
      <xdr:row>62</xdr:row>
      <xdr:rowOff>12700</xdr:rowOff>
    </xdr:to>
    <xdr:sp macro="" textlink="">
      <xdr:nvSpPr>
        <xdr:cNvPr id="397" name="円/楕円 396"/>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98"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3827</xdr:rowOff>
    </xdr:from>
    <xdr:ext cx="405111" cy="259045"/>
    <xdr:sp macro="" textlink="">
      <xdr:nvSpPr>
        <xdr:cNvPr id="399" name="n_1mainValue【学校施設】&#10;有形固定資産減価償却率"/>
        <xdr:cNvSpPr txBox="1"/>
      </xdr:nvSpPr>
      <xdr:spPr>
        <a:xfrm>
          <a:off x="15266043"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130251</xdr:rowOff>
    </xdr:from>
    <xdr:to>
      <xdr:col>31</xdr:col>
      <xdr:colOff>85725</xdr:colOff>
      <xdr:row>63</xdr:row>
      <xdr:rowOff>60401</xdr:rowOff>
    </xdr:to>
    <xdr:sp macro="" textlink="">
      <xdr:nvSpPr>
        <xdr:cNvPr id="436" name="円/楕円 435"/>
        <xdr:cNvSpPr/>
      </xdr:nvSpPr>
      <xdr:spPr>
        <a:xfrm>
          <a:off x="21272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51528</xdr:rowOff>
    </xdr:from>
    <xdr:ext cx="469744" cy="259045"/>
    <xdr:sp macro="" textlink="">
      <xdr:nvSpPr>
        <xdr:cNvPr id="438" name="n_1mainValue【学校施設】&#10;一人当たり面積"/>
        <xdr:cNvSpPr txBox="1"/>
      </xdr:nvSpPr>
      <xdr:spPr>
        <a:xfrm>
          <a:off x="210757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489" name="円/楕円 488"/>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0"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72407</xdr:rowOff>
    </xdr:from>
    <xdr:ext cx="405111" cy="259045"/>
    <xdr:sp macro="" textlink="">
      <xdr:nvSpPr>
        <xdr:cNvPr id="491" name="n_1mainValue【公民館】&#10;有形固定資産減価償却率"/>
        <xdr:cNvSpPr txBox="1"/>
      </xdr:nvSpPr>
      <xdr:spPr>
        <a:xfrm>
          <a:off x="15266043"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3" name="直線コネクタ 5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4" name="テキスト ボックス 5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5" name="直線コネクタ 5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6" name="テキスト ボックス 5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7" name="直線コネクタ 5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08" name="テキスト ボックス 5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09" name="直線コネクタ 5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0" name="テキスト ボックス 5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1" name="直線コネクタ 5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2" name="テキスト ボックス 5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3" name="直線コネクタ 5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4" name="テキスト ボックス 5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18" name="直線コネクタ 517"/>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19"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20" name="直線コネクタ 519"/>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21"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22" name="直線コネクタ 521"/>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23"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24" name="フローチャート : 判断 523"/>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25" name="フローチャート : 判断 524"/>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106499</xdr:rowOff>
    </xdr:from>
    <xdr:to>
      <xdr:col>31</xdr:col>
      <xdr:colOff>85725</xdr:colOff>
      <xdr:row>108</xdr:row>
      <xdr:rowOff>36649</xdr:rowOff>
    </xdr:to>
    <xdr:sp macro="" textlink="">
      <xdr:nvSpPr>
        <xdr:cNvPr id="531" name="円/楕円 530"/>
        <xdr:cNvSpPr/>
      </xdr:nvSpPr>
      <xdr:spPr>
        <a:xfrm>
          <a:off x="21272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32"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27776</xdr:rowOff>
    </xdr:from>
    <xdr:ext cx="469744" cy="259045"/>
    <xdr:sp macro="" textlink="">
      <xdr:nvSpPr>
        <xdr:cNvPr id="533" name="n_1mainValue【公民館】&#10;一人当たり面積"/>
        <xdr:cNvSpPr txBox="1"/>
      </xdr:nvSpPr>
      <xdr:spPr>
        <a:xfrm>
          <a:off x="210757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有形固定資産減価償却率については、多くの施設で類似団体平均を下回っている。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学校や公民館など大きな施設については、耐震化等とあわせ、更新工事が完了している。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また、一人当たり面積については、類似団体を下回っており、規模の適正化については今後検討の必要がある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69" name="円/楕円 68"/>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0" name="n_1mainValue【図書館】&#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80010</xdr:rowOff>
    </xdr:from>
    <xdr:to>
      <xdr:col>15</xdr:col>
      <xdr:colOff>180340</xdr:colOff>
      <xdr:row>36</xdr:row>
      <xdr:rowOff>121920</xdr:rowOff>
    </xdr:to>
    <xdr:cxnSp macro="">
      <xdr:nvCxnSpPr>
        <xdr:cNvPr id="95" name="直線コネクタ 94"/>
        <xdr:cNvCxnSpPr/>
      </xdr:nvCxnSpPr>
      <xdr:spPr>
        <a:xfrm flipV="1">
          <a:off x="10476865" y="5909310"/>
          <a:ext cx="0" cy="38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125747</xdr:rowOff>
    </xdr:from>
    <xdr:ext cx="469744" cy="259045"/>
    <xdr:sp macro="" textlink="">
      <xdr:nvSpPr>
        <xdr:cNvPr id="96" name="【図書館】&#10;一人当たり面積最小値テキスト"/>
        <xdr:cNvSpPr txBox="1"/>
      </xdr:nvSpPr>
      <xdr:spPr>
        <a:xfrm>
          <a:off x="105664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36</xdr:row>
      <xdr:rowOff>121920</xdr:rowOff>
    </xdr:from>
    <xdr:to>
      <xdr:col>15</xdr:col>
      <xdr:colOff>269875</xdr:colOff>
      <xdr:row>36</xdr:row>
      <xdr:rowOff>121920</xdr:rowOff>
    </xdr:to>
    <xdr:cxnSp macro="">
      <xdr:nvCxnSpPr>
        <xdr:cNvPr id="97" name="直線コネクタ 96"/>
        <xdr:cNvCxnSpPr/>
      </xdr:nvCxnSpPr>
      <xdr:spPr>
        <a:xfrm>
          <a:off x="10388600" y="62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26687</xdr:rowOff>
    </xdr:from>
    <xdr:ext cx="469744" cy="259045"/>
    <xdr:sp macro="" textlink="">
      <xdr:nvSpPr>
        <xdr:cNvPr id="98" name="【図書館】&#10;一人当たり面積最大値テキスト"/>
        <xdr:cNvSpPr txBox="1"/>
      </xdr:nvSpPr>
      <xdr:spPr>
        <a:xfrm>
          <a:off x="105664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80010</xdr:rowOff>
    </xdr:from>
    <xdr:to>
      <xdr:col>15</xdr:col>
      <xdr:colOff>269875</xdr:colOff>
      <xdr:row>34</xdr:row>
      <xdr:rowOff>80010</xdr:rowOff>
    </xdr:to>
    <xdr:cxnSp macro="">
      <xdr:nvCxnSpPr>
        <xdr:cNvPr id="99" name="直線コネクタ 98"/>
        <xdr:cNvCxnSpPr/>
      </xdr:nvCxnSpPr>
      <xdr:spPr>
        <a:xfrm>
          <a:off x="10388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22877</xdr:rowOff>
    </xdr:from>
    <xdr:ext cx="469744" cy="259045"/>
    <xdr:sp macro="" textlink="">
      <xdr:nvSpPr>
        <xdr:cNvPr id="100" name="【図書館】&#10;一人当たり面積平均値テキスト"/>
        <xdr:cNvSpPr txBox="1"/>
      </xdr:nvSpPr>
      <xdr:spPr>
        <a:xfrm>
          <a:off x="10566400" y="60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44450</xdr:rowOff>
    </xdr:from>
    <xdr:to>
      <xdr:col>15</xdr:col>
      <xdr:colOff>231775</xdr:colOff>
      <xdr:row>35</xdr:row>
      <xdr:rowOff>146050</xdr:rowOff>
    </xdr:to>
    <xdr:sp macro="" textlink="">
      <xdr:nvSpPr>
        <xdr:cNvPr id="101" name="フローチャート : 判断 100"/>
        <xdr:cNvSpPr/>
      </xdr:nvSpPr>
      <xdr:spPr>
        <a:xfrm>
          <a:off x="10426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71120</xdr:rowOff>
    </xdr:from>
    <xdr:to>
      <xdr:col>14</xdr:col>
      <xdr:colOff>79375</xdr:colOff>
      <xdr:row>42</xdr:row>
      <xdr:rowOff>1270</xdr:rowOff>
    </xdr:to>
    <xdr:sp macro="" textlink="">
      <xdr:nvSpPr>
        <xdr:cNvPr id="102" name="フローチャート : 判断 101"/>
        <xdr:cNvSpPr/>
      </xdr:nvSpPr>
      <xdr:spPr>
        <a:xfrm>
          <a:off x="9588500" y="71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163847</xdr:rowOff>
    </xdr:from>
    <xdr:ext cx="469744" cy="259045"/>
    <xdr:sp macro="" textlink="">
      <xdr:nvSpPr>
        <xdr:cNvPr id="103" name="n_1aveValue【図書館】&#10;一人当たり面積"/>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13970</xdr:rowOff>
    </xdr:from>
    <xdr:to>
      <xdr:col>14</xdr:col>
      <xdr:colOff>79375</xdr:colOff>
      <xdr:row>41</xdr:row>
      <xdr:rowOff>115570</xdr:rowOff>
    </xdr:to>
    <xdr:sp macro="" textlink="">
      <xdr:nvSpPr>
        <xdr:cNvPr id="109" name="円/楕円 108"/>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132097</xdr:rowOff>
    </xdr:from>
    <xdr:ext cx="469744" cy="259045"/>
    <xdr:sp macro="" textlink="">
      <xdr:nvSpPr>
        <xdr:cNvPr id="110" name="n_1mainValue【図書館】&#10;一人当たり面積"/>
        <xdr:cNvSpPr txBox="1"/>
      </xdr:nvSpPr>
      <xdr:spPr>
        <a:xfrm>
          <a:off x="93917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3" name="直線コネクタ 132"/>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4"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5" name="直線コネクタ 134"/>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6"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7" name="直線コネクタ 136"/>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8"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9" name="フローチャート : 判断 138"/>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0" name="フローチャート : 判断 139"/>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141"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104648</xdr:rowOff>
    </xdr:from>
    <xdr:to>
      <xdr:col>5</xdr:col>
      <xdr:colOff>409575</xdr:colOff>
      <xdr:row>61</xdr:row>
      <xdr:rowOff>34798</xdr:rowOff>
    </xdr:to>
    <xdr:sp macro="" textlink="">
      <xdr:nvSpPr>
        <xdr:cNvPr id="147" name="円/楕円 146"/>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25925</xdr:rowOff>
    </xdr:from>
    <xdr:ext cx="405111" cy="259045"/>
    <xdr:sp macro="" textlink="">
      <xdr:nvSpPr>
        <xdr:cNvPr id="148" name="n_1mainValue【体育館・プール】&#10;有形固定資産減価償却率"/>
        <xdr:cNvSpPr txBox="1"/>
      </xdr:nvSpPr>
      <xdr:spPr>
        <a:xfrm>
          <a:off x="3582043"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4" name="直線コネクタ 173"/>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5"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6" name="直線コネクタ 175"/>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7"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8" name="直線コネクタ 177"/>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9"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0" name="フローチャート : 判断 179"/>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1" name="フローチャート : 判断 180"/>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2"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77216</xdr:rowOff>
    </xdr:from>
    <xdr:to>
      <xdr:col>14</xdr:col>
      <xdr:colOff>79375</xdr:colOff>
      <xdr:row>64</xdr:row>
      <xdr:rowOff>7366</xdr:rowOff>
    </xdr:to>
    <xdr:sp macro="" textlink="">
      <xdr:nvSpPr>
        <xdr:cNvPr id="188" name="円/楕円 187"/>
        <xdr:cNvSpPr/>
      </xdr:nvSpPr>
      <xdr:spPr>
        <a:xfrm>
          <a:off x="9588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169943</xdr:rowOff>
    </xdr:from>
    <xdr:ext cx="469744" cy="259045"/>
    <xdr:sp macro="" textlink="">
      <xdr:nvSpPr>
        <xdr:cNvPr id="189" name="n_1mainValue【体育館・プール】&#10;一人当たり面積"/>
        <xdr:cNvSpPr txBox="1"/>
      </xdr:nvSpPr>
      <xdr:spPr>
        <a:xfrm>
          <a:off x="93917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13336</xdr:rowOff>
    </xdr:from>
    <xdr:to>
      <xdr:col>6</xdr:col>
      <xdr:colOff>510540</xdr:colOff>
      <xdr:row>101</xdr:row>
      <xdr:rowOff>57150</xdr:rowOff>
    </xdr:to>
    <xdr:cxnSp macro="">
      <xdr:nvCxnSpPr>
        <xdr:cNvPr id="230" name="直線コネクタ 229"/>
        <xdr:cNvCxnSpPr/>
      </xdr:nvCxnSpPr>
      <xdr:spPr>
        <a:xfrm flipV="1">
          <a:off x="4634865" y="17329786"/>
          <a:ext cx="0" cy="4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87012</xdr:rowOff>
    </xdr:from>
    <xdr:ext cx="405111" cy="259045"/>
    <xdr:sp macro="" textlink="">
      <xdr:nvSpPr>
        <xdr:cNvPr id="231" name="【市民会館】&#10;有形固定資産減価償却率最小値テキスト"/>
        <xdr:cNvSpPr txBox="1"/>
      </xdr:nvSpPr>
      <xdr:spPr>
        <a:xfrm>
          <a:off x="4724400" y="1740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32" name="直線コネクタ 231"/>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131463</xdr:rowOff>
    </xdr:from>
    <xdr:ext cx="405111" cy="259045"/>
    <xdr:sp macro="" textlink="">
      <xdr:nvSpPr>
        <xdr:cNvPr id="233" name="【市民会館】&#10;有形固定資産減価償却率最大値テキスト"/>
        <xdr:cNvSpPr txBox="1"/>
      </xdr:nvSpPr>
      <xdr:spPr>
        <a:xfrm>
          <a:off x="4724400" y="17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101</xdr:row>
      <xdr:rowOff>13336</xdr:rowOff>
    </xdr:from>
    <xdr:to>
      <xdr:col>6</xdr:col>
      <xdr:colOff>600075</xdr:colOff>
      <xdr:row>101</xdr:row>
      <xdr:rowOff>13336</xdr:rowOff>
    </xdr:to>
    <xdr:cxnSp macro="">
      <xdr:nvCxnSpPr>
        <xdr:cNvPr id="234" name="直線コネクタ 233"/>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235" name="【市民会館】&#10;有形固定資産減価償却率平均値テキスト"/>
        <xdr:cNvSpPr txBox="1"/>
      </xdr:nvSpPr>
      <xdr:spPr>
        <a:xfrm>
          <a:off x="4724400" y="1727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153036</xdr:rowOff>
    </xdr:from>
    <xdr:to>
      <xdr:col>6</xdr:col>
      <xdr:colOff>561975</xdr:colOff>
      <xdr:row>101</xdr:row>
      <xdr:rowOff>83186</xdr:rowOff>
    </xdr:to>
    <xdr:sp macro="" textlink="">
      <xdr:nvSpPr>
        <xdr:cNvPr id="236" name="フローチャート : 判断 235"/>
        <xdr:cNvSpPr/>
      </xdr:nvSpPr>
      <xdr:spPr>
        <a:xfrm>
          <a:off x="4584700" y="172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237" name="フローチャート : 判断 236"/>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153052</xdr:rowOff>
    </xdr:from>
    <xdr:ext cx="405111" cy="259045"/>
    <xdr:sp macro="" textlink="">
      <xdr:nvSpPr>
        <xdr:cNvPr id="238" name="n_1aveValue【市民会館】&#10;有形固定資産減価償却率"/>
        <xdr:cNvSpPr txBox="1"/>
      </xdr:nvSpPr>
      <xdr:spPr>
        <a:xfrm>
          <a:off x="3582043"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73025</xdr:rowOff>
    </xdr:from>
    <xdr:to>
      <xdr:col>5</xdr:col>
      <xdr:colOff>409575</xdr:colOff>
      <xdr:row>108</xdr:row>
      <xdr:rowOff>3175</xdr:rowOff>
    </xdr:to>
    <xdr:sp macro="" textlink="">
      <xdr:nvSpPr>
        <xdr:cNvPr id="244" name="円/楕円 243"/>
        <xdr:cNvSpPr/>
      </xdr:nvSpPr>
      <xdr:spPr>
        <a:xfrm>
          <a:off x="3746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165752</xdr:rowOff>
    </xdr:from>
    <xdr:ext cx="405111" cy="259045"/>
    <xdr:sp macro="" textlink="">
      <xdr:nvSpPr>
        <xdr:cNvPr id="245" name="n_1mainValue【市民会館】&#10;有形固定資産減価償却率"/>
        <xdr:cNvSpPr txBox="1"/>
      </xdr:nvSpPr>
      <xdr:spPr>
        <a:xfrm>
          <a:off x="3582043"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7" name="直線コネクタ 25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8" name="テキスト ボックス 25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9" name="直線コネクタ 2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0" name="テキスト ボックス 2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1" name="直線コネクタ 26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2" name="テキスト ボックス 26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6" name="直線コネクタ 265"/>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7"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68" name="直線コネクタ 267"/>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69"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70" name="直線コネクタ 269"/>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1"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2" name="フローチャート : 判断 271"/>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3" name="フローチャート : 判断 272"/>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4"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128270</xdr:rowOff>
    </xdr:from>
    <xdr:to>
      <xdr:col>14</xdr:col>
      <xdr:colOff>79375</xdr:colOff>
      <xdr:row>104</xdr:row>
      <xdr:rowOff>58420</xdr:rowOff>
    </xdr:to>
    <xdr:sp macro="" textlink="">
      <xdr:nvSpPr>
        <xdr:cNvPr id="280" name="円/楕円 279"/>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49547</xdr:rowOff>
    </xdr:from>
    <xdr:ext cx="469744" cy="259045"/>
    <xdr:sp macro="" textlink="">
      <xdr:nvSpPr>
        <xdr:cNvPr id="281" name="n_1mainValue【市民会館】&#10;一人当たり面積"/>
        <xdr:cNvSpPr txBox="1"/>
      </xdr:nvSpPr>
      <xdr:spPr>
        <a:xfrm>
          <a:off x="9391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4" name="直線コネクタ 303"/>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5"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6" name="直線コネクタ 305"/>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7"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8" name="直線コネクタ 307"/>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09"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0" name="フローチャート : 判断 309"/>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1" name="フローチャート : 判断 310"/>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2"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64262</xdr:rowOff>
    </xdr:from>
    <xdr:to>
      <xdr:col>22</xdr:col>
      <xdr:colOff>415925</xdr:colOff>
      <xdr:row>35</xdr:row>
      <xdr:rowOff>165862</xdr:rowOff>
    </xdr:to>
    <xdr:sp macro="" textlink="">
      <xdr:nvSpPr>
        <xdr:cNvPr id="318" name="円/楕円 317"/>
        <xdr:cNvSpPr/>
      </xdr:nvSpPr>
      <xdr:spPr>
        <a:xfrm>
          <a:off x="15430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10939</xdr:rowOff>
    </xdr:from>
    <xdr:ext cx="405111" cy="259045"/>
    <xdr:sp macro="" textlink="">
      <xdr:nvSpPr>
        <xdr:cNvPr id="319" name="n_1mainValue【一般廃棄物処理施設】&#10;有形固定資産減価償却率"/>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1" name="直線コネクタ 340"/>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2"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3" name="直線コネクタ 342"/>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4"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5" name="直線コネクタ 344"/>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6"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7" name="フローチャート : 判断 346"/>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48" name="フローチャート : 判断 347"/>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49"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148889</xdr:rowOff>
    </xdr:from>
    <xdr:to>
      <xdr:col>31</xdr:col>
      <xdr:colOff>85725</xdr:colOff>
      <xdr:row>40</xdr:row>
      <xdr:rowOff>79039</xdr:rowOff>
    </xdr:to>
    <xdr:sp macro="" textlink="">
      <xdr:nvSpPr>
        <xdr:cNvPr id="355" name="円/楕円 354"/>
        <xdr:cNvSpPr/>
      </xdr:nvSpPr>
      <xdr:spPr>
        <a:xfrm>
          <a:off x="21272500" y="68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70166</xdr:rowOff>
    </xdr:from>
    <xdr:ext cx="534377" cy="259045"/>
    <xdr:sp macro="" textlink="">
      <xdr:nvSpPr>
        <xdr:cNvPr id="356" name="n_1mainValue【一般廃棄物処理施設】&#10;一人当たり有形固定資産（償却資産）額"/>
        <xdr:cNvSpPr txBox="1"/>
      </xdr:nvSpPr>
      <xdr:spPr>
        <a:xfrm>
          <a:off x="21043411" y="69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1" name="直線コネクタ 380"/>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2"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3" name="直線コネクタ 38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4"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5" name="直線コネクタ 38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6"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7" name="フローチャート : 判断 38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88" name="フローチャート : 判断 387"/>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89"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13970</xdr:rowOff>
    </xdr:from>
    <xdr:to>
      <xdr:col>22</xdr:col>
      <xdr:colOff>415925</xdr:colOff>
      <xdr:row>61</xdr:row>
      <xdr:rowOff>115570</xdr:rowOff>
    </xdr:to>
    <xdr:sp macro="" textlink="">
      <xdr:nvSpPr>
        <xdr:cNvPr id="395" name="円/楕円 394"/>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106697</xdr:rowOff>
    </xdr:from>
    <xdr:ext cx="405111" cy="259045"/>
    <xdr:sp macro="" textlink="">
      <xdr:nvSpPr>
        <xdr:cNvPr id="396" name="n_1mainValue【保健センター・保健所】&#10;有形固定資産減価償却率"/>
        <xdr:cNvSpPr txBox="1"/>
      </xdr:nvSpPr>
      <xdr:spPr>
        <a:xfrm>
          <a:off x="15266043"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1" name="直線コネクタ 420"/>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2"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3" name="直線コネクタ 422"/>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4"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5" name="直線コネクタ 424"/>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26"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27" name="フローチャート : 判断 426"/>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28" name="フローチャート : 判断 427"/>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29"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435" name="円/楕円 434"/>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7637</xdr:rowOff>
    </xdr:from>
    <xdr:ext cx="469744" cy="259045"/>
    <xdr:sp macro="" textlink="">
      <xdr:nvSpPr>
        <xdr:cNvPr id="436"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2" name="直線コネクタ 461"/>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3"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4" name="直線コネクタ 463"/>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5"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6" name="直線コネクタ 46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7"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68" name="フローチャート : 判断 467"/>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69" name="フローチャート : 判断 468"/>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70"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60779</xdr:rowOff>
    </xdr:from>
    <xdr:to>
      <xdr:col>22</xdr:col>
      <xdr:colOff>415925</xdr:colOff>
      <xdr:row>78</xdr:row>
      <xdr:rowOff>162379</xdr:rowOff>
    </xdr:to>
    <xdr:sp macro="" textlink="">
      <xdr:nvSpPr>
        <xdr:cNvPr id="476" name="円/楕円 475"/>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7456</xdr:rowOff>
    </xdr:from>
    <xdr:ext cx="405111" cy="259045"/>
    <xdr:sp macro="" textlink="">
      <xdr:nvSpPr>
        <xdr:cNvPr id="477" name="n_1mainValue【消防施設】&#10;有形固定資産減価償却率"/>
        <xdr:cNvSpPr txBox="1"/>
      </xdr:nvSpPr>
      <xdr:spPr>
        <a:xfrm>
          <a:off x="15266043"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88" name="直線コネクタ 48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89" name="テキスト ボックス 48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92" name="直線コネクタ 49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93" name="テキスト ボックス 49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63246</xdr:rowOff>
    </xdr:from>
    <xdr:to>
      <xdr:col>32</xdr:col>
      <xdr:colOff>186689</xdr:colOff>
      <xdr:row>85</xdr:row>
      <xdr:rowOff>88392</xdr:rowOff>
    </xdr:to>
    <xdr:cxnSp macro="">
      <xdr:nvCxnSpPr>
        <xdr:cNvPr id="497" name="直線コネクタ 496"/>
        <xdr:cNvCxnSpPr/>
      </xdr:nvCxnSpPr>
      <xdr:spPr>
        <a:xfrm flipV="1">
          <a:off x="22160864" y="14465046"/>
          <a:ext cx="0"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92219</xdr:rowOff>
    </xdr:from>
    <xdr:ext cx="469744" cy="259045"/>
    <xdr:sp macro="" textlink="">
      <xdr:nvSpPr>
        <xdr:cNvPr id="498" name="【消防施設】&#10;一人当たり面積最小値テキスト"/>
        <xdr:cNvSpPr txBox="1"/>
      </xdr:nvSpPr>
      <xdr:spPr>
        <a:xfrm>
          <a:off x="22250400"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88392</xdr:rowOff>
    </xdr:from>
    <xdr:to>
      <xdr:col>32</xdr:col>
      <xdr:colOff>276225</xdr:colOff>
      <xdr:row>85</xdr:row>
      <xdr:rowOff>88392</xdr:rowOff>
    </xdr:to>
    <xdr:cxnSp macro="">
      <xdr:nvCxnSpPr>
        <xdr:cNvPr id="499" name="直線コネクタ 498"/>
        <xdr:cNvCxnSpPr/>
      </xdr:nvCxnSpPr>
      <xdr:spPr>
        <a:xfrm>
          <a:off x="22072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9923</xdr:rowOff>
    </xdr:from>
    <xdr:ext cx="469744" cy="259045"/>
    <xdr:sp macro="" textlink="">
      <xdr:nvSpPr>
        <xdr:cNvPr id="500" name="【消防施設】&#10;一人当たり面積最大値テキスト"/>
        <xdr:cNvSpPr txBox="1"/>
      </xdr:nvSpPr>
      <xdr:spPr>
        <a:xfrm>
          <a:off x="22250400" y="1424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84</xdr:row>
      <xdr:rowOff>63246</xdr:rowOff>
    </xdr:from>
    <xdr:to>
      <xdr:col>32</xdr:col>
      <xdr:colOff>276225</xdr:colOff>
      <xdr:row>84</xdr:row>
      <xdr:rowOff>63246</xdr:rowOff>
    </xdr:to>
    <xdr:cxnSp macro="">
      <xdr:nvCxnSpPr>
        <xdr:cNvPr id="501" name="直線コネクタ 500"/>
        <xdr:cNvCxnSpPr/>
      </xdr:nvCxnSpPr>
      <xdr:spPr>
        <a:xfrm>
          <a:off x="22072600" y="144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72598</xdr:rowOff>
    </xdr:from>
    <xdr:ext cx="469744" cy="259045"/>
    <xdr:sp macro="" textlink="">
      <xdr:nvSpPr>
        <xdr:cNvPr id="502" name="【消防施設】&#10;一人当たり面積平均値テキスト"/>
        <xdr:cNvSpPr txBox="1"/>
      </xdr:nvSpPr>
      <xdr:spPr>
        <a:xfrm>
          <a:off x="22250400" y="1447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94171</xdr:rowOff>
    </xdr:from>
    <xdr:to>
      <xdr:col>32</xdr:col>
      <xdr:colOff>238125</xdr:colOff>
      <xdr:row>85</xdr:row>
      <xdr:rowOff>24321</xdr:rowOff>
    </xdr:to>
    <xdr:sp macro="" textlink="">
      <xdr:nvSpPr>
        <xdr:cNvPr id="503" name="フローチャート : 判断 502"/>
        <xdr:cNvSpPr/>
      </xdr:nvSpPr>
      <xdr:spPr>
        <a:xfrm>
          <a:off x="221107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41593</xdr:rowOff>
    </xdr:from>
    <xdr:to>
      <xdr:col>31</xdr:col>
      <xdr:colOff>85725</xdr:colOff>
      <xdr:row>84</xdr:row>
      <xdr:rowOff>143193</xdr:rowOff>
    </xdr:to>
    <xdr:sp macro="" textlink="">
      <xdr:nvSpPr>
        <xdr:cNvPr id="504" name="フローチャート : 判断 503"/>
        <xdr:cNvSpPr/>
      </xdr:nvSpPr>
      <xdr:spPr>
        <a:xfrm>
          <a:off x="21272500" y="1444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134320</xdr:rowOff>
    </xdr:from>
    <xdr:ext cx="469744" cy="259045"/>
    <xdr:sp macro="" textlink="">
      <xdr:nvSpPr>
        <xdr:cNvPr id="505" name="n_1aveValue【消防施設】&#10;一人当たり面積"/>
        <xdr:cNvSpPr txBox="1"/>
      </xdr:nvSpPr>
      <xdr:spPr>
        <a:xfrm>
          <a:off x="21075727" y="145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57595</xdr:rowOff>
    </xdr:from>
    <xdr:to>
      <xdr:col>31</xdr:col>
      <xdr:colOff>85725</xdr:colOff>
      <xdr:row>78</xdr:row>
      <xdr:rowOff>159195</xdr:rowOff>
    </xdr:to>
    <xdr:sp macro="" textlink="">
      <xdr:nvSpPr>
        <xdr:cNvPr id="511" name="円/楕円 510"/>
        <xdr:cNvSpPr/>
      </xdr:nvSpPr>
      <xdr:spPr>
        <a:xfrm>
          <a:off x="21272500" y="134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4272</xdr:rowOff>
    </xdr:from>
    <xdr:ext cx="469744" cy="259045"/>
    <xdr:sp macro="" textlink="">
      <xdr:nvSpPr>
        <xdr:cNvPr id="512" name="n_1mainValue【消防施設】&#10;一人当たり面積"/>
        <xdr:cNvSpPr txBox="1"/>
      </xdr:nvSpPr>
      <xdr:spPr>
        <a:xfrm>
          <a:off x="21075727" y="132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37" name="直線コネクタ 53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3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39" name="直線コネクタ 53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1" name="直線コネクタ 54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2"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3" name="フローチャート : 判断 54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44" name="フローチャート : 判断 543"/>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545"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141605</xdr:rowOff>
    </xdr:from>
    <xdr:to>
      <xdr:col>22</xdr:col>
      <xdr:colOff>415925</xdr:colOff>
      <xdr:row>102</xdr:row>
      <xdr:rowOff>71755</xdr:rowOff>
    </xdr:to>
    <xdr:sp macro="" textlink="">
      <xdr:nvSpPr>
        <xdr:cNvPr id="551" name="円/楕円 550"/>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88282</xdr:rowOff>
    </xdr:from>
    <xdr:ext cx="405111" cy="259045"/>
    <xdr:sp macro="" textlink="">
      <xdr:nvSpPr>
        <xdr:cNvPr id="552" name="n_1mainValue【庁舎】&#10;有形固定資産減価償却率"/>
        <xdr:cNvSpPr txBox="1"/>
      </xdr:nvSpPr>
      <xdr:spPr>
        <a:xfrm>
          <a:off x="15266043"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74" name="直線コネクタ 57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7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76" name="直線コネクタ 57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7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78" name="直線コネクタ 57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79"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0" name="フローチャート : 判断 57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1" name="フローチャート : 判断 58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82"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10770</xdr:rowOff>
    </xdr:from>
    <xdr:to>
      <xdr:col>31</xdr:col>
      <xdr:colOff>85725</xdr:colOff>
      <xdr:row>107</xdr:row>
      <xdr:rowOff>112370</xdr:rowOff>
    </xdr:to>
    <xdr:sp macro="" textlink="">
      <xdr:nvSpPr>
        <xdr:cNvPr id="588" name="円/楕円 587"/>
        <xdr:cNvSpPr/>
      </xdr:nvSpPr>
      <xdr:spPr>
        <a:xfrm>
          <a:off x="21272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103497</xdr:rowOff>
    </xdr:from>
    <xdr:ext cx="469744" cy="259045"/>
    <xdr:sp macro="" textlink="">
      <xdr:nvSpPr>
        <xdr:cNvPr id="589" name="n_1mainValue【庁舎】&#10;一人当たり面積"/>
        <xdr:cNvSpPr txBox="1"/>
      </xdr:nvSpPr>
      <xdr:spPr>
        <a:xfrm>
          <a:off x="210757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有形固定資産減価償却率については、多くの施設で類似団体平均を下回っている。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しかし、庁舎や消防施設においては、類似団体を大きく上回っており、早急な更新が必要となっている。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また、、一人当たり面積については、類似団体を下回っており、規模の適正化については今後検討の必要がある。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人口の減少や全国平均を上回る高齢化率に加え、農業以外の中心となる産業がないこと等により、財政基盤が弱く、</a:t>
          </a:r>
          <a:r>
            <a:rPr lang="ja-JP" altLang="en-US" sz="1100">
              <a:solidFill>
                <a:schemeClr val="dk1"/>
              </a:solidFill>
              <a:latin typeface="+mn-lt"/>
              <a:ea typeface="+mn-ea"/>
              <a:cs typeface="+mn-cs"/>
            </a:rPr>
            <a:t>低い財政力指数となっている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今後も歳出の徹底的な見直し等による削減、定員管理、町税等の徴収強化等の取り組みを通じて、財政基盤の強化に努める。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153162</xdr:rowOff>
    </xdr:to>
    <xdr:cxnSp macro="">
      <xdr:nvCxnSpPr>
        <xdr:cNvPr id="65" name="直線コネクタ 64"/>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153162</xdr:rowOff>
    </xdr:from>
    <xdr:to>
      <xdr:col>6</xdr:col>
      <xdr:colOff>0</xdr:colOff>
      <xdr:row>43</xdr:row>
      <xdr:rowOff>162814</xdr:rowOff>
    </xdr:to>
    <xdr:cxnSp macro="">
      <xdr:nvCxnSpPr>
        <xdr:cNvPr id="68" name="直線コネクタ 67"/>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102362</xdr:rowOff>
    </xdr:from>
    <xdr:to>
      <xdr:col>6</xdr:col>
      <xdr:colOff>50800</xdr:colOff>
      <xdr:row>44</xdr:row>
      <xdr:rowOff>32512</xdr:rowOff>
    </xdr:to>
    <xdr:sp macro="" textlink="">
      <xdr:nvSpPr>
        <xdr:cNvPr id="86" name="円/楕円 85"/>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42689</xdr:rowOff>
    </xdr:from>
    <xdr:ext cx="736600" cy="259045"/>
    <xdr:sp macro="" textlink="">
      <xdr:nvSpPr>
        <xdr:cNvPr id="87" name="テキスト ボックス 86"/>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26941</xdr:rowOff>
    </xdr:from>
    <xdr:ext cx="762000" cy="259045"/>
    <xdr:sp macro="" textlink="">
      <xdr:nvSpPr>
        <xdr:cNvPr id="89" name="テキスト ボックス 88"/>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26941</xdr:rowOff>
    </xdr:from>
    <xdr:ext cx="762000" cy="259045"/>
    <xdr:sp macro="" textlink="">
      <xdr:nvSpPr>
        <xdr:cNvPr id="91" name="テキスト ボックス 90"/>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26941</xdr:rowOff>
    </xdr:from>
    <xdr:ext cx="762000" cy="259045"/>
    <xdr:sp macro="" textlink="">
      <xdr:nvSpPr>
        <xdr:cNvPr id="93" name="テキスト ボックス 92"/>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mn-lt"/>
              <a:ea typeface="+mn-ea"/>
              <a:cs typeface="+mn-cs"/>
            </a:rPr>
            <a:t>　人口減少等により</a:t>
          </a:r>
          <a:r>
            <a:rPr lang="ja-JP" altLang="ja-JP" sz="1100">
              <a:solidFill>
                <a:sysClr val="windowText" lastClr="000000"/>
              </a:solidFill>
              <a:latin typeface="+mn-lt"/>
              <a:ea typeface="+mn-ea"/>
              <a:cs typeface="+mn-cs"/>
            </a:rPr>
            <a:t>普通交付税</a:t>
          </a:r>
          <a:r>
            <a:rPr lang="ja-JP" altLang="en-US" sz="1100">
              <a:solidFill>
                <a:sysClr val="windowText" lastClr="000000"/>
              </a:solidFill>
              <a:latin typeface="+mn-lt"/>
              <a:ea typeface="+mn-ea"/>
              <a:cs typeface="+mn-cs"/>
            </a:rPr>
            <a:t>が減少傾向にある中、</a:t>
          </a:r>
          <a:r>
            <a:rPr lang="ja-JP" altLang="ja-JP" sz="1100">
              <a:solidFill>
                <a:sysClr val="windowText" lastClr="000000"/>
              </a:solidFill>
              <a:latin typeface="+mn-lt"/>
              <a:ea typeface="+mn-ea"/>
              <a:cs typeface="+mn-cs"/>
            </a:rPr>
            <a:t>経常的な経費のうち、扶助費など義務的経費</a:t>
          </a:r>
          <a:r>
            <a:rPr lang="ja-JP" altLang="en-US" sz="1100">
              <a:solidFill>
                <a:sysClr val="windowText" lastClr="000000"/>
              </a:solidFill>
              <a:latin typeface="+mn-lt"/>
              <a:ea typeface="+mn-ea"/>
              <a:cs typeface="+mn-cs"/>
            </a:rPr>
            <a:t>等が</a:t>
          </a:r>
          <a:r>
            <a:rPr lang="ja-JP" altLang="ja-JP" sz="1100">
              <a:solidFill>
                <a:sysClr val="windowText" lastClr="000000"/>
              </a:solidFill>
              <a:latin typeface="+mn-lt"/>
              <a:ea typeface="+mn-ea"/>
              <a:cs typeface="+mn-cs"/>
            </a:rPr>
            <a:t>増加し、結果、平成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年度から</a:t>
          </a:r>
          <a:r>
            <a:rPr lang="en-US" altLang="ja-JP" sz="1100">
              <a:solidFill>
                <a:sysClr val="windowText" lastClr="000000"/>
              </a:solidFill>
              <a:latin typeface="+mn-lt"/>
              <a:ea typeface="+mn-ea"/>
              <a:cs typeface="+mn-cs"/>
            </a:rPr>
            <a:t>0.5</a:t>
          </a:r>
          <a:r>
            <a:rPr lang="ja-JP" altLang="ja-JP" sz="1100">
              <a:solidFill>
                <a:sysClr val="windowText" lastClr="000000"/>
              </a:solidFill>
              <a:latin typeface="+mn-lt"/>
              <a:ea typeface="+mn-ea"/>
              <a:cs typeface="+mn-cs"/>
            </a:rPr>
            <a:t>ポイント</a:t>
          </a:r>
          <a:r>
            <a:rPr lang="ja-JP" altLang="en-US" sz="1100">
              <a:solidFill>
                <a:sysClr val="windowText" lastClr="000000"/>
              </a:solidFill>
              <a:latin typeface="+mn-lt"/>
              <a:ea typeface="+mn-ea"/>
              <a:cs typeface="+mn-cs"/>
            </a:rPr>
            <a:t>上がった</a:t>
          </a:r>
          <a:r>
            <a:rPr lang="ja-JP"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今後も、財政の硬直化が慢性化して、極めて厳しい状況が続くと見込まれるため、事務事業の見直しを更に進めるとともに経常経費の削減に努める必要がある。</a:t>
          </a:r>
          <a:endParaRPr lang="en-US"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類似団体の平均値よりも上回っているのは、物件費の内臨時職員賃金、扶助費、特別会計への繰出金及び一部事務組合に対する負担金などの比率が高いため。</a:t>
          </a:r>
          <a:endParaRPr kumimoji="1" lang="ja-JP"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89444</xdr:rowOff>
    </xdr:from>
    <xdr:to>
      <xdr:col>7</xdr:col>
      <xdr:colOff>152400</xdr:colOff>
      <xdr:row>66</xdr:row>
      <xdr:rowOff>106680</xdr:rowOff>
    </xdr:to>
    <xdr:cxnSp macro="">
      <xdr:nvCxnSpPr>
        <xdr:cNvPr id="130" name="直線コネクタ 129"/>
        <xdr:cNvCxnSpPr/>
      </xdr:nvCxnSpPr>
      <xdr:spPr>
        <a:xfrm>
          <a:off x="4114800" y="114051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89444</xdr:rowOff>
    </xdr:from>
    <xdr:to>
      <xdr:col>6</xdr:col>
      <xdr:colOff>0</xdr:colOff>
      <xdr:row>66</xdr:row>
      <xdr:rowOff>103233</xdr:rowOff>
    </xdr:to>
    <xdr:cxnSp macro="">
      <xdr:nvCxnSpPr>
        <xdr:cNvPr id="133" name="直線コネクタ 132"/>
        <xdr:cNvCxnSpPr/>
      </xdr:nvCxnSpPr>
      <xdr:spPr>
        <a:xfrm flipV="1">
          <a:off x="3225800" y="114051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44631</xdr:rowOff>
    </xdr:from>
    <xdr:to>
      <xdr:col>4</xdr:col>
      <xdr:colOff>482600</xdr:colOff>
      <xdr:row>66</xdr:row>
      <xdr:rowOff>103233</xdr:rowOff>
    </xdr:to>
    <xdr:cxnSp macro="">
      <xdr:nvCxnSpPr>
        <xdr:cNvPr id="136" name="直線コネクタ 135"/>
        <xdr:cNvCxnSpPr/>
      </xdr:nvCxnSpPr>
      <xdr:spPr>
        <a:xfrm>
          <a:off x="2336800" y="1136033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8181</xdr:rowOff>
    </xdr:from>
    <xdr:ext cx="762000" cy="259045"/>
    <xdr:sp macro="" textlink="">
      <xdr:nvSpPr>
        <xdr:cNvPr id="138" name="テキスト ボックス 137"/>
        <xdr:cNvSpPr txBox="1"/>
      </xdr:nvSpPr>
      <xdr:spPr>
        <a:xfrm>
          <a:off x="2844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44631</xdr:rowOff>
    </xdr:from>
    <xdr:to>
      <xdr:col>3</xdr:col>
      <xdr:colOff>279400</xdr:colOff>
      <xdr:row>66</xdr:row>
      <xdr:rowOff>72209</xdr:rowOff>
    </xdr:to>
    <xdr:cxnSp macro="">
      <xdr:nvCxnSpPr>
        <xdr:cNvPr id="139" name="直線コネクタ 138"/>
        <xdr:cNvCxnSpPr/>
      </xdr:nvCxnSpPr>
      <xdr:spPr>
        <a:xfrm flipV="1">
          <a:off x="1447800" y="1136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49" name="円/楕円 148"/>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27957</xdr:rowOff>
    </xdr:from>
    <xdr:ext cx="762000" cy="259045"/>
    <xdr:sp macro="" textlink="">
      <xdr:nvSpPr>
        <xdr:cNvPr id="150" name="財政構造の弾力性該当値テキスト"/>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38644</xdr:rowOff>
    </xdr:from>
    <xdr:to>
      <xdr:col>6</xdr:col>
      <xdr:colOff>50800</xdr:colOff>
      <xdr:row>66</xdr:row>
      <xdr:rowOff>140244</xdr:rowOff>
    </xdr:to>
    <xdr:sp macro="" textlink="">
      <xdr:nvSpPr>
        <xdr:cNvPr id="151" name="円/楕円 150"/>
        <xdr:cNvSpPr/>
      </xdr:nvSpPr>
      <xdr:spPr>
        <a:xfrm>
          <a:off x="4064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125021</xdr:rowOff>
    </xdr:from>
    <xdr:ext cx="736600" cy="259045"/>
    <xdr:sp macro="" textlink="">
      <xdr:nvSpPr>
        <xdr:cNvPr id="152" name="テキスト ボックス 151"/>
        <xdr:cNvSpPr txBox="1"/>
      </xdr:nvSpPr>
      <xdr:spPr>
        <a:xfrm>
          <a:off x="3733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52433</xdr:rowOff>
    </xdr:from>
    <xdr:to>
      <xdr:col>4</xdr:col>
      <xdr:colOff>533400</xdr:colOff>
      <xdr:row>66</xdr:row>
      <xdr:rowOff>154033</xdr:rowOff>
    </xdr:to>
    <xdr:sp macro="" textlink="">
      <xdr:nvSpPr>
        <xdr:cNvPr id="153" name="円/楕円 152"/>
        <xdr:cNvSpPr/>
      </xdr:nvSpPr>
      <xdr:spPr>
        <a:xfrm>
          <a:off x="3175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138810</xdr:rowOff>
    </xdr:from>
    <xdr:ext cx="762000" cy="259045"/>
    <xdr:sp macro="" textlink="">
      <xdr:nvSpPr>
        <xdr:cNvPr id="154" name="テキスト ボックス 153"/>
        <xdr:cNvSpPr txBox="1"/>
      </xdr:nvSpPr>
      <xdr:spPr>
        <a:xfrm>
          <a:off x="2844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165281</xdr:rowOff>
    </xdr:from>
    <xdr:to>
      <xdr:col>3</xdr:col>
      <xdr:colOff>330200</xdr:colOff>
      <xdr:row>66</xdr:row>
      <xdr:rowOff>95431</xdr:rowOff>
    </xdr:to>
    <xdr:sp macro="" textlink="">
      <xdr:nvSpPr>
        <xdr:cNvPr id="155" name="円/楕円 154"/>
        <xdr:cNvSpPr/>
      </xdr:nvSpPr>
      <xdr:spPr>
        <a:xfrm>
          <a:off x="2286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80208</xdr:rowOff>
    </xdr:from>
    <xdr:ext cx="762000" cy="259045"/>
    <xdr:sp macro="" textlink="">
      <xdr:nvSpPr>
        <xdr:cNvPr id="156" name="テキスト ボックス 155"/>
        <xdr:cNvSpPr txBox="1"/>
      </xdr:nvSpPr>
      <xdr:spPr>
        <a:xfrm>
          <a:off x="1955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21409</xdr:rowOff>
    </xdr:from>
    <xdr:to>
      <xdr:col>2</xdr:col>
      <xdr:colOff>127000</xdr:colOff>
      <xdr:row>66</xdr:row>
      <xdr:rowOff>123009</xdr:rowOff>
    </xdr:to>
    <xdr:sp macro="" textlink="">
      <xdr:nvSpPr>
        <xdr:cNvPr id="157" name="円/楕円 156"/>
        <xdr:cNvSpPr/>
      </xdr:nvSpPr>
      <xdr:spPr>
        <a:xfrm>
          <a:off x="1397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107786</xdr:rowOff>
    </xdr:from>
    <xdr:ext cx="762000" cy="259045"/>
    <xdr:sp macro="" textlink="">
      <xdr:nvSpPr>
        <xdr:cNvPr id="158" name="テキスト ボックス 157"/>
        <xdr:cNvSpPr txBox="1"/>
      </xdr:nvSpPr>
      <xdr:spPr>
        <a:xfrm>
          <a:off x="1066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類似団体と比較して、</a:t>
          </a:r>
          <a:r>
            <a:rPr lang="ja-JP" altLang="en-US" sz="1100">
              <a:solidFill>
                <a:schemeClr val="dk1"/>
              </a:solidFill>
              <a:latin typeface="+mn-lt"/>
              <a:ea typeface="+mn-ea"/>
              <a:cs typeface="+mn-cs"/>
            </a:rPr>
            <a:t>大きく</a:t>
          </a:r>
          <a:r>
            <a:rPr lang="ja-JP" altLang="ja-JP" sz="1100">
              <a:solidFill>
                <a:schemeClr val="dk1"/>
              </a:solidFill>
              <a:latin typeface="+mn-lt"/>
              <a:ea typeface="+mn-ea"/>
              <a:cs typeface="+mn-cs"/>
            </a:rPr>
            <a:t>下回っている。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は人件費で、職員数が類似団体の平均よりも低いためである。一部事務組合の人件費・物件費に充てる負担金、公営事業会計の人件費・物件費等に充てる繰出金といった費用を合計した場合でも、人口</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人あたりの金額は類似団体平均より低いが、これらの経費についても増加しないよう抑制していく必要がある。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112864</xdr:rowOff>
    </xdr:from>
    <xdr:to>
      <xdr:col>7</xdr:col>
      <xdr:colOff>152400</xdr:colOff>
      <xdr:row>81</xdr:row>
      <xdr:rowOff>123216</xdr:rowOff>
    </xdr:to>
    <xdr:cxnSp macro="">
      <xdr:nvCxnSpPr>
        <xdr:cNvPr id="194" name="直線コネクタ 193"/>
        <xdr:cNvCxnSpPr/>
      </xdr:nvCxnSpPr>
      <xdr:spPr>
        <a:xfrm>
          <a:off x="4114800" y="14000314"/>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105752</xdr:rowOff>
    </xdr:from>
    <xdr:to>
      <xdr:col>6</xdr:col>
      <xdr:colOff>0</xdr:colOff>
      <xdr:row>81</xdr:row>
      <xdr:rowOff>112864</xdr:rowOff>
    </xdr:to>
    <xdr:cxnSp macro="">
      <xdr:nvCxnSpPr>
        <xdr:cNvPr id="197" name="直線コネクタ 196"/>
        <xdr:cNvCxnSpPr/>
      </xdr:nvCxnSpPr>
      <xdr:spPr>
        <a:xfrm>
          <a:off x="3225800" y="13993202"/>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100882</xdr:rowOff>
    </xdr:from>
    <xdr:to>
      <xdr:col>4</xdr:col>
      <xdr:colOff>482600</xdr:colOff>
      <xdr:row>81</xdr:row>
      <xdr:rowOff>105752</xdr:rowOff>
    </xdr:to>
    <xdr:cxnSp macro="">
      <xdr:nvCxnSpPr>
        <xdr:cNvPr id="200" name="直線コネクタ 199"/>
        <xdr:cNvCxnSpPr/>
      </xdr:nvCxnSpPr>
      <xdr:spPr>
        <a:xfrm>
          <a:off x="2336800" y="13988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23536</xdr:rowOff>
    </xdr:from>
    <xdr:ext cx="762000" cy="259045"/>
    <xdr:sp macro="" textlink="">
      <xdr:nvSpPr>
        <xdr:cNvPr id="202" name="テキスト ボックス 201"/>
        <xdr:cNvSpPr txBox="1"/>
      </xdr:nvSpPr>
      <xdr:spPr>
        <a:xfrm>
          <a:off x="2844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86962</xdr:rowOff>
    </xdr:from>
    <xdr:to>
      <xdr:col>3</xdr:col>
      <xdr:colOff>279400</xdr:colOff>
      <xdr:row>81</xdr:row>
      <xdr:rowOff>100882</xdr:rowOff>
    </xdr:to>
    <xdr:cxnSp macro="">
      <xdr:nvCxnSpPr>
        <xdr:cNvPr id="203" name="直線コネクタ 202"/>
        <xdr:cNvCxnSpPr/>
      </xdr:nvCxnSpPr>
      <xdr:spPr>
        <a:xfrm>
          <a:off x="1447800" y="1397441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4790</xdr:rowOff>
    </xdr:from>
    <xdr:ext cx="762000" cy="259045"/>
    <xdr:sp macro="" textlink="">
      <xdr:nvSpPr>
        <xdr:cNvPr id="205" name="テキスト ボックス 204"/>
        <xdr:cNvSpPr txBox="1"/>
      </xdr:nvSpPr>
      <xdr:spPr>
        <a:xfrm>
          <a:off x="1955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168019</xdr:rowOff>
    </xdr:from>
    <xdr:ext cx="762000" cy="259045"/>
    <xdr:sp macro="" textlink="">
      <xdr:nvSpPr>
        <xdr:cNvPr id="207" name="テキスト ボックス 206"/>
        <xdr:cNvSpPr txBox="1"/>
      </xdr:nvSpPr>
      <xdr:spPr>
        <a:xfrm>
          <a:off x="1066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72416</xdr:rowOff>
    </xdr:from>
    <xdr:to>
      <xdr:col>7</xdr:col>
      <xdr:colOff>203200</xdr:colOff>
      <xdr:row>82</xdr:row>
      <xdr:rowOff>2566</xdr:rowOff>
    </xdr:to>
    <xdr:sp macro="" textlink="">
      <xdr:nvSpPr>
        <xdr:cNvPr id="213" name="円/楕円 212"/>
        <xdr:cNvSpPr/>
      </xdr:nvSpPr>
      <xdr:spPr>
        <a:xfrm>
          <a:off x="4902200" y="139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165143</xdr:rowOff>
    </xdr:from>
    <xdr:ext cx="762000" cy="259045"/>
    <xdr:sp macro="" textlink="">
      <xdr:nvSpPr>
        <xdr:cNvPr id="214" name="人件費・物件費等の状況該当値テキスト"/>
        <xdr:cNvSpPr txBox="1"/>
      </xdr:nvSpPr>
      <xdr:spPr>
        <a:xfrm>
          <a:off x="5041900" y="1388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232,759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62064</xdr:rowOff>
    </xdr:from>
    <xdr:to>
      <xdr:col>6</xdr:col>
      <xdr:colOff>50800</xdr:colOff>
      <xdr:row>81</xdr:row>
      <xdr:rowOff>163664</xdr:rowOff>
    </xdr:to>
    <xdr:sp macro="" textlink="">
      <xdr:nvSpPr>
        <xdr:cNvPr id="215" name="円/楕円 214"/>
        <xdr:cNvSpPr/>
      </xdr:nvSpPr>
      <xdr:spPr>
        <a:xfrm>
          <a:off x="4064000" y="13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2391</xdr:rowOff>
    </xdr:from>
    <xdr:ext cx="736600" cy="259045"/>
    <xdr:sp macro="" textlink="">
      <xdr:nvSpPr>
        <xdr:cNvPr id="216" name="テキスト ボックス 215"/>
        <xdr:cNvSpPr txBox="1"/>
      </xdr:nvSpPr>
      <xdr:spPr>
        <a:xfrm>
          <a:off x="3733800" y="1371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54952</xdr:rowOff>
    </xdr:from>
    <xdr:to>
      <xdr:col>4</xdr:col>
      <xdr:colOff>533400</xdr:colOff>
      <xdr:row>81</xdr:row>
      <xdr:rowOff>156552</xdr:rowOff>
    </xdr:to>
    <xdr:sp macro="" textlink="">
      <xdr:nvSpPr>
        <xdr:cNvPr id="217" name="円/楕円 216"/>
        <xdr:cNvSpPr/>
      </xdr:nvSpPr>
      <xdr:spPr>
        <a:xfrm>
          <a:off x="3175000" y="13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166729</xdr:rowOff>
    </xdr:from>
    <xdr:ext cx="762000" cy="259045"/>
    <xdr:sp macro="" textlink="">
      <xdr:nvSpPr>
        <xdr:cNvPr id="218" name="テキスト ボックス 217"/>
        <xdr:cNvSpPr txBox="1"/>
      </xdr:nvSpPr>
      <xdr:spPr>
        <a:xfrm>
          <a:off x="2844800" y="1371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50082</xdr:rowOff>
    </xdr:from>
    <xdr:to>
      <xdr:col>3</xdr:col>
      <xdr:colOff>330200</xdr:colOff>
      <xdr:row>81</xdr:row>
      <xdr:rowOff>151682</xdr:rowOff>
    </xdr:to>
    <xdr:sp macro="" textlink="">
      <xdr:nvSpPr>
        <xdr:cNvPr id="219" name="円/楕円 218"/>
        <xdr:cNvSpPr/>
      </xdr:nvSpPr>
      <xdr:spPr>
        <a:xfrm>
          <a:off x="2286000" y="13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161859</xdr:rowOff>
    </xdr:from>
    <xdr:ext cx="762000" cy="259045"/>
    <xdr:sp macro="" textlink="">
      <xdr:nvSpPr>
        <xdr:cNvPr id="220" name="テキスト ボックス 219"/>
        <xdr:cNvSpPr txBox="1"/>
      </xdr:nvSpPr>
      <xdr:spPr>
        <a:xfrm>
          <a:off x="1955800" y="137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36162</xdr:rowOff>
    </xdr:from>
    <xdr:to>
      <xdr:col>2</xdr:col>
      <xdr:colOff>127000</xdr:colOff>
      <xdr:row>81</xdr:row>
      <xdr:rowOff>137762</xdr:rowOff>
    </xdr:to>
    <xdr:sp macro="" textlink="">
      <xdr:nvSpPr>
        <xdr:cNvPr id="221" name="円/楕円 220"/>
        <xdr:cNvSpPr/>
      </xdr:nvSpPr>
      <xdr:spPr>
        <a:xfrm>
          <a:off x="1397000" y="139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147939</xdr:rowOff>
    </xdr:from>
    <xdr:ext cx="762000" cy="259045"/>
    <xdr:sp macro="" textlink="">
      <xdr:nvSpPr>
        <xdr:cNvPr id="222" name="テキスト ボックス 221"/>
        <xdr:cNvSpPr txBox="1"/>
      </xdr:nvSpPr>
      <xdr:spPr>
        <a:xfrm>
          <a:off x="1066800" y="136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年度については、</a:t>
          </a:r>
          <a:r>
            <a:rPr lang="ja-JP" altLang="ja-JP" sz="1100" b="0" i="0" baseline="0">
              <a:solidFill>
                <a:schemeClr val="dk1"/>
              </a:solidFill>
              <a:latin typeface="+mn-lt"/>
              <a:ea typeface="+mn-ea"/>
              <a:cs typeface="+mn-cs"/>
            </a:rPr>
            <a:t>国家公務員の給与改定特例法による措置に伴い上昇していたが、</a:t>
          </a:r>
          <a:r>
            <a:rPr lang="ja-JP" altLang="en-US" sz="1100" b="0" i="0" baseline="0">
              <a:solidFill>
                <a:schemeClr val="dk1"/>
              </a:solidFill>
              <a:latin typeface="+mn-lt"/>
              <a:ea typeface="+mn-ea"/>
              <a:cs typeface="+mn-cs"/>
            </a:rPr>
            <a:t>それ以降は</a:t>
          </a:r>
          <a:r>
            <a:rPr lang="ja-JP" altLang="ja-JP" sz="1100" b="0" i="0" baseline="0">
              <a:solidFill>
                <a:schemeClr val="dk1"/>
              </a:solidFill>
              <a:latin typeface="+mn-lt"/>
              <a:ea typeface="+mn-ea"/>
              <a:cs typeface="+mn-cs"/>
            </a:rPr>
            <a:t>類似団体平均を若干下回る状況にある。</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国における給与制度改革の動向を踏まえ、近隣町、人事院勧告、地域民間企業の給与差等を勘案しながら給料、職員手当の適正化を図る必要がある。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12446</xdr:rowOff>
    </xdr:to>
    <xdr:cxnSp macro="">
      <xdr:nvCxnSpPr>
        <xdr:cNvPr id="254" name="直線コネクタ 253"/>
        <xdr:cNvCxnSpPr/>
      </xdr:nvCxnSpPr>
      <xdr:spPr>
        <a:xfrm>
          <a:off x="16179800" y="145808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41402</xdr:rowOff>
    </xdr:to>
    <xdr:cxnSp macro="">
      <xdr:nvCxnSpPr>
        <xdr:cNvPr id="257" name="直線コネクタ 256"/>
        <xdr:cNvCxnSpPr/>
      </xdr:nvCxnSpPr>
      <xdr:spPr>
        <a:xfrm flipV="1">
          <a:off x="15290800" y="145808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46228</xdr:rowOff>
    </xdr:to>
    <xdr:cxnSp macro="">
      <xdr:nvCxnSpPr>
        <xdr:cNvPr id="260" name="直線コネクタ 259"/>
        <xdr:cNvCxnSpPr/>
      </xdr:nvCxnSpPr>
      <xdr:spPr>
        <a:xfrm flipV="1">
          <a:off x="14401800" y="146146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62" name="テキスト ボックス 261"/>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46228</xdr:rowOff>
    </xdr:from>
    <xdr:to>
      <xdr:col>21</xdr:col>
      <xdr:colOff>0</xdr:colOff>
      <xdr:row>87</xdr:row>
      <xdr:rowOff>31496</xdr:rowOff>
    </xdr:to>
    <xdr:cxnSp macro="">
      <xdr:nvCxnSpPr>
        <xdr:cNvPr id="263" name="直線コネクタ 262"/>
        <xdr:cNvCxnSpPr/>
      </xdr:nvCxnSpPr>
      <xdr:spPr>
        <a:xfrm flipV="1">
          <a:off x="13512800" y="1461947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65" name="テキスト ボックス 264"/>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67" name="テキスト ボックス 266"/>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3" name="円/楕円 272"/>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4" name="給与水準   （国との比較）該当値テキスト"/>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102379</xdr:rowOff>
    </xdr:from>
    <xdr:ext cx="762000" cy="259045"/>
    <xdr:sp macro="" textlink="">
      <xdr:nvSpPr>
        <xdr:cNvPr id="278" name="テキスト ボックス 277"/>
        <xdr:cNvSpPr txBox="1"/>
      </xdr:nvSpPr>
      <xdr:spPr>
        <a:xfrm>
          <a:off x="14909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166878</xdr:rowOff>
    </xdr:from>
    <xdr:to>
      <xdr:col>21</xdr:col>
      <xdr:colOff>50800</xdr:colOff>
      <xdr:row>85</xdr:row>
      <xdr:rowOff>97028</xdr:rowOff>
    </xdr:to>
    <xdr:sp macro="" textlink="">
      <xdr:nvSpPr>
        <xdr:cNvPr id="279" name="円/楕円 278"/>
        <xdr:cNvSpPr/>
      </xdr:nvSpPr>
      <xdr:spPr>
        <a:xfrm>
          <a:off x="14351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107205</xdr:rowOff>
    </xdr:from>
    <xdr:ext cx="762000" cy="259045"/>
    <xdr:sp macro="" textlink="">
      <xdr:nvSpPr>
        <xdr:cNvPr id="280" name="テキスト ボックス 279"/>
        <xdr:cNvSpPr txBox="1"/>
      </xdr:nvSpPr>
      <xdr:spPr>
        <a:xfrm>
          <a:off x="14020800" y="143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81" name="円/楕円 280"/>
        <xdr:cNvSpPr/>
      </xdr:nvSpPr>
      <xdr:spPr>
        <a:xfrm>
          <a:off x="13462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82" name="テキスト ボックス 281"/>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市町村合併を行っていないこと、また、</a:t>
          </a:r>
          <a:r>
            <a:rPr lang="ja-JP" altLang="ja-JP" sz="1100">
              <a:solidFill>
                <a:schemeClr val="dk1"/>
              </a:solidFill>
              <a:latin typeface="+mn-lt"/>
              <a:ea typeface="+mn-ea"/>
              <a:cs typeface="+mn-cs"/>
            </a:rPr>
            <a:t>平成初期に行った新規採用の抑制により、類似団体平均を下回っている。現在は退職職員の補充で新規採用を行っているので</a:t>
          </a:r>
          <a:r>
            <a:rPr lang="ja-JP" altLang="en-US" sz="1100">
              <a:solidFill>
                <a:schemeClr val="dk1"/>
              </a:solidFill>
              <a:latin typeface="+mn-lt"/>
              <a:ea typeface="+mn-ea"/>
              <a:cs typeface="+mn-cs"/>
            </a:rPr>
            <a:t>、８０人強</a:t>
          </a:r>
          <a:r>
            <a:rPr lang="ja-JP" altLang="ja-JP" sz="1100">
              <a:solidFill>
                <a:schemeClr val="dk1"/>
              </a:solidFill>
              <a:latin typeface="+mn-lt"/>
              <a:ea typeface="+mn-ea"/>
              <a:cs typeface="+mn-cs"/>
            </a:rPr>
            <a:t>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しかし、採用抑制により職員の年齢構成に偏りがでているので、今後は住民サービスを低下させることないよう、計画的な採用を行い、適正な定員管理に努める。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123851</xdr:rowOff>
    </xdr:from>
    <xdr:to>
      <xdr:col>24</xdr:col>
      <xdr:colOff>558800</xdr:colOff>
      <xdr:row>60</xdr:row>
      <xdr:rowOff>128918</xdr:rowOff>
    </xdr:to>
    <xdr:cxnSp macro="">
      <xdr:nvCxnSpPr>
        <xdr:cNvPr id="314" name="直線コネクタ 313"/>
        <xdr:cNvCxnSpPr/>
      </xdr:nvCxnSpPr>
      <xdr:spPr>
        <a:xfrm>
          <a:off x="16179800" y="10410851"/>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123851</xdr:rowOff>
    </xdr:from>
    <xdr:to>
      <xdr:col>23</xdr:col>
      <xdr:colOff>406400</xdr:colOff>
      <xdr:row>60</xdr:row>
      <xdr:rowOff>133020</xdr:rowOff>
    </xdr:to>
    <xdr:cxnSp macro="">
      <xdr:nvCxnSpPr>
        <xdr:cNvPr id="317" name="直線コネクタ 316"/>
        <xdr:cNvCxnSpPr/>
      </xdr:nvCxnSpPr>
      <xdr:spPr>
        <a:xfrm flipV="1">
          <a:off x="15290800" y="1041085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123609</xdr:rowOff>
    </xdr:from>
    <xdr:to>
      <xdr:col>22</xdr:col>
      <xdr:colOff>203200</xdr:colOff>
      <xdr:row>60</xdr:row>
      <xdr:rowOff>133020</xdr:rowOff>
    </xdr:to>
    <xdr:cxnSp macro="">
      <xdr:nvCxnSpPr>
        <xdr:cNvPr id="320" name="直線コネクタ 319"/>
        <xdr:cNvCxnSpPr/>
      </xdr:nvCxnSpPr>
      <xdr:spPr>
        <a:xfrm>
          <a:off x="14401800" y="10410609"/>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22724</xdr:rowOff>
    </xdr:from>
    <xdr:ext cx="762000" cy="259045"/>
    <xdr:sp macro="" textlink="">
      <xdr:nvSpPr>
        <xdr:cNvPr id="322" name="テキスト ボックス 321"/>
        <xdr:cNvSpPr txBox="1"/>
      </xdr:nvSpPr>
      <xdr:spPr>
        <a:xfrm>
          <a:off x="14909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111544</xdr:rowOff>
    </xdr:from>
    <xdr:to>
      <xdr:col>21</xdr:col>
      <xdr:colOff>0</xdr:colOff>
      <xdr:row>60</xdr:row>
      <xdr:rowOff>123609</xdr:rowOff>
    </xdr:to>
    <xdr:cxnSp macro="">
      <xdr:nvCxnSpPr>
        <xdr:cNvPr id="323" name="直線コネクタ 322"/>
        <xdr:cNvCxnSpPr/>
      </xdr:nvCxnSpPr>
      <xdr:spPr>
        <a:xfrm>
          <a:off x="13512800" y="103985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11383</xdr:rowOff>
    </xdr:from>
    <xdr:ext cx="762000" cy="259045"/>
    <xdr:sp macro="" textlink="">
      <xdr:nvSpPr>
        <xdr:cNvPr id="325" name="テキスト ボックス 324"/>
        <xdr:cNvSpPr txBox="1"/>
      </xdr:nvSpPr>
      <xdr:spPr>
        <a:xfrm>
          <a:off x="14020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8247</xdr:rowOff>
    </xdr:from>
    <xdr:ext cx="762000" cy="259045"/>
    <xdr:sp macro="" textlink="">
      <xdr:nvSpPr>
        <xdr:cNvPr id="327" name="テキスト ボックス 326"/>
        <xdr:cNvSpPr txBox="1"/>
      </xdr:nvSpPr>
      <xdr:spPr>
        <a:xfrm>
          <a:off x="13131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78118</xdr:rowOff>
    </xdr:from>
    <xdr:to>
      <xdr:col>24</xdr:col>
      <xdr:colOff>609600</xdr:colOff>
      <xdr:row>61</xdr:row>
      <xdr:rowOff>8268</xdr:rowOff>
    </xdr:to>
    <xdr:sp macro="" textlink="">
      <xdr:nvSpPr>
        <xdr:cNvPr id="333" name="円/楕円 332"/>
        <xdr:cNvSpPr/>
      </xdr:nvSpPr>
      <xdr:spPr>
        <a:xfrm>
          <a:off x="169672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94645</xdr:rowOff>
    </xdr:from>
    <xdr:ext cx="762000" cy="259045"/>
    <xdr:sp macro="" textlink="">
      <xdr:nvSpPr>
        <xdr:cNvPr id="334" name="定員管理の状況該当値テキスト"/>
        <xdr:cNvSpPr txBox="1"/>
      </xdr:nvSpPr>
      <xdr:spPr>
        <a:xfrm>
          <a:off x="17106900" y="102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73051</xdr:rowOff>
    </xdr:from>
    <xdr:to>
      <xdr:col>23</xdr:col>
      <xdr:colOff>457200</xdr:colOff>
      <xdr:row>61</xdr:row>
      <xdr:rowOff>3201</xdr:rowOff>
    </xdr:to>
    <xdr:sp macro="" textlink="">
      <xdr:nvSpPr>
        <xdr:cNvPr id="335" name="円/楕円 334"/>
        <xdr:cNvSpPr/>
      </xdr:nvSpPr>
      <xdr:spPr>
        <a:xfrm>
          <a:off x="16129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13378</xdr:rowOff>
    </xdr:from>
    <xdr:ext cx="736600" cy="259045"/>
    <xdr:sp macro="" textlink="">
      <xdr:nvSpPr>
        <xdr:cNvPr id="336" name="テキスト ボックス 335"/>
        <xdr:cNvSpPr txBox="1"/>
      </xdr:nvSpPr>
      <xdr:spPr>
        <a:xfrm>
          <a:off x="15798800" y="1012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82220</xdr:rowOff>
    </xdr:from>
    <xdr:to>
      <xdr:col>22</xdr:col>
      <xdr:colOff>254000</xdr:colOff>
      <xdr:row>61</xdr:row>
      <xdr:rowOff>12370</xdr:rowOff>
    </xdr:to>
    <xdr:sp macro="" textlink="">
      <xdr:nvSpPr>
        <xdr:cNvPr id="337" name="円/楕円 336"/>
        <xdr:cNvSpPr/>
      </xdr:nvSpPr>
      <xdr:spPr>
        <a:xfrm>
          <a:off x="15240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22547</xdr:rowOff>
    </xdr:from>
    <xdr:ext cx="762000" cy="259045"/>
    <xdr:sp macro="" textlink="">
      <xdr:nvSpPr>
        <xdr:cNvPr id="338" name="テキスト ボックス 337"/>
        <xdr:cNvSpPr txBox="1"/>
      </xdr:nvSpPr>
      <xdr:spPr>
        <a:xfrm>
          <a:off x="14909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72809</xdr:rowOff>
    </xdr:from>
    <xdr:to>
      <xdr:col>21</xdr:col>
      <xdr:colOff>50800</xdr:colOff>
      <xdr:row>61</xdr:row>
      <xdr:rowOff>2959</xdr:rowOff>
    </xdr:to>
    <xdr:sp macro="" textlink="">
      <xdr:nvSpPr>
        <xdr:cNvPr id="339" name="円/楕円 338"/>
        <xdr:cNvSpPr/>
      </xdr:nvSpPr>
      <xdr:spPr>
        <a:xfrm>
          <a:off x="14351000" y="10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13136</xdr:rowOff>
    </xdr:from>
    <xdr:ext cx="762000" cy="259045"/>
    <xdr:sp macro="" textlink="">
      <xdr:nvSpPr>
        <xdr:cNvPr id="340" name="テキスト ボックス 339"/>
        <xdr:cNvSpPr txBox="1"/>
      </xdr:nvSpPr>
      <xdr:spPr>
        <a:xfrm>
          <a:off x="14020800" y="101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60744</xdr:rowOff>
    </xdr:from>
    <xdr:to>
      <xdr:col>19</xdr:col>
      <xdr:colOff>533400</xdr:colOff>
      <xdr:row>60</xdr:row>
      <xdr:rowOff>162344</xdr:rowOff>
    </xdr:to>
    <xdr:sp macro="" textlink="">
      <xdr:nvSpPr>
        <xdr:cNvPr id="341" name="円/楕円 340"/>
        <xdr:cNvSpPr/>
      </xdr:nvSpPr>
      <xdr:spPr>
        <a:xfrm>
          <a:off x="13462000" y="10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1071</xdr:rowOff>
    </xdr:from>
    <xdr:ext cx="762000" cy="259045"/>
    <xdr:sp macro="" textlink="">
      <xdr:nvSpPr>
        <xdr:cNvPr id="342" name="テキスト ボックス 341"/>
        <xdr:cNvSpPr txBox="1"/>
      </xdr:nvSpPr>
      <xdr:spPr>
        <a:xfrm>
          <a:off x="13131800" y="1011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類似団体平均より高い状況にある。要因としては、</a:t>
          </a:r>
          <a:r>
            <a:rPr lang="ja-JP" altLang="en-US" sz="1100">
              <a:solidFill>
                <a:schemeClr val="dk1"/>
              </a:solidFill>
              <a:latin typeface="+mn-lt"/>
              <a:ea typeface="+mn-ea"/>
              <a:cs typeface="+mn-cs"/>
            </a:rPr>
            <a:t>近年行ってきた大規模工事に</a:t>
          </a:r>
          <a:r>
            <a:rPr lang="ja-JP" altLang="ja-JP" sz="1100">
              <a:solidFill>
                <a:schemeClr val="dk1"/>
              </a:solidFill>
              <a:latin typeface="+mn-lt"/>
              <a:ea typeface="+mn-ea"/>
              <a:cs typeface="+mn-cs"/>
            </a:rPr>
            <a:t>係る起債の償還及び下水道事業に係る元利償還金がピークを迎えているためと思われる。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今後も緊急度・住民ニーズを的確に把握した事業の採択により、新規発行の抑制に努めていく。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107442</xdr:rowOff>
    </xdr:to>
    <xdr:cxnSp macro="">
      <xdr:nvCxnSpPr>
        <xdr:cNvPr id="373" name="直線コネクタ 372"/>
        <xdr:cNvCxnSpPr/>
      </xdr:nvCxnSpPr>
      <xdr:spPr>
        <a:xfrm>
          <a:off x="16179800" y="723595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35052</xdr:rowOff>
    </xdr:to>
    <xdr:cxnSp macro="">
      <xdr:nvCxnSpPr>
        <xdr:cNvPr id="376" name="直線コネクタ 375"/>
        <xdr:cNvCxnSpPr/>
      </xdr:nvCxnSpPr>
      <xdr:spPr>
        <a:xfrm>
          <a:off x="15290800" y="72214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83312</xdr:rowOff>
    </xdr:to>
    <xdr:cxnSp macro="">
      <xdr:nvCxnSpPr>
        <xdr:cNvPr id="379" name="直線コネクタ 378"/>
        <xdr:cNvCxnSpPr/>
      </xdr:nvCxnSpPr>
      <xdr:spPr>
        <a:xfrm flipV="1">
          <a:off x="14401800" y="72214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107442</xdr:rowOff>
    </xdr:to>
    <xdr:cxnSp macro="">
      <xdr:nvCxnSpPr>
        <xdr:cNvPr id="382" name="直線コネクタ 381"/>
        <xdr:cNvCxnSpPr/>
      </xdr:nvCxnSpPr>
      <xdr:spPr>
        <a:xfrm flipV="1">
          <a:off x="13512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2" name="円/楕円 391"/>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3"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4" name="円/楕円 393"/>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5" name="テキスト ボックス 394"/>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6" name="円/楕円 395"/>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7" name="テキスト ボックス 396"/>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9" name="テキスト ボックス 39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0" name="円/楕円 399"/>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1" name="テキスト ボックス 400"/>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をピークに、</a:t>
          </a:r>
          <a:r>
            <a:rPr lang="ja-JP" altLang="ja-JP" sz="1100">
              <a:solidFill>
                <a:schemeClr val="dk1"/>
              </a:solidFill>
              <a:latin typeface="+mn-lt"/>
              <a:ea typeface="+mn-ea"/>
              <a:cs typeface="+mn-cs"/>
            </a:rPr>
            <a:t>減少</a:t>
          </a:r>
          <a:r>
            <a:rPr lang="ja-JP" altLang="en-US" sz="1100">
              <a:solidFill>
                <a:schemeClr val="dk1"/>
              </a:solidFill>
              <a:latin typeface="+mn-lt"/>
              <a:ea typeface="+mn-ea"/>
              <a:cs typeface="+mn-cs"/>
            </a:rPr>
            <a:t>傾向に転じているが、類似団体と比較するといまだ高い状況にある</a:t>
          </a:r>
          <a:r>
            <a:rPr lang="ja-JP" altLang="ja-JP" sz="1100">
              <a:solidFill>
                <a:schemeClr val="dk1"/>
              </a:solidFill>
              <a:latin typeface="+mn-lt"/>
              <a:ea typeface="+mn-ea"/>
              <a:cs typeface="+mn-cs"/>
            </a:rPr>
            <a:t>。要因としては、近年の起債抑制と平成２７年度</a:t>
          </a:r>
          <a:r>
            <a:rPr lang="ja-JP" altLang="en-US" sz="1100">
              <a:solidFill>
                <a:schemeClr val="dk1"/>
              </a:solidFill>
              <a:latin typeface="+mn-lt"/>
              <a:ea typeface="+mn-ea"/>
              <a:cs typeface="+mn-cs"/>
            </a:rPr>
            <a:t>から</a:t>
          </a:r>
          <a:r>
            <a:rPr lang="ja-JP" altLang="ja-JP" sz="1100">
              <a:solidFill>
                <a:schemeClr val="dk1"/>
              </a:solidFill>
              <a:latin typeface="+mn-lt"/>
              <a:ea typeface="+mn-ea"/>
              <a:cs typeface="+mn-cs"/>
            </a:rPr>
            <a:t>起債償還のピークを迎えたため</a:t>
          </a:r>
          <a:r>
            <a:rPr lang="ja-JP" altLang="en-US" sz="1100">
              <a:solidFill>
                <a:schemeClr val="dk1"/>
              </a:solidFill>
              <a:latin typeface="+mn-lt"/>
              <a:ea typeface="+mn-ea"/>
              <a:cs typeface="+mn-cs"/>
            </a:rPr>
            <a:t>、元金償還が多く、起債償還残高が減少したもの</a:t>
          </a:r>
          <a:r>
            <a:rPr lang="ja-JP" altLang="ja-JP" sz="1100">
              <a:solidFill>
                <a:schemeClr val="dk1"/>
              </a:solidFill>
              <a:latin typeface="+mn-lt"/>
              <a:ea typeface="+mn-ea"/>
              <a:cs typeface="+mn-cs"/>
            </a:rPr>
            <a:t>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今後も公債費等の義務的経費の削減を中心とする行財政改革を進め、財政の健全化に努める。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77258</xdr:rowOff>
    </xdr:to>
    <xdr:cxnSp macro="">
      <xdr:nvCxnSpPr>
        <xdr:cNvPr id="430" name="直線コネクタ 429"/>
        <xdr:cNvCxnSpPr/>
      </xdr:nvCxnSpPr>
      <xdr:spPr>
        <a:xfrm flipV="1">
          <a:off x="17018000" y="2370667"/>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49335</xdr:rowOff>
    </xdr:from>
    <xdr:ext cx="762000" cy="259045"/>
    <xdr:sp macro="" textlink="">
      <xdr:nvSpPr>
        <xdr:cNvPr id="431" name="将来負担の状況最小値テキスト"/>
        <xdr:cNvSpPr txBox="1"/>
      </xdr:nvSpPr>
      <xdr:spPr>
        <a:xfrm>
          <a:off x="17106900" y="36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21</xdr:row>
      <xdr:rowOff>77258</xdr:rowOff>
    </xdr:from>
    <xdr:to>
      <xdr:col>24</xdr:col>
      <xdr:colOff>647700</xdr:colOff>
      <xdr:row>21</xdr:row>
      <xdr:rowOff>77258</xdr:rowOff>
    </xdr:to>
    <xdr:cxnSp macro="">
      <xdr:nvCxnSpPr>
        <xdr:cNvPr id="432" name="直線コネクタ 431"/>
        <xdr:cNvCxnSpPr/>
      </xdr:nvCxnSpPr>
      <xdr:spPr>
        <a:xfrm>
          <a:off x="16929100" y="3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47484</xdr:rowOff>
    </xdr:from>
    <xdr:to>
      <xdr:col>24</xdr:col>
      <xdr:colOff>558800</xdr:colOff>
      <xdr:row>20</xdr:row>
      <xdr:rowOff>98566</xdr:rowOff>
    </xdr:to>
    <xdr:cxnSp macro="">
      <xdr:nvCxnSpPr>
        <xdr:cNvPr id="435" name="直線コネクタ 434"/>
        <xdr:cNvCxnSpPr/>
      </xdr:nvCxnSpPr>
      <xdr:spPr>
        <a:xfrm flipV="1">
          <a:off x="16179800" y="3305034"/>
          <a:ext cx="8382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98566</xdr:rowOff>
    </xdr:from>
    <xdr:to>
      <xdr:col>23</xdr:col>
      <xdr:colOff>406400</xdr:colOff>
      <xdr:row>22</xdr:row>
      <xdr:rowOff>65334</xdr:rowOff>
    </xdr:to>
    <xdr:cxnSp macro="">
      <xdr:nvCxnSpPr>
        <xdr:cNvPr id="438" name="直線コネクタ 437"/>
        <xdr:cNvCxnSpPr/>
      </xdr:nvCxnSpPr>
      <xdr:spPr>
        <a:xfrm flipV="1">
          <a:off x="15290800" y="3527566"/>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46567</xdr:rowOff>
    </xdr:from>
    <xdr:to>
      <xdr:col>22</xdr:col>
      <xdr:colOff>203200</xdr:colOff>
      <xdr:row>22</xdr:row>
      <xdr:rowOff>65334</xdr:rowOff>
    </xdr:to>
    <xdr:cxnSp macro="">
      <xdr:nvCxnSpPr>
        <xdr:cNvPr id="441" name="直線コネクタ 440"/>
        <xdr:cNvCxnSpPr/>
      </xdr:nvCxnSpPr>
      <xdr:spPr>
        <a:xfrm>
          <a:off x="14401800" y="3818467"/>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85302</xdr:rowOff>
    </xdr:from>
    <xdr:to>
      <xdr:col>21</xdr:col>
      <xdr:colOff>0</xdr:colOff>
      <xdr:row>22</xdr:row>
      <xdr:rowOff>46567</xdr:rowOff>
    </xdr:to>
    <xdr:cxnSp macro="">
      <xdr:nvCxnSpPr>
        <xdr:cNvPr id="444" name="直線コネクタ 443"/>
        <xdr:cNvCxnSpPr/>
      </xdr:nvCxnSpPr>
      <xdr:spPr>
        <a:xfrm>
          <a:off x="13512800" y="368575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167428</xdr:rowOff>
    </xdr:from>
    <xdr:to>
      <xdr:col>19</xdr:col>
      <xdr:colOff>533400</xdr:colOff>
      <xdr:row>14</xdr:row>
      <xdr:rowOff>97578</xdr:rowOff>
    </xdr:to>
    <xdr:sp macro="" textlink="">
      <xdr:nvSpPr>
        <xdr:cNvPr id="447" name="フローチャート : 判断 446"/>
        <xdr:cNvSpPr/>
      </xdr:nvSpPr>
      <xdr:spPr>
        <a:xfrm>
          <a:off x="13462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107755</xdr:rowOff>
    </xdr:from>
    <xdr:ext cx="762000" cy="259045"/>
    <xdr:sp macro="" textlink="">
      <xdr:nvSpPr>
        <xdr:cNvPr id="448" name="テキスト ボックス 447"/>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168134</xdr:rowOff>
    </xdr:from>
    <xdr:to>
      <xdr:col>24</xdr:col>
      <xdr:colOff>609600</xdr:colOff>
      <xdr:row>19</xdr:row>
      <xdr:rowOff>98284</xdr:rowOff>
    </xdr:to>
    <xdr:sp macro="" textlink="">
      <xdr:nvSpPr>
        <xdr:cNvPr id="454" name="円/楕円 453"/>
        <xdr:cNvSpPr/>
      </xdr:nvSpPr>
      <xdr:spPr>
        <a:xfrm>
          <a:off x="169672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140211</xdr:rowOff>
    </xdr:from>
    <xdr:ext cx="762000" cy="259045"/>
    <xdr:sp macro="" textlink="">
      <xdr:nvSpPr>
        <xdr:cNvPr id="455" name="将来負担の状況該当値テキスト"/>
        <xdr:cNvSpPr txBox="1"/>
      </xdr:nvSpPr>
      <xdr:spPr>
        <a:xfrm>
          <a:off x="17106900" y="322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47766</xdr:rowOff>
    </xdr:from>
    <xdr:to>
      <xdr:col>23</xdr:col>
      <xdr:colOff>457200</xdr:colOff>
      <xdr:row>20</xdr:row>
      <xdr:rowOff>149366</xdr:rowOff>
    </xdr:to>
    <xdr:sp macro="" textlink="">
      <xdr:nvSpPr>
        <xdr:cNvPr id="456" name="円/楕円 455"/>
        <xdr:cNvSpPr/>
      </xdr:nvSpPr>
      <xdr:spPr>
        <a:xfrm>
          <a:off x="161290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134143</xdr:rowOff>
    </xdr:from>
    <xdr:ext cx="736600" cy="259045"/>
    <xdr:sp macro="" textlink="">
      <xdr:nvSpPr>
        <xdr:cNvPr id="457" name="テキスト ボックス 456"/>
        <xdr:cNvSpPr txBox="1"/>
      </xdr:nvSpPr>
      <xdr:spPr>
        <a:xfrm>
          <a:off x="15798800" y="356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14534</xdr:rowOff>
    </xdr:from>
    <xdr:to>
      <xdr:col>22</xdr:col>
      <xdr:colOff>254000</xdr:colOff>
      <xdr:row>22</xdr:row>
      <xdr:rowOff>116134</xdr:rowOff>
    </xdr:to>
    <xdr:sp macro="" textlink="">
      <xdr:nvSpPr>
        <xdr:cNvPr id="458" name="円/楕円 457"/>
        <xdr:cNvSpPr/>
      </xdr:nvSpPr>
      <xdr:spPr>
        <a:xfrm>
          <a:off x="15240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100911</xdr:rowOff>
    </xdr:from>
    <xdr:ext cx="762000" cy="259045"/>
    <xdr:sp macro="" textlink="">
      <xdr:nvSpPr>
        <xdr:cNvPr id="459" name="テキスト ボックス 458"/>
        <xdr:cNvSpPr txBox="1"/>
      </xdr:nvSpPr>
      <xdr:spPr>
        <a:xfrm>
          <a:off x="14909800" y="38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167217</xdr:rowOff>
    </xdr:from>
    <xdr:to>
      <xdr:col>21</xdr:col>
      <xdr:colOff>50800</xdr:colOff>
      <xdr:row>22</xdr:row>
      <xdr:rowOff>97367</xdr:rowOff>
    </xdr:to>
    <xdr:sp macro="" textlink="">
      <xdr:nvSpPr>
        <xdr:cNvPr id="460" name="円/楕円 459"/>
        <xdr:cNvSpPr/>
      </xdr:nvSpPr>
      <xdr:spPr>
        <a:xfrm>
          <a:off x="14351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82144</xdr:rowOff>
    </xdr:from>
    <xdr:ext cx="762000" cy="259045"/>
    <xdr:sp macro="" textlink="">
      <xdr:nvSpPr>
        <xdr:cNvPr id="461" name="テキスト ボックス 460"/>
        <xdr:cNvSpPr txBox="1"/>
      </xdr:nvSpPr>
      <xdr:spPr>
        <a:xfrm>
          <a:off x="14020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34502</xdr:rowOff>
    </xdr:from>
    <xdr:to>
      <xdr:col>19</xdr:col>
      <xdr:colOff>533400</xdr:colOff>
      <xdr:row>21</xdr:row>
      <xdr:rowOff>136102</xdr:rowOff>
    </xdr:to>
    <xdr:sp macro="" textlink="">
      <xdr:nvSpPr>
        <xdr:cNvPr id="462" name="円/楕円 461"/>
        <xdr:cNvSpPr/>
      </xdr:nvSpPr>
      <xdr:spPr>
        <a:xfrm>
          <a:off x="13462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120879</xdr:rowOff>
    </xdr:from>
    <xdr:ext cx="762000" cy="259045"/>
    <xdr:sp macro="" textlink="">
      <xdr:nvSpPr>
        <xdr:cNvPr id="463" name="テキスト ボックス 462"/>
        <xdr:cNvSpPr txBox="1"/>
      </xdr:nvSpPr>
      <xdr:spPr>
        <a:xfrm>
          <a:off x="13131800" y="372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類似団体と比較すると、人件費に係る経常収支比率は低くなっている。要因として人口千人当たりの職員数が類似団体平均よりも低いため</a:t>
          </a:r>
          <a:r>
            <a:rPr lang="ja-JP" altLang="en-US" sz="1100">
              <a:solidFill>
                <a:schemeClr val="dk1"/>
              </a:solidFill>
              <a:latin typeface="+mn-lt"/>
              <a:ea typeface="+mn-ea"/>
              <a:cs typeface="+mn-cs"/>
            </a:rPr>
            <a:t>と思われる</a:t>
          </a:r>
          <a:r>
            <a:rPr lang="ja-JP" altLang="ja-JP" sz="1100">
              <a:solidFill>
                <a:schemeClr val="dk1"/>
              </a:solidFill>
              <a:latin typeface="+mn-lt"/>
              <a:ea typeface="+mn-ea"/>
              <a:cs typeface="+mn-cs"/>
            </a:rPr>
            <a:t>。また、一部事務組合、公営事業会計の人件費に充てる負担金繰出金を含めても類似団体平均よりも低いが、今後も人件費を含めたこれらの経費について、抑制していく必要がある。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104140</xdr:rowOff>
    </xdr:to>
    <xdr:cxnSp macro="">
      <xdr:nvCxnSpPr>
        <xdr:cNvPr id="64" name="直線コネクタ 63"/>
        <xdr:cNvCxnSpPr/>
      </xdr:nvCxnSpPr>
      <xdr:spPr>
        <a:xfrm flipV="1">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113284</xdr:rowOff>
    </xdr:to>
    <xdr:cxnSp macro="">
      <xdr:nvCxnSpPr>
        <xdr:cNvPr id="67" name="直線コネクタ 66"/>
        <xdr:cNvCxnSpPr/>
      </xdr:nvCxnSpPr>
      <xdr:spPr>
        <a:xfrm flipV="1">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113284</xdr:rowOff>
    </xdr:to>
    <xdr:cxnSp macro="">
      <xdr:nvCxnSpPr>
        <xdr:cNvPr id="70" name="直線コネクタ 69"/>
        <xdr:cNvCxnSpPr/>
      </xdr:nvCxnSpPr>
      <xdr:spPr>
        <a:xfrm>
          <a:off x="2209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159004</xdr:rowOff>
    </xdr:to>
    <xdr:cxnSp macro="">
      <xdr:nvCxnSpPr>
        <xdr:cNvPr id="73" name="直線コネクタ 72"/>
        <xdr:cNvCxnSpPr/>
      </xdr:nvCxnSpPr>
      <xdr:spPr>
        <a:xfrm flipV="1">
          <a:off x="1320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物件費に係る経常収支比率は類似団体平均程度が続いている。情報通信基盤施設整備に伴う管理費等</a:t>
          </a:r>
          <a:r>
            <a:rPr lang="ja-JP" altLang="en-US" sz="1100" b="0" i="0" baseline="0">
              <a:solidFill>
                <a:schemeClr val="dk1"/>
              </a:solidFill>
              <a:latin typeface="+mn-lt"/>
              <a:ea typeface="+mn-ea"/>
              <a:cs typeface="+mn-cs"/>
            </a:rPr>
            <a:t>施設管理費や</a:t>
          </a:r>
          <a:r>
            <a:rPr lang="ja-JP" altLang="ja-JP" sz="1100" b="0" i="0" baseline="0">
              <a:solidFill>
                <a:schemeClr val="dk1"/>
              </a:solidFill>
              <a:latin typeface="+mn-lt"/>
              <a:ea typeface="+mn-ea"/>
              <a:cs typeface="+mn-cs"/>
            </a:rPr>
            <a:t>人員不足等により臨時職員にかかる経費が多くかかっている。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行革等により物件費の抑制に努めるほか、公共施設総合管理計画等を策定し、公共施設を適正な規模に見直し、物件費の抑制を図る必要がある。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16</xdr:row>
      <xdr:rowOff>149860</xdr:rowOff>
    </xdr:to>
    <xdr:cxnSp macro="">
      <xdr:nvCxnSpPr>
        <xdr:cNvPr id="125" name="直線コネクタ 124"/>
        <xdr:cNvCxnSpPr/>
      </xdr:nvCxnSpPr>
      <xdr:spPr>
        <a:xfrm>
          <a:off x="15671800" y="288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54610</xdr:rowOff>
    </xdr:to>
    <xdr:cxnSp macro="">
      <xdr:nvCxnSpPr>
        <xdr:cNvPr id="128" name="直線コネクタ 127"/>
        <xdr:cNvCxnSpPr/>
      </xdr:nvCxnSpPr>
      <xdr:spPr>
        <a:xfrm flipV="1">
          <a:off x="14782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54610</xdr:rowOff>
    </xdr:to>
    <xdr:cxnSp macro="">
      <xdr:nvCxnSpPr>
        <xdr:cNvPr id="131" name="直線コネクタ 130"/>
        <xdr:cNvCxnSpPr/>
      </xdr:nvCxnSpPr>
      <xdr:spPr>
        <a:xfrm>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24130</xdr:rowOff>
    </xdr:to>
    <xdr:cxnSp macro="">
      <xdr:nvCxnSpPr>
        <xdr:cNvPr id="134" name="直線コネクタ 133"/>
        <xdr:cNvCxnSpPr/>
      </xdr:nvCxnSpPr>
      <xdr:spPr>
        <a:xfrm flipV="1">
          <a:off x="13004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扶助費に係る経常収支比率は類似団体よりも高くなっている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主な要因としては、乳幼児、児童生徒、高校生に係る医療費の扶助を行っていることと、保育園が町内に三園あり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多額の経費負担があることなどによる。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143328</xdr:rowOff>
    </xdr:to>
    <xdr:cxnSp macro="">
      <xdr:nvCxnSpPr>
        <xdr:cNvPr id="187" name="直線コネクタ 186"/>
        <xdr:cNvCxnSpPr/>
      </xdr:nvCxnSpPr>
      <xdr:spPr>
        <a:xfrm>
          <a:off x="3987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94343</xdr:rowOff>
    </xdr:to>
    <xdr:cxnSp macro="">
      <xdr:nvCxnSpPr>
        <xdr:cNvPr id="190" name="直線コネクタ 189"/>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143328</xdr:rowOff>
    </xdr:to>
    <xdr:cxnSp macro="">
      <xdr:nvCxnSpPr>
        <xdr:cNvPr id="193" name="直線コネクタ 192"/>
        <xdr:cNvCxnSpPr/>
      </xdr:nvCxnSpPr>
      <xdr:spPr>
        <a:xfrm flipV="1">
          <a:off x="2209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6" name="直線コネクタ 195"/>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2" name="円/楕円 211"/>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3" name="テキスト ボックス 212"/>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a:t>
          </a:r>
          <a:r>
            <a:rPr lang="ja-JP" altLang="en-US" sz="1100" b="0" i="0" baseline="0">
              <a:solidFill>
                <a:schemeClr val="dk1"/>
              </a:solidFill>
              <a:latin typeface="+mn-lt"/>
              <a:ea typeface="+mn-ea"/>
              <a:cs typeface="+mn-cs"/>
            </a:rPr>
            <a:t>大きく</a:t>
          </a:r>
          <a:r>
            <a:rPr lang="ja-JP" altLang="ja-JP" sz="1100" b="0" i="0" baseline="0">
              <a:solidFill>
                <a:schemeClr val="dk1"/>
              </a:solidFill>
              <a:latin typeface="+mn-lt"/>
              <a:ea typeface="+mn-ea"/>
              <a:cs typeface="+mn-cs"/>
            </a:rPr>
            <a:t>上回っているのは、繰出金の増加が主な要因である。社会保障関係の特別会計（国保特別会計、介護保険特別会計等）への繰出が増加傾向にあると共に、下水道施設の企業債償還金や維持管理費が増加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下水道事業については経費を節減するとともに、独立採算の原則に立ち返った料金の値上げによる健全化などにより、普通会計の負担額を減らしていくよう努める。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33274</xdr:rowOff>
    </xdr:from>
    <xdr:to>
      <xdr:col>24</xdr:col>
      <xdr:colOff>31750</xdr:colOff>
      <xdr:row>59</xdr:row>
      <xdr:rowOff>56134</xdr:rowOff>
    </xdr:to>
    <xdr:cxnSp macro="">
      <xdr:nvCxnSpPr>
        <xdr:cNvPr id="245" name="直線コネクタ 244"/>
        <xdr:cNvCxnSpPr/>
      </xdr:nvCxnSpPr>
      <xdr:spPr>
        <a:xfrm flipV="1">
          <a:off x="15671800" y="101488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56134</xdr:rowOff>
    </xdr:to>
    <xdr:cxnSp macro="">
      <xdr:nvCxnSpPr>
        <xdr:cNvPr id="248" name="直線コネクタ 247"/>
        <xdr:cNvCxnSpPr/>
      </xdr:nvCxnSpPr>
      <xdr:spPr>
        <a:xfrm>
          <a:off x="14782800" y="10162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14986</xdr:rowOff>
    </xdr:from>
    <xdr:to>
      <xdr:col>21</xdr:col>
      <xdr:colOff>361950</xdr:colOff>
      <xdr:row>59</xdr:row>
      <xdr:rowOff>46990</xdr:rowOff>
    </xdr:to>
    <xdr:cxnSp macro="">
      <xdr:nvCxnSpPr>
        <xdr:cNvPr id="251" name="直線コネクタ 250"/>
        <xdr:cNvCxnSpPr/>
      </xdr:nvCxnSpPr>
      <xdr:spPr>
        <a:xfrm>
          <a:off x="13893800" y="10130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136144</xdr:rowOff>
    </xdr:from>
    <xdr:to>
      <xdr:col>20</xdr:col>
      <xdr:colOff>158750</xdr:colOff>
      <xdr:row>59</xdr:row>
      <xdr:rowOff>14986</xdr:rowOff>
    </xdr:to>
    <xdr:cxnSp macro="">
      <xdr:nvCxnSpPr>
        <xdr:cNvPr id="254" name="直線コネクタ 253"/>
        <xdr:cNvCxnSpPr/>
      </xdr:nvCxnSpPr>
      <xdr:spPr>
        <a:xfrm>
          <a:off x="13004800" y="10080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6" name="テキスト ボックス 25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153924</xdr:rowOff>
    </xdr:from>
    <xdr:to>
      <xdr:col>24</xdr:col>
      <xdr:colOff>82550</xdr:colOff>
      <xdr:row>59</xdr:row>
      <xdr:rowOff>84074</xdr:rowOff>
    </xdr:to>
    <xdr:sp macro="" textlink="">
      <xdr:nvSpPr>
        <xdr:cNvPr id="264" name="円/楕円 263"/>
        <xdr:cNvSpPr/>
      </xdr:nvSpPr>
      <xdr:spPr>
        <a:xfrm>
          <a:off x="164592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126001</xdr:rowOff>
    </xdr:from>
    <xdr:ext cx="762000" cy="259045"/>
    <xdr:sp macro="" textlink="">
      <xdr:nvSpPr>
        <xdr:cNvPr id="265" name="その他該当値テキスト"/>
        <xdr:cNvSpPr txBox="1"/>
      </xdr:nvSpPr>
      <xdr:spPr>
        <a:xfrm>
          <a:off x="165989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5334</xdr:rowOff>
    </xdr:from>
    <xdr:to>
      <xdr:col>22</xdr:col>
      <xdr:colOff>615950</xdr:colOff>
      <xdr:row>59</xdr:row>
      <xdr:rowOff>106934</xdr:rowOff>
    </xdr:to>
    <xdr:sp macro="" textlink="">
      <xdr:nvSpPr>
        <xdr:cNvPr id="266" name="円/楕円 265"/>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91711</xdr:rowOff>
    </xdr:from>
    <xdr:ext cx="736600" cy="259045"/>
    <xdr:sp macro="" textlink="">
      <xdr:nvSpPr>
        <xdr:cNvPr id="267" name="テキスト ボックス 266"/>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8" name="円/楕円 267"/>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69" name="テキスト ボックス 268"/>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135636</xdr:rowOff>
    </xdr:from>
    <xdr:to>
      <xdr:col>20</xdr:col>
      <xdr:colOff>209550</xdr:colOff>
      <xdr:row>59</xdr:row>
      <xdr:rowOff>65786</xdr:rowOff>
    </xdr:to>
    <xdr:sp macro="" textlink="">
      <xdr:nvSpPr>
        <xdr:cNvPr id="270" name="円/楕円 269"/>
        <xdr:cNvSpPr/>
      </xdr:nvSpPr>
      <xdr:spPr>
        <a:xfrm>
          <a:off x="13843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50563</xdr:rowOff>
    </xdr:from>
    <xdr:ext cx="762000" cy="259045"/>
    <xdr:sp macro="" textlink="">
      <xdr:nvSpPr>
        <xdr:cNvPr id="271" name="テキスト ボックス 270"/>
        <xdr:cNvSpPr txBox="1"/>
      </xdr:nvSpPr>
      <xdr:spPr>
        <a:xfrm>
          <a:off x="13512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85344</xdr:rowOff>
    </xdr:from>
    <xdr:to>
      <xdr:col>19</xdr:col>
      <xdr:colOff>6350</xdr:colOff>
      <xdr:row>59</xdr:row>
      <xdr:rowOff>15494</xdr:rowOff>
    </xdr:to>
    <xdr:sp macro="" textlink="">
      <xdr:nvSpPr>
        <xdr:cNvPr id="272" name="円/楕円 271"/>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271</xdr:rowOff>
    </xdr:from>
    <xdr:ext cx="762000" cy="259045"/>
    <xdr:sp macro="" textlink="">
      <xdr:nvSpPr>
        <xdr:cNvPr id="273" name="テキスト ボックス 272"/>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補助費に係る経常収支比率は平成17年度から各種負担金、補助金交付全般について見直しを行っているため、近年は類似団体平均程度が続いている。</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しかし、定住促進や子育て支援等で時代に合った新たな補助等も出ており、今後も各種団体の事業、補助基準の見直しなど引き続き実施する必要がある。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108712</xdr:rowOff>
    </xdr:to>
    <xdr:cxnSp macro="">
      <xdr:nvCxnSpPr>
        <xdr:cNvPr id="303" name="直線コネクタ 302"/>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108712</xdr:rowOff>
    </xdr:to>
    <xdr:cxnSp macro="">
      <xdr:nvCxnSpPr>
        <xdr:cNvPr id="306" name="直線コネクタ 305"/>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108712</xdr:rowOff>
    </xdr:to>
    <xdr:cxnSp macro="">
      <xdr:nvCxnSpPr>
        <xdr:cNvPr id="309" name="直線コネクタ 308"/>
        <xdr:cNvCxnSpPr/>
      </xdr:nvCxnSpPr>
      <xdr:spPr>
        <a:xfrm>
          <a:off x="13893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12" name="直線コネクタ 311"/>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3"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4" name="円/楕円 32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5" name="テキスト ボックス 324"/>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6" name="円/楕円 32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7" name="テキスト ボックス 326"/>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9" name="テキスト ボックス 32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1" name="テキスト ボックス 330"/>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平成13年度の文化センター建設以来、公債費</a:t>
          </a:r>
          <a:r>
            <a:rPr lang="ja-JP" altLang="en-US" sz="1100" b="0" i="0" baseline="0">
              <a:solidFill>
                <a:schemeClr val="dk1"/>
              </a:solidFill>
              <a:latin typeface="+mn-lt"/>
              <a:ea typeface="+mn-ea"/>
              <a:cs typeface="+mn-cs"/>
            </a:rPr>
            <a:t>の割合が高くなり、その後、デジタル防災無線や中学校建設など大規模な</a:t>
          </a:r>
          <a:r>
            <a:rPr lang="ja-JP" altLang="ja-JP" sz="1100" b="0" i="0" baseline="0">
              <a:solidFill>
                <a:schemeClr val="dk1"/>
              </a:solidFill>
              <a:latin typeface="+mn-lt"/>
              <a:ea typeface="+mn-ea"/>
              <a:cs typeface="+mn-cs"/>
            </a:rPr>
            <a:t>建設事業</a:t>
          </a:r>
          <a:r>
            <a:rPr lang="ja-JP" altLang="en-US" sz="1100" b="0" i="0" baseline="0">
              <a:solidFill>
                <a:schemeClr val="dk1"/>
              </a:solidFill>
              <a:latin typeface="+mn-lt"/>
              <a:ea typeface="+mn-ea"/>
              <a:cs typeface="+mn-cs"/>
            </a:rPr>
            <a:t>もあり、</a:t>
          </a:r>
          <a:r>
            <a:rPr lang="ja-JP" altLang="ja-JP" sz="1100" b="0" i="0" baseline="0">
              <a:solidFill>
                <a:schemeClr val="dk1"/>
              </a:solidFill>
              <a:latin typeface="+mn-lt"/>
              <a:ea typeface="+mn-ea"/>
              <a:cs typeface="+mn-cs"/>
            </a:rPr>
            <a:t>類似団体平均を上回っている。</a:t>
          </a:r>
          <a:r>
            <a:rPr lang="ja-JP" altLang="en-US" sz="1100" b="0" i="0" baseline="0">
              <a:solidFill>
                <a:schemeClr val="dk1"/>
              </a:solidFill>
              <a:latin typeface="+mn-lt"/>
              <a:ea typeface="+mn-ea"/>
              <a:cs typeface="+mn-cs"/>
            </a:rPr>
            <a:t>償還のピークが終了する平成</a:t>
          </a:r>
          <a:r>
            <a:rPr lang="en-US" altLang="ja-JP" sz="1100" b="0" i="0" baseline="0">
              <a:solidFill>
                <a:schemeClr val="dk1"/>
              </a:solidFill>
              <a:latin typeface="+mn-lt"/>
              <a:ea typeface="+mn-ea"/>
              <a:cs typeface="+mn-cs"/>
            </a:rPr>
            <a:t>32</a:t>
          </a:r>
          <a:r>
            <a:rPr lang="ja-JP" altLang="en-US" sz="1100" b="0" i="0" baseline="0">
              <a:solidFill>
                <a:schemeClr val="dk1"/>
              </a:solidFill>
              <a:latin typeface="+mn-lt"/>
              <a:ea typeface="+mn-ea"/>
              <a:cs typeface="+mn-cs"/>
            </a:rPr>
            <a:t>年度以降には減少に転じると思われるが、引き続き</a:t>
          </a:r>
          <a:r>
            <a:rPr lang="ja-JP" altLang="ja-JP" sz="1100" b="0" i="0" baseline="0">
              <a:solidFill>
                <a:schemeClr val="dk1"/>
              </a:solidFill>
              <a:latin typeface="+mn-lt"/>
              <a:ea typeface="+mn-ea"/>
              <a:cs typeface="+mn-cs"/>
            </a:rPr>
            <a:t>事業計画に留意し、繰上償還が可能なものは早期に実施する必要がある。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54611</xdr:rowOff>
    </xdr:to>
    <xdr:cxnSp macro="">
      <xdr:nvCxnSpPr>
        <xdr:cNvPr id="363" name="直線コネクタ 362"/>
        <xdr:cNvCxnSpPr/>
      </xdr:nvCxnSpPr>
      <xdr:spPr>
        <a:xfrm>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31750</xdr:rowOff>
    </xdr:to>
    <xdr:cxnSp macro="">
      <xdr:nvCxnSpPr>
        <xdr:cNvPr id="366" name="直線コネクタ 365"/>
        <xdr:cNvCxnSpPr/>
      </xdr:nvCxnSpPr>
      <xdr:spPr>
        <a:xfrm>
          <a:off x="3098800" y="13191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76</xdr:row>
      <xdr:rowOff>161289</xdr:rowOff>
    </xdr:to>
    <xdr:cxnSp macro="">
      <xdr:nvCxnSpPr>
        <xdr:cNvPr id="369" name="直線コネクタ 368"/>
        <xdr:cNvCxnSpPr/>
      </xdr:nvCxnSpPr>
      <xdr:spPr>
        <a:xfrm>
          <a:off x="2209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77</xdr:row>
      <xdr:rowOff>1270</xdr:rowOff>
    </xdr:to>
    <xdr:cxnSp macro="">
      <xdr:nvCxnSpPr>
        <xdr:cNvPr id="372" name="直線コネクタ 371"/>
        <xdr:cNvCxnSpPr/>
      </xdr:nvCxnSpPr>
      <xdr:spPr>
        <a:xfrm flipV="1">
          <a:off x="1320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2" name="円/楕円 38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3"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4" name="円/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110489</xdr:rowOff>
    </xdr:from>
    <xdr:to>
      <xdr:col>4</xdr:col>
      <xdr:colOff>396875</xdr:colOff>
      <xdr:row>77</xdr:row>
      <xdr:rowOff>40639</xdr:rowOff>
    </xdr:to>
    <xdr:sp macro="" textlink="">
      <xdr:nvSpPr>
        <xdr:cNvPr id="386" name="円/楕円 385"/>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50817</xdr:rowOff>
    </xdr:from>
    <xdr:ext cx="762000" cy="259045"/>
    <xdr:sp macro="" textlink="">
      <xdr:nvSpPr>
        <xdr:cNvPr id="387" name="テキスト ボックス 386"/>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110489</xdr:rowOff>
    </xdr:from>
    <xdr:to>
      <xdr:col>3</xdr:col>
      <xdr:colOff>193675</xdr:colOff>
      <xdr:row>77</xdr:row>
      <xdr:rowOff>40639</xdr:rowOff>
    </xdr:to>
    <xdr:sp macro="" textlink="">
      <xdr:nvSpPr>
        <xdr:cNvPr id="388" name="円/楕円 387"/>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89" name="テキスト ボックス 388"/>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0" name="円/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1" name="テキスト ボックス 390"/>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公債費以外では、扶助費及びその他の経費で類似団体平均を上回っている。</a:t>
          </a:r>
          <a:endParaRPr lang="en-US" altLang="ja-JP" sz="1100">
            <a:solidFill>
              <a:schemeClr val="dk1"/>
            </a:solidFill>
            <a:latin typeface="+mn-lt"/>
            <a:ea typeface="+mn-ea"/>
            <a:cs typeface="+mn-cs"/>
          </a:endParaRPr>
        </a:p>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今後も、物件費等の消費的経費をはじめ、人件費、扶助費等の義務的経費の削減を図るとともに経常経費全体の見直しに努めていく必要がある。</a:t>
          </a:r>
          <a:endParaRPr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7801</xdr:rowOff>
    </xdr:from>
    <xdr:to>
      <xdr:col>24</xdr:col>
      <xdr:colOff>31750</xdr:colOff>
      <xdr:row>79</xdr:row>
      <xdr:rowOff>11068</xdr:rowOff>
    </xdr:to>
    <xdr:cxnSp macro="">
      <xdr:nvCxnSpPr>
        <xdr:cNvPr id="426" name="直線コネクタ 425"/>
        <xdr:cNvCxnSpPr/>
      </xdr:nvCxnSpPr>
      <xdr:spPr>
        <a:xfrm flipV="1">
          <a:off x="15671800" y="135523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11068</xdr:rowOff>
    </xdr:from>
    <xdr:to>
      <xdr:col>22</xdr:col>
      <xdr:colOff>565150</xdr:colOff>
      <xdr:row>79</xdr:row>
      <xdr:rowOff>60052</xdr:rowOff>
    </xdr:to>
    <xdr:cxnSp macro="">
      <xdr:nvCxnSpPr>
        <xdr:cNvPr id="429" name="直線コネクタ 428"/>
        <xdr:cNvCxnSpPr/>
      </xdr:nvCxnSpPr>
      <xdr:spPr>
        <a:xfrm flipV="1">
          <a:off x="14782800" y="135556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4536</xdr:rowOff>
    </xdr:from>
    <xdr:to>
      <xdr:col>21</xdr:col>
      <xdr:colOff>361950</xdr:colOff>
      <xdr:row>79</xdr:row>
      <xdr:rowOff>60052</xdr:rowOff>
    </xdr:to>
    <xdr:cxnSp macro="">
      <xdr:nvCxnSpPr>
        <xdr:cNvPr id="432" name="直線コネクタ 431"/>
        <xdr:cNvCxnSpPr/>
      </xdr:nvCxnSpPr>
      <xdr:spPr>
        <a:xfrm>
          <a:off x="13893800" y="135490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121029</xdr:rowOff>
    </xdr:from>
    <xdr:ext cx="762000" cy="259045"/>
    <xdr:sp macro="" textlink="">
      <xdr:nvSpPr>
        <xdr:cNvPr id="434" name="テキスト ボックス 433"/>
        <xdr:cNvSpPr txBox="1"/>
      </xdr:nvSpPr>
      <xdr:spPr>
        <a:xfrm>
          <a:off x="14401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4536</xdr:rowOff>
    </xdr:from>
    <xdr:to>
      <xdr:col>20</xdr:col>
      <xdr:colOff>158750</xdr:colOff>
      <xdr:row>79</xdr:row>
      <xdr:rowOff>20864</xdr:rowOff>
    </xdr:to>
    <xdr:cxnSp macro="">
      <xdr:nvCxnSpPr>
        <xdr:cNvPr id="435" name="直線コネクタ 434"/>
        <xdr:cNvCxnSpPr/>
      </xdr:nvCxnSpPr>
      <xdr:spPr>
        <a:xfrm flipV="1">
          <a:off x="13004800" y="13549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7" name="テキスト ボックス 436"/>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26324</xdr:rowOff>
    </xdr:from>
    <xdr:ext cx="762000" cy="259045"/>
    <xdr:sp macro="" textlink="">
      <xdr:nvSpPr>
        <xdr:cNvPr id="439" name="テキスト ボックス 438"/>
        <xdr:cNvSpPr txBox="1"/>
      </xdr:nvSpPr>
      <xdr:spPr>
        <a:xfrm>
          <a:off x="12623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45" name="円/楕円 444"/>
        <xdr:cNvSpPr/>
      </xdr:nvSpPr>
      <xdr:spPr>
        <a:xfrm>
          <a:off x="16459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100528</xdr:rowOff>
    </xdr:from>
    <xdr:ext cx="762000" cy="259045"/>
    <xdr:sp macro="" textlink="">
      <xdr:nvSpPr>
        <xdr:cNvPr id="446" name="公債費以外該当値テキスト"/>
        <xdr:cNvSpPr txBox="1"/>
      </xdr:nvSpPr>
      <xdr:spPr>
        <a:xfrm>
          <a:off x="16598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7" name="円/楕円 446"/>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48" name="テキスト ボックス 447"/>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9252</xdr:rowOff>
    </xdr:from>
    <xdr:to>
      <xdr:col>21</xdr:col>
      <xdr:colOff>412750</xdr:colOff>
      <xdr:row>79</xdr:row>
      <xdr:rowOff>110852</xdr:rowOff>
    </xdr:to>
    <xdr:sp macro="" textlink="">
      <xdr:nvSpPr>
        <xdr:cNvPr id="449" name="円/楕円 448"/>
        <xdr:cNvSpPr/>
      </xdr:nvSpPr>
      <xdr:spPr>
        <a:xfrm>
          <a:off x="14732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95629</xdr:rowOff>
    </xdr:from>
    <xdr:ext cx="762000" cy="259045"/>
    <xdr:sp macro="" textlink="">
      <xdr:nvSpPr>
        <xdr:cNvPr id="450" name="テキスト ボックス 449"/>
        <xdr:cNvSpPr txBox="1"/>
      </xdr:nvSpPr>
      <xdr:spPr>
        <a:xfrm>
          <a:off x="14401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125186</xdr:rowOff>
    </xdr:from>
    <xdr:to>
      <xdr:col>20</xdr:col>
      <xdr:colOff>209550</xdr:colOff>
      <xdr:row>79</xdr:row>
      <xdr:rowOff>55336</xdr:rowOff>
    </xdr:to>
    <xdr:sp macro="" textlink="">
      <xdr:nvSpPr>
        <xdr:cNvPr id="451" name="円/楕円 450"/>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40113</xdr:rowOff>
    </xdr:from>
    <xdr:ext cx="762000" cy="259045"/>
    <xdr:sp macro="" textlink="">
      <xdr:nvSpPr>
        <xdr:cNvPr id="452" name="テキスト ボックス 451"/>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141514</xdr:rowOff>
    </xdr:from>
    <xdr:to>
      <xdr:col>19</xdr:col>
      <xdr:colOff>6350</xdr:colOff>
      <xdr:row>79</xdr:row>
      <xdr:rowOff>71664</xdr:rowOff>
    </xdr:to>
    <xdr:sp macro="" textlink="">
      <xdr:nvSpPr>
        <xdr:cNvPr id="453" name="円/楕円 452"/>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56441</xdr:rowOff>
    </xdr:from>
    <xdr:ext cx="762000" cy="259045"/>
    <xdr:sp macro="" textlink="">
      <xdr:nvSpPr>
        <xdr:cNvPr id="454" name="テキスト ボックス 453"/>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岡山県久米南町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130167</xdr:rowOff>
    </xdr:from>
    <xdr:to>
      <xdr:col>4</xdr:col>
      <xdr:colOff>1117600</xdr:colOff>
      <xdr:row>17</xdr:row>
      <xdr:rowOff>137189</xdr:rowOff>
    </xdr:to>
    <xdr:cxnSp macro="">
      <xdr:nvCxnSpPr>
        <xdr:cNvPr id="47" name="直線コネクタ 46"/>
        <xdr:cNvCxnSpPr/>
      </xdr:nvCxnSpPr>
      <xdr:spPr bwMode="auto">
        <a:xfrm>
          <a:off x="5003800" y="3092442"/>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130167</xdr:rowOff>
    </xdr:from>
    <xdr:to>
      <xdr:col>4</xdr:col>
      <xdr:colOff>469900</xdr:colOff>
      <xdr:row>17</xdr:row>
      <xdr:rowOff>144139</xdr:rowOff>
    </xdr:to>
    <xdr:cxnSp macro="">
      <xdr:nvCxnSpPr>
        <xdr:cNvPr id="50" name="直線コネクタ 49"/>
        <xdr:cNvCxnSpPr/>
      </xdr:nvCxnSpPr>
      <xdr:spPr bwMode="auto">
        <a:xfrm flipV="1">
          <a:off x="4305300" y="3092442"/>
          <a:ext cx="698500" cy="1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144139</xdr:rowOff>
    </xdr:from>
    <xdr:to>
      <xdr:col>3</xdr:col>
      <xdr:colOff>904875</xdr:colOff>
      <xdr:row>17</xdr:row>
      <xdr:rowOff>167438</xdr:rowOff>
    </xdr:to>
    <xdr:cxnSp macro="">
      <xdr:nvCxnSpPr>
        <xdr:cNvPr id="53" name="直線コネクタ 52"/>
        <xdr:cNvCxnSpPr/>
      </xdr:nvCxnSpPr>
      <xdr:spPr bwMode="auto">
        <a:xfrm flipV="1">
          <a:off x="3606800" y="3106414"/>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13741</xdr:rowOff>
    </xdr:from>
    <xdr:ext cx="762000" cy="259045"/>
    <xdr:sp macro="" textlink="">
      <xdr:nvSpPr>
        <xdr:cNvPr id="55" name="テキスト ボックス 54"/>
        <xdr:cNvSpPr txBox="1"/>
      </xdr:nvSpPr>
      <xdr:spPr>
        <a:xfrm>
          <a:off x="3924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156844</xdr:rowOff>
    </xdr:from>
    <xdr:to>
      <xdr:col>3</xdr:col>
      <xdr:colOff>206375</xdr:colOff>
      <xdr:row>17</xdr:row>
      <xdr:rowOff>167438</xdr:rowOff>
    </xdr:to>
    <xdr:cxnSp macro="">
      <xdr:nvCxnSpPr>
        <xdr:cNvPr id="56" name="直線コネクタ 55"/>
        <xdr:cNvCxnSpPr/>
      </xdr:nvCxnSpPr>
      <xdr:spPr bwMode="auto">
        <a:xfrm>
          <a:off x="2908300" y="3119119"/>
          <a:ext cx="698500" cy="1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31147</xdr:rowOff>
    </xdr:from>
    <xdr:ext cx="762000" cy="259045"/>
    <xdr:sp macro="" textlink="">
      <xdr:nvSpPr>
        <xdr:cNvPr id="58" name="テキスト ボックス 57"/>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26630</xdr:rowOff>
    </xdr:from>
    <xdr:ext cx="762000" cy="259045"/>
    <xdr:sp macro="" textlink="">
      <xdr:nvSpPr>
        <xdr:cNvPr id="60" name="テキスト ボックス 59"/>
        <xdr:cNvSpPr txBox="1"/>
      </xdr:nvSpPr>
      <xdr:spPr>
        <a:xfrm>
          <a:off x="2527300" y="281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86389</xdr:rowOff>
    </xdr:from>
    <xdr:to>
      <xdr:col>5</xdr:col>
      <xdr:colOff>34925</xdr:colOff>
      <xdr:row>18</xdr:row>
      <xdr:rowOff>16539</xdr:rowOff>
    </xdr:to>
    <xdr:sp macro="" textlink="">
      <xdr:nvSpPr>
        <xdr:cNvPr id="66" name="円/楕円 65"/>
        <xdr:cNvSpPr/>
      </xdr:nvSpPr>
      <xdr:spPr bwMode="auto">
        <a:xfrm>
          <a:off x="5600700" y="304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58466</xdr:rowOff>
    </xdr:from>
    <xdr:ext cx="762000" cy="259045"/>
    <xdr:sp macro="" textlink="">
      <xdr:nvSpPr>
        <xdr:cNvPr id="67" name="人口1人当たり決算額の推移該当値テキスト130"/>
        <xdr:cNvSpPr txBox="1"/>
      </xdr:nvSpPr>
      <xdr:spPr>
        <a:xfrm>
          <a:off x="5740400" y="302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79367</xdr:rowOff>
    </xdr:from>
    <xdr:to>
      <xdr:col>4</xdr:col>
      <xdr:colOff>520700</xdr:colOff>
      <xdr:row>18</xdr:row>
      <xdr:rowOff>9517</xdr:rowOff>
    </xdr:to>
    <xdr:sp macro="" textlink="">
      <xdr:nvSpPr>
        <xdr:cNvPr id="68" name="円/楕円 67"/>
        <xdr:cNvSpPr/>
      </xdr:nvSpPr>
      <xdr:spPr bwMode="auto">
        <a:xfrm>
          <a:off x="4953000" y="304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165744</xdr:rowOff>
    </xdr:from>
    <xdr:ext cx="736600" cy="259045"/>
    <xdr:sp macro="" textlink="">
      <xdr:nvSpPr>
        <xdr:cNvPr id="69" name="テキスト ボックス 68"/>
        <xdr:cNvSpPr txBox="1"/>
      </xdr:nvSpPr>
      <xdr:spPr>
        <a:xfrm>
          <a:off x="4622800" y="312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93339</xdr:rowOff>
    </xdr:from>
    <xdr:to>
      <xdr:col>3</xdr:col>
      <xdr:colOff>955675</xdr:colOff>
      <xdr:row>18</xdr:row>
      <xdr:rowOff>23489</xdr:rowOff>
    </xdr:to>
    <xdr:sp macro="" textlink="">
      <xdr:nvSpPr>
        <xdr:cNvPr id="70" name="円/楕円 69"/>
        <xdr:cNvSpPr/>
      </xdr:nvSpPr>
      <xdr:spPr bwMode="auto">
        <a:xfrm>
          <a:off x="42545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8266</xdr:rowOff>
    </xdr:from>
    <xdr:ext cx="762000" cy="259045"/>
    <xdr:sp macro="" textlink="">
      <xdr:nvSpPr>
        <xdr:cNvPr id="71" name="テキスト ボックス 70"/>
        <xdr:cNvSpPr txBox="1"/>
      </xdr:nvSpPr>
      <xdr:spPr>
        <a:xfrm>
          <a:off x="3924300" y="31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116638</xdr:rowOff>
    </xdr:from>
    <xdr:to>
      <xdr:col>3</xdr:col>
      <xdr:colOff>257175</xdr:colOff>
      <xdr:row>18</xdr:row>
      <xdr:rowOff>46788</xdr:rowOff>
    </xdr:to>
    <xdr:sp macro="" textlink="">
      <xdr:nvSpPr>
        <xdr:cNvPr id="72" name="円/楕円 71"/>
        <xdr:cNvSpPr/>
      </xdr:nvSpPr>
      <xdr:spPr bwMode="auto">
        <a:xfrm>
          <a:off x="3556000" y="307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31565</xdr:rowOff>
    </xdr:from>
    <xdr:ext cx="762000" cy="259045"/>
    <xdr:sp macro="" textlink="">
      <xdr:nvSpPr>
        <xdr:cNvPr id="73" name="テキスト ボックス 72"/>
        <xdr:cNvSpPr txBox="1"/>
      </xdr:nvSpPr>
      <xdr:spPr>
        <a:xfrm>
          <a:off x="3225800" y="31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106044</xdr:rowOff>
    </xdr:from>
    <xdr:to>
      <xdr:col>2</xdr:col>
      <xdr:colOff>692150</xdr:colOff>
      <xdr:row>18</xdr:row>
      <xdr:rowOff>36194</xdr:rowOff>
    </xdr:to>
    <xdr:sp macro="" textlink="">
      <xdr:nvSpPr>
        <xdr:cNvPr id="74" name="円/楕円 73"/>
        <xdr:cNvSpPr/>
      </xdr:nvSpPr>
      <xdr:spPr bwMode="auto">
        <a:xfrm>
          <a:off x="2857500" y="306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20971</xdr:rowOff>
    </xdr:from>
    <xdr:ext cx="762000" cy="259045"/>
    <xdr:sp macro="" textlink="">
      <xdr:nvSpPr>
        <xdr:cNvPr id="75" name="テキスト ボックス 74"/>
        <xdr:cNvSpPr txBox="1"/>
      </xdr:nvSpPr>
      <xdr:spPr>
        <a:xfrm>
          <a:off x="2527300" y="315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122662</xdr:rowOff>
    </xdr:from>
    <xdr:to>
      <xdr:col>4</xdr:col>
      <xdr:colOff>1117600</xdr:colOff>
      <xdr:row>35</xdr:row>
      <xdr:rowOff>197674</xdr:rowOff>
    </xdr:to>
    <xdr:cxnSp macro="">
      <xdr:nvCxnSpPr>
        <xdr:cNvPr id="106" name="直線コネクタ 105"/>
        <xdr:cNvCxnSpPr/>
      </xdr:nvCxnSpPr>
      <xdr:spPr bwMode="auto">
        <a:xfrm flipV="1">
          <a:off x="5003800" y="6733012"/>
          <a:ext cx="647700" cy="7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197674</xdr:rowOff>
    </xdr:from>
    <xdr:to>
      <xdr:col>4</xdr:col>
      <xdr:colOff>469900</xdr:colOff>
      <xdr:row>35</xdr:row>
      <xdr:rowOff>265550</xdr:rowOff>
    </xdr:to>
    <xdr:cxnSp macro="">
      <xdr:nvCxnSpPr>
        <xdr:cNvPr id="109" name="直線コネクタ 108"/>
        <xdr:cNvCxnSpPr/>
      </xdr:nvCxnSpPr>
      <xdr:spPr bwMode="auto">
        <a:xfrm flipV="1">
          <a:off x="4305300" y="6808024"/>
          <a:ext cx="698500" cy="6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220831</xdr:rowOff>
    </xdr:from>
    <xdr:to>
      <xdr:col>3</xdr:col>
      <xdr:colOff>904875</xdr:colOff>
      <xdr:row>35</xdr:row>
      <xdr:rowOff>265550</xdr:rowOff>
    </xdr:to>
    <xdr:cxnSp macro="">
      <xdr:nvCxnSpPr>
        <xdr:cNvPr id="112" name="直線コネクタ 111"/>
        <xdr:cNvCxnSpPr/>
      </xdr:nvCxnSpPr>
      <xdr:spPr bwMode="auto">
        <a:xfrm>
          <a:off x="3606800" y="6831181"/>
          <a:ext cx="698500" cy="4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220831</xdr:rowOff>
    </xdr:from>
    <xdr:to>
      <xdr:col>3</xdr:col>
      <xdr:colOff>206375</xdr:colOff>
      <xdr:row>35</xdr:row>
      <xdr:rowOff>228718</xdr:rowOff>
    </xdr:to>
    <xdr:cxnSp macro="">
      <xdr:nvCxnSpPr>
        <xdr:cNvPr id="115" name="直線コネクタ 114"/>
        <xdr:cNvCxnSpPr/>
      </xdr:nvCxnSpPr>
      <xdr:spPr bwMode="auto">
        <a:xfrm flipV="1">
          <a:off x="2908300" y="6831181"/>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71862</xdr:rowOff>
    </xdr:from>
    <xdr:to>
      <xdr:col>5</xdr:col>
      <xdr:colOff>34925</xdr:colOff>
      <xdr:row>35</xdr:row>
      <xdr:rowOff>173462</xdr:rowOff>
    </xdr:to>
    <xdr:sp macro="" textlink="">
      <xdr:nvSpPr>
        <xdr:cNvPr id="125" name="円/楕円 124"/>
        <xdr:cNvSpPr/>
      </xdr:nvSpPr>
      <xdr:spPr bwMode="auto">
        <a:xfrm>
          <a:off x="5600700" y="668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259839</xdr:rowOff>
    </xdr:from>
    <xdr:ext cx="762000" cy="259045"/>
    <xdr:sp macro="" textlink="">
      <xdr:nvSpPr>
        <xdr:cNvPr id="126" name="人口1人当たり決算額の推移該当値テキスト445"/>
        <xdr:cNvSpPr txBox="1"/>
      </xdr:nvSpPr>
      <xdr:spPr>
        <a:xfrm>
          <a:off x="5740400" y="652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146874</xdr:rowOff>
    </xdr:from>
    <xdr:to>
      <xdr:col>4</xdr:col>
      <xdr:colOff>520700</xdr:colOff>
      <xdr:row>35</xdr:row>
      <xdr:rowOff>248474</xdr:rowOff>
    </xdr:to>
    <xdr:sp macro="" textlink="">
      <xdr:nvSpPr>
        <xdr:cNvPr id="127" name="円/楕円 126"/>
        <xdr:cNvSpPr/>
      </xdr:nvSpPr>
      <xdr:spPr bwMode="auto">
        <a:xfrm>
          <a:off x="4953000" y="675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258651</xdr:rowOff>
    </xdr:from>
    <xdr:ext cx="736600" cy="259045"/>
    <xdr:sp macro="" textlink="">
      <xdr:nvSpPr>
        <xdr:cNvPr id="128" name="テキスト ボックス 127"/>
        <xdr:cNvSpPr txBox="1"/>
      </xdr:nvSpPr>
      <xdr:spPr>
        <a:xfrm>
          <a:off x="4622800" y="652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214750</xdr:rowOff>
    </xdr:from>
    <xdr:to>
      <xdr:col>3</xdr:col>
      <xdr:colOff>955675</xdr:colOff>
      <xdr:row>35</xdr:row>
      <xdr:rowOff>316350</xdr:rowOff>
    </xdr:to>
    <xdr:sp macro="" textlink="">
      <xdr:nvSpPr>
        <xdr:cNvPr id="129" name="円/楕円 128"/>
        <xdr:cNvSpPr/>
      </xdr:nvSpPr>
      <xdr:spPr bwMode="auto">
        <a:xfrm>
          <a:off x="4254500" y="682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301127</xdr:rowOff>
    </xdr:from>
    <xdr:ext cx="762000" cy="259045"/>
    <xdr:sp macro="" textlink="">
      <xdr:nvSpPr>
        <xdr:cNvPr id="130" name="テキスト ボックス 129"/>
        <xdr:cNvSpPr txBox="1"/>
      </xdr:nvSpPr>
      <xdr:spPr>
        <a:xfrm>
          <a:off x="3924300" y="69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170031</xdr:rowOff>
    </xdr:from>
    <xdr:to>
      <xdr:col>3</xdr:col>
      <xdr:colOff>257175</xdr:colOff>
      <xdr:row>35</xdr:row>
      <xdr:rowOff>271631</xdr:rowOff>
    </xdr:to>
    <xdr:sp macro="" textlink="">
      <xdr:nvSpPr>
        <xdr:cNvPr id="131" name="円/楕円 130"/>
        <xdr:cNvSpPr/>
      </xdr:nvSpPr>
      <xdr:spPr bwMode="auto">
        <a:xfrm>
          <a:off x="3556000" y="678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281808</xdr:rowOff>
    </xdr:from>
    <xdr:ext cx="762000" cy="259045"/>
    <xdr:sp macro="" textlink="">
      <xdr:nvSpPr>
        <xdr:cNvPr id="132" name="テキスト ボックス 131"/>
        <xdr:cNvSpPr txBox="1"/>
      </xdr:nvSpPr>
      <xdr:spPr>
        <a:xfrm>
          <a:off x="3225800" y="65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177918</xdr:rowOff>
    </xdr:from>
    <xdr:to>
      <xdr:col>2</xdr:col>
      <xdr:colOff>692150</xdr:colOff>
      <xdr:row>35</xdr:row>
      <xdr:rowOff>279518</xdr:rowOff>
    </xdr:to>
    <xdr:sp macro="" textlink="">
      <xdr:nvSpPr>
        <xdr:cNvPr id="133" name="円/楕円 132"/>
        <xdr:cNvSpPr/>
      </xdr:nvSpPr>
      <xdr:spPr bwMode="auto">
        <a:xfrm>
          <a:off x="2857500" y="678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264295</xdr:rowOff>
    </xdr:from>
    <xdr:ext cx="762000" cy="259045"/>
    <xdr:sp macro="" textlink="">
      <xdr:nvSpPr>
        <xdr:cNvPr id="134" name="テキスト ボックス 133"/>
        <xdr:cNvSpPr txBox="1"/>
      </xdr:nvSpPr>
      <xdr:spPr>
        <a:xfrm>
          <a:off x="2527300" y="68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19296</xdr:rowOff>
    </xdr:from>
    <xdr:to>
      <xdr:col>6</xdr:col>
      <xdr:colOff>511175</xdr:colOff>
      <xdr:row>39</xdr:row>
      <xdr:rowOff>35113</xdr:rowOff>
    </xdr:to>
    <xdr:cxnSp macro="">
      <xdr:nvCxnSpPr>
        <xdr:cNvPr id="63" name="直線コネクタ 62"/>
        <xdr:cNvCxnSpPr/>
      </xdr:nvCxnSpPr>
      <xdr:spPr>
        <a:xfrm>
          <a:off x="3797300" y="6705846"/>
          <a:ext cx="8382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19296</xdr:rowOff>
    </xdr:from>
    <xdr:to>
      <xdr:col>5</xdr:col>
      <xdr:colOff>358775</xdr:colOff>
      <xdr:row>39</xdr:row>
      <xdr:rowOff>41167</xdr:rowOff>
    </xdr:to>
    <xdr:cxnSp macro="">
      <xdr:nvCxnSpPr>
        <xdr:cNvPr id="66" name="直線コネクタ 65"/>
        <xdr:cNvCxnSpPr/>
      </xdr:nvCxnSpPr>
      <xdr:spPr>
        <a:xfrm flipV="1">
          <a:off x="2908300" y="6705846"/>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41167</xdr:rowOff>
    </xdr:from>
    <xdr:to>
      <xdr:col>4</xdr:col>
      <xdr:colOff>155575</xdr:colOff>
      <xdr:row>39</xdr:row>
      <xdr:rowOff>53292</xdr:rowOff>
    </xdr:to>
    <xdr:cxnSp macro="">
      <xdr:nvCxnSpPr>
        <xdr:cNvPr id="69" name="直線コネクタ 68"/>
        <xdr:cNvCxnSpPr/>
      </xdr:nvCxnSpPr>
      <xdr:spPr>
        <a:xfrm flipV="1">
          <a:off x="2019300" y="6727717"/>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34440</xdr:rowOff>
    </xdr:from>
    <xdr:to>
      <xdr:col>2</xdr:col>
      <xdr:colOff>638175</xdr:colOff>
      <xdr:row>39</xdr:row>
      <xdr:rowOff>53292</xdr:rowOff>
    </xdr:to>
    <xdr:cxnSp macro="">
      <xdr:nvCxnSpPr>
        <xdr:cNvPr id="72" name="直線コネクタ 71"/>
        <xdr:cNvCxnSpPr/>
      </xdr:nvCxnSpPr>
      <xdr:spPr>
        <a:xfrm>
          <a:off x="1130300" y="6720990"/>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155763</xdr:rowOff>
    </xdr:from>
    <xdr:to>
      <xdr:col>6</xdr:col>
      <xdr:colOff>561975</xdr:colOff>
      <xdr:row>39</xdr:row>
      <xdr:rowOff>85913</xdr:rowOff>
    </xdr:to>
    <xdr:sp macro="" textlink="">
      <xdr:nvSpPr>
        <xdr:cNvPr id="82" name="円/楕円 81"/>
        <xdr:cNvSpPr/>
      </xdr:nvSpPr>
      <xdr:spPr>
        <a:xfrm>
          <a:off x="4584700" y="66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134190</xdr:rowOff>
    </xdr:from>
    <xdr:ext cx="599010" cy="259045"/>
    <xdr:sp macro="" textlink="">
      <xdr:nvSpPr>
        <xdr:cNvPr id="83" name="人件費該当値テキスト"/>
        <xdr:cNvSpPr txBox="1"/>
      </xdr:nvSpPr>
      <xdr:spPr>
        <a:xfrm>
          <a:off x="4686300" y="664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139946</xdr:rowOff>
    </xdr:from>
    <xdr:to>
      <xdr:col>5</xdr:col>
      <xdr:colOff>409575</xdr:colOff>
      <xdr:row>39</xdr:row>
      <xdr:rowOff>70096</xdr:rowOff>
    </xdr:to>
    <xdr:sp macro="" textlink="">
      <xdr:nvSpPr>
        <xdr:cNvPr id="84" name="円/楕円 83"/>
        <xdr:cNvSpPr/>
      </xdr:nvSpPr>
      <xdr:spPr>
        <a:xfrm>
          <a:off x="3746500" y="66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61223</xdr:rowOff>
    </xdr:from>
    <xdr:ext cx="599010" cy="259045"/>
    <xdr:sp macro="" textlink="">
      <xdr:nvSpPr>
        <xdr:cNvPr id="85" name="テキスト ボックス 84"/>
        <xdr:cNvSpPr txBox="1"/>
      </xdr:nvSpPr>
      <xdr:spPr>
        <a:xfrm>
          <a:off x="3497794" y="674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161817</xdr:rowOff>
    </xdr:from>
    <xdr:to>
      <xdr:col>4</xdr:col>
      <xdr:colOff>206375</xdr:colOff>
      <xdr:row>39</xdr:row>
      <xdr:rowOff>91967</xdr:rowOff>
    </xdr:to>
    <xdr:sp macro="" textlink="">
      <xdr:nvSpPr>
        <xdr:cNvPr id="86" name="円/楕円 85"/>
        <xdr:cNvSpPr/>
      </xdr:nvSpPr>
      <xdr:spPr>
        <a:xfrm>
          <a:off x="2857500" y="6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83094</xdr:rowOff>
    </xdr:from>
    <xdr:ext cx="599010" cy="259045"/>
    <xdr:sp macro="" textlink="">
      <xdr:nvSpPr>
        <xdr:cNvPr id="87" name="テキスト ボックス 86"/>
        <xdr:cNvSpPr txBox="1"/>
      </xdr:nvSpPr>
      <xdr:spPr>
        <a:xfrm>
          <a:off x="2608794" y="67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2492</xdr:rowOff>
    </xdr:from>
    <xdr:to>
      <xdr:col>3</xdr:col>
      <xdr:colOff>3175</xdr:colOff>
      <xdr:row>39</xdr:row>
      <xdr:rowOff>104092</xdr:rowOff>
    </xdr:to>
    <xdr:sp macro="" textlink="">
      <xdr:nvSpPr>
        <xdr:cNvPr id="88" name="円/楕円 87"/>
        <xdr:cNvSpPr/>
      </xdr:nvSpPr>
      <xdr:spPr>
        <a:xfrm>
          <a:off x="1968500" y="6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95219</xdr:rowOff>
    </xdr:from>
    <xdr:ext cx="599010" cy="259045"/>
    <xdr:sp macro="" textlink="">
      <xdr:nvSpPr>
        <xdr:cNvPr id="89" name="テキスト ボックス 88"/>
        <xdr:cNvSpPr txBox="1"/>
      </xdr:nvSpPr>
      <xdr:spPr>
        <a:xfrm>
          <a:off x="1719794" y="67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155090</xdr:rowOff>
    </xdr:from>
    <xdr:to>
      <xdr:col>1</xdr:col>
      <xdr:colOff>485775</xdr:colOff>
      <xdr:row>39</xdr:row>
      <xdr:rowOff>85240</xdr:rowOff>
    </xdr:to>
    <xdr:sp macro="" textlink="">
      <xdr:nvSpPr>
        <xdr:cNvPr id="90" name="円/楕円 89"/>
        <xdr:cNvSpPr/>
      </xdr:nvSpPr>
      <xdr:spPr>
        <a:xfrm>
          <a:off x="1079500" y="66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76367</xdr:rowOff>
    </xdr:from>
    <xdr:ext cx="599010" cy="259045"/>
    <xdr:sp macro="" textlink="">
      <xdr:nvSpPr>
        <xdr:cNvPr id="91" name="テキスト ボックス 90"/>
        <xdr:cNvSpPr txBox="1"/>
      </xdr:nvSpPr>
      <xdr:spPr>
        <a:xfrm>
          <a:off x="830794" y="67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75321</xdr:rowOff>
    </xdr:from>
    <xdr:to>
      <xdr:col>6</xdr:col>
      <xdr:colOff>511175</xdr:colOff>
      <xdr:row>58</xdr:row>
      <xdr:rowOff>97608</xdr:rowOff>
    </xdr:to>
    <xdr:cxnSp macro="">
      <xdr:nvCxnSpPr>
        <xdr:cNvPr id="122" name="直線コネクタ 121"/>
        <xdr:cNvCxnSpPr/>
      </xdr:nvCxnSpPr>
      <xdr:spPr>
        <a:xfrm flipV="1">
          <a:off x="3797300" y="10019421"/>
          <a:ext cx="8382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97608</xdr:rowOff>
    </xdr:from>
    <xdr:to>
      <xdr:col>5</xdr:col>
      <xdr:colOff>358775</xdr:colOff>
      <xdr:row>58</xdr:row>
      <xdr:rowOff>101976</xdr:rowOff>
    </xdr:to>
    <xdr:cxnSp macro="">
      <xdr:nvCxnSpPr>
        <xdr:cNvPr id="125" name="直線コネクタ 124"/>
        <xdr:cNvCxnSpPr/>
      </xdr:nvCxnSpPr>
      <xdr:spPr>
        <a:xfrm flipV="1">
          <a:off x="2908300" y="10041708"/>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98537</xdr:rowOff>
    </xdr:from>
    <xdr:to>
      <xdr:col>4</xdr:col>
      <xdr:colOff>155575</xdr:colOff>
      <xdr:row>58</xdr:row>
      <xdr:rowOff>101976</xdr:rowOff>
    </xdr:to>
    <xdr:cxnSp macro="">
      <xdr:nvCxnSpPr>
        <xdr:cNvPr id="128" name="直線コネクタ 127"/>
        <xdr:cNvCxnSpPr/>
      </xdr:nvCxnSpPr>
      <xdr:spPr>
        <a:xfrm>
          <a:off x="2019300" y="1004263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138681</xdr:rowOff>
    </xdr:from>
    <xdr:ext cx="599010" cy="259045"/>
    <xdr:sp macro="" textlink="">
      <xdr:nvSpPr>
        <xdr:cNvPr id="130" name="テキスト ボックス 129"/>
        <xdr:cNvSpPr txBox="1"/>
      </xdr:nvSpPr>
      <xdr:spPr>
        <a:xfrm>
          <a:off x="2608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98537</xdr:rowOff>
    </xdr:from>
    <xdr:to>
      <xdr:col>2</xdr:col>
      <xdr:colOff>638175</xdr:colOff>
      <xdr:row>58</xdr:row>
      <xdr:rowOff>120963</xdr:rowOff>
    </xdr:to>
    <xdr:cxnSp macro="">
      <xdr:nvCxnSpPr>
        <xdr:cNvPr id="131" name="直線コネクタ 130"/>
        <xdr:cNvCxnSpPr/>
      </xdr:nvCxnSpPr>
      <xdr:spPr>
        <a:xfrm flipV="1">
          <a:off x="1130300" y="10042637"/>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151257</xdr:rowOff>
    </xdr:from>
    <xdr:ext cx="599010" cy="259045"/>
    <xdr:sp macro="" textlink="">
      <xdr:nvSpPr>
        <xdr:cNvPr id="133" name="テキスト ボックス 132"/>
        <xdr:cNvSpPr txBox="1"/>
      </xdr:nvSpPr>
      <xdr:spPr>
        <a:xfrm>
          <a:off x="1719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164951</xdr:rowOff>
    </xdr:from>
    <xdr:ext cx="599010" cy="259045"/>
    <xdr:sp macro="" textlink="">
      <xdr:nvSpPr>
        <xdr:cNvPr id="135" name="テキスト ボックス 134"/>
        <xdr:cNvSpPr txBox="1"/>
      </xdr:nvSpPr>
      <xdr:spPr>
        <a:xfrm>
          <a:off x="830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24521</xdr:rowOff>
    </xdr:from>
    <xdr:to>
      <xdr:col>6</xdr:col>
      <xdr:colOff>561975</xdr:colOff>
      <xdr:row>58</xdr:row>
      <xdr:rowOff>126121</xdr:rowOff>
    </xdr:to>
    <xdr:sp macro="" textlink="">
      <xdr:nvSpPr>
        <xdr:cNvPr id="141" name="円/楕円 140"/>
        <xdr:cNvSpPr/>
      </xdr:nvSpPr>
      <xdr:spPr>
        <a:xfrm>
          <a:off x="4584700" y="99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110898</xdr:rowOff>
    </xdr:from>
    <xdr:ext cx="599010" cy="259045"/>
    <xdr:sp macro="" textlink="">
      <xdr:nvSpPr>
        <xdr:cNvPr id="142" name="物件費該当値テキスト"/>
        <xdr:cNvSpPr txBox="1"/>
      </xdr:nvSpPr>
      <xdr:spPr>
        <a:xfrm>
          <a:off x="4686300" y="98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46808</xdr:rowOff>
    </xdr:from>
    <xdr:to>
      <xdr:col>5</xdr:col>
      <xdr:colOff>409575</xdr:colOff>
      <xdr:row>58</xdr:row>
      <xdr:rowOff>148408</xdr:rowOff>
    </xdr:to>
    <xdr:sp macro="" textlink="">
      <xdr:nvSpPr>
        <xdr:cNvPr id="143" name="円/楕円 142"/>
        <xdr:cNvSpPr/>
      </xdr:nvSpPr>
      <xdr:spPr>
        <a:xfrm>
          <a:off x="3746500" y="99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139535</xdr:rowOff>
    </xdr:from>
    <xdr:ext cx="599010" cy="259045"/>
    <xdr:sp macro="" textlink="">
      <xdr:nvSpPr>
        <xdr:cNvPr id="144" name="テキスト ボックス 143"/>
        <xdr:cNvSpPr txBox="1"/>
      </xdr:nvSpPr>
      <xdr:spPr>
        <a:xfrm>
          <a:off x="3497794" y="100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51176</xdr:rowOff>
    </xdr:from>
    <xdr:to>
      <xdr:col>4</xdr:col>
      <xdr:colOff>206375</xdr:colOff>
      <xdr:row>58</xdr:row>
      <xdr:rowOff>152776</xdr:rowOff>
    </xdr:to>
    <xdr:sp macro="" textlink="">
      <xdr:nvSpPr>
        <xdr:cNvPr id="145" name="円/楕円 144"/>
        <xdr:cNvSpPr/>
      </xdr:nvSpPr>
      <xdr:spPr>
        <a:xfrm>
          <a:off x="2857500" y="99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143903</xdr:rowOff>
    </xdr:from>
    <xdr:ext cx="599010" cy="259045"/>
    <xdr:sp macro="" textlink="">
      <xdr:nvSpPr>
        <xdr:cNvPr id="146" name="テキスト ボックス 145"/>
        <xdr:cNvSpPr txBox="1"/>
      </xdr:nvSpPr>
      <xdr:spPr>
        <a:xfrm>
          <a:off x="2608794" y="100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47737</xdr:rowOff>
    </xdr:from>
    <xdr:to>
      <xdr:col>3</xdr:col>
      <xdr:colOff>3175</xdr:colOff>
      <xdr:row>58</xdr:row>
      <xdr:rowOff>149337</xdr:rowOff>
    </xdr:to>
    <xdr:sp macro="" textlink="">
      <xdr:nvSpPr>
        <xdr:cNvPr id="147" name="円/楕円 146"/>
        <xdr:cNvSpPr/>
      </xdr:nvSpPr>
      <xdr:spPr>
        <a:xfrm>
          <a:off x="1968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140464</xdr:rowOff>
    </xdr:from>
    <xdr:ext cx="599010" cy="259045"/>
    <xdr:sp macro="" textlink="">
      <xdr:nvSpPr>
        <xdr:cNvPr id="148" name="テキスト ボックス 147"/>
        <xdr:cNvSpPr txBox="1"/>
      </xdr:nvSpPr>
      <xdr:spPr>
        <a:xfrm>
          <a:off x="1719794" y="100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70163</xdr:rowOff>
    </xdr:from>
    <xdr:to>
      <xdr:col>1</xdr:col>
      <xdr:colOff>485775</xdr:colOff>
      <xdr:row>59</xdr:row>
      <xdr:rowOff>313</xdr:rowOff>
    </xdr:to>
    <xdr:sp macro="" textlink="">
      <xdr:nvSpPr>
        <xdr:cNvPr id="149" name="円/楕円 148"/>
        <xdr:cNvSpPr/>
      </xdr:nvSpPr>
      <xdr:spPr>
        <a:xfrm>
          <a:off x="1079500" y="100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162890</xdr:rowOff>
    </xdr:from>
    <xdr:ext cx="534377" cy="259045"/>
    <xdr:sp macro="" textlink="">
      <xdr:nvSpPr>
        <xdr:cNvPr id="150" name="テキスト ボックス 149"/>
        <xdr:cNvSpPr txBox="1"/>
      </xdr:nvSpPr>
      <xdr:spPr>
        <a:xfrm>
          <a:off x="863111" y="101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149758</xdr:rowOff>
    </xdr:from>
    <xdr:to>
      <xdr:col>6</xdr:col>
      <xdr:colOff>511175</xdr:colOff>
      <xdr:row>78</xdr:row>
      <xdr:rowOff>167653</xdr:rowOff>
    </xdr:to>
    <xdr:cxnSp macro="">
      <xdr:nvCxnSpPr>
        <xdr:cNvPr id="179" name="直線コネクタ 178"/>
        <xdr:cNvCxnSpPr/>
      </xdr:nvCxnSpPr>
      <xdr:spPr>
        <a:xfrm>
          <a:off x="3797300" y="13522858"/>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139015</xdr:rowOff>
    </xdr:from>
    <xdr:to>
      <xdr:col>5</xdr:col>
      <xdr:colOff>358775</xdr:colOff>
      <xdr:row>78</xdr:row>
      <xdr:rowOff>149758</xdr:rowOff>
    </xdr:to>
    <xdr:cxnSp macro="">
      <xdr:nvCxnSpPr>
        <xdr:cNvPr id="182" name="直線コネクタ 181"/>
        <xdr:cNvCxnSpPr/>
      </xdr:nvCxnSpPr>
      <xdr:spPr>
        <a:xfrm>
          <a:off x="2908300" y="13512115"/>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139015</xdr:rowOff>
    </xdr:from>
    <xdr:to>
      <xdr:col>4</xdr:col>
      <xdr:colOff>155575</xdr:colOff>
      <xdr:row>78</xdr:row>
      <xdr:rowOff>151676</xdr:rowOff>
    </xdr:to>
    <xdr:cxnSp macro="">
      <xdr:nvCxnSpPr>
        <xdr:cNvPr id="185" name="直線コネクタ 184"/>
        <xdr:cNvCxnSpPr/>
      </xdr:nvCxnSpPr>
      <xdr:spPr>
        <a:xfrm flipV="1">
          <a:off x="2019300" y="13512115"/>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151676</xdr:rowOff>
    </xdr:from>
    <xdr:to>
      <xdr:col>2</xdr:col>
      <xdr:colOff>638175</xdr:colOff>
      <xdr:row>78</xdr:row>
      <xdr:rowOff>159435</xdr:rowOff>
    </xdr:to>
    <xdr:cxnSp macro="">
      <xdr:nvCxnSpPr>
        <xdr:cNvPr id="188" name="直線コネクタ 187"/>
        <xdr:cNvCxnSpPr/>
      </xdr:nvCxnSpPr>
      <xdr:spPr>
        <a:xfrm flipV="1">
          <a:off x="1130300" y="1352477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103179</xdr:rowOff>
    </xdr:from>
    <xdr:ext cx="534377" cy="259045"/>
    <xdr:sp macro="" textlink="">
      <xdr:nvSpPr>
        <xdr:cNvPr id="190" name="テキスト ボックス 189"/>
        <xdr:cNvSpPr txBox="1"/>
      </xdr:nvSpPr>
      <xdr:spPr>
        <a:xfrm>
          <a:off x="1752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111053</xdr:rowOff>
    </xdr:from>
    <xdr:ext cx="534377" cy="259045"/>
    <xdr:sp macro="" textlink="">
      <xdr:nvSpPr>
        <xdr:cNvPr id="192" name="テキスト ボックス 191"/>
        <xdr:cNvSpPr txBox="1"/>
      </xdr:nvSpPr>
      <xdr:spPr>
        <a:xfrm>
          <a:off x="863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116853</xdr:rowOff>
    </xdr:from>
    <xdr:to>
      <xdr:col>6</xdr:col>
      <xdr:colOff>561975</xdr:colOff>
      <xdr:row>79</xdr:row>
      <xdr:rowOff>47003</xdr:rowOff>
    </xdr:to>
    <xdr:sp macro="" textlink="">
      <xdr:nvSpPr>
        <xdr:cNvPr id="198" name="円/楕円 197"/>
        <xdr:cNvSpPr/>
      </xdr:nvSpPr>
      <xdr:spPr>
        <a:xfrm>
          <a:off x="4584700" y="134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31780</xdr:rowOff>
    </xdr:from>
    <xdr:ext cx="469744" cy="259045"/>
    <xdr:sp macro="" textlink="">
      <xdr:nvSpPr>
        <xdr:cNvPr id="199" name="維持補修費該当値テキスト"/>
        <xdr:cNvSpPr txBox="1"/>
      </xdr:nvSpPr>
      <xdr:spPr>
        <a:xfrm>
          <a:off x="4686300" y="134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98958</xdr:rowOff>
    </xdr:from>
    <xdr:to>
      <xdr:col>5</xdr:col>
      <xdr:colOff>409575</xdr:colOff>
      <xdr:row>79</xdr:row>
      <xdr:rowOff>29108</xdr:rowOff>
    </xdr:to>
    <xdr:sp macro="" textlink="">
      <xdr:nvSpPr>
        <xdr:cNvPr id="200" name="円/楕円 199"/>
        <xdr:cNvSpPr/>
      </xdr:nvSpPr>
      <xdr:spPr>
        <a:xfrm>
          <a:off x="3746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20235</xdr:rowOff>
    </xdr:from>
    <xdr:ext cx="469744" cy="259045"/>
    <xdr:sp macro="" textlink="">
      <xdr:nvSpPr>
        <xdr:cNvPr id="201" name="テキスト ボックス 200"/>
        <xdr:cNvSpPr txBox="1"/>
      </xdr:nvSpPr>
      <xdr:spPr>
        <a:xfrm>
          <a:off x="3562427"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88215</xdr:rowOff>
    </xdr:from>
    <xdr:to>
      <xdr:col>4</xdr:col>
      <xdr:colOff>206375</xdr:colOff>
      <xdr:row>79</xdr:row>
      <xdr:rowOff>18365</xdr:rowOff>
    </xdr:to>
    <xdr:sp macro="" textlink="">
      <xdr:nvSpPr>
        <xdr:cNvPr id="202" name="円/楕円 201"/>
        <xdr:cNvSpPr/>
      </xdr:nvSpPr>
      <xdr:spPr>
        <a:xfrm>
          <a:off x="2857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9492</xdr:rowOff>
    </xdr:from>
    <xdr:ext cx="469744" cy="259045"/>
    <xdr:sp macro="" textlink="">
      <xdr:nvSpPr>
        <xdr:cNvPr id="203" name="テキスト ボックス 202"/>
        <xdr:cNvSpPr txBox="1"/>
      </xdr:nvSpPr>
      <xdr:spPr>
        <a:xfrm>
          <a:off x="2673427"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100876</xdr:rowOff>
    </xdr:from>
    <xdr:to>
      <xdr:col>3</xdr:col>
      <xdr:colOff>3175</xdr:colOff>
      <xdr:row>79</xdr:row>
      <xdr:rowOff>31026</xdr:rowOff>
    </xdr:to>
    <xdr:sp macro="" textlink="">
      <xdr:nvSpPr>
        <xdr:cNvPr id="204" name="円/楕円 203"/>
        <xdr:cNvSpPr/>
      </xdr:nvSpPr>
      <xdr:spPr>
        <a:xfrm>
          <a:off x="1968500" y="13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22153</xdr:rowOff>
    </xdr:from>
    <xdr:ext cx="469744" cy="259045"/>
    <xdr:sp macro="" textlink="">
      <xdr:nvSpPr>
        <xdr:cNvPr id="205" name="テキスト ボックス 204"/>
        <xdr:cNvSpPr txBox="1"/>
      </xdr:nvSpPr>
      <xdr:spPr>
        <a:xfrm>
          <a:off x="1784427" y="135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108635</xdr:rowOff>
    </xdr:from>
    <xdr:to>
      <xdr:col>1</xdr:col>
      <xdr:colOff>485775</xdr:colOff>
      <xdr:row>79</xdr:row>
      <xdr:rowOff>38785</xdr:rowOff>
    </xdr:to>
    <xdr:sp macro="" textlink="">
      <xdr:nvSpPr>
        <xdr:cNvPr id="206" name="円/楕円 205"/>
        <xdr:cNvSpPr/>
      </xdr:nvSpPr>
      <xdr:spPr>
        <a:xfrm>
          <a:off x="1079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29912</xdr:rowOff>
    </xdr:from>
    <xdr:ext cx="469744" cy="259045"/>
    <xdr:sp macro="" textlink="">
      <xdr:nvSpPr>
        <xdr:cNvPr id="207" name="テキスト ボックス 206"/>
        <xdr:cNvSpPr txBox="1"/>
      </xdr:nvSpPr>
      <xdr:spPr>
        <a:xfrm>
          <a:off x="895427"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254</xdr:rowOff>
    </xdr:from>
    <xdr:to>
      <xdr:col>6</xdr:col>
      <xdr:colOff>511175</xdr:colOff>
      <xdr:row>98</xdr:row>
      <xdr:rowOff>74571</xdr:rowOff>
    </xdr:to>
    <xdr:cxnSp macro="">
      <xdr:nvCxnSpPr>
        <xdr:cNvPr id="239" name="直線コネクタ 238"/>
        <xdr:cNvCxnSpPr/>
      </xdr:nvCxnSpPr>
      <xdr:spPr>
        <a:xfrm flipV="1">
          <a:off x="3797300" y="16802354"/>
          <a:ext cx="8382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57524</xdr:rowOff>
    </xdr:from>
    <xdr:to>
      <xdr:col>5</xdr:col>
      <xdr:colOff>358775</xdr:colOff>
      <xdr:row>98</xdr:row>
      <xdr:rowOff>74571</xdr:rowOff>
    </xdr:to>
    <xdr:cxnSp macro="">
      <xdr:nvCxnSpPr>
        <xdr:cNvPr id="242" name="直線コネクタ 241"/>
        <xdr:cNvCxnSpPr/>
      </xdr:nvCxnSpPr>
      <xdr:spPr>
        <a:xfrm>
          <a:off x="2908300" y="1685962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57524</xdr:rowOff>
    </xdr:from>
    <xdr:to>
      <xdr:col>4</xdr:col>
      <xdr:colOff>155575</xdr:colOff>
      <xdr:row>98</xdr:row>
      <xdr:rowOff>83595</xdr:rowOff>
    </xdr:to>
    <xdr:cxnSp macro="">
      <xdr:nvCxnSpPr>
        <xdr:cNvPr id="245" name="直線コネクタ 244"/>
        <xdr:cNvCxnSpPr/>
      </xdr:nvCxnSpPr>
      <xdr:spPr>
        <a:xfrm flipV="1">
          <a:off x="2019300" y="16859624"/>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83595</xdr:rowOff>
    </xdr:from>
    <xdr:to>
      <xdr:col>2</xdr:col>
      <xdr:colOff>638175</xdr:colOff>
      <xdr:row>98</xdr:row>
      <xdr:rowOff>93773</xdr:rowOff>
    </xdr:to>
    <xdr:cxnSp macro="">
      <xdr:nvCxnSpPr>
        <xdr:cNvPr id="248" name="直線コネクタ 247"/>
        <xdr:cNvCxnSpPr/>
      </xdr:nvCxnSpPr>
      <xdr:spPr>
        <a:xfrm flipV="1">
          <a:off x="1130300" y="16885695"/>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120904</xdr:rowOff>
    </xdr:from>
    <xdr:to>
      <xdr:col>6</xdr:col>
      <xdr:colOff>561975</xdr:colOff>
      <xdr:row>98</xdr:row>
      <xdr:rowOff>51054</xdr:rowOff>
    </xdr:to>
    <xdr:sp macro="" textlink="">
      <xdr:nvSpPr>
        <xdr:cNvPr id="258" name="円/楕円 257"/>
        <xdr:cNvSpPr/>
      </xdr:nvSpPr>
      <xdr:spPr>
        <a:xfrm>
          <a:off x="45847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99331</xdr:rowOff>
    </xdr:from>
    <xdr:ext cx="534377" cy="259045"/>
    <xdr:sp macro="" textlink="">
      <xdr:nvSpPr>
        <xdr:cNvPr id="259" name="扶助費該当値テキスト"/>
        <xdr:cNvSpPr txBox="1"/>
      </xdr:nvSpPr>
      <xdr:spPr>
        <a:xfrm>
          <a:off x="4686300"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23771</xdr:rowOff>
    </xdr:from>
    <xdr:to>
      <xdr:col>5</xdr:col>
      <xdr:colOff>409575</xdr:colOff>
      <xdr:row>98</xdr:row>
      <xdr:rowOff>125371</xdr:rowOff>
    </xdr:to>
    <xdr:sp macro="" textlink="">
      <xdr:nvSpPr>
        <xdr:cNvPr id="260" name="円/楕円 259"/>
        <xdr:cNvSpPr/>
      </xdr:nvSpPr>
      <xdr:spPr>
        <a:xfrm>
          <a:off x="3746500" y="16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116498</xdr:rowOff>
    </xdr:from>
    <xdr:ext cx="534377" cy="259045"/>
    <xdr:sp macro="" textlink="">
      <xdr:nvSpPr>
        <xdr:cNvPr id="261" name="テキスト ボックス 260"/>
        <xdr:cNvSpPr txBox="1"/>
      </xdr:nvSpPr>
      <xdr:spPr>
        <a:xfrm>
          <a:off x="3530111" y="16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6724</xdr:rowOff>
    </xdr:from>
    <xdr:to>
      <xdr:col>4</xdr:col>
      <xdr:colOff>206375</xdr:colOff>
      <xdr:row>98</xdr:row>
      <xdr:rowOff>108324</xdr:rowOff>
    </xdr:to>
    <xdr:sp macro="" textlink="">
      <xdr:nvSpPr>
        <xdr:cNvPr id="262" name="円/楕円 261"/>
        <xdr:cNvSpPr/>
      </xdr:nvSpPr>
      <xdr:spPr>
        <a:xfrm>
          <a:off x="2857500" y="168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99451</xdr:rowOff>
    </xdr:from>
    <xdr:ext cx="534377" cy="259045"/>
    <xdr:sp macro="" textlink="">
      <xdr:nvSpPr>
        <xdr:cNvPr id="263" name="テキスト ボックス 262"/>
        <xdr:cNvSpPr txBox="1"/>
      </xdr:nvSpPr>
      <xdr:spPr>
        <a:xfrm>
          <a:off x="2641111" y="16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32795</xdr:rowOff>
    </xdr:from>
    <xdr:to>
      <xdr:col>3</xdr:col>
      <xdr:colOff>3175</xdr:colOff>
      <xdr:row>98</xdr:row>
      <xdr:rowOff>134395</xdr:rowOff>
    </xdr:to>
    <xdr:sp macro="" textlink="">
      <xdr:nvSpPr>
        <xdr:cNvPr id="264" name="円/楕円 263"/>
        <xdr:cNvSpPr/>
      </xdr:nvSpPr>
      <xdr:spPr>
        <a:xfrm>
          <a:off x="1968500" y="16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125522</xdr:rowOff>
    </xdr:from>
    <xdr:ext cx="534377" cy="259045"/>
    <xdr:sp macro="" textlink="">
      <xdr:nvSpPr>
        <xdr:cNvPr id="265" name="テキスト ボックス 264"/>
        <xdr:cNvSpPr txBox="1"/>
      </xdr:nvSpPr>
      <xdr:spPr>
        <a:xfrm>
          <a:off x="1752111" y="169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42973</xdr:rowOff>
    </xdr:from>
    <xdr:to>
      <xdr:col>1</xdr:col>
      <xdr:colOff>485775</xdr:colOff>
      <xdr:row>98</xdr:row>
      <xdr:rowOff>144573</xdr:rowOff>
    </xdr:to>
    <xdr:sp macro="" textlink="">
      <xdr:nvSpPr>
        <xdr:cNvPr id="266" name="円/楕円 265"/>
        <xdr:cNvSpPr/>
      </xdr:nvSpPr>
      <xdr:spPr>
        <a:xfrm>
          <a:off x="1079500" y="168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135700</xdr:rowOff>
    </xdr:from>
    <xdr:ext cx="534377" cy="259045"/>
    <xdr:sp macro="" textlink="">
      <xdr:nvSpPr>
        <xdr:cNvPr id="267" name="テキスト ボックス 266"/>
        <xdr:cNvSpPr txBox="1"/>
      </xdr:nvSpPr>
      <xdr:spPr>
        <a:xfrm>
          <a:off x="863111" y="169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170754</xdr:rowOff>
    </xdr:from>
    <xdr:to>
      <xdr:col>15</xdr:col>
      <xdr:colOff>180975</xdr:colOff>
      <xdr:row>37</xdr:row>
      <xdr:rowOff>22111</xdr:rowOff>
    </xdr:to>
    <xdr:cxnSp macro="">
      <xdr:nvCxnSpPr>
        <xdr:cNvPr id="298" name="直線コネクタ 297"/>
        <xdr:cNvCxnSpPr/>
      </xdr:nvCxnSpPr>
      <xdr:spPr>
        <a:xfrm>
          <a:off x="9639300" y="6342954"/>
          <a:ext cx="8382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170754</xdr:rowOff>
    </xdr:from>
    <xdr:to>
      <xdr:col>14</xdr:col>
      <xdr:colOff>28575</xdr:colOff>
      <xdr:row>37</xdr:row>
      <xdr:rowOff>81645</xdr:rowOff>
    </xdr:to>
    <xdr:cxnSp macro="">
      <xdr:nvCxnSpPr>
        <xdr:cNvPr id="301" name="直線コネクタ 300"/>
        <xdr:cNvCxnSpPr/>
      </xdr:nvCxnSpPr>
      <xdr:spPr>
        <a:xfrm flipV="1">
          <a:off x="8750300" y="6342954"/>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81645</xdr:rowOff>
    </xdr:from>
    <xdr:to>
      <xdr:col>12</xdr:col>
      <xdr:colOff>511175</xdr:colOff>
      <xdr:row>37</xdr:row>
      <xdr:rowOff>98039</xdr:rowOff>
    </xdr:to>
    <xdr:cxnSp macro="">
      <xdr:nvCxnSpPr>
        <xdr:cNvPr id="304" name="直線コネクタ 303"/>
        <xdr:cNvCxnSpPr/>
      </xdr:nvCxnSpPr>
      <xdr:spPr>
        <a:xfrm flipV="1">
          <a:off x="7861300" y="6425295"/>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98039</xdr:rowOff>
    </xdr:from>
    <xdr:to>
      <xdr:col>11</xdr:col>
      <xdr:colOff>307975</xdr:colOff>
      <xdr:row>37</xdr:row>
      <xdr:rowOff>112800</xdr:rowOff>
    </xdr:to>
    <xdr:cxnSp macro="">
      <xdr:nvCxnSpPr>
        <xdr:cNvPr id="307" name="直線コネクタ 306"/>
        <xdr:cNvCxnSpPr/>
      </xdr:nvCxnSpPr>
      <xdr:spPr>
        <a:xfrm flipV="1">
          <a:off x="6972300" y="644168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142761</xdr:rowOff>
    </xdr:from>
    <xdr:to>
      <xdr:col>15</xdr:col>
      <xdr:colOff>231775</xdr:colOff>
      <xdr:row>37</xdr:row>
      <xdr:rowOff>72911</xdr:rowOff>
    </xdr:to>
    <xdr:sp macro="" textlink="">
      <xdr:nvSpPr>
        <xdr:cNvPr id="317" name="円/楕円 316"/>
        <xdr:cNvSpPr/>
      </xdr:nvSpPr>
      <xdr:spPr>
        <a:xfrm>
          <a:off x="10426700" y="6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121188</xdr:rowOff>
    </xdr:from>
    <xdr:ext cx="599010" cy="259045"/>
    <xdr:sp macro="" textlink="">
      <xdr:nvSpPr>
        <xdr:cNvPr id="318" name="補助費等該当値テキスト"/>
        <xdr:cNvSpPr txBox="1"/>
      </xdr:nvSpPr>
      <xdr:spPr>
        <a:xfrm>
          <a:off x="10528300" y="62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119954</xdr:rowOff>
    </xdr:from>
    <xdr:to>
      <xdr:col>14</xdr:col>
      <xdr:colOff>79375</xdr:colOff>
      <xdr:row>37</xdr:row>
      <xdr:rowOff>50104</xdr:rowOff>
    </xdr:to>
    <xdr:sp macro="" textlink="">
      <xdr:nvSpPr>
        <xdr:cNvPr id="319" name="円/楕円 318"/>
        <xdr:cNvSpPr/>
      </xdr:nvSpPr>
      <xdr:spPr>
        <a:xfrm>
          <a:off x="9588500" y="62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41231</xdr:rowOff>
    </xdr:from>
    <xdr:ext cx="599010" cy="259045"/>
    <xdr:sp macro="" textlink="">
      <xdr:nvSpPr>
        <xdr:cNvPr id="320" name="テキスト ボックス 319"/>
        <xdr:cNvSpPr txBox="1"/>
      </xdr:nvSpPr>
      <xdr:spPr>
        <a:xfrm>
          <a:off x="9339794" y="63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30845</xdr:rowOff>
    </xdr:from>
    <xdr:to>
      <xdr:col>12</xdr:col>
      <xdr:colOff>561975</xdr:colOff>
      <xdr:row>37</xdr:row>
      <xdr:rowOff>132445</xdr:rowOff>
    </xdr:to>
    <xdr:sp macro="" textlink="">
      <xdr:nvSpPr>
        <xdr:cNvPr id="321" name="円/楕円 320"/>
        <xdr:cNvSpPr/>
      </xdr:nvSpPr>
      <xdr:spPr>
        <a:xfrm>
          <a:off x="8699500" y="63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123572</xdr:rowOff>
    </xdr:from>
    <xdr:ext cx="599010" cy="259045"/>
    <xdr:sp macro="" textlink="">
      <xdr:nvSpPr>
        <xdr:cNvPr id="322" name="テキスト ボックス 321"/>
        <xdr:cNvSpPr txBox="1"/>
      </xdr:nvSpPr>
      <xdr:spPr>
        <a:xfrm>
          <a:off x="8450794" y="64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47239</xdr:rowOff>
    </xdr:from>
    <xdr:to>
      <xdr:col>11</xdr:col>
      <xdr:colOff>358775</xdr:colOff>
      <xdr:row>37</xdr:row>
      <xdr:rowOff>148839</xdr:rowOff>
    </xdr:to>
    <xdr:sp macro="" textlink="">
      <xdr:nvSpPr>
        <xdr:cNvPr id="323" name="円/楕円 322"/>
        <xdr:cNvSpPr/>
      </xdr:nvSpPr>
      <xdr:spPr>
        <a:xfrm>
          <a:off x="7810500" y="63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139966</xdr:rowOff>
    </xdr:from>
    <xdr:ext cx="599010" cy="259045"/>
    <xdr:sp macro="" textlink="">
      <xdr:nvSpPr>
        <xdr:cNvPr id="324" name="テキスト ボックス 323"/>
        <xdr:cNvSpPr txBox="1"/>
      </xdr:nvSpPr>
      <xdr:spPr>
        <a:xfrm>
          <a:off x="7561794" y="648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62000</xdr:rowOff>
    </xdr:from>
    <xdr:to>
      <xdr:col>10</xdr:col>
      <xdr:colOff>155575</xdr:colOff>
      <xdr:row>37</xdr:row>
      <xdr:rowOff>163601</xdr:rowOff>
    </xdr:to>
    <xdr:sp macro="" textlink="">
      <xdr:nvSpPr>
        <xdr:cNvPr id="325" name="円/楕円 324"/>
        <xdr:cNvSpPr/>
      </xdr:nvSpPr>
      <xdr:spPr>
        <a:xfrm>
          <a:off x="6921500" y="6405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154727</xdr:rowOff>
    </xdr:from>
    <xdr:ext cx="599010" cy="259045"/>
    <xdr:sp macro="" textlink="">
      <xdr:nvSpPr>
        <xdr:cNvPr id="326" name="テキスト ボックス 325"/>
        <xdr:cNvSpPr txBox="1"/>
      </xdr:nvSpPr>
      <xdr:spPr>
        <a:xfrm>
          <a:off x="6672794" y="649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25988</xdr:rowOff>
    </xdr:from>
    <xdr:to>
      <xdr:col>15</xdr:col>
      <xdr:colOff>180975</xdr:colOff>
      <xdr:row>59</xdr:row>
      <xdr:rowOff>30235</xdr:rowOff>
    </xdr:to>
    <xdr:cxnSp macro="">
      <xdr:nvCxnSpPr>
        <xdr:cNvPr id="355" name="直線コネクタ 354"/>
        <xdr:cNvCxnSpPr/>
      </xdr:nvCxnSpPr>
      <xdr:spPr>
        <a:xfrm flipV="1">
          <a:off x="9639300" y="10141538"/>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139325</xdr:rowOff>
    </xdr:from>
    <xdr:to>
      <xdr:col>14</xdr:col>
      <xdr:colOff>28575</xdr:colOff>
      <xdr:row>59</xdr:row>
      <xdr:rowOff>30235</xdr:rowOff>
    </xdr:to>
    <xdr:cxnSp macro="">
      <xdr:nvCxnSpPr>
        <xdr:cNvPr id="358" name="直線コネクタ 357"/>
        <xdr:cNvCxnSpPr/>
      </xdr:nvCxnSpPr>
      <xdr:spPr>
        <a:xfrm>
          <a:off x="8750300" y="10083425"/>
          <a:ext cx="889000" cy="6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139325</xdr:rowOff>
    </xdr:from>
    <xdr:to>
      <xdr:col>12</xdr:col>
      <xdr:colOff>511175</xdr:colOff>
      <xdr:row>58</xdr:row>
      <xdr:rowOff>153998</xdr:rowOff>
    </xdr:to>
    <xdr:cxnSp macro="">
      <xdr:nvCxnSpPr>
        <xdr:cNvPr id="361" name="直線コネクタ 360"/>
        <xdr:cNvCxnSpPr/>
      </xdr:nvCxnSpPr>
      <xdr:spPr>
        <a:xfrm flipV="1">
          <a:off x="7861300" y="10083425"/>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19445</xdr:rowOff>
    </xdr:from>
    <xdr:ext cx="599010" cy="259045"/>
    <xdr:sp macro="" textlink="">
      <xdr:nvSpPr>
        <xdr:cNvPr id="363" name="テキスト ボックス 362"/>
        <xdr:cNvSpPr txBox="1"/>
      </xdr:nvSpPr>
      <xdr:spPr>
        <a:xfrm>
          <a:off x="8450794"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153998</xdr:rowOff>
    </xdr:from>
    <xdr:to>
      <xdr:col>11</xdr:col>
      <xdr:colOff>307975</xdr:colOff>
      <xdr:row>58</xdr:row>
      <xdr:rowOff>161037</xdr:rowOff>
    </xdr:to>
    <xdr:cxnSp macro="">
      <xdr:nvCxnSpPr>
        <xdr:cNvPr id="364" name="直線コネクタ 363"/>
        <xdr:cNvCxnSpPr/>
      </xdr:nvCxnSpPr>
      <xdr:spPr>
        <a:xfrm flipV="1">
          <a:off x="6972300" y="1009809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146638</xdr:rowOff>
    </xdr:from>
    <xdr:to>
      <xdr:col>15</xdr:col>
      <xdr:colOff>231775</xdr:colOff>
      <xdr:row>59</xdr:row>
      <xdr:rowOff>76788</xdr:rowOff>
    </xdr:to>
    <xdr:sp macro="" textlink="">
      <xdr:nvSpPr>
        <xdr:cNvPr id="374" name="円/楕円 373"/>
        <xdr:cNvSpPr/>
      </xdr:nvSpPr>
      <xdr:spPr>
        <a:xfrm>
          <a:off x="10426700" y="100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61565</xdr:rowOff>
    </xdr:from>
    <xdr:ext cx="534377" cy="259045"/>
    <xdr:sp macro="" textlink="">
      <xdr:nvSpPr>
        <xdr:cNvPr id="375" name="普通建設事業費該当値テキスト"/>
        <xdr:cNvSpPr txBox="1"/>
      </xdr:nvSpPr>
      <xdr:spPr>
        <a:xfrm>
          <a:off x="10528300" y="100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150885</xdr:rowOff>
    </xdr:from>
    <xdr:to>
      <xdr:col>14</xdr:col>
      <xdr:colOff>79375</xdr:colOff>
      <xdr:row>59</xdr:row>
      <xdr:rowOff>81035</xdr:rowOff>
    </xdr:to>
    <xdr:sp macro="" textlink="">
      <xdr:nvSpPr>
        <xdr:cNvPr id="376" name="円/楕円 375"/>
        <xdr:cNvSpPr/>
      </xdr:nvSpPr>
      <xdr:spPr>
        <a:xfrm>
          <a:off x="9588500" y="100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72162</xdr:rowOff>
    </xdr:from>
    <xdr:ext cx="534377" cy="259045"/>
    <xdr:sp macro="" textlink="">
      <xdr:nvSpPr>
        <xdr:cNvPr id="377" name="テキスト ボックス 376"/>
        <xdr:cNvSpPr txBox="1"/>
      </xdr:nvSpPr>
      <xdr:spPr>
        <a:xfrm>
          <a:off x="9372111" y="101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88525</xdr:rowOff>
    </xdr:from>
    <xdr:to>
      <xdr:col>12</xdr:col>
      <xdr:colOff>561975</xdr:colOff>
      <xdr:row>59</xdr:row>
      <xdr:rowOff>18675</xdr:rowOff>
    </xdr:to>
    <xdr:sp macro="" textlink="">
      <xdr:nvSpPr>
        <xdr:cNvPr id="378" name="円/楕円 377"/>
        <xdr:cNvSpPr/>
      </xdr:nvSpPr>
      <xdr:spPr>
        <a:xfrm>
          <a:off x="8699500" y="10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35202</xdr:rowOff>
    </xdr:from>
    <xdr:ext cx="599010" cy="259045"/>
    <xdr:sp macro="" textlink="">
      <xdr:nvSpPr>
        <xdr:cNvPr id="379" name="テキスト ボックス 378"/>
        <xdr:cNvSpPr txBox="1"/>
      </xdr:nvSpPr>
      <xdr:spPr>
        <a:xfrm>
          <a:off x="8450794" y="980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103198</xdr:rowOff>
    </xdr:from>
    <xdr:to>
      <xdr:col>11</xdr:col>
      <xdr:colOff>358775</xdr:colOff>
      <xdr:row>59</xdr:row>
      <xdr:rowOff>33348</xdr:rowOff>
    </xdr:to>
    <xdr:sp macro="" textlink="">
      <xdr:nvSpPr>
        <xdr:cNvPr id="380" name="円/楕円 379"/>
        <xdr:cNvSpPr/>
      </xdr:nvSpPr>
      <xdr:spPr>
        <a:xfrm>
          <a:off x="7810500" y="1004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24475</xdr:rowOff>
    </xdr:from>
    <xdr:ext cx="599010" cy="259045"/>
    <xdr:sp macro="" textlink="">
      <xdr:nvSpPr>
        <xdr:cNvPr id="381" name="テキスト ボックス 380"/>
        <xdr:cNvSpPr txBox="1"/>
      </xdr:nvSpPr>
      <xdr:spPr>
        <a:xfrm>
          <a:off x="7561794" y="1014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110237</xdr:rowOff>
    </xdr:from>
    <xdr:to>
      <xdr:col>10</xdr:col>
      <xdr:colOff>155575</xdr:colOff>
      <xdr:row>59</xdr:row>
      <xdr:rowOff>40387</xdr:rowOff>
    </xdr:to>
    <xdr:sp macro="" textlink="">
      <xdr:nvSpPr>
        <xdr:cNvPr id="382" name="円/楕円 381"/>
        <xdr:cNvSpPr/>
      </xdr:nvSpPr>
      <xdr:spPr>
        <a:xfrm>
          <a:off x="6921500" y="100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31514</xdr:rowOff>
    </xdr:from>
    <xdr:ext cx="599010" cy="259045"/>
    <xdr:sp macro="" textlink="">
      <xdr:nvSpPr>
        <xdr:cNvPr id="383" name="テキスト ボックス 382"/>
        <xdr:cNvSpPr txBox="1"/>
      </xdr:nvSpPr>
      <xdr:spPr>
        <a:xfrm>
          <a:off x="6672794" y="1014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4474</xdr:rowOff>
    </xdr:from>
    <xdr:to>
      <xdr:col>15</xdr:col>
      <xdr:colOff>180975</xdr:colOff>
      <xdr:row>79</xdr:row>
      <xdr:rowOff>28435</xdr:rowOff>
    </xdr:to>
    <xdr:cxnSp macro="">
      <xdr:nvCxnSpPr>
        <xdr:cNvPr id="412" name="直線コネクタ 411"/>
        <xdr:cNvCxnSpPr/>
      </xdr:nvCxnSpPr>
      <xdr:spPr>
        <a:xfrm flipV="1">
          <a:off x="9639300" y="13549024"/>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20442</xdr:rowOff>
    </xdr:from>
    <xdr:to>
      <xdr:col>14</xdr:col>
      <xdr:colOff>28575</xdr:colOff>
      <xdr:row>79</xdr:row>
      <xdr:rowOff>28435</xdr:rowOff>
    </xdr:to>
    <xdr:cxnSp macro="">
      <xdr:nvCxnSpPr>
        <xdr:cNvPr id="415" name="直線コネクタ 414"/>
        <xdr:cNvCxnSpPr/>
      </xdr:nvCxnSpPr>
      <xdr:spPr>
        <a:xfrm>
          <a:off x="8750300" y="13564992"/>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125124</xdr:rowOff>
    </xdr:from>
    <xdr:to>
      <xdr:col>15</xdr:col>
      <xdr:colOff>231775</xdr:colOff>
      <xdr:row>79</xdr:row>
      <xdr:rowOff>55274</xdr:rowOff>
    </xdr:to>
    <xdr:sp macro="" textlink="">
      <xdr:nvSpPr>
        <xdr:cNvPr id="425" name="円/楕円 424"/>
        <xdr:cNvSpPr/>
      </xdr:nvSpPr>
      <xdr:spPr>
        <a:xfrm>
          <a:off x="10426700" y="13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40051</xdr:rowOff>
    </xdr:from>
    <xdr:ext cx="534377" cy="259045"/>
    <xdr:sp macro="" textlink="">
      <xdr:nvSpPr>
        <xdr:cNvPr id="426" name="普通建設事業費 （ うち新規整備　）該当値テキスト"/>
        <xdr:cNvSpPr txBox="1"/>
      </xdr:nvSpPr>
      <xdr:spPr>
        <a:xfrm>
          <a:off x="10528300" y="134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149085</xdr:rowOff>
    </xdr:from>
    <xdr:to>
      <xdr:col>14</xdr:col>
      <xdr:colOff>79375</xdr:colOff>
      <xdr:row>79</xdr:row>
      <xdr:rowOff>79235</xdr:rowOff>
    </xdr:to>
    <xdr:sp macro="" textlink="">
      <xdr:nvSpPr>
        <xdr:cNvPr id="427" name="円/楕円 426"/>
        <xdr:cNvSpPr/>
      </xdr:nvSpPr>
      <xdr:spPr>
        <a:xfrm>
          <a:off x="9588500" y="135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70362</xdr:rowOff>
    </xdr:from>
    <xdr:ext cx="534377" cy="259045"/>
    <xdr:sp macro="" textlink="">
      <xdr:nvSpPr>
        <xdr:cNvPr id="428" name="テキスト ボックス 427"/>
        <xdr:cNvSpPr txBox="1"/>
      </xdr:nvSpPr>
      <xdr:spPr>
        <a:xfrm>
          <a:off x="9372111" y="136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141092</xdr:rowOff>
    </xdr:from>
    <xdr:to>
      <xdr:col>12</xdr:col>
      <xdr:colOff>561975</xdr:colOff>
      <xdr:row>79</xdr:row>
      <xdr:rowOff>71242</xdr:rowOff>
    </xdr:to>
    <xdr:sp macro="" textlink="">
      <xdr:nvSpPr>
        <xdr:cNvPr id="429" name="円/楕円 428"/>
        <xdr:cNvSpPr/>
      </xdr:nvSpPr>
      <xdr:spPr>
        <a:xfrm>
          <a:off x="8699500" y="13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62369</xdr:rowOff>
    </xdr:from>
    <xdr:ext cx="534377" cy="259045"/>
    <xdr:sp macro="" textlink="">
      <xdr:nvSpPr>
        <xdr:cNvPr id="430" name="テキスト ボックス 429"/>
        <xdr:cNvSpPr txBox="1"/>
      </xdr:nvSpPr>
      <xdr:spPr>
        <a:xfrm>
          <a:off x="8483111" y="136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37757</xdr:rowOff>
    </xdr:from>
    <xdr:to>
      <xdr:col>15</xdr:col>
      <xdr:colOff>180975</xdr:colOff>
      <xdr:row>99</xdr:row>
      <xdr:rowOff>41046</xdr:rowOff>
    </xdr:to>
    <xdr:cxnSp macro="">
      <xdr:nvCxnSpPr>
        <xdr:cNvPr id="459" name="直線コネクタ 458"/>
        <xdr:cNvCxnSpPr/>
      </xdr:nvCxnSpPr>
      <xdr:spPr>
        <a:xfrm>
          <a:off x="9639300" y="17011307"/>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148602</xdr:rowOff>
    </xdr:from>
    <xdr:to>
      <xdr:col>14</xdr:col>
      <xdr:colOff>28575</xdr:colOff>
      <xdr:row>99</xdr:row>
      <xdr:rowOff>37757</xdr:rowOff>
    </xdr:to>
    <xdr:cxnSp macro="">
      <xdr:nvCxnSpPr>
        <xdr:cNvPr id="462" name="直線コネクタ 461"/>
        <xdr:cNvCxnSpPr/>
      </xdr:nvCxnSpPr>
      <xdr:spPr>
        <a:xfrm>
          <a:off x="8750300" y="16950702"/>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57946</xdr:rowOff>
    </xdr:from>
    <xdr:ext cx="534377" cy="259045"/>
    <xdr:sp macro="" textlink="">
      <xdr:nvSpPr>
        <xdr:cNvPr id="466" name="テキスト ボックス 465"/>
        <xdr:cNvSpPr txBox="1"/>
      </xdr:nvSpPr>
      <xdr:spPr>
        <a:xfrm>
          <a:off x="8483111" y="170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161696</xdr:rowOff>
    </xdr:from>
    <xdr:to>
      <xdr:col>15</xdr:col>
      <xdr:colOff>231775</xdr:colOff>
      <xdr:row>99</xdr:row>
      <xdr:rowOff>91846</xdr:rowOff>
    </xdr:to>
    <xdr:sp macro="" textlink="">
      <xdr:nvSpPr>
        <xdr:cNvPr id="472" name="円/楕円 471"/>
        <xdr:cNvSpPr/>
      </xdr:nvSpPr>
      <xdr:spPr>
        <a:xfrm>
          <a:off x="10426700" y="169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469744" cy="259045"/>
    <xdr:sp macro="" textlink="">
      <xdr:nvSpPr>
        <xdr:cNvPr id="473" name="普通建設事業費 （ うち更新整備　）該当値テキスト"/>
        <xdr:cNvSpPr txBox="1"/>
      </xdr:nvSpPr>
      <xdr:spPr>
        <a:xfrm>
          <a:off x="10528300" y="168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158407</xdr:rowOff>
    </xdr:from>
    <xdr:to>
      <xdr:col>14</xdr:col>
      <xdr:colOff>79375</xdr:colOff>
      <xdr:row>99</xdr:row>
      <xdr:rowOff>88557</xdr:rowOff>
    </xdr:to>
    <xdr:sp macro="" textlink="">
      <xdr:nvSpPr>
        <xdr:cNvPr id="474" name="円/楕円 473"/>
        <xdr:cNvSpPr/>
      </xdr:nvSpPr>
      <xdr:spPr>
        <a:xfrm>
          <a:off x="9588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79684</xdr:rowOff>
    </xdr:from>
    <xdr:ext cx="534377" cy="259045"/>
    <xdr:sp macro="" textlink="">
      <xdr:nvSpPr>
        <xdr:cNvPr id="475" name="テキスト ボックス 474"/>
        <xdr:cNvSpPr txBox="1"/>
      </xdr:nvSpPr>
      <xdr:spPr>
        <a:xfrm>
          <a:off x="9372111" y="170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97802</xdr:rowOff>
    </xdr:from>
    <xdr:to>
      <xdr:col>12</xdr:col>
      <xdr:colOff>561975</xdr:colOff>
      <xdr:row>99</xdr:row>
      <xdr:rowOff>27952</xdr:rowOff>
    </xdr:to>
    <xdr:sp macro="" textlink="">
      <xdr:nvSpPr>
        <xdr:cNvPr id="476" name="円/楕円 475"/>
        <xdr:cNvSpPr/>
      </xdr:nvSpPr>
      <xdr:spPr>
        <a:xfrm>
          <a:off x="8699500" y="16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44479</xdr:rowOff>
    </xdr:from>
    <xdr:ext cx="599010" cy="259045"/>
    <xdr:sp macro="" textlink="">
      <xdr:nvSpPr>
        <xdr:cNvPr id="477" name="テキスト ボックス 476"/>
        <xdr:cNvSpPr txBox="1"/>
      </xdr:nvSpPr>
      <xdr:spPr>
        <a:xfrm>
          <a:off x="8450794" y="1667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33340</xdr:rowOff>
    </xdr:from>
    <xdr:to>
      <xdr:col>23</xdr:col>
      <xdr:colOff>517525</xdr:colOff>
      <xdr:row>39</xdr:row>
      <xdr:rowOff>44134</xdr:rowOff>
    </xdr:to>
    <xdr:cxnSp macro="">
      <xdr:nvCxnSpPr>
        <xdr:cNvPr id="506" name="直線コネクタ 505"/>
        <xdr:cNvCxnSpPr/>
      </xdr:nvCxnSpPr>
      <xdr:spPr>
        <a:xfrm flipV="1">
          <a:off x="15481300" y="6719890"/>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32433</xdr:rowOff>
    </xdr:from>
    <xdr:to>
      <xdr:col>22</xdr:col>
      <xdr:colOff>365125</xdr:colOff>
      <xdr:row>39</xdr:row>
      <xdr:rowOff>44134</xdr:rowOff>
    </xdr:to>
    <xdr:cxnSp macro="">
      <xdr:nvCxnSpPr>
        <xdr:cNvPr id="509" name="直線コネクタ 508"/>
        <xdr:cNvCxnSpPr/>
      </xdr:nvCxnSpPr>
      <xdr:spPr>
        <a:xfrm>
          <a:off x="14592300" y="6718983"/>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168797</xdr:rowOff>
    </xdr:from>
    <xdr:to>
      <xdr:col>21</xdr:col>
      <xdr:colOff>161925</xdr:colOff>
      <xdr:row>39</xdr:row>
      <xdr:rowOff>32433</xdr:rowOff>
    </xdr:to>
    <xdr:cxnSp macro="">
      <xdr:nvCxnSpPr>
        <xdr:cNvPr id="512" name="直線コネクタ 511"/>
        <xdr:cNvCxnSpPr/>
      </xdr:nvCxnSpPr>
      <xdr:spPr>
        <a:xfrm>
          <a:off x="13703300" y="6683897"/>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168797</xdr:rowOff>
    </xdr:from>
    <xdr:to>
      <xdr:col>19</xdr:col>
      <xdr:colOff>644525</xdr:colOff>
      <xdr:row>38</xdr:row>
      <xdr:rowOff>169597</xdr:rowOff>
    </xdr:to>
    <xdr:cxnSp macro="">
      <xdr:nvCxnSpPr>
        <xdr:cNvPr id="515" name="直線コネクタ 514"/>
        <xdr:cNvCxnSpPr/>
      </xdr:nvCxnSpPr>
      <xdr:spPr>
        <a:xfrm flipV="1">
          <a:off x="12814300" y="66838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57852</xdr:rowOff>
    </xdr:from>
    <xdr:ext cx="469744" cy="259045"/>
    <xdr:sp macro="" textlink="">
      <xdr:nvSpPr>
        <xdr:cNvPr id="517" name="テキスト ボックス 516"/>
        <xdr:cNvSpPr txBox="1"/>
      </xdr:nvSpPr>
      <xdr:spPr>
        <a:xfrm>
          <a:off x="13468427"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153990</xdr:rowOff>
    </xdr:from>
    <xdr:to>
      <xdr:col>23</xdr:col>
      <xdr:colOff>568325</xdr:colOff>
      <xdr:row>39</xdr:row>
      <xdr:rowOff>84140</xdr:rowOff>
    </xdr:to>
    <xdr:sp macro="" textlink="">
      <xdr:nvSpPr>
        <xdr:cNvPr id="525" name="円/楕円 524"/>
        <xdr:cNvSpPr/>
      </xdr:nvSpPr>
      <xdr:spPr>
        <a:xfrm>
          <a:off x="16268700" y="66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164784</xdr:rowOff>
    </xdr:from>
    <xdr:to>
      <xdr:col>22</xdr:col>
      <xdr:colOff>415925</xdr:colOff>
      <xdr:row>39</xdr:row>
      <xdr:rowOff>94934</xdr:rowOff>
    </xdr:to>
    <xdr:sp macro="" textlink="">
      <xdr:nvSpPr>
        <xdr:cNvPr id="527" name="円/楕円 526"/>
        <xdr:cNvSpPr/>
      </xdr:nvSpPr>
      <xdr:spPr>
        <a:xfrm>
          <a:off x="15430500" y="66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86061</xdr:rowOff>
    </xdr:from>
    <xdr:ext cx="313932" cy="259045"/>
    <xdr:sp macro="" textlink="">
      <xdr:nvSpPr>
        <xdr:cNvPr id="528" name="テキスト ボックス 527"/>
        <xdr:cNvSpPr txBox="1"/>
      </xdr:nvSpPr>
      <xdr:spPr>
        <a:xfrm>
          <a:off x="15324333" y="677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153083</xdr:rowOff>
    </xdr:from>
    <xdr:to>
      <xdr:col>21</xdr:col>
      <xdr:colOff>212725</xdr:colOff>
      <xdr:row>39</xdr:row>
      <xdr:rowOff>83233</xdr:rowOff>
    </xdr:to>
    <xdr:sp macro="" textlink="">
      <xdr:nvSpPr>
        <xdr:cNvPr id="529" name="円/楕円 528"/>
        <xdr:cNvSpPr/>
      </xdr:nvSpPr>
      <xdr:spPr>
        <a:xfrm>
          <a:off x="14541500" y="66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74360</xdr:rowOff>
    </xdr:from>
    <xdr:ext cx="469744" cy="259045"/>
    <xdr:sp macro="" textlink="">
      <xdr:nvSpPr>
        <xdr:cNvPr id="530" name="テキスト ボックス 529"/>
        <xdr:cNvSpPr txBox="1"/>
      </xdr:nvSpPr>
      <xdr:spPr>
        <a:xfrm>
          <a:off x="14357427" y="67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117997</xdr:rowOff>
    </xdr:from>
    <xdr:to>
      <xdr:col>20</xdr:col>
      <xdr:colOff>9525</xdr:colOff>
      <xdr:row>39</xdr:row>
      <xdr:rowOff>48147</xdr:rowOff>
    </xdr:to>
    <xdr:sp macro="" textlink="">
      <xdr:nvSpPr>
        <xdr:cNvPr id="531" name="円/楕円 530"/>
        <xdr:cNvSpPr/>
      </xdr:nvSpPr>
      <xdr:spPr>
        <a:xfrm>
          <a:off x="13652500" y="66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64674</xdr:rowOff>
    </xdr:from>
    <xdr:ext cx="534377" cy="259045"/>
    <xdr:sp macro="" textlink="">
      <xdr:nvSpPr>
        <xdr:cNvPr id="532" name="テキスト ボックス 531"/>
        <xdr:cNvSpPr txBox="1"/>
      </xdr:nvSpPr>
      <xdr:spPr>
        <a:xfrm>
          <a:off x="13436111" y="64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118797</xdr:rowOff>
    </xdr:from>
    <xdr:to>
      <xdr:col>18</xdr:col>
      <xdr:colOff>492125</xdr:colOff>
      <xdr:row>39</xdr:row>
      <xdr:rowOff>48947</xdr:rowOff>
    </xdr:to>
    <xdr:sp macro="" textlink="">
      <xdr:nvSpPr>
        <xdr:cNvPr id="533" name="円/楕円 532"/>
        <xdr:cNvSpPr/>
      </xdr:nvSpPr>
      <xdr:spPr>
        <a:xfrm>
          <a:off x="12763500" y="66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65474</xdr:rowOff>
    </xdr:from>
    <xdr:ext cx="534377" cy="259045"/>
    <xdr:sp macro="" textlink="">
      <xdr:nvSpPr>
        <xdr:cNvPr id="534" name="テキスト ボックス 533"/>
        <xdr:cNvSpPr txBox="1"/>
      </xdr:nvSpPr>
      <xdr:spPr>
        <a:xfrm>
          <a:off x="12547111" y="64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86192</xdr:rowOff>
    </xdr:from>
    <xdr:to>
      <xdr:col>23</xdr:col>
      <xdr:colOff>517525</xdr:colOff>
      <xdr:row>78</xdr:row>
      <xdr:rowOff>86212</xdr:rowOff>
    </xdr:to>
    <xdr:cxnSp macro="">
      <xdr:nvCxnSpPr>
        <xdr:cNvPr id="618" name="直線コネクタ 617"/>
        <xdr:cNvCxnSpPr/>
      </xdr:nvCxnSpPr>
      <xdr:spPr>
        <a:xfrm flipV="1">
          <a:off x="15481300" y="13459292"/>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86212</xdr:rowOff>
    </xdr:from>
    <xdr:to>
      <xdr:col>22</xdr:col>
      <xdr:colOff>365125</xdr:colOff>
      <xdr:row>78</xdr:row>
      <xdr:rowOff>101295</xdr:rowOff>
    </xdr:to>
    <xdr:cxnSp macro="">
      <xdr:nvCxnSpPr>
        <xdr:cNvPr id="621" name="直線コネクタ 620"/>
        <xdr:cNvCxnSpPr/>
      </xdr:nvCxnSpPr>
      <xdr:spPr>
        <a:xfrm flipV="1">
          <a:off x="14592300" y="13459312"/>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101295</xdr:rowOff>
    </xdr:from>
    <xdr:to>
      <xdr:col>21</xdr:col>
      <xdr:colOff>161925</xdr:colOff>
      <xdr:row>78</xdr:row>
      <xdr:rowOff>103521</xdr:rowOff>
    </xdr:to>
    <xdr:cxnSp macro="">
      <xdr:nvCxnSpPr>
        <xdr:cNvPr id="624" name="直線コネクタ 623"/>
        <xdr:cNvCxnSpPr/>
      </xdr:nvCxnSpPr>
      <xdr:spPr>
        <a:xfrm flipV="1">
          <a:off x="13703300" y="13474395"/>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103316</xdr:rowOff>
    </xdr:from>
    <xdr:to>
      <xdr:col>19</xdr:col>
      <xdr:colOff>644525</xdr:colOff>
      <xdr:row>78</xdr:row>
      <xdr:rowOff>103521</xdr:rowOff>
    </xdr:to>
    <xdr:cxnSp macro="">
      <xdr:nvCxnSpPr>
        <xdr:cNvPr id="627" name="直線コネクタ 626"/>
        <xdr:cNvCxnSpPr/>
      </xdr:nvCxnSpPr>
      <xdr:spPr>
        <a:xfrm>
          <a:off x="12814300" y="1347641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144631</xdr:rowOff>
    </xdr:from>
    <xdr:ext cx="599010" cy="259045"/>
    <xdr:sp macro="" textlink="">
      <xdr:nvSpPr>
        <xdr:cNvPr id="629" name="テキスト ボックス 628"/>
        <xdr:cNvSpPr txBox="1"/>
      </xdr:nvSpPr>
      <xdr:spPr>
        <a:xfrm>
          <a:off x="13403794" y="131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141874</xdr:rowOff>
    </xdr:from>
    <xdr:ext cx="599010" cy="259045"/>
    <xdr:sp macro="" textlink="">
      <xdr:nvSpPr>
        <xdr:cNvPr id="631" name="テキスト ボックス 630"/>
        <xdr:cNvSpPr txBox="1"/>
      </xdr:nvSpPr>
      <xdr:spPr>
        <a:xfrm>
          <a:off x="12514794" y="131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35392</xdr:rowOff>
    </xdr:from>
    <xdr:to>
      <xdr:col>23</xdr:col>
      <xdr:colOff>568325</xdr:colOff>
      <xdr:row>78</xdr:row>
      <xdr:rowOff>136992</xdr:rowOff>
    </xdr:to>
    <xdr:sp macro="" textlink="">
      <xdr:nvSpPr>
        <xdr:cNvPr id="637" name="円/楕円 636"/>
        <xdr:cNvSpPr/>
      </xdr:nvSpPr>
      <xdr:spPr>
        <a:xfrm>
          <a:off x="16268700" y="134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13819</xdr:rowOff>
    </xdr:from>
    <xdr:ext cx="599010" cy="259045"/>
    <xdr:sp macro="" textlink="">
      <xdr:nvSpPr>
        <xdr:cNvPr id="638" name="公債費該当値テキスト"/>
        <xdr:cNvSpPr txBox="1"/>
      </xdr:nvSpPr>
      <xdr:spPr>
        <a:xfrm>
          <a:off x="16370300" y="133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35412</xdr:rowOff>
    </xdr:from>
    <xdr:to>
      <xdr:col>22</xdr:col>
      <xdr:colOff>415925</xdr:colOff>
      <xdr:row>78</xdr:row>
      <xdr:rowOff>137012</xdr:rowOff>
    </xdr:to>
    <xdr:sp macro="" textlink="">
      <xdr:nvSpPr>
        <xdr:cNvPr id="639" name="円/楕円 638"/>
        <xdr:cNvSpPr/>
      </xdr:nvSpPr>
      <xdr:spPr>
        <a:xfrm>
          <a:off x="15430500" y="134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128139</xdr:rowOff>
    </xdr:from>
    <xdr:ext cx="599010" cy="259045"/>
    <xdr:sp macro="" textlink="">
      <xdr:nvSpPr>
        <xdr:cNvPr id="640" name="テキスト ボックス 639"/>
        <xdr:cNvSpPr txBox="1"/>
      </xdr:nvSpPr>
      <xdr:spPr>
        <a:xfrm>
          <a:off x="15181794" y="135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50495</xdr:rowOff>
    </xdr:from>
    <xdr:to>
      <xdr:col>21</xdr:col>
      <xdr:colOff>212725</xdr:colOff>
      <xdr:row>78</xdr:row>
      <xdr:rowOff>152095</xdr:rowOff>
    </xdr:to>
    <xdr:sp macro="" textlink="">
      <xdr:nvSpPr>
        <xdr:cNvPr id="641" name="円/楕円 640"/>
        <xdr:cNvSpPr/>
      </xdr:nvSpPr>
      <xdr:spPr>
        <a:xfrm>
          <a:off x="14541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143222</xdr:rowOff>
    </xdr:from>
    <xdr:ext cx="534377" cy="259045"/>
    <xdr:sp macro="" textlink="">
      <xdr:nvSpPr>
        <xdr:cNvPr id="642" name="テキスト ボックス 641"/>
        <xdr:cNvSpPr txBox="1"/>
      </xdr:nvSpPr>
      <xdr:spPr>
        <a:xfrm>
          <a:off x="14325111" y="135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52721</xdr:rowOff>
    </xdr:from>
    <xdr:to>
      <xdr:col>20</xdr:col>
      <xdr:colOff>9525</xdr:colOff>
      <xdr:row>78</xdr:row>
      <xdr:rowOff>154321</xdr:rowOff>
    </xdr:to>
    <xdr:sp macro="" textlink="">
      <xdr:nvSpPr>
        <xdr:cNvPr id="643" name="円/楕円 642"/>
        <xdr:cNvSpPr/>
      </xdr:nvSpPr>
      <xdr:spPr>
        <a:xfrm>
          <a:off x="13652500" y="134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145448</xdr:rowOff>
    </xdr:from>
    <xdr:ext cx="534377" cy="259045"/>
    <xdr:sp macro="" textlink="">
      <xdr:nvSpPr>
        <xdr:cNvPr id="644" name="テキスト ボックス 643"/>
        <xdr:cNvSpPr txBox="1"/>
      </xdr:nvSpPr>
      <xdr:spPr>
        <a:xfrm>
          <a:off x="13436111" y="135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52516</xdr:rowOff>
    </xdr:from>
    <xdr:to>
      <xdr:col>18</xdr:col>
      <xdr:colOff>492125</xdr:colOff>
      <xdr:row>78</xdr:row>
      <xdr:rowOff>154116</xdr:rowOff>
    </xdr:to>
    <xdr:sp macro="" textlink="">
      <xdr:nvSpPr>
        <xdr:cNvPr id="645" name="円/楕円 644"/>
        <xdr:cNvSpPr/>
      </xdr:nvSpPr>
      <xdr:spPr>
        <a:xfrm>
          <a:off x="12763500" y="13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145243</xdr:rowOff>
    </xdr:from>
    <xdr:ext cx="534377" cy="259045"/>
    <xdr:sp macro="" textlink="">
      <xdr:nvSpPr>
        <xdr:cNvPr id="646" name="テキスト ボックス 645"/>
        <xdr:cNvSpPr txBox="1"/>
      </xdr:nvSpPr>
      <xdr:spPr>
        <a:xfrm>
          <a:off x="12547111" y="13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106676</xdr:rowOff>
    </xdr:from>
    <xdr:to>
      <xdr:col>23</xdr:col>
      <xdr:colOff>517525</xdr:colOff>
      <xdr:row>98</xdr:row>
      <xdr:rowOff>111595</xdr:rowOff>
    </xdr:to>
    <xdr:cxnSp macro="">
      <xdr:nvCxnSpPr>
        <xdr:cNvPr id="673" name="直線コネクタ 672"/>
        <xdr:cNvCxnSpPr/>
      </xdr:nvCxnSpPr>
      <xdr:spPr>
        <a:xfrm flipV="1">
          <a:off x="15481300" y="16908776"/>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111595</xdr:rowOff>
    </xdr:from>
    <xdr:to>
      <xdr:col>22</xdr:col>
      <xdr:colOff>365125</xdr:colOff>
      <xdr:row>98</xdr:row>
      <xdr:rowOff>116935</xdr:rowOff>
    </xdr:to>
    <xdr:cxnSp macro="">
      <xdr:nvCxnSpPr>
        <xdr:cNvPr id="676" name="直線コネクタ 675"/>
        <xdr:cNvCxnSpPr/>
      </xdr:nvCxnSpPr>
      <xdr:spPr>
        <a:xfrm flipV="1">
          <a:off x="14592300" y="16913695"/>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88098</xdr:rowOff>
    </xdr:from>
    <xdr:to>
      <xdr:col>21</xdr:col>
      <xdr:colOff>161925</xdr:colOff>
      <xdr:row>98</xdr:row>
      <xdr:rowOff>116935</xdr:rowOff>
    </xdr:to>
    <xdr:cxnSp macro="">
      <xdr:nvCxnSpPr>
        <xdr:cNvPr id="679" name="直線コネクタ 678"/>
        <xdr:cNvCxnSpPr/>
      </xdr:nvCxnSpPr>
      <xdr:spPr>
        <a:xfrm>
          <a:off x="13703300" y="16890198"/>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88098</xdr:rowOff>
    </xdr:from>
    <xdr:to>
      <xdr:col>19</xdr:col>
      <xdr:colOff>644525</xdr:colOff>
      <xdr:row>98</xdr:row>
      <xdr:rowOff>134595</xdr:rowOff>
    </xdr:to>
    <xdr:cxnSp macro="">
      <xdr:nvCxnSpPr>
        <xdr:cNvPr id="682" name="直線コネクタ 681"/>
        <xdr:cNvCxnSpPr/>
      </xdr:nvCxnSpPr>
      <xdr:spPr>
        <a:xfrm flipV="1">
          <a:off x="12814300" y="16890198"/>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131013</xdr:rowOff>
    </xdr:from>
    <xdr:ext cx="534377" cy="259045"/>
    <xdr:sp macro="" textlink="">
      <xdr:nvSpPr>
        <xdr:cNvPr id="684" name="テキスト ボックス 683"/>
        <xdr:cNvSpPr txBox="1"/>
      </xdr:nvSpPr>
      <xdr:spPr>
        <a:xfrm>
          <a:off x="13436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55876</xdr:rowOff>
    </xdr:from>
    <xdr:to>
      <xdr:col>23</xdr:col>
      <xdr:colOff>568325</xdr:colOff>
      <xdr:row>98</xdr:row>
      <xdr:rowOff>157476</xdr:rowOff>
    </xdr:to>
    <xdr:sp macro="" textlink="">
      <xdr:nvSpPr>
        <xdr:cNvPr id="692" name="円/楕円 691"/>
        <xdr:cNvSpPr/>
      </xdr:nvSpPr>
      <xdr:spPr>
        <a:xfrm>
          <a:off x="16268700" y="168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60795</xdr:rowOff>
    </xdr:from>
    <xdr:to>
      <xdr:col>22</xdr:col>
      <xdr:colOff>415925</xdr:colOff>
      <xdr:row>98</xdr:row>
      <xdr:rowOff>162395</xdr:rowOff>
    </xdr:to>
    <xdr:sp macro="" textlink="">
      <xdr:nvSpPr>
        <xdr:cNvPr id="694" name="円/楕円 693"/>
        <xdr:cNvSpPr/>
      </xdr:nvSpPr>
      <xdr:spPr>
        <a:xfrm>
          <a:off x="15430500" y="168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153522</xdr:rowOff>
    </xdr:from>
    <xdr:ext cx="534377" cy="259045"/>
    <xdr:sp macro="" textlink="">
      <xdr:nvSpPr>
        <xdr:cNvPr id="695" name="テキスト ボックス 694"/>
        <xdr:cNvSpPr txBox="1"/>
      </xdr:nvSpPr>
      <xdr:spPr>
        <a:xfrm>
          <a:off x="15214111" y="169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66135</xdr:rowOff>
    </xdr:from>
    <xdr:to>
      <xdr:col>21</xdr:col>
      <xdr:colOff>212725</xdr:colOff>
      <xdr:row>98</xdr:row>
      <xdr:rowOff>167735</xdr:rowOff>
    </xdr:to>
    <xdr:sp macro="" textlink="">
      <xdr:nvSpPr>
        <xdr:cNvPr id="696" name="円/楕円 695"/>
        <xdr:cNvSpPr/>
      </xdr:nvSpPr>
      <xdr:spPr>
        <a:xfrm>
          <a:off x="14541500" y="168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158862</xdr:rowOff>
    </xdr:from>
    <xdr:ext cx="534377" cy="259045"/>
    <xdr:sp macro="" textlink="">
      <xdr:nvSpPr>
        <xdr:cNvPr id="697" name="テキスト ボックス 696"/>
        <xdr:cNvSpPr txBox="1"/>
      </xdr:nvSpPr>
      <xdr:spPr>
        <a:xfrm>
          <a:off x="14325111" y="169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37298</xdr:rowOff>
    </xdr:from>
    <xdr:to>
      <xdr:col>20</xdr:col>
      <xdr:colOff>9525</xdr:colOff>
      <xdr:row>98</xdr:row>
      <xdr:rowOff>138898</xdr:rowOff>
    </xdr:to>
    <xdr:sp macro="" textlink="">
      <xdr:nvSpPr>
        <xdr:cNvPr id="698" name="円/楕円 697"/>
        <xdr:cNvSpPr/>
      </xdr:nvSpPr>
      <xdr:spPr>
        <a:xfrm>
          <a:off x="13652500" y="168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155425</xdr:rowOff>
    </xdr:from>
    <xdr:ext cx="534377" cy="259045"/>
    <xdr:sp macro="" textlink="">
      <xdr:nvSpPr>
        <xdr:cNvPr id="699" name="テキスト ボックス 698"/>
        <xdr:cNvSpPr txBox="1"/>
      </xdr:nvSpPr>
      <xdr:spPr>
        <a:xfrm>
          <a:off x="13436111" y="1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83795</xdr:rowOff>
    </xdr:from>
    <xdr:to>
      <xdr:col>18</xdr:col>
      <xdr:colOff>492125</xdr:colOff>
      <xdr:row>99</xdr:row>
      <xdr:rowOff>13945</xdr:rowOff>
    </xdr:to>
    <xdr:sp macro="" textlink="">
      <xdr:nvSpPr>
        <xdr:cNvPr id="700" name="円/楕円 699"/>
        <xdr:cNvSpPr/>
      </xdr:nvSpPr>
      <xdr:spPr>
        <a:xfrm>
          <a:off x="12763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5072</xdr:rowOff>
    </xdr:from>
    <xdr:ext cx="469744" cy="259045"/>
    <xdr:sp macro="" textlink="">
      <xdr:nvSpPr>
        <xdr:cNvPr id="701" name="テキスト ボックス 700"/>
        <xdr:cNvSpPr txBox="1"/>
      </xdr:nvSpPr>
      <xdr:spPr>
        <a:xfrm>
          <a:off x="12579427" y="169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30811</xdr:rowOff>
    </xdr:from>
    <xdr:to>
      <xdr:col>32</xdr:col>
      <xdr:colOff>187325</xdr:colOff>
      <xdr:row>39</xdr:row>
      <xdr:rowOff>37478</xdr:rowOff>
    </xdr:to>
    <xdr:cxnSp macro="">
      <xdr:nvCxnSpPr>
        <xdr:cNvPr id="730" name="直線コネクタ 729"/>
        <xdr:cNvCxnSpPr/>
      </xdr:nvCxnSpPr>
      <xdr:spPr>
        <a:xfrm>
          <a:off x="21323300" y="6717361"/>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30811</xdr:rowOff>
    </xdr:from>
    <xdr:to>
      <xdr:col>31</xdr:col>
      <xdr:colOff>34925</xdr:colOff>
      <xdr:row>39</xdr:row>
      <xdr:rowOff>37402</xdr:rowOff>
    </xdr:to>
    <xdr:cxnSp macro="">
      <xdr:nvCxnSpPr>
        <xdr:cNvPr id="733" name="直線コネクタ 732"/>
        <xdr:cNvCxnSpPr/>
      </xdr:nvCxnSpPr>
      <xdr:spPr>
        <a:xfrm flipV="1">
          <a:off x="20434300" y="671736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84493</xdr:rowOff>
    </xdr:from>
    <xdr:to>
      <xdr:col>29</xdr:col>
      <xdr:colOff>517525</xdr:colOff>
      <xdr:row>39</xdr:row>
      <xdr:rowOff>37402</xdr:rowOff>
    </xdr:to>
    <xdr:cxnSp macro="">
      <xdr:nvCxnSpPr>
        <xdr:cNvPr id="736" name="直線コネクタ 735"/>
        <xdr:cNvCxnSpPr/>
      </xdr:nvCxnSpPr>
      <xdr:spPr>
        <a:xfrm>
          <a:off x="19545300" y="6599593"/>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84493</xdr:rowOff>
    </xdr:from>
    <xdr:to>
      <xdr:col>28</xdr:col>
      <xdr:colOff>314325</xdr:colOff>
      <xdr:row>38</xdr:row>
      <xdr:rowOff>148920</xdr:rowOff>
    </xdr:to>
    <xdr:cxnSp macro="">
      <xdr:nvCxnSpPr>
        <xdr:cNvPr id="739" name="直線コネクタ 738"/>
        <xdr:cNvCxnSpPr/>
      </xdr:nvCxnSpPr>
      <xdr:spPr>
        <a:xfrm flipV="1">
          <a:off x="18656300" y="659959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157281</xdr:rowOff>
    </xdr:from>
    <xdr:ext cx="469744" cy="259045"/>
    <xdr:sp macro="" textlink="">
      <xdr:nvSpPr>
        <xdr:cNvPr id="741" name="テキスト ボックス 740"/>
        <xdr:cNvSpPr txBox="1"/>
      </xdr:nvSpPr>
      <xdr:spPr>
        <a:xfrm>
          <a:off x="19310427"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158128</xdr:rowOff>
    </xdr:from>
    <xdr:to>
      <xdr:col>32</xdr:col>
      <xdr:colOff>238125</xdr:colOff>
      <xdr:row>39</xdr:row>
      <xdr:rowOff>88278</xdr:rowOff>
    </xdr:to>
    <xdr:sp macro="" textlink="">
      <xdr:nvSpPr>
        <xdr:cNvPr id="749" name="円/楕円 748"/>
        <xdr:cNvSpPr/>
      </xdr:nvSpPr>
      <xdr:spPr>
        <a:xfrm>
          <a:off x="22110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151461</xdr:rowOff>
    </xdr:from>
    <xdr:to>
      <xdr:col>31</xdr:col>
      <xdr:colOff>85725</xdr:colOff>
      <xdr:row>39</xdr:row>
      <xdr:rowOff>81611</xdr:rowOff>
    </xdr:to>
    <xdr:sp macro="" textlink="">
      <xdr:nvSpPr>
        <xdr:cNvPr id="751" name="円/楕円 750"/>
        <xdr:cNvSpPr/>
      </xdr:nvSpPr>
      <xdr:spPr>
        <a:xfrm>
          <a:off x="21272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72738</xdr:rowOff>
    </xdr:from>
    <xdr:ext cx="378565" cy="259045"/>
    <xdr:sp macro="" textlink="">
      <xdr:nvSpPr>
        <xdr:cNvPr id="752" name="テキスト ボックス 751"/>
        <xdr:cNvSpPr txBox="1"/>
      </xdr:nvSpPr>
      <xdr:spPr>
        <a:xfrm>
          <a:off x="21134017" y="67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158052</xdr:rowOff>
    </xdr:from>
    <xdr:to>
      <xdr:col>29</xdr:col>
      <xdr:colOff>568325</xdr:colOff>
      <xdr:row>39</xdr:row>
      <xdr:rowOff>88202</xdr:rowOff>
    </xdr:to>
    <xdr:sp macro="" textlink="">
      <xdr:nvSpPr>
        <xdr:cNvPr id="753" name="円/楕円 752"/>
        <xdr:cNvSpPr/>
      </xdr:nvSpPr>
      <xdr:spPr>
        <a:xfrm>
          <a:off x="20383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79329</xdr:rowOff>
    </xdr:from>
    <xdr:ext cx="378565" cy="259045"/>
    <xdr:sp macro="" textlink="">
      <xdr:nvSpPr>
        <xdr:cNvPr id="754" name="テキスト ボックス 753"/>
        <xdr:cNvSpPr txBox="1"/>
      </xdr:nvSpPr>
      <xdr:spPr>
        <a:xfrm>
          <a:off x="20245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33693</xdr:rowOff>
    </xdr:from>
    <xdr:to>
      <xdr:col>28</xdr:col>
      <xdr:colOff>365125</xdr:colOff>
      <xdr:row>38</xdr:row>
      <xdr:rowOff>135293</xdr:rowOff>
    </xdr:to>
    <xdr:sp macro="" textlink="">
      <xdr:nvSpPr>
        <xdr:cNvPr id="755" name="円/楕円 754"/>
        <xdr:cNvSpPr/>
      </xdr:nvSpPr>
      <xdr:spPr>
        <a:xfrm>
          <a:off x="19494500" y="65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151820</xdr:rowOff>
    </xdr:from>
    <xdr:ext cx="469744" cy="259045"/>
    <xdr:sp macro="" textlink="">
      <xdr:nvSpPr>
        <xdr:cNvPr id="756" name="テキスト ボックス 755"/>
        <xdr:cNvSpPr txBox="1"/>
      </xdr:nvSpPr>
      <xdr:spPr>
        <a:xfrm>
          <a:off x="19310427" y="63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98120</xdr:rowOff>
    </xdr:from>
    <xdr:to>
      <xdr:col>27</xdr:col>
      <xdr:colOff>161925</xdr:colOff>
      <xdr:row>39</xdr:row>
      <xdr:rowOff>28270</xdr:rowOff>
    </xdr:to>
    <xdr:sp macro="" textlink="">
      <xdr:nvSpPr>
        <xdr:cNvPr id="757" name="円/楕円 756"/>
        <xdr:cNvSpPr/>
      </xdr:nvSpPr>
      <xdr:spPr>
        <a:xfrm>
          <a:off x="18605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19397</xdr:rowOff>
    </xdr:from>
    <xdr:ext cx="469744" cy="259045"/>
    <xdr:sp macro="" textlink="">
      <xdr:nvSpPr>
        <xdr:cNvPr id="758" name="テキスト ボックス 757"/>
        <xdr:cNvSpPr txBox="1"/>
      </xdr:nvSpPr>
      <xdr:spPr>
        <a:xfrm>
          <a:off x="18421427" y="67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121183</xdr:rowOff>
    </xdr:from>
    <xdr:to>
      <xdr:col>32</xdr:col>
      <xdr:colOff>187325</xdr:colOff>
      <xdr:row>58</xdr:row>
      <xdr:rowOff>123081</xdr:rowOff>
    </xdr:to>
    <xdr:cxnSp macro="">
      <xdr:nvCxnSpPr>
        <xdr:cNvPr id="785" name="直線コネクタ 784"/>
        <xdr:cNvCxnSpPr/>
      </xdr:nvCxnSpPr>
      <xdr:spPr>
        <a:xfrm flipV="1">
          <a:off x="21323300" y="10065283"/>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123081</xdr:rowOff>
    </xdr:from>
    <xdr:to>
      <xdr:col>31</xdr:col>
      <xdr:colOff>34925</xdr:colOff>
      <xdr:row>58</xdr:row>
      <xdr:rowOff>123310</xdr:rowOff>
    </xdr:to>
    <xdr:cxnSp macro="">
      <xdr:nvCxnSpPr>
        <xdr:cNvPr id="788" name="直線コネクタ 787"/>
        <xdr:cNvCxnSpPr/>
      </xdr:nvCxnSpPr>
      <xdr:spPr>
        <a:xfrm flipV="1">
          <a:off x="20434300" y="100671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123310</xdr:rowOff>
    </xdr:from>
    <xdr:to>
      <xdr:col>29</xdr:col>
      <xdr:colOff>517525</xdr:colOff>
      <xdr:row>58</xdr:row>
      <xdr:rowOff>123538</xdr:rowOff>
    </xdr:to>
    <xdr:cxnSp macro="">
      <xdr:nvCxnSpPr>
        <xdr:cNvPr id="791" name="直線コネクタ 790"/>
        <xdr:cNvCxnSpPr/>
      </xdr:nvCxnSpPr>
      <xdr:spPr>
        <a:xfrm flipV="1">
          <a:off x="19545300" y="1006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71719</xdr:rowOff>
    </xdr:from>
    <xdr:ext cx="469744" cy="259045"/>
    <xdr:sp macro="" textlink="">
      <xdr:nvSpPr>
        <xdr:cNvPr id="793" name="テキスト ボックス 792"/>
        <xdr:cNvSpPr txBox="1"/>
      </xdr:nvSpPr>
      <xdr:spPr>
        <a:xfrm>
          <a:off x="20199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123538</xdr:rowOff>
    </xdr:from>
    <xdr:to>
      <xdr:col>28</xdr:col>
      <xdr:colOff>314325</xdr:colOff>
      <xdr:row>58</xdr:row>
      <xdr:rowOff>126784</xdr:rowOff>
    </xdr:to>
    <xdr:cxnSp macro="">
      <xdr:nvCxnSpPr>
        <xdr:cNvPr id="794" name="直線コネクタ 793"/>
        <xdr:cNvCxnSpPr/>
      </xdr:nvCxnSpPr>
      <xdr:spPr>
        <a:xfrm flipV="1">
          <a:off x="18656300" y="1006763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85937</xdr:rowOff>
    </xdr:from>
    <xdr:ext cx="469744" cy="259045"/>
    <xdr:sp macro="" textlink="">
      <xdr:nvSpPr>
        <xdr:cNvPr id="796" name="テキスト ボックス 795"/>
        <xdr:cNvSpPr txBox="1"/>
      </xdr:nvSpPr>
      <xdr:spPr>
        <a:xfrm>
          <a:off x="19310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70383</xdr:rowOff>
    </xdr:from>
    <xdr:to>
      <xdr:col>32</xdr:col>
      <xdr:colOff>238125</xdr:colOff>
      <xdr:row>59</xdr:row>
      <xdr:rowOff>533</xdr:rowOff>
    </xdr:to>
    <xdr:sp macro="" textlink="">
      <xdr:nvSpPr>
        <xdr:cNvPr id="804" name="円/楕円 803"/>
        <xdr:cNvSpPr/>
      </xdr:nvSpPr>
      <xdr:spPr>
        <a:xfrm>
          <a:off x="221107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156760</xdr:rowOff>
    </xdr:from>
    <xdr:ext cx="378565" cy="259045"/>
    <xdr:sp macro="" textlink="">
      <xdr:nvSpPr>
        <xdr:cNvPr id="805" name="貸付金該当値テキスト"/>
        <xdr:cNvSpPr txBox="1"/>
      </xdr:nvSpPr>
      <xdr:spPr>
        <a:xfrm>
          <a:off x="22212300" y="992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72281</xdr:rowOff>
    </xdr:from>
    <xdr:to>
      <xdr:col>31</xdr:col>
      <xdr:colOff>85725</xdr:colOff>
      <xdr:row>59</xdr:row>
      <xdr:rowOff>2431</xdr:rowOff>
    </xdr:to>
    <xdr:sp macro="" textlink="">
      <xdr:nvSpPr>
        <xdr:cNvPr id="806" name="円/楕円 805"/>
        <xdr:cNvSpPr/>
      </xdr:nvSpPr>
      <xdr:spPr>
        <a:xfrm>
          <a:off x="21272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165008</xdr:rowOff>
    </xdr:from>
    <xdr:ext cx="378565" cy="259045"/>
    <xdr:sp macro="" textlink="">
      <xdr:nvSpPr>
        <xdr:cNvPr id="807" name="テキスト ボックス 806"/>
        <xdr:cNvSpPr txBox="1"/>
      </xdr:nvSpPr>
      <xdr:spPr>
        <a:xfrm>
          <a:off x="21134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72510</xdr:rowOff>
    </xdr:from>
    <xdr:to>
      <xdr:col>29</xdr:col>
      <xdr:colOff>568325</xdr:colOff>
      <xdr:row>59</xdr:row>
      <xdr:rowOff>2660</xdr:rowOff>
    </xdr:to>
    <xdr:sp macro="" textlink="">
      <xdr:nvSpPr>
        <xdr:cNvPr id="808" name="円/楕円 807"/>
        <xdr:cNvSpPr/>
      </xdr:nvSpPr>
      <xdr:spPr>
        <a:xfrm>
          <a:off x="20383500" y="100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165237</xdr:rowOff>
    </xdr:from>
    <xdr:ext cx="378565" cy="259045"/>
    <xdr:sp macro="" textlink="">
      <xdr:nvSpPr>
        <xdr:cNvPr id="809" name="テキスト ボックス 808"/>
        <xdr:cNvSpPr txBox="1"/>
      </xdr:nvSpPr>
      <xdr:spPr>
        <a:xfrm>
          <a:off x="20245017" y="101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72738</xdr:rowOff>
    </xdr:from>
    <xdr:to>
      <xdr:col>28</xdr:col>
      <xdr:colOff>365125</xdr:colOff>
      <xdr:row>59</xdr:row>
      <xdr:rowOff>2888</xdr:rowOff>
    </xdr:to>
    <xdr:sp macro="" textlink="">
      <xdr:nvSpPr>
        <xdr:cNvPr id="810" name="円/楕円 809"/>
        <xdr:cNvSpPr/>
      </xdr:nvSpPr>
      <xdr:spPr>
        <a:xfrm>
          <a:off x="19494500" y="100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165465</xdr:rowOff>
    </xdr:from>
    <xdr:ext cx="378565" cy="259045"/>
    <xdr:sp macro="" textlink="">
      <xdr:nvSpPr>
        <xdr:cNvPr id="811" name="テキスト ボックス 810"/>
        <xdr:cNvSpPr txBox="1"/>
      </xdr:nvSpPr>
      <xdr:spPr>
        <a:xfrm>
          <a:off x="19356017" y="1010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75984</xdr:rowOff>
    </xdr:from>
    <xdr:to>
      <xdr:col>27</xdr:col>
      <xdr:colOff>161925</xdr:colOff>
      <xdr:row>59</xdr:row>
      <xdr:rowOff>6134</xdr:rowOff>
    </xdr:to>
    <xdr:sp macro="" textlink="">
      <xdr:nvSpPr>
        <xdr:cNvPr id="812" name="円/楕円 811"/>
        <xdr:cNvSpPr/>
      </xdr:nvSpPr>
      <xdr:spPr>
        <a:xfrm>
          <a:off x="18605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168711</xdr:rowOff>
    </xdr:from>
    <xdr:ext cx="378565" cy="259045"/>
    <xdr:sp macro="" textlink="">
      <xdr:nvSpPr>
        <xdr:cNvPr id="813" name="テキスト ボックス 812"/>
        <xdr:cNvSpPr txBox="1"/>
      </xdr:nvSpPr>
      <xdr:spPr>
        <a:xfrm>
          <a:off x="18467017" y="1011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101446</xdr:rowOff>
    </xdr:from>
    <xdr:to>
      <xdr:col>32</xdr:col>
      <xdr:colOff>187325</xdr:colOff>
      <xdr:row>75</xdr:row>
      <xdr:rowOff>107093</xdr:rowOff>
    </xdr:to>
    <xdr:cxnSp macro="">
      <xdr:nvCxnSpPr>
        <xdr:cNvPr id="840" name="直線コネクタ 839"/>
        <xdr:cNvCxnSpPr/>
      </xdr:nvCxnSpPr>
      <xdr:spPr>
        <a:xfrm>
          <a:off x="21323300" y="12960196"/>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101446</xdr:rowOff>
    </xdr:from>
    <xdr:to>
      <xdr:col>31</xdr:col>
      <xdr:colOff>34925</xdr:colOff>
      <xdr:row>75</xdr:row>
      <xdr:rowOff>121838</xdr:rowOff>
    </xdr:to>
    <xdr:cxnSp macro="">
      <xdr:nvCxnSpPr>
        <xdr:cNvPr id="843" name="直線コネクタ 842"/>
        <xdr:cNvCxnSpPr/>
      </xdr:nvCxnSpPr>
      <xdr:spPr>
        <a:xfrm flipV="1">
          <a:off x="20434300" y="12960196"/>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121838</xdr:rowOff>
    </xdr:from>
    <xdr:to>
      <xdr:col>29</xdr:col>
      <xdr:colOff>517525</xdr:colOff>
      <xdr:row>76</xdr:row>
      <xdr:rowOff>3963</xdr:rowOff>
    </xdr:to>
    <xdr:cxnSp macro="">
      <xdr:nvCxnSpPr>
        <xdr:cNvPr id="846" name="直線コネクタ 845"/>
        <xdr:cNvCxnSpPr/>
      </xdr:nvCxnSpPr>
      <xdr:spPr>
        <a:xfrm flipV="1">
          <a:off x="19545300" y="12980588"/>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3963</xdr:rowOff>
    </xdr:from>
    <xdr:to>
      <xdr:col>28</xdr:col>
      <xdr:colOff>314325</xdr:colOff>
      <xdr:row>76</xdr:row>
      <xdr:rowOff>8978</xdr:rowOff>
    </xdr:to>
    <xdr:cxnSp macro="">
      <xdr:nvCxnSpPr>
        <xdr:cNvPr id="849" name="直線コネクタ 848"/>
        <xdr:cNvCxnSpPr/>
      </xdr:nvCxnSpPr>
      <xdr:spPr>
        <a:xfrm flipV="1">
          <a:off x="18656300" y="1303416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56293</xdr:rowOff>
    </xdr:from>
    <xdr:to>
      <xdr:col>32</xdr:col>
      <xdr:colOff>238125</xdr:colOff>
      <xdr:row>75</xdr:row>
      <xdr:rowOff>157893</xdr:rowOff>
    </xdr:to>
    <xdr:sp macro="" textlink="">
      <xdr:nvSpPr>
        <xdr:cNvPr id="859" name="円/楕円 858"/>
        <xdr:cNvSpPr/>
      </xdr:nvSpPr>
      <xdr:spPr>
        <a:xfrm>
          <a:off x="22110700" y="129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79170</xdr:rowOff>
    </xdr:from>
    <xdr:ext cx="599010" cy="259045"/>
    <xdr:sp macro="" textlink="">
      <xdr:nvSpPr>
        <xdr:cNvPr id="860" name="繰出金該当値テキスト"/>
        <xdr:cNvSpPr txBox="1"/>
      </xdr:nvSpPr>
      <xdr:spPr>
        <a:xfrm>
          <a:off x="22212300" y="127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50646</xdr:rowOff>
    </xdr:from>
    <xdr:to>
      <xdr:col>31</xdr:col>
      <xdr:colOff>85725</xdr:colOff>
      <xdr:row>75</xdr:row>
      <xdr:rowOff>152245</xdr:rowOff>
    </xdr:to>
    <xdr:sp macro="" textlink="">
      <xdr:nvSpPr>
        <xdr:cNvPr id="861" name="円/楕円 860"/>
        <xdr:cNvSpPr/>
      </xdr:nvSpPr>
      <xdr:spPr>
        <a:xfrm>
          <a:off x="21272500" y="12909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168773</xdr:rowOff>
    </xdr:from>
    <xdr:ext cx="599010" cy="259045"/>
    <xdr:sp macro="" textlink="">
      <xdr:nvSpPr>
        <xdr:cNvPr id="862" name="テキスト ボックス 861"/>
        <xdr:cNvSpPr txBox="1"/>
      </xdr:nvSpPr>
      <xdr:spPr>
        <a:xfrm>
          <a:off x="21023794" y="1268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71038</xdr:rowOff>
    </xdr:from>
    <xdr:to>
      <xdr:col>29</xdr:col>
      <xdr:colOff>568325</xdr:colOff>
      <xdr:row>76</xdr:row>
      <xdr:rowOff>1188</xdr:rowOff>
    </xdr:to>
    <xdr:sp macro="" textlink="">
      <xdr:nvSpPr>
        <xdr:cNvPr id="863" name="円/楕円 862"/>
        <xdr:cNvSpPr/>
      </xdr:nvSpPr>
      <xdr:spPr>
        <a:xfrm>
          <a:off x="20383500" y="129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17715</xdr:rowOff>
    </xdr:from>
    <xdr:ext cx="599010" cy="259045"/>
    <xdr:sp macro="" textlink="">
      <xdr:nvSpPr>
        <xdr:cNvPr id="864" name="テキスト ボックス 863"/>
        <xdr:cNvSpPr txBox="1"/>
      </xdr:nvSpPr>
      <xdr:spPr>
        <a:xfrm>
          <a:off x="20134794" y="127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124612</xdr:rowOff>
    </xdr:from>
    <xdr:to>
      <xdr:col>28</xdr:col>
      <xdr:colOff>365125</xdr:colOff>
      <xdr:row>76</xdr:row>
      <xdr:rowOff>54763</xdr:rowOff>
    </xdr:to>
    <xdr:sp macro="" textlink="">
      <xdr:nvSpPr>
        <xdr:cNvPr id="865" name="円/楕円 864"/>
        <xdr:cNvSpPr/>
      </xdr:nvSpPr>
      <xdr:spPr>
        <a:xfrm>
          <a:off x="19494500" y="12983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71289</xdr:rowOff>
    </xdr:from>
    <xdr:ext cx="599010" cy="259045"/>
    <xdr:sp macro="" textlink="">
      <xdr:nvSpPr>
        <xdr:cNvPr id="866" name="テキスト ボックス 865"/>
        <xdr:cNvSpPr txBox="1"/>
      </xdr:nvSpPr>
      <xdr:spPr>
        <a:xfrm>
          <a:off x="19245794" y="127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129628</xdr:rowOff>
    </xdr:from>
    <xdr:to>
      <xdr:col>27</xdr:col>
      <xdr:colOff>161925</xdr:colOff>
      <xdr:row>76</xdr:row>
      <xdr:rowOff>59778</xdr:rowOff>
    </xdr:to>
    <xdr:sp macro="" textlink="">
      <xdr:nvSpPr>
        <xdr:cNvPr id="867" name="円/楕円 866"/>
        <xdr:cNvSpPr/>
      </xdr:nvSpPr>
      <xdr:spPr>
        <a:xfrm>
          <a:off x="18605500" y="129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76305</xdr:rowOff>
    </xdr:from>
    <xdr:ext cx="599010" cy="259045"/>
    <xdr:sp macro="" textlink="">
      <xdr:nvSpPr>
        <xdr:cNvPr id="868" name="テキスト ボックス 867"/>
        <xdr:cNvSpPr txBox="1"/>
      </xdr:nvSpPr>
      <xdr:spPr>
        <a:xfrm>
          <a:off x="18356794" y="127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多くの項目で類似団体を下回っている。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特に普通建設事業費</a:t>
          </a:r>
          <a:r>
            <a:rPr kumimoji="1" lang="ja-JP" altLang="en-US" sz="1100">
              <a:solidFill>
                <a:schemeClr val="dk1"/>
              </a:solidFill>
              <a:latin typeface="+mn-lt"/>
              <a:ea typeface="+mn-ea"/>
              <a:cs typeface="+mn-cs"/>
            </a:rPr>
            <a:t>や維持補修費</a:t>
          </a:r>
          <a:r>
            <a:rPr kumimoji="1" lang="ja-JP" altLang="ja-JP" sz="1100">
              <a:solidFill>
                <a:schemeClr val="dk1"/>
              </a:solidFill>
              <a:latin typeface="+mn-lt"/>
              <a:ea typeface="+mn-ea"/>
              <a:cs typeface="+mn-cs"/>
            </a:rPr>
            <a:t>については、</a:t>
          </a:r>
          <a:r>
            <a:rPr kumimoji="1" lang="ja-JP" altLang="en-US" sz="1100">
              <a:solidFill>
                <a:schemeClr val="dk1"/>
              </a:solidFill>
              <a:latin typeface="+mn-lt"/>
              <a:ea typeface="+mn-ea"/>
              <a:cs typeface="+mn-cs"/>
            </a:rPr>
            <a:t>類似団体を大きく</a:t>
          </a:r>
          <a:r>
            <a:rPr kumimoji="1" lang="ja-JP" altLang="ja-JP" sz="1100">
              <a:solidFill>
                <a:schemeClr val="dk1"/>
              </a:solidFill>
              <a:latin typeface="+mn-lt"/>
              <a:ea typeface="+mn-ea"/>
              <a:cs typeface="+mn-cs"/>
            </a:rPr>
            <a:t>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その中で繰出金については、類似団体</a:t>
          </a:r>
          <a:r>
            <a:rPr kumimoji="1" lang="ja-JP" altLang="en-US" sz="1100">
              <a:solidFill>
                <a:schemeClr val="dk1"/>
              </a:solidFill>
              <a:latin typeface="+mn-lt"/>
              <a:ea typeface="+mn-ea"/>
              <a:cs typeface="+mn-cs"/>
            </a:rPr>
            <a:t>を上回っている。要因</a:t>
          </a:r>
          <a:r>
            <a:rPr kumimoji="1" lang="ja-JP" altLang="ja-JP" sz="1100">
              <a:solidFill>
                <a:schemeClr val="dk1"/>
              </a:solidFill>
              <a:latin typeface="+mn-lt"/>
              <a:ea typeface="+mn-ea"/>
              <a:cs typeface="+mn-cs"/>
            </a:rPr>
            <a:t>としては介護保険等社会保障にかかる特別会計と下水道会計への繰出</a:t>
          </a:r>
          <a:r>
            <a:rPr kumimoji="1" lang="ja-JP" altLang="en-US" sz="1100">
              <a:solidFill>
                <a:schemeClr val="dk1"/>
              </a:solidFill>
              <a:latin typeface="+mn-lt"/>
              <a:ea typeface="+mn-ea"/>
              <a:cs typeface="+mn-cs"/>
            </a:rPr>
            <a:t>金</a:t>
          </a:r>
          <a:r>
            <a:rPr kumimoji="1" lang="ja-JP" altLang="ja-JP" sz="1100">
              <a:solidFill>
                <a:schemeClr val="dk1"/>
              </a:solidFill>
              <a:latin typeface="+mn-lt"/>
              <a:ea typeface="+mn-ea"/>
              <a:cs typeface="+mn-cs"/>
            </a:rPr>
            <a:t>が影響しているものと思われる。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16523</xdr:rowOff>
    </xdr:from>
    <xdr:to>
      <xdr:col>6</xdr:col>
      <xdr:colOff>511175</xdr:colOff>
      <xdr:row>38</xdr:row>
      <xdr:rowOff>34925</xdr:rowOff>
    </xdr:to>
    <xdr:cxnSp macro="">
      <xdr:nvCxnSpPr>
        <xdr:cNvPr id="60" name="直線コネクタ 59"/>
        <xdr:cNvCxnSpPr/>
      </xdr:nvCxnSpPr>
      <xdr:spPr>
        <a:xfrm>
          <a:off x="3797300" y="6531623"/>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16523</xdr:rowOff>
    </xdr:from>
    <xdr:to>
      <xdr:col>5</xdr:col>
      <xdr:colOff>358775</xdr:colOff>
      <xdr:row>38</xdr:row>
      <xdr:rowOff>28772</xdr:rowOff>
    </xdr:to>
    <xdr:cxnSp macro="">
      <xdr:nvCxnSpPr>
        <xdr:cNvPr id="63" name="直線コネクタ 62"/>
        <xdr:cNvCxnSpPr/>
      </xdr:nvCxnSpPr>
      <xdr:spPr>
        <a:xfrm flipV="1">
          <a:off x="2908300" y="6531623"/>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28772</xdr:rowOff>
    </xdr:from>
    <xdr:to>
      <xdr:col>4</xdr:col>
      <xdr:colOff>155575</xdr:colOff>
      <xdr:row>38</xdr:row>
      <xdr:rowOff>31382</xdr:rowOff>
    </xdr:to>
    <xdr:cxnSp macro="">
      <xdr:nvCxnSpPr>
        <xdr:cNvPr id="66" name="直線コネクタ 65"/>
        <xdr:cNvCxnSpPr/>
      </xdr:nvCxnSpPr>
      <xdr:spPr>
        <a:xfrm flipV="1">
          <a:off x="2019300" y="654387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73658</xdr:rowOff>
    </xdr:from>
    <xdr:ext cx="534377" cy="259045"/>
    <xdr:sp macro="" textlink="">
      <xdr:nvSpPr>
        <xdr:cNvPr id="68" name="テキスト ボックス 67"/>
        <xdr:cNvSpPr txBox="1"/>
      </xdr:nvSpPr>
      <xdr:spPr>
        <a:xfrm>
          <a:off x="2641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21704</xdr:rowOff>
    </xdr:from>
    <xdr:to>
      <xdr:col>2</xdr:col>
      <xdr:colOff>638175</xdr:colOff>
      <xdr:row>38</xdr:row>
      <xdr:rowOff>31382</xdr:rowOff>
    </xdr:to>
    <xdr:cxnSp macro="">
      <xdr:nvCxnSpPr>
        <xdr:cNvPr id="69" name="直線コネクタ 68"/>
        <xdr:cNvCxnSpPr/>
      </xdr:nvCxnSpPr>
      <xdr:spPr>
        <a:xfrm>
          <a:off x="1130300" y="653680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80954</xdr:rowOff>
    </xdr:from>
    <xdr:ext cx="534377" cy="259045"/>
    <xdr:sp macro="" textlink="">
      <xdr:nvSpPr>
        <xdr:cNvPr id="71" name="テキスト ボックス 70"/>
        <xdr:cNvSpPr txBox="1"/>
      </xdr:nvSpPr>
      <xdr:spPr>
        <a:xfrm>
          <a:off x="1752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76325</xdr:rowOff>
    </xdr:from>
    <xdr:ext cx="534377" cy="259045"/>
    <xdr:sp macro="" textlink="">
      <xdr:nvSpPr>
        <xdr:cNvPr id="73" name="テキスト ボックス 72"/>
        <xdr:cNvSpPr txBox="1"/>
      </xdr:nvSpPr>
      <xdr:spPr>
        <a:xfrm>
          <a:off x="863111" y="62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155575</xdr:rowOff>
    </xdr:from>
    <xdr:to>
      <xdr:col>6</xdr:col>
      <xdr:colOff>561975</xdr:colOff>
      <xdr:row>38</xdr:row>
      <xdr:rowOff>85725</xdr:rowOff>
    </xdr:to>
    <xdr:sp macro="" textlink="">
      <xdr:nvSpPr>
        <xdr:cNvPr id="79" name="円/楕円 78"/>
        <xdr:cNvSpPr/>
      </xdr:nvSpPr>
      <xdr:spPr>
        <a:xfrm>
          <a:off x="4584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70502</xdr:rowOff>
    </xdr:from>
    <xdr:ext cx="469744" cy="259045"/>
    <xdr:sp macro="" textlink="">
      <xdr:nvSpPr>
        <xdr:cNvPr id="80" name="議会費該当値テキスト"/>
        <xdr:cNvSpPr txBox="1"/>
      </xdr:nvSpPr>
      <xdr:spPr>
        <a:xfrm>
          <a:off x="4686300" y="64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137173</xdr:rowOff>
    </xdr:from>
    <xdr:to>
      <xdr:col>5</xdr:col>
      <xdr:colOff>409575</xdr:colOff>
      <xdr:row>38</xdr:row>
      <xdr:rowOff>67323</xdr:rowOff>
    </xdr:to>
    <xdr:sp macro="" textlink="">
      <xdr:nvSpPr>
        <xdr:cNvPr id="81" name="円/楕円 80"/>
        <xdr:cNvSpPr/>
      </xdr:nvSpPr>
      <xdr:spPr>
        <a:xfrm>
          <a:off x="3746500" y="64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58450</xdr:rowOff>
    </xdr:from>
    <xdr:ext cx="534377" cy="259045"/>
    <xdr:sp macro="" textlink="">
      <xdr:nvSpPr>
        <xdr:cNvPr id="82" name="テキスト ボックス 81"/>
        <xdr:cNvSpPr txBox="1"/>
      </xdr:nvSpPr>
      <xdr:spPr>
        <a:xfrm>
          <a:off x="3530111" y="65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149422</xdr:rowOff>
    </xdr:from>
    <xdr:to>
      <xdr:col>4</xdr:col>
      <xdr:colOff>206375</xdr:colOff>
      <xdr:row>38</xdr:row>
      <xdr:rowOff>79572</xdr:rowOff>
    </xdr:to>
    <xdr:sp macro="" textlink="">
      <xdr:nvSpPr>
        <xdr:cNvPr id="83" name="円/楕円 82"/>
        <xdr:cNvSpPr/>
      </xdr:nvSpPr>
      <xdr:spPr>
        <a:xfrm>
          <a:off x="2857500" y="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70699</xdr:rowOff>
    </xdr:from>
    <xdr:ext cx="469744" cy="259045"/>
    <xdr:sp macro="" textlink="">
      <xdr:nvSpPr>
        <xdr:cNvPr id="84" name="テキスト ボックス 83"/>
        <xdr:cNvSpPr txBox="1"/>
      </xdr:nvSpPr>
      <xdr:spPr>
        <a:xfrm>
          <a:off x="2673427" y="6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152032</xdr:rowOff>
    </xdr:from>
    <xdr:to>
      <xdr:col>3</xdr:col>
      <xdr:colOff>3175</xdr:colOff>
      <xdr:row>38</xdr:row>
      <xdr:rowOff>82182</xdr:rowOff>
    </xdr:to>
    <xdr:sp macro="" textlink="">
      <xdr:nvSpPr>
        <xdr:cNvPr id="85" name="円/楕円 84"/>
        <xdr:cNvSpPr/>
      </xdr:nvSpPr>
      <xdr:spPr>
        <a:xfrm>
          <a:off x="1968500" y="64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73309</xdr:rowOff>
    </xdr:from>
    <xdr:ext cx="469744" cy="259045"/>
    <xdr:sp macro="" textlink="">
      <xdr:nvSpPr>
        <xdr:cNvPr id="86" name="テキスト ボックス 85"/>
        <xdr:cNvSpPr txBox="1"/>
      </xdr:nvSpPr>
      <xdr:spPr>
        <a:xfrm>
          <a:off x="1784427" y="65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142354</xdr:rowOff>
    </xdr:from>
    <xdr:to>
      <xdr:col>1</xdr:col>
      <xdr:colOff>485775</xdr:colOff>
      <xdr:row>38</xdr:row>
      <xdr:rowOff>72504</xdr:rowOff>
    </xdr:to>
    <xdr:sp macro="" textlink="">
      <xdr:nvSpPr>
        <xdr:cNvPr id="87" name="円/楕円 86"/>
        <xdr:cNvSpPr/>
      </xdr:nvSpPr>
      <xdr:spPr>
        <a:xfrm>
          <a:off x="1079500" y="64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63631</xdr:rowOff>
    </xdr:from>
    <xdr:ext cx="534377" cy="259045"/>
    <xdr:sp macro="" textlink="">
      <xdr:nvSpPr>
        <xdr:cNvPr id="88" name="テキスト ボックス 87"/>
        <xdr:cNvSpPr txBox="1"/>
      </xdr:nvSpPr>
      <xdr:spPr>
        <a:xfrm>
          <a:off x="863111" y="6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103296</xdr:rowOff>
    </xdr:from>
    <xdr:to>
      <xdr:col>6</xdr:col>
      <xdr:colOff>511175</xdr:colOff>
      <xdr:row>58</xdr:row>
      <xdr:rowOff>122396</xdr:rowOff>
    </xdr:to>
    <xdr:cxnSp macro="">
      <xdr:nvCxnSpPr>
        <xdr:cNvPr id="117" name="直線コネクタ 116"/>
        <xdr:cNvCxnSpPr/>
      </xdr:nvCxnSpPr>
      <xdr:spPr>
        <a:xfrm flipV="1">
          <a:off x="3797300" y="10047396"/>
          <a:ext cx="8382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122396</xdr:rowOff>
    </xdr:from>
    <xdr:to>
      <xdr:col>5</xdr:col>
      <xdr:colOff>358775</xdr:colOff>
      <xdr:row>58</xdr:row>
      <xdr:rowOff>130866</xdr:rowOff>
    </xdr:to>
    <xdr:cxnSp macro="">
      <xdr:nvCxnSpPr>
        <xdr:cNvPr id="120" name="直線コネクタ 119"/>
        <xdr:cNvCxnSpPr/>
      </xdr:nvCxnSpPr>
      <xdr:spPr>
        <a:xfrm flipV="1">
          <a:off x="2908300" y="10066496"/>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130866</xdr:rowOff>
    </xdr:from>
    <xdr:to>
      <xdr:col>4</xdr:col>
      <xdr:colOff>155575</xdr:colOff>
      <xdr:row>58</xdr:row>
      <xdr:rowOff>140713</xdr:rowOff>
    </xdr:to>
    <xdr:cxnSp macro="">
      <xdr:nvCxnSpPr>
        <xdr:cNvPr id="123" name="直線コネクタ 122"/>
        <xdr:cNvCxnSpPr/>
      </xdr:nvCxnSpPr>
      <xdr:spPr>
        <a:xfrm flipV="1">
          <a:off x="2019300" y="10074966"/>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140713</xdr:rowOff>
    </xdr:from>
    <xdr:to>
      <xdr:col>2</xdr:col>
      <xdr:colOff>638175</xdr:colOff>
      <xdr:row>58</xdr:row>
      <xdr:rowOff>153812</xdr:rowOff>
    </xdr:to>
    <xdr:cxnSp macro="">
      <xdr:nvCxnSpPr>
        <xdr:cNvPr id="126" name="直線コネクタ 125"/>
        <xdr:cNvCxnSpPr/>
      </xdr:nvCxnSpPr>
      <xdr:spPr>
        <a:xfrm flipV="1">
          <a:off x="1130300" y="1008481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52496</xdr:rowOff>
    </xdr:from>
    <xdr:to>
      <xdr:col>6</xdr:col>
      <xdr:colOff>561975</xdr:colOff>
      <xdr:row>58</xdr:row>
      <xdr:rowOff>154096</xdr:rowOff>
    </xdr:to>
    <xdr:sp macro="" textlink="">
      <xdr:nvSpPr>
        <xdr:cNvPr id="136" name="円/楕円 135"/>
        <xdr:cNvSpPr/>
      </xdr:nvSpPr>
      <xdr:spPr>
        <a:xfrm>
          <a:off x="4584700" y="99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138873</xdr:rowOff>
    </xdr:from>
    <xdr:ext cx="599010" cy="259045"/>
    <xdr:sp macro="" textlink="">
      <xdr:nvSpPr>
        <xdr:cNvPr id="137" name="総務費該当値テキスト"/>
        <xdr:cNvSpPr txBox="1"/>
      </xdr:nvSpPr>
      <xdr:spPr>
        <a:xfrm>
          <a:off x="4686300" y="99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71596</xdr:rowOff>
    </xdr:from>
    <xdr:to>
      <xdr:col>5</xdr:col>
      <xdr:colOff>409575</xdr:colOff>
      <xdr:row>59</xdr:row>
      <xdr:rowOff>1746</xdr:rowOff>
    </xdr:to>
    <xdr:sp macro="" textlink="">
      <xdr:nvSpPr>
        <xdr:cNvPr id="138" name="円/楕円 137"/>
        <xdr:cNvSpPr/>
      </xdr:nvSpPr>
      <xdr:spPr>
        <a:xfrm>
          <a:off x="3746500" y="10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164323</xdr:rowOff>
    </xdr:from>
    <xdr:ext cx="599010" cy="259045"/>
    <xdr:sp macro="" textlink="">
      <xdr:nvSpPr>
        <xdr:cNvPr id="139" name="テキスト ボックス 138"/>
        <xdr:cNvSpPr txBox="1"/>
      </xdr:nvSpPr>
      <xdr:spPr>
        <a:xfrm>
          <a:off x="3497794" y="1010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80066</xdr:rowOff>
    </xdr:from>
    <xdr:to>
      <xdr:col>4</xdr:col>
      <xdr:colOff>206375</xdr:colOff>
      <xdr:row>59</xdr:row>
      <xdr:rowOff>10216</xdr:rowOff>
    </xdr:to>
    <xdr:sp macro="" textlink="">
      <xdr:nvSpPr>
        <xdr:cNvPr id="140" name="円/楕円 139"/>
        <xdr:cNvSpPr/>
      </xdr:nvSpPr>
      <xdr:spPr>
        <a:xfrm>
          <a:off x="2857500" y="100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1343</xdr:rowOff>
    </xdr:from>
    <xdr:ext cx="599010" cy="259045"/>
    <xdr:sp macro="" textlink="">
      <xdr:nvSpPr>
        <xdr:cNvPr id="141" name="テキスト ボックス 140"/>
        <xdr:cNvSpPr txBox="1"/>
      </xdr:nvSpPr>
      <xdr:spPr>
        <a:xfrm>
          <a:off x="2608794" y="1011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89913</xdr:rowOff>
    </xdr:from>
    <xdr:to>
      <xdr:col>3</xdr:col>
      <xdr:colOff>3175</xdr:colOff>
      <xdr:row>59</xdr:row>
      <xdr:rowOff>20063</xdr:rowOff>
    </xdr:to>
    <xdr:sp macro="" textlink="">
      <xdr:nvSpPr>
        <xdr:cNvPr id="142" name="円/楕円 141"/>
        <xdr:cNvSpPr/>
      </xdr:nvSpPr>
      <xdr:spPr>
        <a:xfrm>
          <a:off x="1968500" y="100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11190</xdr:rowOff>
    </xdr:from>
    <xdr:ext cx="534377" cy="259045"/>
    <xdr:sp macro="" textlink="">
      <xdr:nvSpPr>
        <xdr:cNvPr id="143" name="テキスト ボックス 142"/>
        <xdr:cNvSpPr txBox="1"/>
      </xdr:nvSpPr>
      <xdr:spPr>
        <a:xfrm>
          <a:off x="1752111" y="101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103012</xdr:rowOff>
    </xdr:from>
    <xdr:to>
      <xdr:col>1</xdr:col>
      <xdr:colOff>485775</xdr:colOff>
      <xdr:row>59</xdr:row>
      <xdr:rowOff>33162</xdr:rowOff>
    </xdr:to>
    <xdr:sp macro="" textlink="">
      <xdr:nvSpPr>
        <xdr:cNvPr id="144" name="円/楕円 143"/>
        <xdr:cNvSpPr/>
      </xdr:nvSpPr>
      <xdr:spPr>
        <a:xfrm>
          <a:off x="1079500" y="10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24289</xdr:rowOff>
    </xdr:from>
    <xdr:ext cx="534377" cy="259045"/>
    <xdr:sp macro="" textlink="">
      <xdr:nvSpPr>
        <xdr:cNvPr id="145" name="テキスト ボックス 144"/>
        <xdr:cNvSpPr txBox="1"/>
      </xdr:nvSpPr>
      <xdr:spPr>
        <a:xfrm>
          <a:off x="863111" y="101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117601</xdr:rowOff>
    </xdr:from>
    <xdr:to>
      <xdr:col>6</xdr:col>
      <xdr:colOff>511175</xdr:colOff>
      <xdr:row>76</xdr:row>
      <xdr:rowOff>122565</xdr:rowOff>
    </xdr:to>
    <xdr:cxnSp macro="">
      <xdr:nvCxnSpPr>
        <xdr:cNvPr id="172" name="直線コネクタ 171"/>
        <xdr:cNvCxnSpPr/>
      </xdr:nvCxnSpPr>
      <xdr:spPr>
        <a:xfrm flipV="1">
          <a:off x="3797300" y="13147801"/>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122565</xdr:rowOff>
    </xdr:from>
    <xdr:to>
      <xdr:col>5</xdr:col>
      <xdr:colOff>358775</xdr:colOff>
      <xdr:row>76</xdr:row>
      <xdr:rowOff>124580</xdr:rowOff>
    </xdr:to>
    <xdr:cxnSp macro="">
      <xdr:nvCxnSpPr>
        <xdr:cNvPr id="175" name="直線コネクタ 174"/>
        <xdr:cNvCxnSpPr/>
      </xdr:nvCxnSpPr>
      <xdr:spPr>
        <a:xfrm flipV="1">
          <a:off x="2908300" y="1315276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124580</xdr:rowOff>
    </xdr:from>
    <xdr:to>
      <xdr:col>4</xdr:col>
      <xdr:colOff>155575</xdr:colOff>
      <xdr:row>76</xdr:row>
      <xdr:rowOff>168011</xdr:rowOff>
    </xdr:to>
    <xdr:cxnSp macro="">
      <xdr:nvCxnSpPr>
        <xdr:cNvPr id="178" name="直線コネクタ 177"/>
        <xdr:cNvCxnSpPr/>
      </xdr:nvCxnSpPr>
      <xdr:spPr>
        <a:xfrm flipV="1">
          <a:off x="2019300" y="13154780"/>
          <a:ext cx="889000" cy="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161714</xdr:rowOff>
    </xdr:from>
    <xdr:to>
      <xdr:col>2</xdr:col>
      <xdr:colOff>638175</xdr:colOff>
      <xdr:row>76</xdr:row>
      <xdr:rowOff>168011</xdr:rowOff>
    </xdr:to>
    <xdr:cxnSp macro="">
      <xdr:nvCxnSpPr>
        <xdr:cNvPr id="181" name="直線コネクタ 180"/>
        <xdr:cNvCxnSpPr/>
      </xdr:nvCxnSpPr>
      <xdr:spPr>
        <a:xfrm>
          <a:off x="1130300" y="13191914"/>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66801</xdr:rowOff>
    </xdr:from>
    <xdr:to>
      <xdr:col>6</xdr:col>
      <xdr:colOff>561975</xdr:colOff>
      <xdr:row>76</xdr:row>
      <xdr:rowOff>168401</xdr:rowOff>
    </xdr:to>
    <xdr:sp macro="" textlink="">
      <xdr:nvSpPr>
        <xdr:cNvPr id="191" name="円/楕円 190"/>
        <xdr:cNvSpPr/>
      </xdr:nvSpPr>
      <xdr:spPr>
        <a:xfrm>
          <a:off x="4584700" y="130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153178</xdr:rowOff>
    </xdr:from>
    <xdr:ext cx="599010" cy="259045"/>
    <xdr:sp macro="" textlink="">
      <xdr:nvSpPr>
        <xdr:cNvPr id="192" name="民生費該当値テキスト"/>
        <xdr:cNvSpPr txBox="1"/>
      </xdr:nvSpPr>
      <xdr:spPr>
        <a:xfrm>
          <a:off x="4686300" y="1301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71765</xdr:rowOff>
    </xdr:from>
    <xdr:to>
      <xdr:col>5</xdr:col>
      <xdr:colOff>409575</xdr:colOff>
      <xdr:row>77</xdr:row>
      <xdr:rowOff>1915</xdr:rowOff>
    </xdr:to>
    <xdr:sp macro="" textlink="">
      <xdr:nvSpPr>
        <xdr:cNvPr id="193" name="円/楕円 192"/>
        <xdr:cNvSpPr/>
      </xdr:nvSpPr>
      <xdr:spPr>
        <a:xfrm>
          <a:off x="3746500" y="131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164492</xdr:rowOff>
    </xdr:from>
    <xdr:ext cx="599010" cy="259045"/>
    <xdr:sp macro="" textlink="">
      <xdr:nvSpPr>
        <xdr:cNvPr id="194" name="テキスト ボックス 193"/>
        <xdr:cNvSpPr txBox="1"/>
      </xdr:nvSpPr>
      <xdr:spPr>
        <a:xfrm>
          <a:off x="3497794" y="13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73780</xdr:rowOff>
    </xdr:from>
    <xdr:to>
      <xdr:col>4</xdr:col>
      <xdr:colOff>206375</xdr:colOff>
      <xdr:row>77</xdr:row>
      <xdr:rowOff>3930</xdr:rowOff>
    </xdr:to>
    <xdr:sp macro="" textlink="">
      <xdr:nvSpPr>
        <xdr:cNvPr id="195" name="円/楕円 194"/>
        <xdr:cNvSpPr/>
      </xdr:nvSpPr>
      <xdr:spPr>
        <a:xfrm>
          <a:off x="2857500" y="131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166507</xdr:rowOff>
    </xdr:from>
    <xdr:ext cx="599010" cy="259045"/>
    <xdr:sp macro="" textlink="">
      <xdr:nvSpPr>
        <xdr:cNvPr id="196" name="テキスト ボックス 195"/>
        <xdr:cNvSpPr txBox="1"/>
      </xdr:nvSpPr>
      <xdr:spPr>
        <a:xfrm>
          <a:off x="2608794" y="1319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117211</xdr:rowOff>
    </xdr:from>
    <xdr:to>
      <xdr:col>3</xdr:col>
      <xdr:colOff>3175</xdr:colOff>
      <xdr:row>77</xdr:row>
      <xdr:rowOff>47361</xdr:rowOff>
    </xdr:to>
    <xdr:sp macro="" textlink="">
      <xdr:nvSpPr>
        <xdr:cNvPr id="197" name="円/楕円 196"/>
        <xdr:cNvSpPr/>
      </xdr:nvSpPr>
      <xdr:spPr>
        <a:xfrm>
          <a:off x="1968500" y="131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38488</xdr:rowOff>
    </xdr:from>
    <xdr:ext cx="599010" cy="259045"/>
    <xdr:sp macro="" textlink="">
      <xdr:nvSpPr>
        <xdr:cNvPr id="198" name="テキスト ボックス 197"/>
        <xdr:cNvSpPr txBox="1"/>
      </xdr:nvSpPr>
      <xdr:spPr>
        <a:xfrm>
          <a:off x="1719794" y="132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110914</xdr:rowOff>
    </xdr:from>
    <xdr:to>
      <xdr:col>1</xdr:col>
      <xdr:colOff>485775</xdr:colOff>
      <xdr:row>77</xdr:row>
      <xdr:rowOff>41064</xdr:rowOff>
    </xdr:to>
    <xdr:sp macro="" textlink="">
      <xdr:nvSpPr>
        <xdr:cNvPr id="199" name="円/楕円 198"/>
        <xdr:cNvSpPr/>
      </xdr:nvSpPr>
      <xdr:spPr>
        <a:xfrm>
          <a:off x="1079500" y="131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32191</xdr:rowOff>
    </xdr:from>
    <xdr:ext cx="599010" cy="259045"/>
    <xdr:sp macro="" textlink="">
      <xdr:nvSpPr>
        <xdr:cNvPr id="200" name="テキスト ボックス 199"/>
        <xdr:cNvSpPr txBox="1"/>
      </xdr:nvSpPr>
      <xdr:spPr>
        <a:xfrm>
          <a:off x="830794" y="132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20585</xdr:rowOff>
    </xdr:from>
    <xdr:to>
      <xdr:col>6</xdr:col>
      <xdr:colOff>511175</xdr:colOff>
      <xdr:row>98</xdr:row>
      <xdr:rowOff>25860</xdr:rowOff>
    </xdr:to>
    <xdr:cxnSp macro="">
      <xdr:nvCxnSpPr>
        <xdr:cNvPr id="229" name="直線コネクタ 228"/>
        <xdr:cNvCxnSpPr/>
      </xdr:nvCxnSpPr>
      <xdr:spPr>
        <a:xfrm>
          <a:off x="3797300" y="16822685"/>
          <a:ext cx="8382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14782</xdr:rowOff>
    </xdr:from>
    <xdr:to>
      <xdr:col>5</xdr:col>
      <xdr:colOff>358775</xdr:colOff>
      <xdr:row>98</xdr:row>
      <xdr:rowOff>20585</xdr:rowOff>
    </xdr:to>
    <xdr:cxnSp macro="">
      <xdr:nvCxnSpPr>
        <xdr:cNvPr id="232" name="直線コネクタ 231"/>
        <xdr:cNvCxnSpPr/>
      </xdr:nvCxnSpPr>
      <xdr:spPr>
        <a:xfrm>
          <a:off x="2908300" y="1681688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3919</xdr:rowOff>
    </xdr:from>
    <xdr:to>
      <xdr:col>4</xdr:col>
      <xdr:colOff>155575</xdr:colOff>
      <xdr:row>98</xdr:row>
      <xdr:rowOff>14782</xdr:rowOff>
    </xdr:to>
    <xdr:cxnSp macro="">
      <xdr:nvCxnSpPr>
        <xdr:cNvPr id="235" name="直線コネクタ 234"/>
        <xdr:cNvCxnSpPr/>
      </xdr:nvCxnSpPr>
      <xdr:spPr>
        <a:xfrm>
          <a:off x="2019300" y="1680601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3919</xdr:rowOff>
    </xdr:from>
    <xdr:to>
      <xdr:col>2</xdr:col>
      <xdr:colOff>638175</xdr:colOff>
      <xdr:row>98</xdr:row>
      <xdr:rowOff>13943</xdr:rowOff>
    </xdr:to>
    <xdr:cxnSp macro="">
      <xdr:nvCxnSpPr>
        <xdr:cNvPr id="238" name="直線コネクタ 237"/>
        <xdr:cNvCxnSpPr/>
      </xdr:nvCxnSpPr>
      <xdr:spPr>
        <a:xfrm flipV="1">
          <a:off x="1130300" y="16806019"/>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146510</xdr:rowOff>
    </xdr:from>
    <xdr:to>
      <xdr:col>6</xdr:col>
      <xdr:colOff>561975</xdr:colOff>
      <xdr:row>98</xdr:row>
      <xdr:rowOff>76660</xdr:rowOff>
    </xdr:to>
    <xdr:sp macro="" textlink="">
      <xdr:nvSpPr>
        <xdr:cNvPr id="248" name="円/楕円 247"/>
        <xdr:cNvSpPr/>
      </xdr:nvSpPr>
      <xdr:spPr>
        <a:xfrm>
          <a:off x="4584700" y="167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61437</xdr:rowOff>
    </xdr:from>
    <xdr:ext cx="534377" cy="259045"/>
    <xdr:sp macro="" textlink="">
      <xdr:nvSpPr>
        <xdr:cNvPr id="249" name="衛生費該当値テキスト"/>
        <xdr:cNvSpPr txBox="1"/>
      </xdr:nvSpPr>
      <xdr:spPr>
        <a:xfrm>
          <a:off x="4686300" y="166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141235</xdr:rowOff>
    </xdr:from>
    <xdr:to>
      <xdr:col>5</xdr:col>
      <xdr:colOff>409575</xdr:colOff>
      <xdr:row>98</xdr:row>
      <xdr:rowOff>71385</xdr:rowOff>
    </xdr:to>
    <xdr:sp macro="" textlink="">
      <xdr:nvSpPr>
        <xdr:cNvPr id="250" name="円/楕円 249"/>
        <xdr:cNvSpPr/>
      </xdr:nvSpPr>
      <xdr:spPr>
        <a:xfrm>
          <a:off x="3746500" y="167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62512</xdr:rowOff>
    </xdr:from>
    <xdr:ext cx="534377" cy="259045"/>
    <xdr:sp macro="" textlink="">
      <xdr:nvSpPr>
        <xdr:cNvPr id="251" name="テキスト ボックス 250"/>
        <xdr:cNvSpPr txBox="1"/>
      </xdr:nvSpPr>
      <xdr:spPr>
        <a:xfrm>
          <a:off x="3530111" y="168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135432</xdr:rowOff>
    </xdr:from>
    <xdr:to>
      <xdr:col>4</xdr:col>
      <xdr:colOff>206375</xdr:colOff>
      <xdr:row>98</xdr:row>
      <xdr:rowOff>65582</xdr:rowOff>
    </xdr:to>
    <xdr:sp macro="" textlink="">
      <xdr:nvSpPr>
        <xdr:cNvPr id="252" name="円/楕円 251"/>
        <xdr:cNvSpPr/>
      </xdr:nvSpPr>
      <xdr:spPr>
        <a:xfrm>
          <a:off x="2857500" y="167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56709</xdr:rowOff>
    </xdr:from>
    <xdr:ext cx="534377" cy="259045"/>
    <xdr:sp macro="" textlink="">
      <xdr:nvSpPr>
        <xdr:cNvPr id="253" name="テキスト ボックス 252"/>
        <xdr:cNvSpPr txBox="1"/>
      </xdr:nvSpPr>
      <xdr:spPr>
        <a:xfrm>
          <a:off x="2641111" y="168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124569</xdr:rowOff>
    </xdr:from>
    <xdr:to>
      <xdr:col>3</xdr:col>
      <xdr:colOff>3175</xdr:colOff>
      <xdr:row>98</xdr:row>
      <xdr:rowOff>54719</xdr:rowOff>
    </xdr:to>
    <xdr:sp macro="" textlink="">
      <xdr:nvSpPr>
        <xdr:cNvPr id="254" name="円/楕円 253"/>
        <xdr:cNvSpPr/>
      </xdr:nvSpPr>
      <xdr:spPr>
        <a:xfrm>
          <a:off x="1968500" y="167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45846</xdr:rowOff>
    </xdr:from>
    <xdr:ext cx="534377" cy="259045"/>
    <xdr:sp macro="" textlink="">
      <xdr:nvSpPr>
        <xdr:cNvPr id="255" name="テキスト ボックス 254"/>
        <xdr:cNvSpPr txBox="1"/>
      </xdr:nvSpPr>
      <xdr:spPr>
        <a:xfrm>
          <a:off x="1752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134593</xdr:rowOff>
    </xdr:from>
    <xdr:to>
      <xdr:col>1</xdr:col>
      <xdr:colOff>485775</xdr:colOff>
      <xdr:row>98</xdr:row>
      <xdr:rowOff>64743</xdr:rowOff>
    </xdr:to>
    <xdr:sp macro="" textlink="">
      <xdr:nvSpPr>
        <xdr:cNvPr id="256" name="円/楕円 255"/>
        <xdr:cNvSpPr/>
      </xdr:nvSpPr>
      <xdr:spPr>
        <a:xfrm>
          <a:off x="1079500" y="167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55870</xdr:rowOff>
    </xdr:from>
    <xdr:ext cx="534377" cy="259045"/>
    <xdr:sp macro="" textlink="">
      <xdr:nvSpPr>
        <xdr:cNvPr id="257" name="テキスト ボックス 256"/>
        <xdr:cNvSpPr txBox="1"/>
      </xdr:nvSpPr>
      <xdr:spPr>
        <a:xfrm>
          <a:off x="863111" y="168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36894</xdr:rowOff>
    </xdr:from>
    <xdr:to>
      <xdr:col>15</xdr:col>
      <xdr:colOff>180975</xdr:colOff>
      <xdr:row>39</xdr:row>
      <xdr:rowOff>36995</xdr:rowOff>
    </xdr:to>
    <xdr:cxnSp macro="">
      <xdr:nvCxnSpPr>
        <xdr:cNvPr id="286" name="直線コネクタ 285"/>
        <xdr:cNvCxnSpPr/>
      </xdr:nvCxnSpPr>
      <xdr:spPr>
        <a:xfrm flipV="1">
          <a:off x="9639300" y="6723444"/>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36995</xdr:rowOff>
    </xdr:from>
    <xdr:to>
      <xdr:col>14</xdr:col>
      <xdr:colOff>28575</xdr:colOff>
      <xdr:row>39</xdr:row>
      <xdr:rowOff>37109</xdr:rowOff>
    </xdr:to>
    <xdr:cxnSp macro="">
      <xdr:nvCxnSpPr>
        <xdr:cNvPr id="289" name="直線コネクタ 288"/>
        <xdr:cNvCxnSpPr/>
      </xdr:nvCxnSpPr>
      <xdr:spPr>
        <a:xfrm flipV="1">
          <a:off x="8750300" y="67235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37109</xdr:rowOff>
    </xdr:from>
    <xdr:to>
      <xdr:col>12</xdr:col>
      <xdr:colOff>511175</xdr:colOff>
      <xdr:row>39</xdr:row>
      <xdr:rowOff>37211</xdr:rowOff>
    </xdr:to>
    <xdr:cxnSp macro="">
      <xdr:nvCxnSpPr>
        <xdr:cNvPr id="292" name="直線コネクタ 291"/>
        <xdr:cNvCxnSpPr/>
      </xdr:nvCxnSpPr>
      <xdr:spPr>
        <a:xfrm flipV="1">
          <a:off x="7861300" y="6723659"/>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97756</xdr:rowOff>
    </xdr:from>
    <xdr:ext cx="469744" cy="259045"/>
    <xdr:sp macro="" textlink="">
      <xdr:nvSpPr>
        <xdr:cNvPr id="294" name="テキスト ボックス 293"/>
        <xdr:cNvSpPr txBox="1"/>
      </xdr:nvSpPr>
      <xdr:spPr>
        <a:xfrm>
          <a:off x="8515427" y="64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37211</xdr:rowOff>
    </xdr:from>
    <xdr:to>
      <xdr:col>11</xdr:col>
      <xdr:colOff>307975</xdr:colOff>
      <xdr:row>39</xdr:row>
      <xdr:rowOff>37274</xdr:rowOff>
    </xdr:to>
    <xdr:cxnSp macro="">
      <xdr:nvCxnSpPr>
        <xdr:cNvPr id="295" name="直線コネクタ 294"/>
        <xdr:cNvCxnSpPr/>
      </xdr:nvCxnSpPr>
      <xdr:spPr>
        <a:xfrm flipV="1">
          <a:off x="6972300" y="6723761"/>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157544</xdr:rowOff>
    </xdr:from>
    <xdr:to>
      <xdr:col>15</xdr:col>
      <xdr:colOff>231775</xdr:colOff>
      <xdr:row>39</xdr:row>
      <xdr:rowOff>87694</xdr:rowOff>
    </xdr:to>
    <xdr:sp macro="" textlink="">
      <xdr:nvSpPr>
        <xdr:cNvPr id="305" name="円/楕円 304"/>
        <xdr:cNvSpPr/>
      </xdr:nvSpPr>
      <xdr:spPr>
        <a:xfrm>
          <a:off x="10426700" y="6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378565" cy="259045"/>
    <xdr:sp macro="" textlink="">
      <xdr:nvSpPr>
        <xdr:cNvPr id="306" name="労働費該当値テキスト"/>
        <xdr:cNvSpPr txBox="1"/>
      </xdr:nvSpPr>
      <xdr:spPr>
        <a:xfrm>
          <a:off x="10528300" y="664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157645</xdr:rowOff>
    </xdr:from>
    <xdr:to>
      <xdr:col>14</xdr:col>
      <xdr:colOff>79375</xdr:colOff>
      <xdr:row>39</xdr:row>
      <xdr:rowOff>87795</xdr:rowOff>
    </xdr:to>
    <xdr:sp macro="" textlink="">
      <xdr:nvSpPr>
        <xdr:cNvPr id="307" name="円/楕円 306"/>
        <xdr:cNvSpPr/>
      </xdr:nvSpPr>
      <xdr:spPr>
        <a:xfrm>
          <a:off x="9588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78922</xdr:rowOff>
    </xdr:from>
    <xdr:ext cx="378565" cy="259045"/>
    <xdr:sp macro="" textlink="">
      <xdr:nvSpPr>
        <xdr:cNvPr id="308" name="テキスト ボックス 307"/>
        <xdr:cNvSpPr txBox="1"/>
      </xdr:nvSpPr>
      <xdr:spPr>
        <a:xfrm>
          <a:off x="9450017" y="6765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157759</xdr:rowOff>
    </xdr:from>
    <xdr:to>
      <xdr:col>12</xdr:col>
      <xdr:colOff>561975</xdr:colOff>
      <xdr:row>39</xdr:row>
      <xdr:rowOff>87909</xdr:rowOff>
    </xdr:to>
    <xdr:sp macro="" textlink="">
      <xdr:nvSpPr>
        <xdr:cNvPr id="309" name="円/楕円 308"/>
        <xdr:cNvSpPr/>
      </xdr:nvSpPr>
      <xdr:spPr>
        <a:xfrm>
          <a:off x="8699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79036</xdr:rowOff>
    </xdr:from>
    <xdr:ext cx="378565" cy="259045"/>
    <xdr:sp macro="" textlink="">
      <xdr:nvSpPr>
        <xdr:cNvPr id="310" name="テキスト ボックス 309"/>
        <xdr:cNvSpPr txBox="1"/>
      </xdr:nvSpPr>
      <xdr:spPr>
        <a:xfrm>
          <a:off x="8561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157861</xdr:rowOff>
    </xdr:from>
    <xdr:to>
      <xdr:col>11</xdr:col>
      <xdr:colOff>358775</xdr:colOff>
      <xdr:row>39</xdr:row>
      <xdr:rowOff>88011</xdr:rowOff>
    </xdr:to>
    <xdr:sp macro="" textlink="">
      <xdr:nvSpPr>
        <xdr:cNvPr id="311" name="円/楕円 310"/>
        <xdr:cNvSpPr/>
      </xdr:nvSpPr>
      <xdr:spPr>
        <a:xfrm>
          <a:off x="7810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79138</xdr:rowOff>
    </xdr:from>
    <xdr:ext cx="378565" cy="259045"/>
    <xdr:sp macro="" textlink="">
      <xdr:nvSpPr>
        <xdr:cNvPr id="312" name="テキスト ボックス 311"/>
        <xdr:cNvSpPr txBox="1"/>
      </xdr:nvSpPr>
      <xdr:spPr>
        <a:xfrm>
          <a:off x="7672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157924</xdr:rowOff>
    </xdr:from>
    <xdr:to>
      <xdr:col>10</xdr:col>
      <xdr:colOff>155575</xdr:colOff>
      <xdr:row>39</xdr:row>
      <xdr:rowOff>88074</xdr:rowOff>
    </xdr:to>
    <xdr:sp macro="" textlink="">
      <xdr:nvSpPr>
        <xdr:cNvPr id="313" name="円/楕円 312"/>
        <xdr:cNvSpPr/>
      </xdr:nvSpPr>
      <xdr:spPr>
        <a:xfrm>
          <a:off x="6921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79201</xdr:rowOff>
    </xdr:from>
    <xdr:ext cx="378565" cy="259045"/>
    <xdr:sp macro="" textlink="">
      <xdr:nvSpPr>
        <xdr:cNvPr id="314" name="テキスト ボックス 313"/>
        <xdr:cNvSpPr txBox="1"/>
      </xdr:nvSpPr>
      <xdr:spPr>
        <a:xfrm>
          <a:off x="6783017" y="676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15881</xdr:rowOff>
    </xdr:from>
    <xdr:to>
      <xdr:col>15</xdr:col>
      <xdr:colOff>180975</xdr:colOff>
      <xdr:row>59</xdr:row>
      <xdr:rowOff>18799</xdr:rowOff>
    </xdr:to>
    <xdr:cxnSp macro="">
      <xdr:nvCxnSpPr>
        <xdr:cNvPr id="343" name="直線コネクタ 342"/>
        <xdr:cNvCxnSpPr/>
      </xdr:nvCxnSpPr>
      <xdr:spPr>
        <a:xfrm flipV="1">
          <a:off x="9639300" y="10131431"/>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18592</xdr:rowOff>
    </xdr:from>
    <xdr:to>
      <xdr:col>14</xdr:col>
      <xdr:colOff>28575</xdr:colOff>
      <xdr:row>59</xdr:row>
      <xdr:rowOff>18799</xdr:rowOff>
    </xdr:to>
    <xdr:cxnSp macro="">
      <xdr:nvCxnSpPr>
        <xdr:cNvPr id="346" name="直線コネクタ 345"/>
        <xdr:cNvCxnSpPr/>
      </xdr:nvCxnSpPr>
      <xdr:spPr>
        <a:xfrm>
          <a:off x="8750300" y="1013414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18592</xdr:rowOff>
    </xdr:from>
    <xdr:to>
      <xdr:col>12</xdr:col>
      <xdr:colOff>511175</xdr:colOff>
      <xdr:row>59</xdr:row>
      <xdr:rowOff>19825</xdr:rowOff>
    </xdr:to>
    <xdr:cxnSp macro="">
      <xdr:nvCxnSpPr>
        <xdr:cNvPr id="349" name="直線コネクタ 348"/>
        <xdr:cNvCxnSpPr/>
      </xdr:nvCxnSpPr>
      <xdr:spPr>
        <a:xfrm flipV="1">
          <a:off x="7861300" y="10134142"/>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19194</xdr:rowOff>
    </xdr:from>
    <xdr:to>
      <xdr:col>11</xdr:col>
      <xdr:colOff>307975</xdr:colOff>
      <xdr:row>59</xdr:row>
      <xdr:rowOff>19825</xdr:rowOff>
    </xdr:to>
    <xdr:cxnSp macro="">
      <xdr:nvCxnSpPr>
        <xdr:cNvPr id="352" name="直線コネクタ 351"/>
        <xdr:cNvCxnSpPr/>
      </xdr:nvCxnSpPr>
      <xdr:spPr>
        <a:xfrm>
          <a:off x="6972300" y="1013474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136531</xdr:rowOff>
    </xdr:from>
    <xdr:to>
      <xdr:col>15</xdr:col>
      <xdr:colOff>231775</xdr:colOff>
      <xdr:row>59</xdr:row>
      <xdr:rowOff>66681</xdr:rowOff>
    </xdr:to>
    <xdr:sp macro="" textlink="">
      <xdr:nvSpPr>
        <xdr:cNvPr id="362" name="円/楕円 361"/>
        <xdr:cNvSpPr/>
      </xdr:nvSpPr>
      <xdr:spPr>
        <a:xfrm>
          <a:off x="10426700" y="10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139449</xdr:rowOff>
    </xdr:from>
    <xdr:to>
      <xdr:col>14</xdr:col>
      <xdr:colOff>79375</xdr:colOff>
      <xdr:row>59</xdr:row>
      <xdr:rowOff>69599</xdr:rowOff>
    </xdr:to>
    <xdr:sp macro="" textlink="">
      <xdr:nvSpPr>
        <xdr:cNvPr id="364" name="円/楕円 363"/>
        <xdr:cNvSpPr/>
      </xdr:nvSpPr>
      <xdr:spPr>
        <a:xfrm>
          <a:off x="9588500" y="100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60726</xdr:rowOff>
    </xdr:from>
    <xdr:ext cx="534377" cy="259045"/>
    <xdr:sp macro="" textlink="">
      <xdr:nvSpPr>
        <xdr:cNvPr id="365" name="テキスト ボックス 364"/>
        <xdr:cNvSpPr txBox="1"/>
      </xdr:nvSpPr>
      <xdr:spPr>
        <a:xfrm>
          <a:off x="9372111" y="101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139242</xdr:rowOff>
    </xdr:from>
    <xdr:to>
      <xdr:col>12</xdr:col>
      <xdr:colOff>561975</xdr:colOff>
      <xdr:row>59</xdr:row>
      <xdr:rowOff>69392</xdr:rowOff>
    </xdr:to>
    <xdr:sp macro="" textlink="">
      <xdr:nvSpPr>
        <xdr:cNvPr id="366" name="円/楕円 365"/>
        <xdr:cNvSpPr/>
      </xdr:nvSpPr>
      <xdr:spPr>
        <a:xfrm>
          <a:off x="8699500" y="100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60519</xdr:rowOff>
    </xdr:from>
    <xdr:ext cx="534377" cy="259045"/>
    <xdr:sp macro="" textlink="">
      <xdr:nvSpPr>
        <xdr:cNvPr id="367" name="テキスト ボックス 366"/>
        <xdr:cNvSpPr txBox="1"/>
      </xdr:nvSpPr>
      <xdr:spPr>
        <a:xfrm>
          <a:off x="8483111" y="101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140475</xdr:rowOff>
    </xdr:from>
    <xdr:to>
      <xdr:col>11</xdr:col>
      <xdr:colOff>358775</xdr:colOff>
      <xdr:row>59</xdr:row>
      <xdr:rowOff>70625</xdr:rowOff>
    </xdr:to>
    <xdr:sp macro="" textlink="">
      <xdr:nvSpPr>
        <xdr:cNvPr id="368" name="円/楕円 367"/>
        <xdr:cNvSpPr/>
      </xdr:nvSpPr>
      <xdr:spPr>
        <a:xfrm>
          <a:off x="7810500" y="100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61752</xdr:rowOff>
    </xdr:from>
    <xdr:ext cx="534377" cy="259045"/>
    <xdr:sp macro="" textlink="">
      <xdr:nvSpPr>
        <xdr:cNvPr id="369" name="テキスト ボックス 368"/>
        <xdr:cNvSpPr txBox="1"/>
      </xdr:nvSpPr>
      <xdr:spPr>
        <a:xfrm>
          <a:off x="7594111" y="10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139844</xdr:rowOff>
    </xdr:from>
    <xdr:to>
      <xdr:col>10</xdr:col>
      <xdr:colOff>155575</xdr:colOff>
      <xdr:row>59</xdr:row>
      <xdr:rowOff>69994</xdr:rowOff>
    </xdr:to>
    <xdr:sp macro="" textlink="">
      <xdr:nvSpPr>
        <xdr:cNvPr id="370" name="円/楕円 369"/>
        <xdr:cNvSpPr/>
      </xdr:nvSpPr>
      <xdr:spPr>
        <a:xfrm>
          <a:off x="6921500" y="100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61121</xdr:rowOff>
    </xdr:from>
    <xdr:ext cx="534377" cy="259045"/>
    <xdr:sp macro="" textlink="">
      <xdr:nvSpPr>
        <xdr:cNvPr id="371" name="テキスト ボックス 370"/>
        <xdr:cNvSpPr txBox="1"/>
      </xdr:nvSpPr>
      <xdr:spPr>
        <a:xfrm>
          <a:off x="6705111" y="101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152775</xdr:rowOff>
    </xdr:from>
    <xdr:to>
      <xdr:col>15</xdr:col>
      <xdr:colOff>180975</xdr:colOff>
      <xdr:row>79</xdr:row>
      <xdr:rowOff>8091</xdr:rowOff>
    </xdr:to>
    <xdr:cxnSp macro="">
      <xdr:nvCxnSpPr>
        <xdr:cNvPr id="400" name="直線コネクタ 399"/>
        <xdr:cNvCxnSpPr/>
      </xdr:nvCxnSpPr>
      <xdr:spPr>
        <a:xfrm>
          <a:off x="9639300" y="13525875"/>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152775</xdr:rowOff>
    </xdr:from>
    <xdr:to>
      <xdr:col>14</xdr:col>
      <xdr:colOff>28575</xdr:colOff>
      <xdr:row>79</xdr:row>
      <xdr:rowOff>36449</xdr:rowOff>
    </xdr:to>
    <xdr:cxnSp macro="">
      <xdr:nvCxnSpPr>
        <xdr:cNvPr id="403" name="直線コネクタ 402"/>
        <xdr:cNvCxnSpPr/>
      </xdr:nvCxnSpPr>
      <xdr:spPr>
        <a:xfrm flipV="1">
          <a:off x="8750300" y="13525875"/>
          <a:ext cx="889000" cy="5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32651</xdr:rowOff>
    </xdr:from>
    <xdr:to>
      <xdr:col>12</xdr:col>
      <xdr:colOff>511175</xdr:colOff>
      <xdr:row>79</xdr:row>
      <xdr:rowOff>36449</xdr:rowOff>
    </xdr:to>
    <xdr:cxnSp macro="">
      <xdr:nvCxnSpPr>
        <xdr:cNvPr id="406" name="直線コネクタ 405"/>
        <xdr:cNvCxnSpPr/>
      </xdr:nvCxnSpPr>
      <xdr:spPr>
        <a:xfrm>
          <a:off x="7861300" y="1357720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32170</xdr:rowOff>
    </xdr:from>
    <xdr:to>
      <xdr:col>11</xdr:col>
      <xdr:colOff>307975</xdr:colOff>
      <xdr:row>79</xdr:row>
      <xdr:rowOff>32651</xdr:rowOff>
    </xdr:to>
    <xdr:cxnSp macro="">
      <xdr:nvCxnSpPr>
        <xdr:cNvPr id="409" name="直線コネクタ 408"/>
        <xdr:cNvCxnSpPr/>
      </xdr:nvCxnSpPr>
      <xdr:spPr>
        <a:xfrm>
          <a:off x="6972300" y="13576720"/>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31230</xdr:rowOff>
    </xdr:from>
    <xdr:ext cx="534377" cy="259045"/>
    <xdr:sp macro="" textlink="">
      <xdr:nvSpPr>
        <xdr:cNvPr id="411" name="テキスト ボックス 410"/>
        <xdr:cNvSpPr txBox="1"/>
      </xdr:nvSpPr>
      <xdr:spPr>
        <a:xfrm>
          <a:off x="7594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35946</xdr:rowOff>
    </xdr:from>
    <xdr:ext cx="534377" cy="259045"/>
    <xdr:sp macro="" textlink="">
      <xdr:nvSpPr>
        <xdr:cNvPr id="413" name="テキスト ボックス 412"/>
        <xdr:cNvSpPr txBox="1"/>
      </xdr:nvSpPr>
      <xdr:spPr>
        <a:xfrm>
          <a:off x="6705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128741</xdr:rowOff>
    </xdr:from>
    <xdr:to>
      <xdr:col>15</xdr:col>
      <xdr:colOff>231775</xdr:colOff>
      <xdr:row>79</xdr:row>
      <xdr:rowOff>58891</xdr:rowOff>
    </xdr:to>
    <xdr:sp macro="" textlink="">
      <xdr:nvSpPr>
        <xdr:cNvPr id="419" name="円/楕円 418"/>
        <xdr:cNvSpPr/>
      </xdr:nvSpPr>
      <xdr:spPr>
        <a:xfrm>
          <a:off x="104267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43668</xdr:rowOff>
    </xdr:from>
    <xdr:ext cx="469744" cy="259045"/>
    <xdr:sp macro="" textlink="">
      <xdr:nvSpPr>
        <xdr:cNvPr id="420" name="商工費該当値テキスト"/>
        <xdr:cNvSpPr txBox="1"/>
      </xdr:nvSpPr>
      <xdr:spPr>
        <a:xfrm>
          <a:off x="10528300" y="134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101975</xdr:rowOff>
    </xdr:from>
    <xdr:to>
      <xdr:col>14</xdr:col>
      <xdr:colOff>79375</xdr:colOff>
      <xdr:row>79</xdr:row>
      <xdr:rowOff>32125</xdr:rowOff>
    </xdr:to>
    <xdr:sp macro="" textlink="">
      <xdr:nvSpPr>
        <xdr:cNvPr id="421" name="円/楕円 420"/>
        <xdr:cNvSpPr/>
      </xdr:nvSpPr>
      <xdr:spPr>
        <a:xfrm>
          <a:off x="9588500" y="13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23252</xdr:rowOff>
    </xdr:from>
    <xdr:ext cx="534377" cy="259045"/>
    <xdr:sp macro="" textlink="">
      <xdr:nvSpPr>
        <xdr:cNvPr id="422" name="テキスト ボックス 421"/>
        <xdr:cNvSpPr txBox="1"/>
      </xdr:nvSpPr>
      <xdr:spPr>
        <a:xfrm>
          <a:off x="9372111" y="135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157099</xdr:rowOff>
    </xdr:from>
    <xdr:to>
      <xdr:col>12</xdr:col>
      <xdr:colOff>561975</xdr:colOff>
      <xdr:row>79</xdr:row>
      <xdr:rowOff>87249</xdr:rowOff>
    </xdr:to>
    <xdr:sp macro="" textlink="">
      <xdr:nvSpPr>
        <xdr:cNvPr id="423" name="円/楕円 422"/>
        <xdr:cNvSpPr/>
      </xdr:nvSpPr>
      <xdr:spPr>
        <a:xfrm>
          <a:off x="8699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78376</xdr:rowOff>
    </xdr:from>
    <xdr:ext cx="469744" cy="259045"/>
    <xdr:sp macro="" textlink="">
      <xdr:nvSpPr>
        <xdr:cNvPr id="424" name="テキスト ボックス 423"/>
        <xdr:cNvSpPr txBox="1"/>
      </xdr:nvSpPr>
      <xdr:spPr>
        <a:xfrm>
          <a:off x="8515427" y="136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153301</xdr:rowOff>
    </xdr:from>
    <xdr:to>
      <xdr:col>11</xdr:col>
      <xdr:colOff>358775</xdr:colOff>
      <xdr:row>79</xdr:row>
      <xdr:rowOff>83451</xdr:rowOff>
    </xdr:to>
    <xdr:sp macro="" textlink="">
      <xdr:nvSpPr>
        <xdr:cNvPr id="425" name="円/楕円 424"/>
        <xdr:cNvSpPr/>
      </xdr:nvSpPr>
      <xdr:spPr>
        <a:xfrm>
          <a:off x="7810500" y="135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74578</xdr:rowOff>
    </xdr:from>
    <xdr:ext cx="469744" cy="259045"/>
    <xdr:sp macro="" textlink="">
      <xdr:nvSpPr>
        <xdr:cNvPr id="426" name="テキスト ボックス 425"/>
        <xdr:cNvSpPr txBox="1"/>
      </xdr:nvSpPr>
      <xdr:spPr>
        <a:xfrm>
          <a:off x="7626427" y="136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152820</xdr:rowOff>
    </xdr:from>
    <xdr:to>
      <xdr:col>10</xdr:col>
      <xdr:colOff>155575</xdr:colOff>
      <xdr:row>79</xdr:row>
      <xdr:rowOff>82970</xdr:rowOff>
    </xdr:to>
    <xdr:sp macro="" textlink="">
      <xdr:nvSpPr>
        <xdr:cNvPr id="427" name="円/楕円 426"/>
        <xdr:cNvSpPr/>
      </xdr:nvSpPr>
      <xdr:spPr>
        <a:xfrm>
          <a:off x="6921500" y="135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74097</xdr:rowOff>
    </xdr:from>
    <xdr:ext cx="469744" cy="259045"/>
    <xdr:sp macro="" textlink="">
      <xdr:nvSpPr>
        <xdr:cNvPr id="428" name="テキスト ボックス 427"/>
        <xdr:cNvSpPr txBox="1"/>
      </xdr:nvSpPr>
      <xdr:spPr>
        <a:xfrm>
          <a:off x="6737427" y="136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101047</xdr:rowOff>
    </xdr:from>
    <xdr:to>
      <xdr:col>15</xdr:col>
      <xdr:colOff>180975</xdr:colOff>
      <xdr:row>98</xdr:row>
      <xdr:rowOff>102233</xdr:rowOff>
    </xdr:to>
    <xdr:cxnSp macro="">
      <xdr:nvCxnSpPr>
        <xdr:cNvPr id="455" name="直線コネクタ 454"/>
        <xdr:cNvCxnSpPr/>
      </xdr:nvCxnSpPr>
      <xdr:spPr>
        <a:xfrm flipV="1">
          <a:off x="9639300" y="16903147"/>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101375</xdr:rowOff>
    </xdr:from>
    <xdr:to>
      <xdr:col>14</xdr:col>
      <xdr:colOff>28575</xdr:colOff>
      <xdr:row>98</xdr:row>
      <xdr:rowOff>102233</xdr:rowOff>
    </xdr:to>
    <xdr:cxnSp macro="">
      <xdr:nvCxnSpPr>
        <xdr:cNvPr id="458" name="直線コネクタ 457"/>
        <xdr:cNvCxnSpPr/>
      </xdr:nvCxnSpPr>
      <xdr:spPr>
        <a:xfrm>
          <a:off x="8750300" y="16903475"/>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93338</xdr:rowOff>
    </xdr:from>
    <xdr:to>
      <xdr:col>12</xdr:col>
      <xdr:colOff>511175</xdr:colOff>
      <xdr:row>98</xdr:row>
      <xdr:rowOff>101375</xdr:rowOff>
    </xdr:to>
    <xdr:cxnSp macro="">
      <xdr:nvCxnSpPr>
        <xdr:cNvPr id="461" name="直線コネクタ 460"/>
        <xdr:cNvCxnSpPr/>
      </xdr:nvCxnSpPr>
      <xdr:spPr>
        <a:xfrm>
          <a:off x="7861300" y="16895438"/>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163754</xdr:rowOff>
    </xdr:from>
    <xdr:ext cx="534377" cy="259045"/>
    <xdr:sp macro="" textlink="">
      <xdr:nvSpPr>
        <xdr:cNvPr id="463" name="テキスト ボックス 462"/>
        <xdr:cNvSpPr txBox="1"/>
      </xdr:nvSpPr>
      <xdr:spPr>
        <a:xfrm>
          <a:off x="8483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93338</xdr:rowOff>
    </xdr:from>
    <xdr:to>
      <xdr:col>11</xdr:col>
      <xdr:colOff>307975</xdr:colOff>
      <xdr:row>98</xdr:row>
      <xdr:rowOff>95856</xdr:rowOff>
    </xdr:to>
    <xdr:cxnSp macro="">
      <xdr:nvCxnSpPr>
        <xdr:cNvPr id="464" name="直線コネクタ 463"/>
        <xdr:cNvCxnSpPr/>
      </xdr:nvCxnSpPr>
      <xdr:spPr>
        <a:xfrm flipV="1">
          <a:off x="6972300" y="16895438"/>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50247</xdr:rowOff>
    </xdr:from>
    <xdr:to>
      <xdr:col>15</xdr:col>
      <xdr:colOff>231775</xdr:colOff>
      <xdr:row>98</xdr:row>
      <xdr:rowOff>151847</xdr:rowOff>
    </xdr:to>
    <xdr:sp macro="" textlink="">
      <xdr:nvSpPr>
        <xdr:cNvPr id="474" name="円/楕円 473"/>
        <xdr:cNvSpPr/>
      </xdr:nvSpPr>
      <xdr:spPr>
        <a:xfrm>
          <a:off x="10426700" y="168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51433</xdr:rowOff>
    </xdr:from>
    <xdr:to>
      <xdr:col>14</xdr:col>
      <xdr:colOff>79375</xdr:colOff>
      <xdr:row>98</xdr:row>
      <xdr:rowOff>153033</xdr:rowOff>
    </xdr:to>
    <xdr:sp macro="" textlink="">
      <xdr:nvSpPr>
        <xdr:cNvPr id="476" name="円/楕円 475"/>
        <xdr:cNvSpPr/>
      </xdr:nvSpPr>
      <xdr:spPr>
        <a:xfrm>
          <a:off x="9588500" y="168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144160</xdr:rowOff>
    </xdr:from>
    <xdr:ext cx="534377" cy="259045"/>
    <xdr:sp macro="" textlink="">
      <xdr:nvSpPr>
        <xdr:cNvPr id="477" name="テキスト ボックス 476"/>
        <xdr:cNvSpPr txBox="1"/>
      </xdr:nvSpPr>
      <xdr:spPr>
        <a:xfrm>
          <a:off x="9372111" y="1694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50575</xdr:rowOff>
    </xdr:from>
    <xdr:to>
      <xdr:col>12</xdr:col>
      <xdr:colOff>561975</xdr:colOff>
      <xdr:row>98</xdr:row>
      <xdr:rowOff>152175</xdr:rowOff>
    </xdr:to>
    <xdr:sp macro="" textlink="">
      <xdr:nvSpPr>
        <xdr:cNvPr id="478" name="円/楕円 477"/>
        <xdr:cNvSpPr/>
      </xdr:nvSpPr>
      <xdr:spPr>
        <a:xfrm>
          <a:off x="8699500" y="168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143302</xdr:rowOff>
    </xdr:from>
    <xdr:ext cx="534377" cy="259045"/>
    <xdr:sp macro="" textlink="">
      <xdr:nvSpPr>
        <xdr:cNvPr id="479" name="テキスト ボックス 478"/>
        <xdr:cNvSpPr txBox="1"/>
      </xdr:nvSpPr>
      <xdr:spPr>
        <a:xfrm>
          <a:off x="8483111" y="16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42538</xdr:rowOff>
    </xdr:from>
    <xdr:to>
      <xdr:col>11</xdr:col>
      <xdr:colOff>358775</xdr:colOff>
      <xdr:row>98</xdr:row>
      <xdr:rowOff>144138</xdr:rowOff>
    </xdr:to>
    <xdr:sp macro="" textlink="">
      <xdr:nvSpPr>
        <xdr:cNvPr id="480" name="円/楕円 479"/>
        <xdr:cNvSpPr/>
      </xdr:nvSpPr>
      <xdr:spPr>
        <a:xfrm>
          <a:off x="7810500" y="168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160665</xdr:rowOff>
    </xdr:from>
    <xdr:ext cx="599010" cy="259045"/>
    <xdr:sp macro="" textlink="">
      <xdr:nvSpPr>
        <xdr:cNvPr id="481" name="テキスト ボックス 480"/>
        <xdr:cNvSpPr txBox="1"/>
      </xdr:nvSpPr>
      <xdr:spPr>
        <a:xfrm>
          <a:off x="7561794" y="1661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45056</xdr:rowOff>
    </xdr:from>
    <xdr:to>
      <xdr:col>10</xdr:col>
      <xdr:colOff>155575</xdr:colOff>
      <xdr:row>98</xdr:row>
      <xdr:rowOff>146656</xdr:rowOff>
    </xdr:to>
    <xdr:sp macro="" textlink="">
      <xdr:nvSpPr>
        <xdr:cNvPr id="482" name="円/楕円 481"/>
        <xdr:cNvSpPr/>
      </xdr:nvSpPr>
      <xdr:spPr>
        <a:xfrm>
          <a:off x="6921500" y="168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163183</xdr:rowOff>
    </xdr:from>
    <xdr:ext cx="534377" cy="259045"/>
    <xdr:sp macro="" textlink="">
      <xdr:nvSpPr>
        <xdr:cNvPr id="483" name="テキスト ボックス 482"/>
        <xdr:cNvSpPr txBox="1"/>
      </xdr:nvSpPr>
      <xdr:spPr>
        <a:xfrm>
          <a:off x="6705111" y="166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38537</xdr:rowOff>
    </xdr:from>
    <xdr:to>
      <xdr:col>23</xdr:col>
      <xdr:colOff>517525</xdr:colOff>
      <xdr:row>38</xdr:row>
      <xdr:rowOff>74374</xdr:rowOff>
    </xdr:to>
    <xdr:cxnSp macro="">
      <xdr:nvCxnSpPr>
        <xdr:cNvPr id="512" name="直線コネクタ 511"/>
        <xdr:cNvCxnSpPr/>
      </xdr:nvCxnSpPr>
      <xdr:spPr>
        <a:xfrm flipV="1">
          <a:off x="15481300" y="6553637"/>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70755</xdr:rowOff>
    </xdr:from>
    <xdr:to>
      <xdr:col>22</xdr:col>
      <xdr:colOff>365125</xdr:colOff>
      <xdr:row>38</xdr:row>
      <xdr:rowOff>74374</xdr:rowOff>
    </xdr:to>
    <xdr:cxnSp macro="">
      <xdr:nvCxnSpPr>
        <xdr:cNvPr id="515" name="直線コネクタ 514"/>
        <xdr:cNvCxnSpPr/>
      </xdr:nvCxnSpPr>
      <xdr:spPr>
        <a:xfrm>
          <a:off x="14592300" y="658585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70755</xdr:rowOff>
    </xdr:from>
    <xdr:to>
      <xdr:col>21</xdr:col>
      <xdr:colOff>161925</xdr:colOff>
      <xdr:row>38</xdr:row>
      <xdr:rowOff>76774</xdr:rowOff>
    </xdr:to>
    <xdr:cxnSp macro="">
      <xdr:nvCxnSpPr>
        <xdr:cNvPr id="518" name="直線コネクタ 517"/>
        <xdr:cNvCxnSpPr/>
      </xdr:nvCxnSpPr>
      <xdr:spPr>
        <a:xfrm flipV="1">
          <a:off x="13703300" y="658585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20043</xdr:rowOff>
    </xdr:from>
    <xdr:to>
      <xdr:col>19</xdr:col>
      <xdr:colOff>644525</xdr:colOff>
      <xdr:row>38</xdr:row>
      <xdr:rowOff>76774</xdr:rowOff>
    </xdr:to>
    <xdr:cxnSp macro="">
      <xdr:nvCxnSpPr>
        <xdr:cNvPr id="521" name="直線コネクタ 520"/>
        <xdr:cNvCxnSpPr/>
      </xdr:nvCxnSpPr>
      <xdr:spPr>
        <a:xfrm>
          <a:off x="12814300" y="6020793"/>
          <a:ext cx="889000" cy="5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5" name="テキスト ボックス 524"/>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159187</xdr:rowOff>
    </xdr:from>
    <xdr:to>
      <xdr:col>23</xdr:col>
      <xdr:colOff>568325</xdr:colOff>
      <xdr:row>38</xdr:row>
      <xdr:rowOff>89337</xdr:rowOff>
    </xdr:to>
    <xdr:sp macro="" textlink="">
      <xdr:nvSpPr>
        <xdr:cNvPr id="531" name="円/楕円 530"/>
        <xdr:cNvSpPr/>
      </xdr:nvSpPr>
      <xdr:spPr>
        <a:xfrm>
          <a:off x="16268700" y="65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137614</xdr:rowOff>
    </xdr:from>
    <xdr:ext cx="534377" cy="259045"/>
    <xdr:sp macro="" textlink="">
      <xdr:nvSpPr>
        <xdr:cNvPr id="532" name="消防費該当値テキスト"/>
        <xdr:cNvSpPr txBox="1"/>
      </xdr:nvSpPr>
      <xdr:spPr>
        <a:xfrm>
          <a:off x="16370300" y="64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23574</xdr:rowOff>
    </xdr:from>
    <xdr:to>
      <xdr:col>22</xdr:col>
      <xdr:colOff>415925</xdr:colOff>
      <xdr:row>38</xdr:row>
      <xdr:rowOff>125174</xdr:rowOff>
    </xdr:to>
    <xdr:sp macro="" textlink="">
      <xdr:nvSpPr>
        <xdr:cNvPr id="533" name="円/楕円 532"/>
        <xdr:cNvSpPr/>
      </xdr:nvSpPr>
      <xdr:spPr>
        <a:xfrm>
          <a:off x="15430500" y="65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116301</xdr:rowOff>
    </xdr:from>
    <xdr:ext cx="534377" cy="259045"/>
    <xdr:sp macro="" textlink="">
      <xdr:nvSpPr>
        <xdr:cNvPr id="534" name="テキスト ボックス 533"/>
        <xdr:cNvSpPr txBox="1"/>
      </xdr:nvSpPr>
      <xdr:spPr>
        <a:xfrm>
          <a:off x="15214111" y="66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19955</xdr:rowOff>
    </xdr:from>
    <xdr:to>
      <xdr:col>21</xdr:col>
      <xdr:colOff>212725</xdr:colOff>
      <xdr:row>38</xdr:row>
      <xdr:rowOff>121555</xdr:rowOff>
    </xdr:to>
    <xdr:sp macro="" textlink="">
      <xdr:nvSpPr>
        <xdr:cNvPr id="535" name="円/楕円 534"/>
        <xdr:cNvSpPr/>
      </xdr:nvSpPr>
      <xdr:spPr>
        <a:xfrm>
          <a:off x="14541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112682</xdr:rowOff>
    </xdr:from>
    <xdr:ext cx="534377" cy="259045"/>
    <xdr:sp macro="" textlink="">
      <xdr:nvSpPr>
        <xdr:cNvPr id="536" name="テキスト ボックス 535"/>
        <xdr:cNvSpPr txBox="1"/>
      </xdr:nvSpPr>
      <xdr:spPr>
        <a:xfrm>
          <a:off x="14325111" y="66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25974</xdr:rowOff>
    </xdr:from>
    <xdr:to>
      <xdr:col>20</xdr:col>
      <xdr:colOff>9525</xdr:colOff>
      <xdr:row>38</xdr:row>
      <xdr:rowOff>127574</xdr:rowOff>
    </xdr:to>
    <xdr:sp macro="" textlink="">
      <xdr:nvSpPr>
        <xdr:cNvPr id="537" name="円/楕円 536"/>
        <xdr:cNvSpPr/>
      </xdr:nvSpPr>
      <xdr:spPr>
        <a:xfrm>
          <a:off x="13652500" y="6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118701</xdr:rowOff>
    </xdr:from>
    <xdr:ext cx="534377" cy="259045"/>
    <xdr:sp macro="" textlink="">
      <xdr:nvSpPr>
        <xdr:cNvPr id="538" name="テキスト ボックス 537"/>
        <xdr:cNvSpPr txBox="1"/>
      </xdr:nvSpPr>
      <xdr:spPr>
        <a:xfrm>
          <a:off x="13436111" y="66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140693</xdr:rowOff>
    </xdr:from>
    <xdr:to>
      <xdr:col>18</xdr:col>
      <xdr:colOff>492125</xdr:colOff>
      <xdr:row>35</xdr:row>
      <xdr:rowOff>70843</xdr:rowOff>
    </xdr:to>
    <xdr:sp macro="" textlink="">
      <xdr:nvSpPr>
        <xdr:cNvPr id="539" name="円/楕円 538"/>
        <xdr:cNvSpPr/>
      </xdr:nvSpPr>
      <xdr:spPr>
        <a:xfrm>
          <a:off x="12763500" y="59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87370</xdr:rowOff>
    </xdr:from>
    <xdr:ext cx="534377" cy="259045"/>
    <xdr:sp macro="" textlink="">
      <xdr:nvSpPr>
        <xdr:cNvPr id="540" name="テキスト ボックス 539"/>
        <xdr:cNvSpPr txBox="1"/>
      </xdr:nvSpPr>
      <xdr:spPr>
        <a:xfrm>
          <a:off x="12547111" y="57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59896</xdr:rowOff>
    </xdr:from>
    <xdr:to>
      <xdr:col>23</xdr:col>
      <xdr:colOff>517525</xdr:colOff>
      <xdr:row>58</xdr:row>
      <xdr:rowOff>79677</xdr:rowOff>
    </xdr:to>
    <xdr:cxnSp macro="">
      <xdr:nvCxnSpPr>
        <xdr:cNvPr id="569" name="直線コネクタ 568"/>
        <xdr:cNvCxnSpPr/>
      </xdr:nvCxnSpPr>
      <xdr:spPr>
        <a:xfrm>
          <a:off x="15481300" y="10003996"/>
          <a:ext cx="8382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129021</xdr:rowOff>
    </xdr:from>
    <xdr:to>
      <xdr:col>22</xdr:col>
      <xdr:colOff>365125</xdr:colOff>
      <xdr:row>58</xdr:row>
      <xdr:rowOff>59896</xdr:rowOff>
    </xdr:to>
    <xdr:cxnSp macro="">
      <xdr:nvCxnSpPr>
        <xdr:cNvPr id="572" name="直線コネクタ 571"/>
        <xdr:cNvCxnSpPr/>
      </xdr:nvCxnSpPr>
      <xdr:spPr>
        <a:xfrm>
          <a:off x="14592300" y="9730221"/>
          <a:ext cx="889000" cy="2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129021</xdr:rowOff>
    </xdr:from>
    <xdr:to>
      <xdr:col>21</xdr:col>
      <xdr:colOff>161925</xdr:colOff>
      <xdr:row>56</xdr:row>
      <xdr:rowOff>149578</xdr:rowOff>
    </xdr:to>
    <xdr:cxnSp macro="">
      <xdr:nvCxnSpPr>
        <xdr:cNvPr id="575" name="直線コネクタ 574"/>
        <xdr:cNvCxnSpPr/>
      </xdr:nvCxnSpPr>
      <xdr:spPr>
        <a:xfrm flipV="1">
          <a:off x="13703300" y="9730221"/>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149578</xdr:rowOff>
    </xdr:from>
    <xdr:to>
      <xdr:col>19</xdr:col>
      <xdr:colOff>644525</xdr:colOff>
      <xdr:row>58</xdr:row>
      <xdr:rowOff>75166</xdr:rowOff>
    </xdr:to>
    <xdr:cxnSp macro="">
      <xdr:nvCxnSpPr>
        <xdr:cNvPr id="578" name="直線コネクタ 577"/>
        <xdr:cNvCxnSpPr/>
      </xdr:nvCxnSpPr>
      <xdr:spPr>
        <a:xfrm flipV="1">
          <a:off x="12814300" y="9750778"/>
          <a:ext cx="889000" cy="2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80" name="テキスト ボックス 579"/>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28877</xdr:rowOff>
    </xdr:from>
    <xdr:to>
      <xdr:col>23</xdr:col>
      <xdr:colOff>568325</xdr:colOff>
      <xdr:row>58</xdr:row>
      <xdr:rowOff>130477</xdr:rowOff>
    </xdr:to>
    <xdr:sp macro="" textlink="">
      <xdr:nvSpPr>
        <xdr:cNvPr id="588" name="円/楕円 587"/>
        <xdr:cNvSpPr/>
      </xdr:nvSpPr>
      <xdr:spPr>
        <a:xfrm>
          <a:off x="162687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115254</xdr:rowOff>
    </xdr:from>
    <xdr:ext cx="534377" cy="259045"/>
    <xdr:sp macro="" textlink="">
      <xdr:nvSpPr>
        <xdr:cNvPr id="589" name="教育費該当値テキスト"/>
        <xdr:cNvSpPr txBox="1"/>
      </xdr:nvSpPr>
      <xdr:spPr>
        <a:xfrm>
          <a:off x="16370300" y="98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9096</xdr:rowOff>
    </xdr:from>
    <xdr:to>
      <xdr:col>22</xdr:col>
      <xdr:colOff>415925</xdr:colOff>
      <xdr:row>58</xdr:row>
      <xdr:rowOff>110696</xdr:rowOff>
    </xdr:to>
    <xdr:sp macro="" textlink="">
      <xdr:nvSpPr>
        <xdr:cNvPr id="590" name="円/楕円 589"/>
        <xdr:cNvSpPr/>
      </xdr:nvSpPr>
      <xdr:spPr>
        <a:xfrm>
          <a:off x="15430500" y="99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101823</xdr:rowOff>
    </xdr:from>
    <xdr:ext cx="534377" cy="259045"/>
    <xdr:sp macro="" textlink="">
      <xdr:nvSpPr>
        <xdr:cNvPr id="591" name="テキスト ボックス 590"/>
        <xdr:cNvSpPr txBox="1"/>
      </xdr:nvSpPr>
      <xdr:spPr>
        <a:xfrm>
          <a:off x="15214111" y="100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78221</xdr:rowOff>
    </xdr:from>
    <xdr:to>
      <xdr:col>21</xdr:col>
      <xdr:colOff>212725</xdr:colOff>
      <xdr:row>57</xdr:row>
      <xdr:rowOff>8371</xdr:rowOff>
    </xdr:to>
    <xdr:sp macro="" textlink="">
      <xdr:nvSpPr>
        <xdr:cNvPr id="592" name="円/楕円 591"/>
        <xdr:cNvSpPr/>
      </xdr:nvSpPr>
      <xdr:spPr>
        <a:xfrm>
          <a:off x="14541500" y="9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24898</xdr:rowOff>
    </xdr:from>
    <xdr:ext cx="599010" cy="259045"/>
    <xdr:sp macro="" textlink="">
      <xdr:nvSpPr>
        <xdr:cNvPr id="593" name="テキスト ボックス 592"/>
        <xdr:cNvSpPr txBox="1"/>
      </xdr:nvSpPr>
      <xdr:spPr>
        <a:xfrm>
          <a:off x="14292794" y="94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98778</xdr:rowOff>
    </xdr:from>
    <xdr:to>
      <xdr:col>20</xdr:col>
      <xdr:colOff>9525</xdr:colOff>
      <xdr:row>57</xdr:row>
      <xdr:rowOff>28928</xdr:rowOff>
    </xdr:to>
    <xdr:sp macro="" textlink="">
      <xdr:nvSpPr>
        <xdr:cNvPr id="594" name="円/楕円 593"/>
        <xdr:cNvSpPr/>
      </xdr:nvSpPr>
      <xdr:spPr>
        <a:xfrm>
          <a:off x="13652500" y="96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45455</xdr:rowOff>
    </xdr:from>
    <xdr:ext cx="599010" cy="259045"/>
    <xdr:sp macro="" textlink="">
      <xdr:nvSpPr>
        <xdr:cNvPr id="595" name="テキスト ボックス 594"/>
        <xdr:cNvSpPr txBox="1"/>
      </xdr:nvSpPr>
      <xdr:spPr>
        <a:xfrm>
          <a:off x="13403794" y="947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24366</xdr:rowOff>
    </xdr:from>
    <xdr:to>
      <xdr:col>18</xdr:col>
      <xdr:colOff>492125</xdr:colOff>
      <xdr:row>58</xdr:row>
      <xdr:rowOff>125966</xdr:rowOff>
    </xdr:to>
    <xdr:sp macro="" textlink="">
      <xdr:nvSpPr>
        <xdr:cNvPr id="596" name="円/楕円 595"/>
        <xdr:cNvSpPr/>
      </xdr:nvSpPr>
      <xdr:spPr>
        <a:xfrm>
          <a:off x="12763500" y="9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117093</xdr:rowOff>
    </xdr:from>
    <xdr:ext cx="534377" cy="259045"/>
    <xdr:sp macro="" textlink="">
      <xdr:nvSpPr>
        <xdr:cNvPr id="597" name="テキスト ボックス 596"/>
        <xdr:cNvSpPr txBox="1"/>
      </xdr:nvSpPr>
      <xdr:spPr>
        <a:xfrm>
          <a:off x="12547111" y="100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33341</xdr:rowOff>
    </xdr:from>
    <xdr:to>
      <xdr:col>23</xdr:col>
      <xdr:colOff>517525</xdr:colOff>
      <xdr:row>79</xdr:row>
      <xdr:rowOff>44134</xdr:rowOff>
    </xdr:to>
    <xdr:cxnSp macro="">
      <xdr:nvCxnSpPr>
        <xdr:cNvPr id="626" name="直線コネクタ 625"/>
        <xdr:cNvCxnSpPr/>
      </xdr:nvCxnSpPr>
      <xdr:spPr>
        <a:xfrm flipV="1">
          <a:off x="15481300" y="13577891"/>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32434</xdr:rowOff>
    </xdr:from>
    <xdr:to>
      <xdr:col>22</xdr:col>
      <xdr:colOff>365125</xdr:colOff>
      <xdr:row>79</xdr:row>
      <xdr:rowOff>44134</xdr:rowOff>
    </xdr:to>
    <xdr:cxnSp macro="">
      <xdr:nvCxnSpPr>
        <xdr:cNvPr id="629" name="直線コネクタ 628"/>
        <xdr:cNvCxnSpPr/>
      </xdr:nvCxnSpPr>
      <xdr:spPr>
        <a:xfrm>
          <a:off x="14592300" y="13576984"/>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168797</xdr:rowOff>
    </xdr:from>
    <xdr:to>
      <xdr:col>21</xdr:col>
      <xdr:colOff>161925</xdr:colOff>
      <xdr:row>79</xdr:row>
      <xdr:rowOff>32434</xdr:rowOff>
    </xdr:to>
    <xdr:cxnSp macro="">
      <xdr:nvCxnSpPr>
        <xdr:cNvPr id="632" name="直線コネクタ 631"/>
        <xdr:cNvCxnSpPr/>
      </xdr:nvCxnSpPr>
      <xdr:spPr>
        <a:xfrm>
          <a:off x="13703300" y="13541897"/>
          <a:ext cx="889000" cy="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168797</xdr:rowOff>
    </xdr:from>
    <xdr:to>
      <xdr:col>19</xdr:col>
      <xdr:colOff>644525</xdr:colOff>
      <xdr:row>78</xdr:row>
      <xdr:rowOff>169597</xdr:rowOff>
    </xdr:to>
    <xdr:cxnSp macro="">
      <xdr:nvCxnSpPr>
        <xdr:cNvPr id="635" name="直線コネクタ 634"/>
        <xdr:cNvCxnSpPr/>
      </xdr:nvCxnSpPr>
      <xdr:spPr>
        <a:xfrm flipV="1">
          <a:off x="12814300" y="135418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57852</xdr:rowOff>
    </xdr:from>
    <xdr:ext cx="469744" cy="259045"/>
    <xdr:sp macro="" textlink="">
      <xdr:nvSpPr>
        <xdr:cNvPr id="637" name="テキスト ボックス 636"/>
        <xdr:cNvSpPr txBox="1"/>
      </xdr:nvSpPr>
      <xdr:spPr>
        <a:xfrm>
          <a:off x="13468427"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153991</xdr:rowOff>
    </xdr:from>
    <xdr:to>
      <xdr:col>23</xdr:col>
      <xdr:colOff>568325</xdr:colOff>
      <xdr:row>79</xdr:row>
      <xdr:rowOff>84141</xdr:rowOff>
    </xdr:to>
    <xdr:sp macro="" textlink="">
      <xdr:nvSpPr>
        <xdr:cNvPr id="645" name="円/楕円 644"/>
        <xdr:cNvSpPr/>
      </xdr:nvSpPr>
      <xdr:spPr>
        <a:xfrm>
          <a:off x="16268700" y="135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164784</xdr:rowOff>
    </xdr:from>
    <xdr:to>
      <xdr:col>22</xdr:col>
      <xdr:colOff>415925</xdr:colOff>
      <xdr:row>79</xdr:row>
      <xdr:rowOff>94934</xdr:rowOff>
    </xdr:to>
    <xdr:sp macro="" textlink="">
      <xdr:nvSpPr>
        <xdr:cNvPr id="647" name="円/楕円 646"/>
        <xdr:cNvSpPr/>
      </xdr:nvSpPr>
      <xdr:spPr>
        <a:xfrm>
          <a:off x="15430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86061</xdr:rowOff>
    </xdr:from>
    <xdr:ext cx="313932" cy="259045"/>
    <xdr:sp macro="" textlink="">
      <xdr:nvSpPr>
        <xdr:cNvPr id="648" name="テキスト ボックス 647"/>
        <xdr:cNvSpPr txBox="1"/>
      </xdr:nvSpPr>
      <xdr:spPr>
        <a:xfrm>
          <a:off x="15324333" y="1363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153084</xdr:rowOff>
    </xdr:from>
    <xdr:to>
      <xdr:col>21</xdr:col>
      <xdr:colOff>212725</xdr:colOff>
      <xdr:row>79</xdr:row>
      <xdr:rowOff>83234</xdr:rowOff>
    </xdr:to>
    <xdr:sp macro="" textlink="">
      <xdr:nvSpPr>
        <xdr:cNvPr id="649" name="円/楕円 648"/>
        <xdr:cNvSpPr/>
      </xdr:nvSpPr>
      <xdr:spPr>
        <a:xfrm>
          <a:off x="14541500" y="135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74361</xdr:rowOff>
    </xdr:from>
    <xdr:ext cx="469744" cy="259045"/>
    <xdr:sp macro="" textlink="">
      <xdr:nvSpPr>
        <xdr:cNvPr id="650" name="テキスト ボックス 649"/>
        <xdr:cNvSpPr txBox="1"/>
      </xdr:nvSpPr>
      <xdr:spPr>
        <a:xfrm>
          <a:off x="14357427" y="136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117997</xdr:rowOff>
    </xdr:from>
    <xdr:to>
      <xdr:col>20</xdr:col>
      <xdr:colOff>9525</xdr:colOff>
      <xdr:row>79</xdr:row>
      <xdr:rowOff>48147</xdr:rowOff>
    </xdr:to>
    <xdr:sp macro="" textlink="">
      <xdr:nvSpPr>
        <xdr:cNvPr id="651" name="円/楕円 650"/>
        <xdr:cNvSpPr/>
      </xdr:nvSpPr>
      <xdr:spPr>
        <a:xfrm>
          <a:off x="13652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64674</xdr:rowOff>
    </xdr:from>
    <xdr:ext cx="534377" cy="259045"/>
    <xdr:sp macro="" textlink="">
      <xdr:nvSpPr>
        <xdr:cNvPr id="652" name="テキスト ボックス 651"/>
        <xdr:cNvSpPr txBox="1"/>
      </xdr:nvSpPr>
      <xdr:spPr>
        <a:xfrm>
          <a:off x="13436111" y="132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118797</xdr:rowOff>
    </xdr:from>
    <xdr:to>
      <xdr:col>18</xdr:col>
      <xdr:colOff>492125</xdr:colOff>
      <xdr:row>79</xdr:row>
      <xdr:rowOff>48947</xdr:rowOff>
    </xdr:to>
    <xdr:sp macro="" textlink="">
      <xdr:nvSpPr>
        <xdr:cNvPr id="653" name="円/楕円 652"/>
        <xdr:cNvSpPr/>
      </xdr:nvSpPr>
      <xdr:spPr>
        <a:xfrm>
          <a:off x="12763500" y="134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65474</xdr:rowOff>
    </xdr:from>
    <xdr:ext cx="534377" cy="259045"/>
    <xdr:sp macro="" textlink="">
      <xdr:nvSpPr>
        <xdr:cNvPr id="654" name="テキスト ボックス 653"/>
        <xdr:cNvSpPr txBox="1"/>
      </xdr:nvSpPr>
      <xdr:spPr>
        <a:xfrm>
          <a:off x="12547111" y="132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86192</xdr:rowOff>
    </xdr:from>
    <xdr:to>
      <xdr:col>23</xdr:col>
      <xdr:colOff>517525</xdr:colOff>
      <xdr:row>98</xdr:row>
      <xdr:rowOff>86212</xdr:rowOff>
    </xdr:to>
    <xdr:cxnSp macro="">
      <xdr:nvCxnSpPr>
        <xdr:cNvPr id="683" name="直線コネクタ 682"/>
        <xdr:cNvCxnSpPr/>
      </xdr:nvCxnSpPr>
      <xdr:spPr>
        <a:xfrm flipV="1">
          <a:off x="15481300" y="16888292"/>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86212</xdr:rowOff>
    </xdr:from>
    <xdr:to>
      <xdr:col>22</xdr:col>
      <xdr:colOff>365125</xdr:colOff>
      <xdr:row>98</xdr:row>
      <xdr:rowOff>101295</xdr:rowOff>
    </xdr:to>
    <xdr:cxnSp macro="">
      <xdr:nvCxnSpPr>
        <xdr:cNvPr id="686" name="直線コネクタ 685"/>
        <xdr:cNvCxnSpPr/>
      </xdr:nvCxnSpPr>
      <xdr:spPr>
        <a:xfrm flipV="1">
          <a:off x="14592300" y="16888312"/>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101295</xdr:rowOff>
    </xdr:from>
    <xdr:to>
      <xdr:col>21</xdr:col>
      <xdr:colOff>161925</xdr:colOff>
      <xdr:row>98</xdr:row>
      <xdr:rowOff>103521</xdr:rowOff>
    </xdr:to>
    <xdr:cxnSp macro="">
      <xdr:nvCxnSpPr>
        <xdr:cNvPr id="689" name="直線コネクタ 688"/>
        <xdr:cNvCxnSpPr/>
      </xdr:nvCxnSpPr>
      <xdr:spPr>
        <a:xfrm flipV="1">
          <a:off x="13703300" y="16903395"/>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103316</xdr:rowOff>
    </xdr:from>
    <xdr:to>
      <xdr:col>19</xdr:col>
      <xdr:colOff>644525</xdr:colOff>
      <xdr:row>98</xdr:row>
      <xdr:rowOff>103521</xdr:rowOff>
    </xdr:to>
    <xdr:cxnSp macro="">
      <xdr:nvCxnSpPr>
        <xdr:cNvPr id="692" name="直線コネクタ 691"/>
        <xdr:cNvCxnSpPr/>
      </xdr:nvCxnSpPr>
      <xdr:spPr>
        <a:xfrm>
          <a:off x="12814300" y="1690541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144598</xdr:rowOff>
    </xdr:from>
    <xdr:ext cx="599010" cy="259045"/>
    <xdr:sp macro="" textlink="">
      <xdr:nvSpPr>
        <xdr:cNvPr id="694" name="テキスト ボックス 693"/>
        <xdr:cNvSpPr txBox="1"/>
      </xdr:nvSpPr>
      <xdr:spPr>
        <a:xfrm>
          <a:off x="13403794" y="166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141851</xdr:rowOff>
    </xdr:from>
    <xdr:ext cx="599010" cy="259045"/>
    <xdr:sp macro="" textlink="">
      <xdr:nvSpPr>
        <xdr:cNvPr id="696" name="テキスト ボックス 695"/>
        <xdr:cNvSpPr txBox="1"/>
      </xdr:nvSpPr>
      <xdr:spPr>
        <a:xfrm>
          <a:off x="12514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35392</xdr:rowOff>
    </xdr:from>
    <xdr:to>
      <xdr:col>23</xdr:col>
      <xdr:colOff>568325</xdr:colOff>
      <xdr:row>98</xdr:row>
      <xdr:rowOff>136992</xdr:rowOff>
    </xdr:to>
    <xdr:sp macro="" textlink="">
      <xdr:nvSpPr>
        <xdr:cNvPr id="702" name="円/楕円 701"/>
        <xdr:cNvSpPr/>
      </xdr:nvSpPr>
      <xdr:spPr>
        <a:xfrm>
          <a:off x="16268700" y="168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13819</xdr:rowOff>
    </xdr:from>
    <xdr:ext cx="599010" cy="259045"/>
    <xdr:sp macro="" textlink="">
      <xdr:nvSpPr>
        <xdr:cNvPr id="703" name="公債費該当値テキスト"/>
        <xdr:cNvSpPr txBox="1"/>
      </xdr:nvSpPr>
      <xdr:spPr>
        <a:xfrm>
          <a:off x="16370300" y="168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35412</xdr:rowOff>
    </xdr:from>
    <xdr:to>
      <xdr:col>22</xdr:col>
      <xdr:colOff>415925</xdr:colOff>
      <xdr:row>98</xdr:row>
      <xdr:rowOff>137012</xdr:rowOff>
    </xdr:to>
    <xdr:sp macro="" textlink="">
      <xdr:nvSpPr>
        <xdr:cNvPr id="704" name="円/楕円 703"/>
        <xdr:cNvSpPr/>
      </xdr:nvSpPr>
      <xdr:spPr>
        <a:xfrm>
          <a:off x="15430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128139</xdr:rowOff>
    </xdr:from>
    <xdr:ext cx="599010" cy="259045"/>
    <xdr:sp macro="" textlink="">
      <xdr:nvSpPr>
        <xdr:cNvPr id="705" name="テキスト ボックス 704"/>
        <xdr:cNvSpPr txBox="1"/>
      </xdr:nvSpPr>
      <xdr:spPr>
        <a:xfrm>
          <a:off x="15181794" y="1693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50495</xdr:rowOff>
    </xdr:from>
    <xdr:to>
      <xdr:col>21</xdr:col>
      <xdr:colOff>212725</xdr:colOff>
      <xdr:row>98</xdr:row>
      <xdr:rowOff>152095</xdr:rowOff>
    </xdr:to>
    <xdr:sp macro="" textlink="">
      <xdr:nvSpPr>
        <xdr:cNvPr id="706" name="円/楕円 705"/>
        <xdr:cNvSpPr/>
      </xdr:nvSpPr>
      <xdr:spPr>
        <a:xfrm>
          <a:off x="14541500" y="168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143222</xdr:rowOff>
    </xdr:from>
    <xdr:ext cx="534377" cy="259045"/>
    <xdr:sp macro="" textlink="">
      <xdr:nvSpPr>
        <xdr:cNvPr id="707" name="テキスト ボックス 706"/>
        <xdr:cNvSpPr txBox="1"/>
      </xdr:nvSpPr>
      <xdr:spPr>
        <a:xfrm>
          <a:off x="14325111" y="169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52721</xdr:rowOff>
    </xdr:from>
    <xdr:to>
      <xdr:col>20</xdr:col>
      <xdr:colOff>9525</xdr:colOff>
      <xdr:row>98</xdr:row>
      <xdr:rowOff>154321</xdr:rowOff>
    </xdr:to>
    <xdr:sp macro="" textlink="">
      <xdr:nvSpPr>
        <xdr:cNvPr id="708" name="円/楕円 707"/>
        <xdr:cNvSpPr/>
      </xdr:nvSpPr>
      <xdr:spPr>
        <a:xfrm>
          <a:off x="13652500" y="168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145448</xdr:rowOff>
    </xdr:from>
    <xdr:ext cx="534377" cy="259045"/>
    <xdr:sp macro="" textlink="">
      <xdr:nvSpPr>
        <xdr:cNvPr id="709" name="テキスト ボックス 708"/>
        <xdr:cNvSpPr txBox="1"/>
      </xdr:nvSpPr>
      <xdr:spPr>
        <a:xfrm>
          <a:off x="13436111" y="169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52516</xdr:rowOff>
    </xdr:from>
    <xdr:to>
      <xdr:col>18</xdr:col>
      <xdr:colOff>492125</xdr:colOff>
      <xdr:row>98</xdr:row>
      <xdr:rowOff>154116</xdr:rowOff>
    </xdr:to>
    <xdr:sp macro="" textlink="">
      <xdr:nvSpPr>
        <xdr:cNvPr id="710" name="円/楕円 709"/>
        <xdr:cNvSpPr/>
      </xdr:nvSpPr>
      <xdr:spPr>
        <a:xfrm>
          <a:off x="12763500" y="16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145243</xdr:rowOff>
    </xdr:from>
    <xdr:ext cx="534377" cy="259045"/>
    <xdr:sp macro="" textlink="">
      <xdr:nvSpPr>
        <xdr:cNvPr id="711" name="テキスト ボックス 710"/>
        <xdr:cNvSpPr txBox="1"/>
      </xdr:nvSpPr>
      <xdr:spPr>
        <a:xfrm>
          <a:off x="12547111" y="169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多くの項目は類似団体を下回るか同水準で推移している。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教育費については学校建設があったため一時平均を上回っているが、特別な案件がない場合は平均程度である。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衛生費については、下水道整備終了後は減少傾向にある。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商工費については、商店や事業所が少ないため、平均を大きく下回っている。</a:t>
          </a:r>
          <a:endParaRPr kumimoji="1" lang="en-US" altLang="ja-JP" sz="1100">
            <a:solidFill>
              <a:schemeClr val="dk1"/>
            </a:solidFill>
            <a:latin typeface="+mn-lt"/>
            <a:ea typeface="+mn-ea"/>
            <a:cs typeface="+mn-cs"/>
          </a:endParaRPr>
        </a:p>
        <a:p>
          <a:r>
            <a:rPr kumimoji="1" lang="ja-JP" altLang="en-US" sz="1100">
              <a:latin typeface="ＭＳ Ｐゴシック"/>
            </a:rPr>
            <a:t>災害復旧費については、大きな災害がなかったため、平均を下回っている。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当町の実質収支は毎年度黒字で推移している</a:t>
          </a:r>
          <a:r>
            <a:rPr lang="ja-JP" altLang="en-US" sz="1100">
              <a:solidFill>
                <a:schemeClr val="dk1"/>
              </a:solidFill>
              <a:latin typeface="+mn-lt"/>
              <a:ea typeface="+mn-ea"/>
              <a:cs typeface="+mn-cs"/>
            </a:rPr>
            <a:t>が、平成</a:t>
          </a:r>
          <a:r>
            <a:rPr lang="en-US" altLang="ja-JP" sz="1100">
              <a:solidFill>
                <a:schemeClr val="dk1"/>
              </a:solidFill>
              <a:latin typeface="+mn-lt"/>
              <a:ea typeface="+mn-ea"/>
              <a:cs typeface="+mn-cs"/>
            </a:rPr>
            <a:t>28</a:t>
          </a:r>
          <a:r>
            <a:rPr lang="ja-JP" altLang="en-US" sz="1100">
              <a:solidFill>
                <a:schemeClr val="dk1"/>
              </a:solidFill>
              <a:latin typeface="+mn-lt"/>
              <a:ea typeface="+mn-ea"/>
              <a:cs typeface="+mn-cs"/>
            </a:rPr>
            <a:t>年度の</a:t>
          </a:r>
          <a:r>
            <a:rPr lang="ja-JP" altLang="ja-JP" sz="1100">
              <a:solidFill>
                <a:schemeClr val="dk1"/>
              </a:solidFill>
              <a:latin typeface="+mn-lt"/>
              <a:ea typeface="+mn-ea"/>
              <a:cs typeface="+mn-cs"/>
            </a:rPr>
            <a:t>実質単年度収支</a:t>
          </a:r>
          <a:r>
            <a:rPr lang="ja-JP" altLang="en-US" sz="1100">
              <a:solidFill>
                <a:schemeClr val="dk1"/>
              </a:solidFill>
              <a:latin typeface="+mn-lt"/>
              <a:ea typeface="+mn-ea"/>
              <a:cs typeface="+mn-cs"/>
            </a:rPr>
            <a:t>は赤字となっている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要因としては、起債償還のピークが続く中、普通交付税の減少したことによる。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近年は、平成２７年度から平成３</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年度まで起債償還のピークを迎え、一般財源の確保で厳しい状況が</a:t>
          </a:r>
          <a:r>
            <a:rPr lang="ja-JP" altLang="en-US" sz="1100">
              <a:solidFill>
                <a:schemeClr val="dk1"/>
              </a:solidFill>
              <a:latin typeface="+mn-lt"/>
              <a:ea typeface="+mn-ea"/>
              <a:cs typeface="+mn-cs"/>
            </a:rPr>
            <a:t>続いてい</a:t>
          </a:r>
          <a:r>
            <a:rPr lang="ja-JP" altLang="ja-JP" sz="1100">
              <a:solidFill>
                <a:schemeClr val="dk1"/>
              </a:solidFill>
              <a:latin typeface="+mn-lt"/>
              <a:ea typeface="+mn-ea"/>
              <a:cs typeface="+mn-cs"/>
            </a:rPr>
            <a:t>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歳入歳出の均衡を重視し、赤字に陥ることのないよう適正な財政運営を目指すとともに、将来に備え財政調整基金の残高を着実に増加していけるよう努める必要がある。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一般会計及び公営企業会計等については、住宅新築資金等貸付特別会計以外のすべての会計が毎年度黒字を計上しており、連結実質赤字は生じていない。住宅新築資金等貸付特別会計については、貸付金元利収入不足による前年度繰上充用が</a:t>
          </a:r>
          <a:r>
            <a:rPr lang="ja-JP" altLang="en-US" sz="1100">
              <a:solidFill>
                <a:schemeClr val="dk1"/>
              </a:solidFill>
              <a:latin typeface="+mn-lt"/>
              <a:ea typeface="+mn-ea"/>
              <a:cs typeface="+mn-cs"/>
            </a:rPr>
            <a:t>続い</a:t>
          </a:r>
          <a:r>
            <a:rPr lang="ja-JP" altLang="ja-JP" sz="1100">
              <a:solidFill>
                <a:schemeClr val="dk1"/>
              </a:solidFill>
              <a:latin typeface="+mn-lt"/>
              <a:ea typeface="+mn-ea"/>
              <a:cs typeface="+mn-cs"/>
            </a:rPr>
            <a:t>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3856003</v>
      </c>
      <c r="BO4" s="381"/>
      <c r="BP4" s="381"/>
      <c r="BQ4" s="381"/>
      <c r="BR4" s="381"/>
      <c r="BS4" s="381"/>
      <c r="BT4" s="381"/>
      <c r="BU4" s="382"/>
      <c r="BV4" s="380">
        <v>3739427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3710300</v>
      </c>
      <c r="BO5" s="418"/>
      <c r="BP5" s="418"/>
      <c r="BQ5" s="418"/>
      <c r="BR5" s="418"/>
      <c r="BS5" s="418"/>
      <c r="BT5" s="418"/>
      <c r="BU5" s="419"/>
      <c r="BV5" s="417">
        <v>3636909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93.2</v>
      </c>
      <c r="CU5" s="415"/>
      <c r="CV5" s="415"/>
      <c r="CW5" s="415"/>
      <c r="CX5" s="415"/>
      <c r="CY5" s="415"/>
      <c r="CZ5" s="415"/>
      <c r="DA5" s="416"/>
      <c r="DB5" s="414">
        <v>92.7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145703</v>
      </c>
      <c r="BO6" s="418"/>
      <c r="BP6" s="418"/>
      <c r="BQ6" s="418"/>
      <c r="BR6" s="418"/>
      <c r="BS6" s="418"/>
      <c r="BT6" s="418"/>
      <c r="BU6" s="419"/>
      <c r="BV6" s="417">
        <v>102518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96.9</v>
      </c>
      <c r="CU6" s="455"/>
      <c r="CV6" s="455"/>
      <c r="CW6" s="455"/>
      <c r="CX6" s="455"/>
      <c r="CY6" s="455"/>
      <c r="CZ6" s="455"/>
      <c r="DA6" s="456"/>
      <c r="DB6" s="454">
        <v>97.4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18000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2565838</v>
      </c>
      <c r="CU7" s="418"/>
      <c r="CV7" s="418"/>
      <c r="CW7" s="418"/>
      <c r="CX7" s="418"/>
      <c r="CY7" s="418"/>
      <c r="CZ7" s="418"/>
      <c r="DA7" s="419"/>
      <c r="DB7" s="417">
        <v>2660189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145703</v>
      </c>
      <c r="BO8" s="418"/>
      <c r="BP8" s="418"/>
      <c r="BQ8" s="418"/>
      <c r="BR8" s="418"/>
      <c r="BS8" s="418"/>
      <c r="BT8" s="418"/>
      <c r="BU8" s="419"/>
      <c r="BV8" s="417">
        <v>84518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4907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61185</v>
      </c>
      <c r="BO9" s="418"/>
      <c r="BP9" s="418"/>
      <c r="BQ9" s="418"/>
      <c r="BR9" s="418"/>
      <c r="BS9" s="418"/>
      <c r="BT9" s="418"/>
      <c r="BU9" s="419"/>
      <c r="BV9" s="417">
        <v>-37693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16.3</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5296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76557</v>
      </c>
      <c r="BO10" s="418"/>
      <c r="BP10" s="418"/>
      <c r="BQ10" s="418"/>
      <c r="BR10" s="418"/>
      <c r="BS10" s="418"/>
      <c r="BT10" s="418"/>
      <c r="BU10" s="419"/>
      <c r="BV10" s="417">
        <v>92520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5039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5009</v>
      </c>
      <c r="S13" s="499"/>
      <c r="T13" s="499"/>
      <c r="U13" s="499"/>
      <c r="V13" s="500"/>
      <c r="W13" s="433" t="s">
        <v>125</v>
      </c>
      <c r="X13" s="434"/>
      <c r="Y13" s="434"/>
      <c r="Z13" s="434"/>
      <c r="AA13" s="434"/>
      <c r="AB13" s="424"/>
      <c r="AC13" s="468">
        <v>653</v>
      </c>
      <c r="AD13" s="469"/>
      <c r="AE13" s="469"/>
      <c r="AF13" s="469"/>
      <c r="AG13" s="508"/>
      <c r="AH13" s="468">
        <v>727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-62258</v>
      </c>
      <c r="BO13" s="418"/>
      <c r="BP13" s="418"/>
      <c r="BQ13" s="418"/>
      <c r="BR13" s="418"/>
      <c r="BS13" s="418"/>
      <c r="BT13" s="418"/>
      <c r="BU13" s="419"/>
      <c r="BV13" s="417">
        <v>54827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11.7</v>
      </c>
      <c r="CU13" s="415"/>
      <c r="CV13" s="415"/>
      <c r="CW13" s="415"/>
      <c r="CX13" s="415"/>
      <c r="CY13" s="415"/>
      <c r="CZ13" s="415"/>
      <c r="DA13" s="416"/>
      <c r="DB13" s="414">
        <v>10.199999999999999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5115</v>
      </c>
      <c r="S14" s="499"/>
      <c r="T14" s="499"/>
      <c r="U14" s="499"/>
      <c r="V14" s="500"/>
      <c r="W14" s="407"/>
      <c r="X14" s="408"/>
      <c r="Y14" s="408"/>
      <c r="Z14" s="408"/>
      <c r="AA14" s="408"/>
      <c r="AB14" s="397"/>
      <c r="AC14" s="501">
        <v>27.1</v>
      </c>
      <c r="AD14" s="502"/>
      <c r="AE14" s="502"/>
      <c r="AF14" s="502"/>
      <c r="AG14" s="503"/>
      <c r="AH14" s="501">
        <v>27.9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69.7</v>
      </c>
      <c r="CU14" s="513"/>
      <c r="CV14" s="513"/>
      <c r="CW14" s="513"/>
      <c r="CX14" s="513"/>
      <c r="CY14" s="513"/>
      <c r="CZ14" s="513"/>
      <c r="DA14" s="514"/>
      <c r="DB14" s="512">
        <v>86.3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5087</v>
      </c>
      <c r="S15" s="499"/>
      <c r="T15" s="499"/>
      <c r="U15" s="499"/>
      <c r="V15" s="500"/>
      <c r="W15" s="433" t="s">
        <v>132</v>
      </c>
      <c r="X15" s="434"/>
      <c r="Y15" s="434"/>
      <c r="Z15" s="434"/>
      <c r="AA15" s="434"/>
      <c r="AB15" s="424"/>
      <c r="AC15" s="468">
        <v>524</v>
      </c>
      <c r="AD15" s="469"/>
      <c r="AE15" s="469"/>
      <c r="AF15" s="469"/>
      <c r="AG15" s="508"/>
      <c r="AH15" s="468">
        <v>532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484103</v>
      </c>
      <c r="BO15" s="381"/>
      <c r="BP15" s="381"/>
      <c r="BQ15" s="381"/>
      <c r="BR15" s="381"/>
      <c r="BS15" s="381"/>
      <c r="BT15" s="381"/>
      <c r="BU15" s="382"/>
      <c r="BV15" s="380">
        <v>466550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21.8</v>
      </c>
      <c r="AD16" s="502"/>
      <c r="AE16" s="502"/>
      <c r="AF16" s="502"/>
      <c r="AG16" s="503"/>
      <c r="AH16" s="501">
        <v>20.399999999999999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2358102</v>
      </c>
      <c r="BO16" s="418"/>
      <c r="BP16" s="418"/>
      <c r="BQ16" s="418"/>
      <c r="BR16" s="418"/>
      <c r="BS16" s="418"/>
      <c r="BT16" s="418"/>
      <c r="BU16" s="419"/>
      <c r="BV16" s="417">
        <v>2421443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1229</v>
      </c>
      <c r="AD17" s="469"/>
      <c r="AE17" s="469"/>
      <c r="AF17" s="469"/>
      <c r="AG17" s="508"/>
      <c r="AH17" s="468">
        <v>1344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596297</v>
      </c>
      <c r="BO17" s="418"/>
      <c r="BP17" s="418"/>
      <c r="BQ17" s="418"/>
      <c r="BR17" s="418"/>
      <c r="BS17" s="418"/>
      <c r="BT17" s="418"/>
      <c r="BU17" s="419"/>
      <c r="BV17" s="417">
        <v>573593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78.650000000000006</v>
      </c>
      <c r="M18" s="530"/>
      <c r="N18" s="530"/>
      <c r="O18" s="530"/>
      <c r="P18" s="530"/>
      <c r="Q18" s="530"/>
      <c r="R18" s="531"/>
      <c r="S18" s="531"/>
      <c r="T18" s="531"/>
      <c r="U18" s="531"/>
      <c r="V18" s="532"/>
      <c r="W18" s="435"/>
      <c r="X18" s="436"/>
      <c r="Y18" s="436"/>
      <c r="Z18" s="436"/>
      <c r="AA18" s="436"/>
      <c r="AB18" s="427"/>
      <c r="AC18" s="533">
        <v>51.1</v>
      </c>
      <c r="AD18" s="534"/>
      <c r="AE18" s="534"/>
      <c r="AF18" s="534"/>
      <c r="AG18" s="535"/>
      <c r="AH18" s="533">
        <v>51.6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2393621</v>
      </c>
      <c r="BO18" s="418"/>
      <c r="BP18" s="418"/>
      <c r="BQ18" s="418"/>
      <c r="BR18" s="418"/>
      <c r="BS18" s="418"/>
      <c r="BT18" s="418"/>
      <c r="BU18" s="419"/>
      <c r="BV18" s="417">
        <v>2493710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3100909</v>
      </c>
      <c r="BO19" s="418"/>
      <c r="BP19" s="418"/>
      <c r="BQ19" s="418"/>
      <c r="BR19" s="418"/>
      <c r="BS19" s="418"/>
      <c r="BT19" s="418"/>
      <c r="BU19" s="419"/>
      <c r="BV19" s="417">
        <v>3030504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1893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4049422</v>
      </c>
      <c r="BO23" s="418"/>
      <c r="BP23" s="418"/>
      <c r="BQ23" s="418"/>
      <c r="BR23" s="418"/>
      <c r="BS23" s="418"/>
      <c r="BT23" s="418"/>
      <c r="BU23" s="419"/>
      <c r="BV23" s="417">
        <v>4365268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6730</v>
      </c>
      <c r="R24" s="469"/>
      <c r="S24" s="469"/>
      <c r="T24" s="469"/>
      <c r="U24" s="469"/>
      <c r="V24" s="508"/>
      <c r="W24" s="563"/>
      <c r="X24" s="551"/>
      <c r="Y24" s="552"/>
      <c r="Z24" s="467" t="s">
        <v>155</v>
      </c>
      <c r="AA24" s="447"/>
      <c r="AB24" s="447"/>
      <c r="AC24" s="447"/>
      <c r="AD24" s="447"/>
      <c r="AE24" s="447"/>
      <c r="AF24" s="447"/>
      <c r="AG24" s="448"/>
      <c r="AH24" s="468">
        <v>71</v>
      </c>
      <c r="AI24" s="469"/>
      <c r="AJ24" s="469"/>
      <c r="AK24" s="469"/>
      <c r="AL24" s="508"/>
      <c r="AM24" s="468">
        <v>211651</v>
      </c>
      <c r="AN24" s="469"/>
      <c r="AO24" s="469"/>
      <c r="AP24" s="469"/>
      <c r="AQ24" s="469"/>
      <c r="AR24" s="508"/>
      <c r="AS24" s="468">
        <v>2981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3552814</v>
      </c>
      <c r="BO24" s="418"/>
      <c r="BP24" s="418"/>
      <c r="BQ24" s="418"/>
      <c r="BR24" s="418"/>
      <c r="BS24" s="418"/>
      <c r="BT24" s="418"/>
      <c r="BU24" s="419"/>
      <c r="BV24" s="417">
        <v>3740975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5790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130333</v>
      </c>
      <c r="BO25" s="381"/>
      <c r="BP25" s="381"/>
      <c r="BQ25" s="381"/>
      <c r="BR25" s="381"/>
      <c r="BS25" s="381"/>
      <c r="BT25" s="381"/>
      <c r="BU25" s="382"/>
      <c r="BV25" s="380">
        <v>36662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2700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249694</v>
      </c>
      <c r="BO27" s="587"/>
      <c r="BP27" s="587"/>
      <c r="BQ27" s="587"/>
      <c r="BR27" s="587"/>
      <c r="BS27" s="587"/>
      <c r="BT27" s="587"/>
      <c r="BU27" s="588"/>
      <c r="BV27" s="586">
        <v>242523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2100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814474</v>
      </c>
      <c r="BO28" s="381"/>
      <c r="BP28" s="381"/>
      <c r="BQ28" s="381"/>
      <c r="BR28" s="381"/>
      <c r="BS28" s="381"/>
      <c r="BT28" s="381"/>
      <c r="BU28" s="382"/>
      <c r="BV28" s="380">
        <v>937917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6</v>
      </c>
      <c r="M29" s="469"/>
      <c r="N29" s="469"/>
      <c r="O29" s="469"/>
      <c r="P29" s="508"/>
      <c r="Q29" s="468">
        <v>2000</v>
      </c>
      <c r="R29" s="469"/>
      <c r="S29" s="469"/>
      <c r="T29" s="469"/>
      <c r="U29" s="469"/>
      <c r="V29" s="508"/>
      <c r="W29" s="564"/>
      <c r="X29" s="565"/>
      <c r="Y29" s="566"/>
      <c r="Z29" s="467" t="s">
        <v>172</v>
      </c>
      <c r="AA29" s="447"/>
      <c r="AB29" s="447"/>
      <c r="AC29" s="447"/>
      <c r="AD29" s="447"/>
      <c r="AE29" s="447"/>
      <c r="AF29" s="447"/>
      <c r="AG29" s="448"/>
      <c r="AH29" s="468">
        <v>72</v>
      </c>
      <c r="AI29" s="469"/>
      <c r="AJ29" s="469"/>
      <c r="AK29" s="469"/>
      <c r="AL29" s="508"/>
      <c r="AM29" s="468">
        <v>215539</v>
      </c>
      <c r="AN29" s="469"/>
      <c r="AO29" s="469"/>
      <c r="AP29" s="469"/>
      <c r="AQ29" s="469"/>
      <c r="AR29" s="508"/>
      <c r="AS29" s="468">
        <v>2994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145869</v>
      </c>
      <c r="BO29" s="418"/>
      <c r="BP29" s="418"/>
      <c r="BQ29" s="418"/>
      <c r="BR29" s="418"/>
      <c r="BS29" s="418"/>
      <c r="BT29" s="418"/>
      <c r="BU29" s="419"/>
      <c r="BV29" s="417">
        <v>145752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554755</v>
      </c>
      <c r="BO30" s="587"/>
      <c r="BP30" s="587"/>
      <c r="BQ30" s="587"/>
      <c r="BR30" s="587"/>
      <c r="BS30" s="587"/>
      <c r="BT30" s="587"/>
      <c r="BU30" s="588"/>
      <c r="BV30" s="586">
        <v>479075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岡山県広域水道企業団</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久米郡土地開発公社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岡山県後期高齢者医療広域連合一般会計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用地取得造成事業特別会計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岡山県後期高齢者医療広域連合特別会計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岡山県市町村総合事務組合一般会計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岡山県市町村総合事務組合貸付金特別会計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岡山県市町村総合事務組合脱退還付金特別会計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岡山県市町村総合事務組合交通災害共済特別会計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岡山県市町村税整理組合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津山広域事務組合一般会計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津山広域事務組合ふるさと振興事業特別会計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E28" zoomScaleSheetLayoutView="100" workbookViewId="0">
      <selection activeCell="AD73" sqref="AD7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c r="A35" s="22"/>
      <c r="B35" s="35"/>
      <c r="C35" s="1178" t="s">
        <v>535</v>
      </c>
      <c r="D35" s="1179"/>
      <c r="E35" s="1180"/>
      <c r="F35" s="36">
        <v>6.77</v>
      </c>
      <c r="G35" s="37">
        <v>7.24</v>
      </c>
      <c r="H35" s="37">
        <v>6.01</v>
      </c>
      <c r="I35" s="37">
        <v>4.3499999999999996</v>
      </c>
      <c r="J35" s="38">
        <v>6.9</v>
      </c>
      <c r="K35" s="22"/>
      <c r="L35" s="22"/>
      <c r="M35" s="22"/>
      <c r="N35" s="22"/>
      <c r="O35" s="22"/>
      <c r="P35" s="22"/>
    </row>
    <row r="36" spans="1:16" ht="39" customHeight="1">
      <c r="A36" s="22"/>
      <c r="B36" s="35"/>
      <c r="C36" s="1178" t="s">
        <v>536</v>
      </c>
      <c r="D36" s="1179"/>
      <c r="E36" s="1180"/>
      <c r="F36" s="36">
        <v>0.66</v>
      </c>
      <c r="G36" s="37">
        <v>1.1499999999999999</v>
      </c>
      <c r="H36" s="37">
        <v>0.89</v>
      </c>
      <c r="I36" s="37">
        <v>0.77</v>
      </c>
      <c r="J36" s="38">
        <v>1.8</v>
      </c>
      <c r="K36" s="22"/>
      <c r="L36" s="22"/>
      <c r="M36" s="22"/>
      <c r="N36" s="22"/>
      <c r="O36" s="22"/>
      <c r="P36" s="22"/>
    </row>
    <row r="37" spans="1:16" ht="39" customHeight="1">
      <c r="A37" s="22"/>
      <c r="B37" s="35"/>
      <c r="C37" s="1178" t="s">
        <v>537</v>
      </c>
      <c r="D37" s="1179"/>
      <c r="E37" s="1180"/>
      <c r="F37" s="36">
        <v>0.39</v>
      </c>
      <c r="G37" s="37">
        <v>0.53</v>
      </c>
      <c r="H37" s="37">
        <v>0.44</v>
      </c>
      <c r="I37" s="37">
        <v>0.71</v>
      </c>
      <c r="J37" s="38">
        <v>0.56999999999999995</v>
      </c>
      <c r="K37" s="22"/>
      <c r="L37" s="22"/>
      <c r="M37" s="22"/>
      <c r="N37" s="22"/>
      <c r="O37" s="22"/>
      <c r="P37" s="22"/>
    </row>
    <row r="38" spans="1:16" ht="39" customHeight="1">
      <c r="A38" s="22"/>
      <c r="B38" s="35"/>
      <c r="C38" s="1178" t="s">
        <v>538</v>
      </c>
      <c r="D38" s="1179"/>
      <c r="E38" s="1180"/>
      <c r="F38" s="36">
        <v>0.66</v>
      </c>
      <c r="G38" s="37">
        <v>0.28000000000000003</v>
      </c>
      <c r="H38" s="37">
        <v>0.2</v>
      </c>
      <c r="I38" s="37">
        <v>0.33</v>
      </c>
      <c r="J38" s="38">
        <v>0.49</v>
      </c>
      <c r="K38" s="22"/>
      <c r="L38" s="22"/>
      <c r="M38" s="22"/>
      <c r="N38" s="22"/>
      <c r="O38" s="22"/>
      <c r="P38" s="22"/>
    </row>
    <row r="39" spans="1:16" ht="39" customHeight="1">
      <c r="A39" s="22"/>
      <c r="B39" s="35"/>
      <c r="C39" s="1178" t="s">
        <v>539</v>
      </c>
      <c r="D39" s="1179"/>
      <c r="E39" s="1180"/>
      <c r="F39" s="36">
        <v>0.2</v>
      </c>
      <c r="G39" s="37">
        <v>0.38</v>
      </c>
      <c r="H39" s="37">
        <v>0.23</v>
      </c>
      <c r="I39" s="37">
        <v>0.41</v>
      </c>
      <c r="J39" s="38">
        <v>0.26</v>
      </c>
      <c r="K39" s="22"/>
      <c r="L39" s="22"/>
      <c r="M39" s="22"/>
      <c r="N39" s="22"/>
      <c r="O39" s="22"/>
      <c r="P39" s="22"/>
    </row>
    <row r="40" spans="1:16" ht="39" customHeight="1">
      <c r="A40" s="22"/>
      <c r="B40" s="35"/>
      <c r="C40" s="1178" t="s">
        <v>540</v>
      </c>
      <c r="D40" s="1179"/>
      <c r="E40" s="1180"/>
      <c r="F40" s="36">
        <v>0.16</v>
      </c>
      <c r="G40" s="37">
        <v>0.2</v>
      </c>
      <c r="H40" s="37">
        <v>0.21</v>
      </c>
      <c r="I40" s="37">
        <v>0.21</v>
      </c>
      <c r="J40" s="38">
        <v>0.13</v>
      </c>
      <c r="K40" s="22"/>
      <c r="L40" s="22"/>
      <c r="M40" s="22"/>
      <c r="N40" s="22"/>
      <c r="O40" s="22"/>
      <c r="P40" s="22"/>
    </row>
    <row r="41" spans="1:16" ht="39" customHeight="1">
      <c r="A41" s="22"/>
      <c r="B41" s="35"/>
      <c r="C41" s="1178" t="s">
        <v>541</v>
      </c>
      <c r="D41" s="1179"/>
      <c r="E41" s="1180"/>
      <c r="F41" s="36">
        <v>0.01</v>
      </c>
      <c r="G41" s="37">
        <v>0.01</v>
      </c>
      <c r="H41" s="37">
        <v>0</v>
      </c>
      <c r="I41" s="37">
        <v>0.01</v>
      </c>
      <c r="J41" s="38">
        <v>0.01</v>
      </c>
      <c r="K41" s="22"/>
      <c r="L41" s="22"/>
      <c r="M41" s="22"/>
      <c r="N41" s="22"/>
      <c r="O41" s="22"/>
      <c r="P41" s="22"/>
    </row>
    <row r="42" spans="1:16" ht="39" customHeight="1">
      <c r="A42" s="22"/>
      <c r="B42" s="39"/>
      <c r="C42" s="1178" t="s">
        <v>542</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543</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110" zoomScaleNormal="110" zoomScaleSheetLayoutView="55" workbookViewId="0">
      <selection activeCell="AD73" sqref="AD7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470</v>
      </c>
      <c r="L45" s="60">
        <v>464</v>
      </c>
      <c r="M45" s="60">
        <v>467</v>
      </c>
      <c r="N45" s="60">
        <v>522</v>
      </c>
      <c r="O45" s="61">
        <v>515</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249</v>
      </c>
      <c r="L48" s="64">
        <v>263</v>
      </c>
      <c r="M48" s="64">
        <v>257</v>
      </c>
      <c r="N48" s="64">
        <v>274</v>
      </c>
      <c r="O48" s="65">
        <v>273</v>
      </c>
      <c r="P48" s="48"/>
      <c r="Q48" s="48"/>
      <c r="R48" s="48"/>
      <c r="S48" s="48"/>
      <c r="T48" s="48"/>
      <c r="U48" s="48"/>
    </row>
    <row r="49" spans="1:21" ht="30.75" customHeight="1">
      <c r="A49" s="48"/>
      <c r="B49" s="1196"/>
      <c r="C49" s="1197"/>
      <c r="D49" s="62"/>
      <c r="E49" s="1188" t="s">
        <v>16</v>
      </c>
      <c r="F49" s="1188"/>
      <c r="G49" s="1188"/>
      <c r="H49" s="1188"/>
      <c r="I49" s="1188"/>
      <c r="J49" s="1189"/>
      <c r="K49" s="63">
        <v>12</v>
      </c>
      <c r="L49" s="64">
        <v>14</v>
      </c>
      <c r="M49" s="64">
        <v>14</v>
      </c>
      <c r="N49" s="64">
        <v>17</v>
      </c>
      <c r="O49" s="65">
        <v>19</v>
      </c>
      <c r="P49" s="48"/>
      <c r="Q49" s="48"/>
      <c r="R49" s="48"/>
      <c r="S49" s="48"/>
      <c r="T49" s="48"/>
      <c r="U49" s="48"/>
    </row>
    <row r="50" spans="1:21" ht="30.75" customHeight="1">
      <c r="A50" s="48"/>
      <c r="B50" s="1196"/>
      <c r="C50" s="1197"/>
      <c r="D50" s="62"/>
      <c r="E50" s="1188" t="s">
        <v>17</v>
      </c>
      <c r="F50" s="1188"/>
      <c r="G50" s="1188"/>
      <c r="H50" s="1188"/>
      <c r="I50" s="1188"/>
      <c r="J50" s="1189"/>
      <c r="K50" s="63">
        <v>2</v>
      </c>
      <c r="L50" s="64">
        <v>2</v>
      </c>
      <c r="M50" s="64">
        <v>2</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520</v>
      </c>
      <c r="L52" s="64">
        <v>524</v>
      </c>
      <c r="M52" s="64">
        <v>575</v>
      </c>
      <c r="N52" s="64">
        <v>576</v>
      </c>
      <c r="O52" s="65">
        <v>488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213</v>
      </c>
      <c r="L53" s="69">
        <v>219</v>
      </c>
      <c r="M53" s="69">
        <v>166</v>
      </c>
      <c r="N53" s="69">
        <v>239</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F1" zoomScaleSheetLayoutView="100" workbookViewId="0">
      <selection activeCell="AD73" sqref="AD7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4290</v>
      </c>
      <c r="J41" s="83">
        <v>4716</v>
      </c>
      <c r="K41" s="83">
        <v>4626</v>
      </c>
      <c r="L41" s="83">
        <v>4365</v>
      </c>
      <c r="M41" s="84">
        <v>4049</v>
      </c>
    </row>
    <row r="42" spans="2:13" ht="27.75" customHeight="1">
      <c r="B42" s="1204"/>
      <c r="C42" s="1205"/>
      <c r="D42" s="85"/>
      <c r="E42" s="1210" t="s">
        <v>26</v>
      </c>
      <c r="F42" s="1210"/>
      <c r="G42" s="1210"/>
      <c r="H42" s="1211"/>
      <c r="I42" s="86">
        <v>43</v>
      </c>
      <c r="J42" s="87">
        <v>37</v>
      </c>
      <c r="K42" s="87">
        <v>32</v>
      </c>
      <c r="L42" s="87">
        <v>27</v>
      </c>
      <c r="M42" s="88">
        <v>21</v>
      </c>
    </row>
    <row r="43" spans="2:13" ht="27.75" customHeight="1">
      <c r="B43" s="1204"/>
      <c r="C43" s="1205"/>
      <c r="D43" s="85"/>
      <c r="E43" s="1210" t="s">
        <v>27</v>
      </c>
      <c r="F43" s="1210"/>
      <c r="G43" s="1210"/>
      <c r="H43" s="1211"/>
      <c r="I43" s="86">
        <v>3283</v>
      </c>
      <c r="J43" s="87">
        <v>3257</v>
      </c>
      <c r="K43" s="87">
        <v>3139</v>
      </c>
      <c r="L43" s="87">
        <v>2872</v>
      </c>
      <c r="M43" s="88">
        <v>2627</v>
      </c>
    </row>
    <row r="44" spans="2:13" ht="27.75" customHeight="1">
      <c r="B44" s="1204"/>
      <c r="C44" s="1205"/>
      <c r="D44" s="85"/>
      <c r="E44" s="1210" t="s">
        <v>28</v>
      </c>
      <c r="F44" s="1210"/>
      <c r="G44" s="1210"/>
      <c r="H44" s="1211"/>
      <c r="I44" s="86">
        <v>210</v>
      </c>
      <c r="J44" s="87">
        <v>298</v>
      </c>
      <c r="K44" s="87">
        <v>244</v>
      </c>
      <c r="L44" s="87">
        <v>234</v>
      </c>
      <c r="M44" s="88">
        <v>226</v>
      </c>
    </row>
    <row r="45" spans="2:13" ht="27.75" customHeight="1">
      <c r="B45" s="1204"/>
      <c r="C45" s="1205"/>
      <c r="D45" s="85"/>
      <c r="E45" s="1210" t="s">
        <v>29</v>
      </c>
      <c r="F45" s="1210"/>
      <c r="G45" s="1210"/>
      <c r="H45" s="1211"/>
      <c r="I45" s="86">
        <v>625</v>
      </c>
      <c r="J45" s="87">
        <v>561</v>
      </c>
      <c r="K45" s="87">
        <v>544</v>
      </c>
      <c r="L45" s="87">
        <v>525</v>
      </c>
      <c r="M45" s="88">
        <v>537</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1642</v>
      </c>
      <c r="J50" s="87">
        <v>1749</v>
      </c>
      <c r="K50" s="87">
        <v>1674</v>
      </c>
      <c r="L50" s="87">
        <v>1862</v>
      </c>
      <c r="M50" s="88">
        <v>1826</v>
      </c>
    </row>
    <row r="51" spans="2:13" ht="27.75" customHeight="1">
      <c r="B51" s="1204"/>
      <c r="C51" s="1205"/>
      <c r="D51" s="85"/>
      <c r="E51" s="1210" t="s">
        <v>36</v>
      </c>
      <c r="F51" s="1210"/>
      <c r="G51" s="1210"/>
      <c r="H51" s="1211"/>
      <c r="I51" s="86">
        <v>111</v>
      </c>
      <c r="J51" s="87">
        <v>102</v>
      </c>
      <c r="K51" s="87">
        <v>91</v>
      </c>
      <c r="L51" s="87">
        <v>77</v>
      </c>
      <c r="M51" s="88">
        <v>65</v>
      </c>
    </row>
    <row r="52" spans="2:13" ht="27.75" customHeight="1">
      <c r="B52" s="1206"/>
      <c r="C52" s="1207"/>
      <c r="D52" s="85"/>
      <c r="E52" s="1210" t="s">
        <v>37</v>
      </c>
      <c r="F52" s="1210"/>
      <c r="G52" s="1210"/>
      <c r="H52" s="1211"/>
      <c r="I52" s="86">
        <v>4712</v>
      </c>
      <c r="J52" s="87">
        <v>4833</v>
      </c>
      <c r="K52" s="87">
        <v>4660</v>
      </c>
      <c r="L52" s="87">
        <v>4274</v>
      </c>
      <c r="M52" s="88">
        <v>4114</v>
      </c>
    </row>
    <row r="53" spans="2:13" ht="27.75" customHeight="1" thickBot="1">
      <c r="B53" s="1217" t="s">
        <v>21</v>
      </c>
      <c r="C53" s="1218"/>
      <c r="D53" s="92"/>
      <c r="E53" s="1219" t="s">
        <v>38</v>
      </c>
      <c r="F53" s="1219"/>
      <c r="G53" s="1219"/>
      <c r="H53" s="1220"/>
      <c r="I53" s="93">
        <v>1985</v>
      </c>
      <c r="J53" s="94">
        <v>2184</v>
      </c>
      <c r="K53" s="94">
        <v>2159</v>
      </c>
      <c r="L53" s="94">
        <v>1811</v>
      </c>
      <c r="M53" s="95">
        <v>1456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64" zoomScale="80" zoomScaleNormal="80" zoomScaleSheetLayoutView="55" workbookViewId="0">
      <selection activeCell="P67" sqref="P6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21" t="s">
        <v>578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571</v>
      </c>
      <c r="H51" s="1234"/>
      <c r="I51" s="1239" t="s">
        <v>572</v>
      </c>
      <c r="J51" s="1239"/>
      <c r="K51" s="1241"/>
      <c r="L51" s="1241"/>
      <c r="M51" s="1241"/>
      <c r="N51" s="1242">
        <v>86.3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573</v>
      </c>
      <c r="J53" s="1243"/>
      <c r="K53" s="1250"/>
      <c r="L53" s="1250"/>
      <c r="M53" s="1250"/>
      <c r="N53" s="1252">
        <v>52.8</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574</v>
      </c>
      <c r="H55" s="1245"/>
      <c r="I55" s="1243" t="s">
        <v>572</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573</v>
      </c>
      <c r="J57" s="1253"/>
      <c r="K57" s="1250"/>
      <c r="L57" s="1250"/>
      <c r="M57" s="1250"/>
      <c r="N57" s="1252">
        <v>54.2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575</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21" t="s">
        <v>579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571</v>
      </c>
      <c r="H73" s="1234"/>
      <c r="I73" s="1239" t="s">
        <v>572</v>
      </c>
      <c r="J73" s="1239"/>
      <c r="K73" s="1254">
        <v>98.1</v>
      </c>
      <c r="L73" s="1254">
        <v>108</v>
      </c>
      <c r="M73" s="1242">
        <v>109.4</v>
      </c>
      <c r="N73" s="1242">
        <v>86.3</v>
      </c>
      <c r="O73" s="1242">
        <v>69.7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577</v>
      </c>
      <c r="J75" s="1243"/>
      <c r="K75" s="1252">
        <v>11.7</v>
      </c>
      <c r="L75" s="1252">
        <v>11.2</v>
      </c>
      <c r="M75" s="1252">
        <v>9.9</v>
      </c>
      <c r="N75" s="1252">
        <v>10.199999999999999</v>
      </c>
      <c r="O75" s="1252">
        <v>11.7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574</v>
      </c>
      <c r="H77" s="1245"/>
      <c r="I77" s="1243" t="s">
        <v>572</v>
      </c>
      <c r="J77" s="1243"/>
      <c r="K77" s="1254">
        <v>5.7</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577</v>
      </c>
      <c r="J79" s="1253"/>
      <c r="K79" s="1256">
        <v>10.8</v>
      </c>
      <c r="L79" s="1256">
        <v>9.8000000000000007</v>
      </c>
      <c r="M79" s="1256">
        <v>9.1</v>
      </c>
      <c r="N79" s="1256">
        <v>7.8</v>
      </c>
      <c r="O79" s="1256">
        <v>7.4</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5" zoomScale="70" zoomScaleNormal="70" zoomScaleSheetLayoutView="70" workbookViewId="0">
      <selection activeCell="J13" sqref="J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abSelected="1" topLeftCell="A99" zoomScale="70" zoomScaleNormal="70" zoomScaleSheetLayoutView="55" workbookViewId="0">
      <selection activeCell="J13" sqref="J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143997</v>
      </c>
      <c r="E3" s="118"/>
      <c r="F3" s="119">
        <v>146641</v>
      </c>
      <c r="G3" s="120"/>
      <c r="H3" s="121"/>
    </row>
    <row r="4" spans="1:8">
      <c r="A4" s="122"/>
      <c r="B4" s="123"/>
      <c r="C4" s="124"/>
      <c r="D4" s="125">
        <v>124615</v>
      </c>
      <c r="E4" s="126"/>
      <c r="F4" s="127">
        <v>68142</v>
      </c>
      <c r="G4" s="128"/>
      <c r="H4" s="129"/>
    </row>
    <row r="5" spans="1:8">
      <c r="A5" s="110" t="s">
        <v>517</v>
      </c>
      <c r="B5" s="115"/>
      <c r="C5" s="116"/>
      <c r="D5" s="117">
        <v>162473</v>
      </c>
      <c r="E5" s="118"/>
      <c r="F5" s="119">
        <v>174587</v>
      </c>
      <c r="G5" s="120"/>
      <c r="H5" s="121"/>
    </row>
    <row r="6" spans="1:8">
      <c r="A6" s="122"/>
      <c r="B6" s="123"/>
      <c r="C6" s="124"/>
      <c r="D6" s="125">
        <v>57610</v>
      </c>
      <c r="E6" s="126"/>
      <c r="F6" s="127">
        <v>79695</v>
      </c>
      <c r="G6" s="128"/>
      <c r="H6" s="129"/>
    </row>
    <row r="7" spans="1:8">
      <c r="A7" s="110" t="s">
        <v>518</v>
      </c>
      <c r="B7" s="115"/>
      <c r="C7" s="116"/>
      <c r="D7" s="117">
        <v>200984</v>
      </c>
      <c r="E7" s="118"/>
      <c r="F7" s="119">
        <v>175675</v>
      </c>
      <c r="G7" s="120"/>
      <c r="H7" s="121"/>
    </row>
    <row r="8" spans="1:8">
      <c r="A8" s="122"/>
      <c r="B8" s="123"/>
      <c r="C8" s="124"/>
      <c r="D8" s="125">
        <v>30932</v>
      </c>
      <c r="E8" s="126"/>
      <c r="F8" s="127">
        <v>87698</v>
      </c>
      <c r="G8" s="128"/>
      <c r="H8" s="129"/>
    </row>
    <row r="9" spans="1:8">
      <c r="A9" s="110" t="s">
        <v>519</v>
      </c>
      <c r="B9" s="115"/>
      <c r="C9" s="116"/>
      <c r="D9" s="117">
        <v>37311</v>
      </c>
      <c r="E9" s="118"/>
      <c r="F9" s="119">
        <v>280458</v>
      </c>
      <c r="G9" s="120"/>
      <c r="H9" s="121"/>
    </row>
    <row r="10" spans="1:8">
      <c r="A10" s="122"/>
      <c r="B10" s="123"/>
      <c r="C10" s="124"/>
      <c r="D10" s="125">
        <v>29639</v>
      </c>
      <c r="E10" s="126"/>
      <c r="F10" s="127">
        <v>127286</v>
      </c>
      <c r="G10" s="128"/>
      <c r="H10" s="129"/>
    </row>
    <row r="11" spans="1:8">
      <c r="A11" s="110" t="s">
        <v>520</v>
      </c>
      <c r="B11" s="115"/>
      <c r="C11" s="116"/>
      <c r="D11" s="117">
        <v>48458</v>
      </c>
      <c r="E11" s="118"/>
      <c r="F11" s="119">
        <v>291945</v>
      </c>
      <c r="G11" s="120"/>
      <c r="H11" s="121"/>
    </row>
    <row r="12" spans="1:8">
      <c r="A12" s="122"/>
      <c r="B12" s="123"/>
      <c r="C12" s="130"/>
      <c r="D12" s="125">
        <v>27257</v>
      </c>
      <c r="E12" s="126"/>
      <c r="F12" s="127">
        <v>127651</v>
      </c>
      <c r="G12" s="128"/>
      <c r="H12" s="129"/>
    </row>
    <row r="13" spans="1:8">
      <c r="A13" s="110"/>
      <c r="B13" s="115"/>
      <c r="C13" s="131"/>
      <c r="D13" s="132">
        <v>118645</v>
      </c>
      <c r="E13" s="133"/>
      <c r="F13" s="134">
        <v>213861</v>
      </c>
      <c r="G13" s="135"/>
      <c r="H13" s="121"/>
    </row>
    <row r="14" spans="1:8">
      <c r="A14" s="122"/>
      <c r="B14" s="123"/>
      <c r="C14" s="124"/>
      <c r="D14" s="125">
        <v>54011</v>
      </c>
      <c r="E14" s="126"/>
      <c r="F14" s="127">
        <v>98094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5.67</v>
      </c>
      <c r="C19" s="136">
        <f>ROUND(VALUE(SUBSTITUTE(実質収支比率等に係る経年分析!G$48,"▲","-")),2)</f>
        <v>6.08</v>
      </c>
      <c r="D19" s="136">
        <f>ROUND(VALUE(SUBSTITUTE(実質収支比率等に係る経年分析!H$48,"▲","-")),2)</f>
        <v>4.82</v>
      </c>
      <c r="E19" s="136">
        <f>ROUND(VALUE(SUBSTITUTE(実質収支比率等に係る経年分析!I$48,"▲","-")),2)</f>
        <v>3.18</v>
      </c>
      <c r="F19" s="136">
        <f>ROUND(VALUE(SUBSTITUTE(実質収支比率等に係る経年分析!J$48,"▲","-")),2)</f>
        <v>5.68</v>
      </c>
    </row>
    <row r="20" spans="1:11">
      <c r="A20" s="136" t="s">
        <v>43</v>
      </c>
      <c r="B20" s="136">
        <f>ROUND(VALUE(SUBSTITUTE(実質収支比率等に係る経年分析!F$47,"▲","-")),2)</f>
        <v>27.07</v>
      </c>
      <c r="C20" s="136">
        <f>ROUND(VALUE(SUBSTITUTE(実質収支比率等に係る経年分析!G$47,"▲","-")),2)</f>
        <v>29.94</v>
      </c>
      <c r="D20" s="136">
        <f>ROUND(VALUE(SUBSTITUTE(実質収支比率等に係る経年分析!H$47,"▲","-")),2)</f>
        <v>33.33</v>
      </c>
      <c r="E20" s="136">
        <f>ROUND(VALUE(SUBSTITUTE(実質収支比率等に係る経年分析!I$47,"▲","-")),2)</f>
        <v>35.26</v>
      </c>
      <c r="F20" s="136">
        <f>ROUND(VALUE(SUBSTITUTE(実質収支比率等に係る経年分析!J$47,"▲","-")),2)</f>
        <v>31.74</v>
      </c>
    </row>
    <row r="21" spans="1:11">
      <c r="A21" s="136" t="s">
        <v>44</v>
      </c>
      <c r="B21" s="136">
        <f>IF(ISNUMBER(VALUE(SUBSTITUTE(実質収支比率等に係る経年分析!F$49,"▲","-"))),ROUND(VALUE(SUBSTITUTE(実質収支比率等に係る経年分析!F$49,"▲","-")),2),NA())</f>
        <v>0.97</v>
      </c>
      <c r="C21" s="136">
        <f>IF(ISNUMBER(VALUE(SUBSTITUTE(実質収支比率等に係る経年分析!G$49,"▲","-"))),ROUND(VALUE(SUBSTITUTE(実質収支比率等に係る経年分析!G$49,"▲","-")),2),NA())</f>
        <v>3.31</v>
      </c>
      <c r="D21" s="136">
        <f>IF(ISNUMBER(VALUE(SUBSTITUTE(実質収支比率等に係る経年分析!H$49,"▲","-"))),ROUND(VALUE(SUBSTITUTE(実質収支比率等に係る経年分析!H$49,"▲","-")),2),NA())</f>
        <v>2.15</v>
      </c>
      <c r="E21" s="136">
        <f>IF(ISNUMBER(VALUE(SUBSTITUTE(実質収支比率等に係る経年分析!I$49,"▲","-"))),ROUND(VALUE(SUBSTITUTE(実質収支比率等に係る経年分析!I$49,"▲","-")),2),NA())</f>
        <v>2.06</v>
      </c>
      <c r="F21" s="136">
        <f>IF(ISNUMBER(VALUE(SUBSTITUTE(実質収支比率等に係る経年分析!J$49,"▲","-"))),ROUND(VALUE(SUBSTITUTE(実質収支比率等に係る経年分析!J$49,"▲","-")),2),NA())</f>
        <v>-2.4300000000000002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1.1499999999999999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4.3499999999999996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v>
      </c>
    </row>
    <row r="36" spans="1:16">
      <c r="A36" s="137" t="str">
        <f>IF(連結実質赤字比率に係る赤字・黒字の構成分析!C$34="",NA(),連結実質赤字比率に係る赤字・黒字の構成分析!C$34)</f>
        <v>住宅新築資金等貸付特別会計</v>
      </c>
      <c r="B36" s="137">
        <f>IF(ROUND(VALUE(SUBSTITUTE(連結実質赤字比率に係る赤字・黒字の構成分析!F$34,"▲", "-")), 2) &lt; 0, ABS(ROUND(VALUE(SUBSTITUTE(連結実質赤字比率に係る赤字・黒字の構成分析!F$34,"▲", "-")), 2)), NA())</f>
        <v>1.1000000000000001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1.1599999999999999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1.17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1.23</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520</v>
      </c>
      <c r="E42" s="138"/>
      <c r="F42" s="138"/>
      <c r="G42" s="138">
        <f>'実質公債費比率（分子）の構造'!L$52</f>
        <v>524</v>
      </c>
      <c r="H42" s="138"/>
      <c r="I42" s="138"/>
      <c r="J42" s="138">
        <f>'実質公債費比率（分子）の構造'!M$52</f>
        <v>575</v>
      </c>
      <c r="K42" s="138"/>
      <c r="L42" s="138"/>
      <c r="M42" s="138">
        <f>'実質公債費比率（分子）の構造'!N$52</f>
        <v>576</v>
      </c>
      <c r="N42" s="138"/>
      <c r="O42" s="138"/>
      <c r="P42" s="138">
        <f>'実質公債費比率（分子）の構造'!O$52</f>
        <v>488</v>
      </c>
    </row>
    <row r="43" spans="1:16">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12</v>
      </c>
      <c r="C45" s="138"/>
      <c r="D45" s="138"/>
      <c r="E45" s="138">
        <f>'実質公債費比率（分子）の構造'!L$49</f>
        <v>14</v>
      </c>
      <c r="F45" s="138"/>
      <c r="G45" s="138"/>
      <c r="H45" s="138">
        <f>'実質公債費比率（分子）の構造'!M$49</f>
        <v>14</v>
      </c>
      <c r="I45" s="138"/>
      <c r="J45" s="138"/>
      <c r="K45" s="138">
        <f>'実質公債費比率（分子）の構造'!N$49</f>
        <v>17</v>
      </c>
      <c r="L45" s="138"/>
      <c r="M45" s="138"/>
      <c r="N45" s="138">
        <f>'実質公債費比率（分子）の構造'!O$49</f>
        <v>19</v>
      </c>
      <c r="O45" s="138"/>
      <c r="P45" s="138"/>
    </row>
    <row r="46" spans="1:16">
      <c r="A46" s="138" t="s">
        <v>55</v>
      </c>
      <c r="B46" s="138">
        <f>'実質公債費比率（分子）の構造'!K$48</f>
        <v>249</v>
      </c>
      <c r="C46" s="138"/>
      <c r="D46" s="138"/>
      <c r="E46" s="138">
        <f>'実質公債費比率（分子）の構造'!L$48</f>
        <v>263</v>
      </c>
      <c r="F46" s="138"/>
      <c r="G46" s="138"/>
      <c r="H46" s="138">
        <f>'実質公債費比率（分子）の構造'!M$48</f>
        <v>257</v>
      </c>
      <c r="I46" s="138"/>
      <c r="J46" s="138"/>
      <c r="K46" s="138">
        <f>'実質公債費比率（分子）の構造'!N$48</f>
        <v>274</v>
      </c>
      <c r="L46" s="138"/>
      <c r="M46" s="138"/>
      <c r="N46" s="138">
        <f>'実質公債費比率（分子）の構造'!O$48</f>
        <v>273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470</v>
      </c>
      <c r="C49" s="138"/>
      <c r="D49" s="138"/>
      <c r="E49" s="138">
        <f>'実質公債費比率（分子）の構造'!L$45</f>
        <v>464</v>
      </c>
      <c r="F49" s="138"/>
      <c r="G49" s="138"/>
      <c r="H49" s="138">
        <f>'実質公債費比率（分子）の構造'!M$45</f>
        <v>467</v>
      </c>
      <c r="I49" s="138"/>
      <c r="J49" s="138"/>
      <c r="K49" s="138">
        <f>'実質公債費比率（分子）の構造'!N$45</f>
        <v>522</v>
      </c>
      <c r="L49" s="138"/>
      <c r="M49" s="138"/>
      <c r="N49" s="138">
        <f>'実質公債費比率（分子）の構造'!O$45</f>
        <v>515</v>
      </c>
      <c r="O49" s="138"/>
      <c r="P49" s="138"/>
    </row>
    <row r="50" spans="1:16">
      <c r="A50" s="138" t="s">
        <v>59</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219</v>
      </c>
      <c r="G50" s="138" t="e">
        <f>NA()</f>
        <v>#N/A</v>
      </c>
      <c r="H50" s="138" t="e">
        <f>NA()</f>
        <v>#N/A</v>
      </c>
      <c r="I50" s="138">
        <f>IF(ISNUMBER('実質公債費比率（分子）の構造'!M$53),'実質公債費比率（分子）の構造'!M$53,NA())</f>
        <v>166</v>
      </c>
      <c r="J50" s="138" t="e">
        <f>NA()</f>
        <v>#N/A</v>
      </c>
      <c r="K50" s="138" t="e">
        <f>NA()</f>
        <v>#N/A</v>
      </c>
      <c r="L50" s="138">
        <f>IF(ISNUMBER('実質公債費比率（分子）の構造'!N$53),'実質公債費比率（分子）の構造'!N$53,NA())</f>
        <v>239</v>
      </c>
      <c r="M50" s="138" t="e">
        <f>NA()</f>
        <v>#N/A</v>
      </c>
      <c r="N50" s="138" t="e">
        <f>NA()</f>
        <v>#N/A</v>
      </c>
      <c r="O50" s="138">
        <f>IF(ISNUMBER('実質公債費比率（分子）の構造'!O$53),'実質公債費比率（分子）の構造'!O$53,NA())</f>
        <v>321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4712</v>
      </c>
      <c r="E56" s="137"/>
      <c r="F56" s="137"/>
      <c r="G56" s="137">
        <f>'将来負担比率（分子）の構造'!J$52</f>
        <v>4833</v>
      </c>
      <c r="H56" s="137"/>
      <c r="I56" s="137"/>
      <c r="J56" s="137">
        <f>'将来負担比率（分子）の構造'!K$52</f>
        <v>4660</v>
      </c>
      <c r="K56" s="137"/>
      <c r="L56" s="137"/>
      <c r="M56" s="137">
        <f>'将来負担比率（分子）の構造'!L$52</f>
        <v>4274</v>
      </c>
      <c r="N56" s="137"/>
      <c r="O56" s="137"/>
      <c r="P56" s="137">
        <f>'将来負担比率（分子）の構造'!M$52</f>
        <v>4114</v>
      </c>
    </row>
    <row r="57" spans="1:16">
      <c r="A57" s="137" t="s">
        <v>36</v>
      </c>
      <c r="B57" s="137"/>
      <c r="C57" s="137"/>
      <c r="D57" s="137">
        <f>'将来負担比率（分子）の構造'!I$51</f>
        <v>111</v>
      </c>
      <c r="E57" s="137"/>
      <c r="F57" s="137"/>
      <c r="G57" s="137">
        <f>'将来負担比率（分子）の構造'!J$51</f>
        <v>102</v>
      </c>
      <c r="H57" s="137"/>
      <c r="I57" s="137"/>
      <c r="J57" s="137">
        <f>'将来負担比率（分子）の構造'!K$51</f>
        <v>91</v>
      </c>
      <c r="K57" s="137"/>
      <c r="L57" s="137"/>
      <c r="M57" s="137">
        <f>'将来負担比率（分子）の構造'!L$51</f>
        <v>77</v>
      </c>
      <c r="N57" s="137"/>
      <c r="O57" s="137"/>
      <c r="P57" s="137">
        <f>'将来負担比率（分子）の構造'!M$51</f>
        <v>65</v>
      </c>
    </row>
    <row r="58" spans="1:16">
      <c r="A58" s="137" t="s">
        <v>35</v>
      </c>
      <c r="B58" s="137"/>
      <c r="C58" s="137"/>
      <c r="D58" s="137">
        <f>'将来負担比率（分子）の構造'!I$50</f>
        <v>1642</v>
      </c>
      <c r="E58" s="137"/>
      <c r="F58" s="137"/>
      <c r="G58" s="137">
        <f>'将来負担比率（分子）の構造'!J$50</f>
        <v>1749</v>
      </c>
      <c r="H58" s="137"/>
      <c r="I58" s="137"/>
      <c r="J58" s="137">
        <f>'将来負担比率（分子）の構造'!K$50</f>
        <v>1674</v>
      </c>
      <c r="K58" s="137"/>
      <c r="L58" s="137"/>
      <c r="M58" s="137">
        <f>'将来負担比率（分子）の構造'!L$50</f>
        <v>1862</v>
      </c>
      <c r="N58" s="137"/>
      <c r="O58" s="137"/>
      <c r="P58" s="137">
        <f>'将来負担比率（分子）の構造'!M$50</f>
        <v>1826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625</v>
      </c>
      <c r="C62" s="137"/>
      <c r="D62" s="137"/>
      <c r="E62" s="137">
        <f>'将来負担比率（分子）の構造'!J$45</f>
        <v>561</v>
      </c>
      <c r="F62" s="137"/>
      <c r="G62" s="137"/>
      <c r="H62" s="137">
        <f>'将来負担比率（分子）の構造'!K$45</f>
        <v>544</v>
      </c>
      <c r="I62" s="137"/>
      <c r="J62" s="137"/>
      <c r="K62" s="137">
        <f>'将来負担比率（分子）の構造'!L$45</f>
        <v>525</v>
      </c>
      <c r="L62" s="137"/>
      <c r="M62" s="137"/>
      <c r="N62" s="137">
        <f>'将来負担比率（分子）の構造'!M$45</f>
        <v>537</v>
      </c>
      <c r="O62" s="137"/>
      <c r="P62" s="137"/>
    </row>
    <row r="63" spans="1:16">
      <c r="A63" s="137" t="s">
        <v>28</v>
      </c>
      <c r="B63" s="137">
        <f>'将来負担比率（分子）の構造'!I$44</f>
        <v>210</v>
      </c>
      <c r="C63" s="137"/>
      <c r="D63" s="137"/>
      <c r="E63" s="137">
        <f>'将来負担比率（分子）の構造'!J$44</f>
        <v>298</v>
      </c>
      <c r="F63" s="137"/>
      <c r="G63" s="137"/>
      <c r="H63" s="137">
        <f>'将来負担比率（分子）の構造'!K$44</f>
        <v>244</v>
      </c>
      <c r="I63" s="137"/>
      <c r="J63" s="137"/>
      <c r="K63" s="137">
        <f>'将来負担比率（分子）の構造'!L$44</f>
        <v>234</v>
      </c>
      <c r="L63" s="137"/>
      <c r="M63" s="137"/>
      <c r="N63" s="137">
        <f>'将来負担比率（分子）の構造'!M$44</f>
        <v>226</v>
      </c>
      <c r="O63" s="137"/>
      <c r="P63" s="137"/>
    </row>
    <row r="64" spans="1:16">
      <c r="A64" s="137" t="s">
        <v>27</v>
      </c>
      <c r="B64" s="137">
        <f>'将来負担比率（分子）の構造'!I$43</f>
        <v>3283</v>
      </c>
      <c r="C64" s="137"/>
      <c r="D64" s="137"/>
      <c r="E64" s="137">
        <f>'将来負担比率（分子）の構造'!J$43</f>
        <v>3257</v>
      </c>
      <c r="F64" s="137"/>
      <c r="G64" s="137"/>
      <c r="H64" s="137">
        <f>'将来負担比率（分子）の構造'!K$43</f>
        <v>3139</v>
      </c>
      <c r="I64" s="137"/>
      <c r="J64" s="137"/>
      <c r="K64" s="137">
        <f>'将来負担比率（分子）の構造'!L$43</f>
        <v>2872</v>
      </c>
      <c r="L64" s="137"/>
      <c r="M64" s="137"/>
      <c r="N64" s="137">
        <f>'将来負担比率（分子）の構造'!M$43</f>
        <v>2627</v>
      </c>
      <c r="O64" s="137"/>
      <c r="P64" s="137"/>
    </row>
    <row r="65" spans="1:16">
      <c r="A65" s="137" t="s">
        <v>26</v>
      </c>
      <c r="B65" s="137">
        <f>'将来負担比率（分子）の構造'!I$42</f>
        <v>43</v>
      </c>
      <c r="C65" s="137"/>
      <c r="D65" s="137"/>
      <c r="E65" s="137">
        <f>'将来負担比率（分子）の構造'!J$42</f>
        <v>37</v>
      </c>
      <c r="F65" s="137"/>
      <c r="G65" s="137"/>
      <c r="H65" s="137">
        <f>'将来負担比率（分子）の構造'!K$42</f>
        <v>32</v>
      </c>
      <c r="I65" s="137"/>
      <c r="J65" s="137"/>
      <c r="K65" s="137">
        <f>'将来負担比率（分子）の構造'!L$42</f>
        <v>27</v>
      </c>
      <c r="L65" s="137"/>
      <c r="M65" s="137"/>
      <c r="N65" s="137">
        <f>'将来負担比率（分子）の構造'!M$42</f>
        <v>21</v>
      </c>
      <c r="O65" s="137"/>
      <c r="P65" s="137"/>
    </row>
    <row r="66" spans="1:16">
      <c r="A66" s="137" t="s">
        <v>25</v>
      </c>
      <c r="B66" s="137">
        <f>'将来負担比率（分子）の構造'!I$41</f>
        <v>4290</v>
      </c>
      <c r="C66" s="137"/>
      <c r="D66" s="137"/>
      <c r="E66" s="137">
        <f>'将来負担比率（分子）の構造'!J$41</f>
        <v>4716</v>
      </c>
      <c r="F66" s="137"/>
      <c r="G66" s="137"/>
      <c r="H66" s="137">
        <f>'将来負担比率（分子）の構造'!K$41</f>
        <v>4626</v>
      </c>
      <c r="I66" s="137"/>
      <c r="J66" s="137"/>
      <c r="K66" s="137">
        <f>'将来負担比率（分子）の構造'!L$41</f>
        <v>4365</v>
      </c>
      <c r="L66" s="137"/>
      <c r="M66" s="137"/>
      <c r="N66" s="137">
        <f>'将来負担比率（分子）の構造'!M$41</f>
        <v>4049</v>
      </c>
      <c r="O66" s="137"/>
      <c r="P66" s="137"/>
    </row>
    <row r="67" spans="1:16">
      <c r="A67" s="137" t="s">
        <v>63</v>
      </c>
      <c r="B67" s="137" t="e">
        <f>NA()</f>
        <v>#N/A</v>
      </c>
      <c r="C67" s="137">
        <f>IF(ISNUMBER('将来負担比率（分子）の構造'!I$53), IF('将来負担比率（分子）の構造'!I$53 &lt; 0, 0, '将来負担比率（分子）の構造'!I$53), NA())</f>
        <v>1985</v>
      </c>
      <c r="D67" s="137" t="e">
        <f>NA()</f>
        <v>#N/A</v>
      </c>
      <c r="E67" s="137" t="e">
        <f>NA()</f>
        <v>#N/A</v>
      </c>
      <c r="F67" s="137">
        <f>IF(ISNUMBER('将来負担比率（分子）の構造'!J$53), IF('将来負担比率（分子）の構造'!J$53 &lt; 0, 0, '将来負担比率（分子）の構造'!J$53), NA())</f>
        <v>2184</v>
      </c>
      <c r="G67" s="137" t="e">
        <f>NA()</f>
        <v>#N/A</v>
      </c>
      <c r="H67" s="137" t="e">
        <f>NA()</f>
        <v>#N/A</v>
      </c>
      <c r="I67" s="137">
        <f>IF(ISNUMBER('将来負担比率（分子）の構造'!K$53), IF('将来負担比率（分子）の構造'!K$53 &lt; 0, 0, '将来負担比率（分子）の構造'!K$53), NA())</f>
        <v>2159</v>
      </c>
      <c r="J67" s="137" t="e">
        <f>NA()</f>
        <v>#N/A</v>
      </c>
      <c r="K67" s="137" t="e">
        <f>NA()</f>
        <v>#N/A</v>
      </c>
      <c r="L67" s="137">
        <f>IF(ISNUMBER('将来負担比率（分子）の構造'!L$53), IF('将来負担比率（分子）の構造'!L$53 &lt; 0, 0, '将来負担比率（分子）の構造'!L$53), NA())</f>
        <v>1811</v>
      </c>
      <c r="M67" s="137" t="e">
        <f>NA()</f>
        <v>#N/A</v>
      </c>
      <c r="N67" s="137" t="e">
        <f>NA()</f>
        <v>#N/A</v>
      </c>
      <c r="O67" s="137">
        <f>IF(ISNUMBER('将来負担比率（分子）の構造'!M$53), IF('将来負担比率（分子）の構造'!M$53 &lt; 0, 0, '将来負担比率（分子）の構造'!M$53), NA())</f>
        <v>1456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427207</v>
      </c>
      <c r="S5" s="615"/>
      <c r="T5" s="615"/>
      <c r="U5" s="615"/>
      <c r="V5" s="615"/>
      <c r="W5" s="615"/>
      <c r="X5" s="615"/>
      <c r="Y5" s="616"/>
      <c r="Z5" s="617">
        <v>11.1</v>
      </c>
      <c r="AA5" s="617"/>
      <c r="AB5" s="617"/>
      <c r="AC5" s="617"/>
      <c r="AD5" s="618">
        <v>427207</v>
      </c>
      <c r="AE5" s="618"/>
      <c r="AF5" s="618"/>
      <c r="AG5" s="618"/>
      <c r="AH5" s="618"/>
      <c r="AI5" s="618"/>
      <c r="AJ5" s="618"/>
      <c r="AK5" s="618"/>
      <c r="AL5" s="619">
        <v>17.3</v>
      </c>
      <c r="AM5" s="620"/>
      <c r="AN5" s="620"/>
      <c r="AO5" s="621"/>
      <c r="AP5" s="611" t="s">
        <v>211</v>
      </c>
      <c r="AQ5" s="612"/>
      <c r="AR5" s="612"/>
      <c r="AS5" s="612"/>
      <c r="AT5" s="612"/>
      <c r="AU5" s="612"/>
      <c r="AV5" s="612"/>
      <c r="AW5" s="612"/>
      <c r="AX5" s="612"/>
      <c r="AY5" s="612"/>
      <c r="AZ5" s="612"/>
      <c r="BA5" s="612"/>
      <c r="BB5" s="612"/>
      <c r="BC5" s="612"/>
      <c r="BD5" s="612"/>
      <c r="BE5" s="612"/>
      <c r="BF5" s="613"/>
      <c r="BG5" s="625">
        <v>427207</v>
      </c>
      <c r="BH5" s="626"/>
      <c r="BI5" s="626"/>
      <c r="BJ5" s="626"/>
      <c r="BK5" s="626"/>
      <c r="BL5" s="626"/>
      <c r="BM5" s="626"/>
      <c r="BN5" s="627"/>
      <c r="BO5" s="628">
        <v>100</v>
      </c>
      <c r="BP5" s="628"/>
      <c r="BQ5" s="628"/>
      <c r="BR5" s="628"/>
      <c r="BS5" s="629">
        <v>3781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67426</v>
      </c>
      <c r="S6" s="626"/>
      <c r="T6" s="626"/>
      <c r="U6" s="626"/>
      <c r="V6" s="626"/>
      <c r="W6" s="626"/>
      <c r="X6" s="626"/>
      <c r="Y6" s="627"/>
      <c r="Z6" s="628">
        <v>1.7</v>
      </c>
      <c r="AA6" s="628"/>
      <c r="AB6" s="628"/>
      <c r="AC6" s="628"/>
      <c r="AD6" s="629">
        <v>67426</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427207</v>
      </c>
      <c r="BH6" s="626"/>
      <c r="BI6" s="626"/>
      <c r="BJ6" s="626"/>
      <c r="BK6" s="626"/>
      <c r="BL6" s="626"/>
      <c r="BM6" s="626"/>
      <c r="BN6" s="627"/>
      <c r="BO6" s="628">
        <v>100</v>
      </c>
      <c r="BP6" s="628"/>
      <c r="BQ6" s="628"/>
      <c r="BR6" s="628"/>
      <c r="BS6" s="629">
        <v>3781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47869</v>
      </c>
      <c r="CS6" s="626"/>
      <c r="CT6" s="626"/>
      <c r="CU6" s="626"/>
      <c r="CV6" s="626"/>
      <c r="CW6" s="626"/>
      <c r="CX6" s="626"/>
      <c r="CY6" s="627"/>
      <c r="CZ6" s="628">
        <v>1.3</v>
      </c>
      <c r="DA6" s="628"/>
      <c r="DB6" s="628"/>
      <c r="DC6" s="628"/>
      <c r="DD6" s="634" t="s">
        <v>218</v>
      </c>
      <c r="DE6" s="626"/>
      <c r="DF6" s="626"/>
      <c r="DG6" s="626"/>
      <c r="DH6" s="626"/>
      <c r="DI6" s="626"/>
      <c r="DJ6" s="626"/>
      <c r="DK6" s="626"/>
      <c r="DL6" s="626"/>
      <c r="DM6" s="626"/>
      <c r="DN6" s="626"/>
      <c r="DO6" s="626"/>
      <c r="DP6" s="627"/>
      <c r="DQ6" s="634">
        <v>47869</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452</v>
      </c>
      <c r="S7" s="626"/>
      <c r="T7" s="626"/>
      <c r="U7" s="626"/>
      <c r="V7" s="626"/>
      <c r="W7" s="626"/>
      <c r="X7" s="626"/>
      <c r="Y7" s="627"/>
      <c r="Z7" s="628">
        <v>0</v>
      </c>
      <c r="AA7" s="628"/>
      <c r="AB7" s="628"/>
      <c r="AC7" s="628"/>
      <c r="AD7" s="629">
        <v>452</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173046</v>
      </c>
      <c r="BH7" s="626"/>
      <c r="BI7" s="626"/>
      <c r="BJ7" s="626"/>
      <c r="BK7" s="626"/>
      <c r="BL7" s="626"/>
      <c r="BM7" s="626"/>
      <c r="BN7" s="627"/>
      <c r="BO7" s="628">
        <v>40.5</v>
      </c>
      <c r="BP7" s="628"/>
      <c r="BQ7" s="628"/>
      <c r="BR7" s="628"/>
      <c r="BS7" s="629">
        <v>3781</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744635</v>
      </c>
      <c r="CS7" s="626"/>
      <c r="CT7" s="626"/>
      <c r="CU7" s="626"/>
      <c r="CV7" s="626"/>
      <c r="CW7" s="626"/>
      <c r="CX7" s="626"/>
      <c r="CY7" s="627"/>
      <c r="CZ7" s="628">
        <v>20.100000000000001</v>
      </c>
      <c r="DA7" s="628"/>
      <c r="DB7" s="628"/>
      <c r="DC7" s="628"/>
      <c r="DD7" s="634">
        <v>7927</v>
      </c>
      <c r="DE7" s="626"/>
      <c r="DF7" s="626"/>
      <c r="DG7" s="626"/>
      <c r="DH7" s="626"/>
      <c r="DI7" s="626"/>
      <c r="DJ7" s="626"/>
      <c r="DK7" s="626"/>
      <c r="DL7" s="626"/>
      <c r="DM7" s="626"/>
      <c r="DN7" s="626"/>
      <c r="DO7" s="626"/>
      <c r="DP7" s="627"/>
      <c r="DQ7" s="634">
        <v>655619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1620</v>
      </c>
      <c r="S8" s="626"/>
      <c r="T8" s="626"/>
      <c r="U8" s="626"/>
      <c r="V8" s="626"/>
      <c r="W8" s="626"/>
      <c r="X8" s="626"/>
      <c r="Y8" s="627"/>
      <c r="Z8" s="628">
        <v>0</v>
      </c>
      <c r="AA8" s="628"/>
      <c r="AB8" s="628"/>
      <c r="AC8" s="628"/>
      <c r="AD8" s="629">
        <v>1620</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7405</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804560</v>
      </c>
      <c r="CS8" s="626"/>
      <c r="CT8" s="626"/>
      <c r="CU8" s="626"/>
      <c r="CV8" s="626"/>
      <c r="CW8" s="626"/>
      <c r="CX8" s="626"/>
      <c r="CY8" s="627"/>
      <c r="CZ8" s="628">
        <v>21.7</v>
      </c>
      <c r="DA8" s="628"/>
      <c r="DB8" s="628"/>
      <c r="DC8" s="628"/>
      <c r="DD8" s="634">
        <v>11556</v>
      </c>
      <c r="DE8" s="626"/>
      <c r="DF8" s="626"/>
      <c r="DG8" s="626"/>
      <c r="DH8" s="626"/>
      <c r="DI8" s="626"/>
      <c r="DJ8" s="626"/>
      <c r="DK8" s="626"/>
      <c r="DL8" s="626"/>
      <c r="DM8" s="626"/>
      <c r="DN8" s="626"/>
      <c r="DO8" s="626"/>
      <c r="DP8" s="627"/>
      <c r="DQ8" s="634">
        <v>553042</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1069</v>
      </c>
      <c r="S9" s="626"/>
      <c r="T9" s="626"/>
      <c r="U9" s="626"/>
      <c r="V9" s="626"/>
      <c r="W9" s="626"/>
      <c r="X9" s="626"/>
      <c r="Y9" s="627"/>
      <c r="Z9" s="628">
        <v>0</v>
      </c>
      <c r="AA9" s="628"/>
      <c r="AB9" s="628"/>
      <c r="AC9" s="628"/>
      <c r="AD9" s="629">
        <v>1069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137500</v>
      </c>
      <c r="BH9" s="626"/>
      <c r="BI9" s="626"/>
      <c r="BJ9" s="626"/>
      <c r="BK9" s="626"/>
      <c r="BL9" s="626"/>
      <c r="BM9" s="626"/>
      <c r="BN9" s="627"/>
      <c r="BO9" s="628">
        <v>32.200000000000003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251338</v>
      </c>
      <c r="CS9" s="626"/>
      <c r="CT9" s="626"/>
      <c r="CU9" s="626"/>
      <c r="CV9" s="626"/>
      <c r="CW9" s="626"/>
      <c r="CX9" s="626"/>
      <c r="CY9" s="627"/>
      <c r="CZ9" s="628">
        <v>6.8</v>
      </c>
      <c r="DA9" s="628"/>
      <c r="DB9" s="628"/>
      <c r="DC9" s="628"/>
      <c r="DD9" s="634">
        <v>5436</v>
      </c>
      <c r="DE9" s="626"/>
      <c r="DF9" s="626"/>
      <c r="DG9" s="626"/>
      <c r="DH9" s="626"/>
      <c r="DI9" s="626"/>
      <c r="DJ9" s="626"/>
      <c r="DK9" s="626"/>
      <c r="DL9" s="626"/>
      <c r="DM9" s="626"/>
      <c r="DN9" s="626"/>
      <c r="DO9" s="626"/>
      <c r="DP9" s="627"/>
      <c r="DQ9" s="634">
        <v>236123</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80953</v>
      </c>
      <c r="S10" s="626"/>
      <c r="T10" s="626"/>
      <c r="U10" s="626"/>
      <c r="V10" s="626"/>
      <c r="W10" s="626"/>
      <c r="X10" s="626"/>
      <c r="Y10" s="627"/>
      <c r="Z10" s="628">
        <v>2.1</v>
      </c>
      <c r="AA10" s="628"/>
      <c r="AB10" s="628"/>
      <c r="AC10" s="628"/>
      <c r="AD10" s="629">
        <v>80953</v>
      </c>
      <c r="AE10" s="629"/>
      <c r="AF10" s="629"/>
      <c r="AG10" s="629"/>
      <c r="AH10" s="629"/>
      <c r="AI10" s="629"/>
      <c r="AJ10" s="629"/>
      <c r="AK10" s="629"/>
      <c r="AL10" s="630">
        <v>3.3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7935</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3000</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20206</v>
      </c>
      <c r="BH11" s="626"/>
      <c r="BI11" s="626"/>
      <c r="BJ11" s="626"/>
      <c r="BK11" s="626"/>
      <c r="BL11" s="626"/>
      <c r="BM11" s="626"/>
      <c r="BN11" s="627"/>
      <c r="BO11" s="628">
        <v>4.7</v>
      </c>
      <c r="BP11" s="628"/>
      <c r="BQ11" s="628"/>
      <c r="BR11" s="628"/>
      <c r="BS11" s="634">
        <v>3781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377840</v>
      </c>
      <c r="CS11" s="626"/>
      <c r="CT11" s="626"/>
      <c r="CU11" s="626"/>
      <c r="CV11" s="626"/>
      <c r="CW11" s="626"/>
      <c r="CX11" s="626"/>
      <c r="CY11" s="627"/>
      <c r="CZ11" s="628">
        <v>10.199999999999999</v>
      </c>
      <c r="DA11" s="628"/>
      <c r="DB11" s="628"/>
      <c r="DC11" s="628"/>
      <c r="DD11" s="634">
        <v>33666</v>
      </c>
      <c r="DE11" s="626"/>
      <c r="DF11" s="626"/>
      <c r="DG11" s="626"/>
      <c r="DH11" s="626"/>
      <c r="DI11" s="626"/>
      <c r="DJ11" s="626"/>
      <c r="DK11" s="626"/>
      <c r="DL11" s="626"/>
      <c r="DM11" s="626"/>
      <c r="DN11" s="626"/>
      <c r="DO11" s="626"/>
      <c r="DP11" s="627"/>
      <c r="DQ11" s="634">
        <v>190742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208432</v>
      </c>
      <c r="BH12" s="626"/>
      <c r="BI12" s="626"/>
      <c r="BJ12" s="626"/>
      <c r="BK12" s="626"/>
      <c r="BL12" s="626"/>
      <c r="BM12" s="626"/>
      <c r="BN12" s="627"/>
      <c r="BO12" s="628">
        <v>48.8</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48088</v>
      </c>
      <c r="CS12" s="626"/>
      <c r="CT12" s="626"/>
      <c r="CU12" s="626"/>
      <c r="CV12" s="626"/>
      <c r="CW12" s="626"/>
      <c r="CX12" s="626"/>
      <c r="CY12" s="627"/>
      <c r="CZ12" s="628">
        <v>1.3</v>
      </c>
      <c r="DA12" s="628"/>
      <c r="DB12" s="628"/>
      <c r="DC12" s="628"/>
      <c r="DD12" s="634">
        <v>270</v>
      </c>
      <c r="DE12" s="626"/>
      <c r="DF12" s="626"/>
      <c r="DG12" s="626"/>
      <c r="DH12" s="626"/>
      <c r="DI12" s="626"/>
      <c r="DJ12" s="626"/>
      <c r="DK12" s="626"/>
      <c r="DL12" s="626"/>
      <c r="DM12" s="626"/>
      <c r="DN12" s="626"/>
      <c r="DO12" s="626"/>
      <c r="DP12" s="627"/>
      <c r="DQ12" s="634">
        <v>9948</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13877</v>
      </c>
      <c r="S13" s="626"/>
      <c r="T13" s="626"/>
      <c r="U13" s="626"/>
      <c r="V13" s="626"/>
      <c r="W13" s="626"/>
      <c r="X13" s="626"/>
      <c r="Y13" s="627"/>
      <c r="Z13" s="628">
        <v>0.4</v>
      </c>
      <c r="AA13" s="628"/>
      <c r="AB13" s="628"/>
      <c r="AC13" s="628"/>
      <c r="AD13" s="629">
        <v>13877</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208191</v>
      </c>
      <c r="BH13" s="626"/>
      <c r="BI13" s="626"/>
      <c r="BJ13" s="626"/>
      <c r="BK13" s="626"/>
      <c r="BL13" s="626"/>
      <c r="BM13" s="626"/>
      <c r="BN13" s="627"/>
      <c r="BO13" s="628">
        <v>48.7</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426014</v>
      </c>
      <c r="CS13" s="626"/>
      <c r="CT13" s="626"/>
      <c r="CU13" s="626"/>
      <c r="CV13" s="626"/>
      <c r="CW13" s="626"/>
      <c r="CX13" s="626"/>
      <c r="CY13" s="627"/>
      <c r="CZ13" s="628">
        <v>11.5</v>
      </c>
      <c r="DA13" s="628"/>
      <c r="DB13" s="628"/>
      <c r="DC13" s="628"/>
      <c r="DD13" s="634">
        <v>108291</v>
      </c>
      <c r="DE13" s="626"/>
      <c r="DF13" s="626"/>
      <c r="DG13" s="626"/>
      <c r="DH13" s="626"/>
      <c r="DI13" s="626"/>
      <c r="DJ13" s="626"/>
      <c r="DK13" s="626"/>
      <c r="DL13" s="626"/>
      <c r="DM13" s="626"/>
      <c r="DN13" s="626"/>
      <c r="DO13" s="626"/>
      <c r="DP13" s="627"/>
      <c r="DQ13" s="634">
        <v>364996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19631</v>
      </c>
      <c r="BH14" s="626"/>
      <c r="BI14" s="626"/>
      <c r="BJ14" s="626"/>
      <c r="BK14" s="626"/>
      <c r="BL14" s="626"/>
      <c r="BM14" s="626"/>
      <c r="BN14" s="627"/>
      <c r="BO14" s="628">
        <v>4.5999999999999996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117286</v>
      </c>
      <c r="CS14" s="626"/>
      <c r="CT14" s="626"/>
      <c r="CU14" s="626"/>
      <c r="CV14" s="626"/>
      <c r="CW14" s="626"/>
      <c r="CX14" s="626"/>
      <c r="CY14" s="627"/>
      <c r="CZ14" s="628">
        <v>3.2</v>
      </c>
      <c r="DA14" s="628"/>
      <c r="DB14" s="628"/>
      <c r="DC14" s="628"/>
      <c r="DD14" s="634">
        <v>22934</v>
      </c>
      <c r="DE14" s="626"/>
      <c r="DF14" s="626"/>
      <c r="DG14" s="626"/>
      <c r="DH14" s="626"/>
      <c r="DI14" s="626"/>
      <c r="DJ14" s="626"/>
      <c r="DK14" s="626"/>
      <c r="DL14" s="626"/>
      <c r="DM14" s="626"/>
      <c r="DN14" s="626"/>
      <c r="DO14" s="626"/>
      <c r="DP14" s="627"/>
      <c r="DQ14" s="634">
        <v>97786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1173</v>
      </c>
      <c r="S15" s="626"/>
      <c r="T15" s="626"/>
      <c r="U15" s="626"/>
      <c r="V15" s="626"/>
      <c r="W15" s="626"/>
      <c r="X15" s="626"/>
      <c r="Y15" s="627"/>
      <c r="Z15" s="628">
        <v>0</v>
      </c>
      <c r="AA15" s="628"/>
      <c r="AB15" s="628"/>
      <c r="AC15" s="628"/>
      <c r="AD15" s="629">
        <v>1173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26098</v>
      </c>
      <c r="BH15" s="626"/>
      <c r="BI15" s="626"/>
      <c r="BJ15" s="626"/>
      <c r="BK15" s="626"/>
      <c r="BL15" s="626"/>
      <c r="BM15" s="626"/>
      <c r="BN15" s="627"/>
      <c r="BO15" s="628">
        <v>6.1</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360330</v>
      </c>
      <c r="CS15" s="626"/>
      <c r="CT15" s="626"/>
      <c r="CU15" s="626"/>
      <c r="CV15" s="626"/>
      <c r="CW15" s="626"/>
      <c r="CX15" s="626"/>
      <c r="CY15" s="627"/>
      <c r="CZ15" s="628">
        <v>9.6999999999999993</v>
      </c>
      <c r="DA15" s="628"/>
      <c r="DB15" s="628"/>
      <c r="DC15" s="628"/>
      <c r="DD15" s="634">
        <v>54098</v>
      </c>
      <c r="DE15" s="626"/>
      <c r="DF15" s="626"/>
      <c r="DG15" s="626"/>
      <c r="DH15" s="626"/>
      <c r="DI15" s="626"/>
      <c r="DJ15" s="626"/>
      <c r="DK15" s="626"/>
      <c r="DL15" s="626"/>
      <c r="DM15" s="626"/>
      <c r="DN15" s="626"/>
      <c r="DO15" s="626"/>
      <c r="DP15" s="627"/>
      <c r="DQ15" s="634">
        <v>287660</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2022499</v>
      </c>
      <c r="S16" s="626"/>
      <c r="T16" s="626"/>
      <c r="U16" s="626"/>
      <c r="V16" s="626"/>
      <c r="W16" s="626"/>
      <c r="X16" s="626"/>
      <c r="Y16" s="627"/>
      <c r="Z16" s="628">
        <v>52.5</v>
      </c>
      <c r="AA16" s="628"/>
      <c r="AB16" s="628"/>
      <c r="AC16" s="628"/>
      <c r="AD16" s="629">
        <v>1872059</v>
      </c>
      <c r="AE16" s="629"/>
      <c r="AF16" s="629"/>
      <c r="AG16" s="629"/>
      <c r="AH16" s="629"/>
      <c r="AI16" s="629"/>
      <c r="AJ16" s="629"/>
      <c r="AK16" s="629"/>
      <c r="AL16" s="630">
        <v>75.8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14693</v>
      </c>
      <c r="CS16" s="626"/>
      <c r="CT16" s="626"/>
      <c r="CU16" s="626"/>
      <c r="CV16" s="626"/>
      <c r="CW16" s="626"/>
      <c r="CX16" s="626"/>
      <c r="CY16" s="627"/>
      <c r="CZ16" s="628">
        <v>0.4</v>
      </c>
      <c r="DA16" s="628"/>
      <c r="DB16" s="628"/>
      <c r="DC16" s="628"/>
      <c r="DD16" s="634" t="s">
        <v>113</v>
      </c>
      <c r="DE16" s="626"/>
      <c r="DF16" s="626"/>
      <c r="DG16" s="626"/>
      <c r="DH16" s="626"/>
      <c r="DI16" s="626"/>
      <c r="DJ16" s="626"/>
      <c r="DK16" s="626"/>
      <c r="DL16" s="626"/>
      <c r="DM16" s="626"/>
      <c r="DN16" s="626"/>
      <c r="DO16" s="626"/>
      <c r="DP16" s="627"/>
      <c r="DQ16" s="634">
        <v>7113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1872059</v>
      </c>
      <c r="S17" s="626"/>
      <c r="T17" s="626"/>
      <c r="U17" s="626"/>
      <c r="V17" s="626"/>
      <c r="W17" s="626"/>
      <c r="X17" s="626"/>
      <c r="Y17" s="627"/>
      <c r="Z17" s="628">
        <v>48.5</v>
      </c>
      <c r="AA17" s="628"/>
      <c r="AB17" s="628"/>
      <c r="AC17" s="628"/>
      <c r="AD17" s="629">
        <v>1872059</v>
      </c>
      <c r="AE17" s="629"/>
      <c r="AF17" s="629"/>
      <c r="AG17" s="629"/>
      <c r="AH17" s="629"/>
      <c r="AI17" s="629"/>
      <c r="AJ17" s="629"/>
      <c r="AK17" s="629"/>
      <c r="AL17" s="630">
        <v>75.8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514647</v>
      </c>
      <c r="CS17" s="626"/>
      <c r="CT17" s="626"/>
      <c r="CU17" s="626"/>
      <c r="CV17" s="626"/>
      <c r="CW17" s="626"/>
      <c r="CX17" s="626"/>
      <c r="CY17" s="627"/>
      <c r="CZ17" s="628">
        <v>13.9</v>
      </c>
      <c r="DA17" s="628"/>
      <c r="DB17" s="628"/>
      <c r="DC17" s="628"/>
      <c r="DD17" s="634" t="s">
        <v>113</v>
      </c>
      <c r="DE17" s="626"/>
      <c r="DF17" s="626"/>
      <c r="DG17" s="626"/>
      <c r="DH17" s="626"/>
      <c r="DI17" s="626"/>
      <c r="DJ17" s="626"/>
      <c r="DK17" s="626"/>
      <c r="DL17" s="626"/>
      <c r="DM17" s="626"/>
      <c r="DN17" s="626"/>
      <c r="DO17" s="626"/>
      <c r="DP17" s="627"/>
      <c r="DQ17" s="634">
        <v>504308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150440</v>
      </c>
      <c r="S18" s="626"/>
      <c r="T18" s="626"/>
      <c r="U18" s="626"/>
      <c r="V18" s="626"/>
      <c r="W18" s="626"/>
      <c r="X18" s="626"/>
      <c r="Y18" s="627"/>
      <c r="Z18" s="628">
        <v>3.9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2616276</v>
      </c>
      <c r="S20" s="626"/>
      <c r="T20" s="626"/>
      <c r="U20" s="626"/>
      <c r="V20" s="626"/>
      <c r="W20" s="626"/>
      <c r="X20" s="626"/>
      <c r="Y20" s="627"/>
      <c r="Z20" s="628">
        <v>67.8</v>
      </c>
      <c r="AA20" s="628"/>
      <c r="AB20" s="628"/>
      <c r="AC20" s="628"/>
      <c r="AD20" s="629">
        <v>2465836</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3710300</v>
      </c>
      <c r="CS20" s="626"/>
      <c r="CT20" s="626"/>
      <c r="CU20" s="626"/>
      <c r="CV20" s="626"/>
      <c r="CW20" s="626"/>
      <c r="CX20" s="626"/>
      <c r="CY20" s="627"/>
      <c r="CZ20" s="628">
        <v>100</v>
      </c>
      <c r="DA20" s="628"/>
      <c r="DB20" s="628"/>
      <c r="DC20" s="628"/>
      <c r="DD20" s="634">
        <v>244178</v>
      </c>
      <c r="DE20" s="626"/>
      <c r="DF20" s="626"/>
      <c r="DG20" s="626"/>
      <c r="DH20" s="626"/>
      <c r="DI20" s="626"/>
      <c r="DJ20" s="626"/>
      <c r="DK20" s="626"/>
      <c r="DL20" s="626"/>
      <c r="DM20" s="626"/>
      <c r="DN20" s="626"/>
      <c r="DO20" s="626"/>
      <c r="DP20" s="627"/>
      <c r="DQ20" s="634">
        <v>2955206</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1052</v>
      </c>
      <c r="S21" s="626"/>
      <c r="T21" s="626"/>
      <c r="U21" s="626"/>
      <c r="V21" s="626"/>
      <c r="W21" s="626"/>
      <c r="X21" s="626"/>
      <c r="Y21" s="627"/>
      <c r="Z21" s="628">
        <v>0</v>
      </c>
      <c r="AA21" s="628"/>
      <c r="AB21" s="628"/>
      <c r="AC21" s="628"/>
      <c r="AD21" s="629">
        <v>1052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31692</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50725</v>
      </c>
      <c r="S23" s="626"/>
      <c r="T23" s="626"/>
      <c r="U23" s="626"/>
      <c r="V23" s="626"/>
      <c r="W23" s="626"/>
      <c r="X23" s="626"/>
      <c r="Y23" s="627"/>
      <c r="Z23" s="628">
        <v>1.3</v>
      </c>
      <c r="AA23" s="628"/>
      <c r="AB23" s="628"/>
      <c r="AC23" s="628"/>
      <c r="AD23" s="629">
        <v>1976</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3748</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1393128</v>
      </c>
      <c r="CS24" s="615"/>
      <c r="CT24" s="615"/>
      <c r="CU24" s="615"/>
      <c r="CV24" s="615"/>
      <c r="CW24" s="615"/>
      <c r="CX24" s="615"/>
      <c r="CY24" s="616"/>
      <c r="CZ24" s="654">
        <v>37.5</v>
      </c>
      <c r="DA24" s="655"/>
      <c r="DB24" s="655"/>
      <c r="DC24" s="656"/>
      <c r="DD24" s="653">
        <v>1176966</v>
      </c>
      <c r="DE24" s="615"/>
      <c r="DF24" s="615"/>
      <c r="DG24" s="615"/>
      <c r="DH24" s="615"/>
      <c r="DI24" s="615"/>
      <c r="DJ24" s="615"/>
      <c r="DK24" s="616"/>
      <c r="DL24" s="653">
        <v>1171117</v>
      </c>
      <c r="DM24" s="615"/>
      <c r="DN24" s="615"/>
      <c r="DO24" s="615"/>
      <c r="DP24" s="615"/>
      <c r="DQ24" s="615"/>
      <c r="DR24" s="615"/>
      <c r="DS24" s="615"/>
      <c r="DT24" s="615"/>
      <c r="DU24" s="615"/>
      <c r="DV24" s="616"/>
      <c r="DW24" s="619">
        <v>45.6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249683</v>
      </c>
      <c r="S25" s="626"/>
      <c r="T25" s="626"/>
      <c r="U25" s="626"/>
      <c r="V25" s="626"/>
      <c r="W25" s="626"/>
      <c r="X25" s="626"/>
      <c r="Y25" s="627"/>
      <c r="Z25" s="628">
        <v>6.5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602292</v>
      </c>
      <c r="CS25" s="657"/>
      <c r="CT25" s="657"/>
      <c r="CU25" s="657"/>
      <c r="CV25" s="657"/>
      <c r="CW25" s="657"/>
      <c r="CX25" s="657"/>
      <c r="CY25" s="658"/>
      <c r="CZ25" s="659">
        <v>16.2</v>
      </c>
      <c r="DA25" s="660"/>
      <c r="DB25" s="660"/>
      <c r="DC25" s="661"/>
      <c r="DD25" s="634">
        <v>559802</v>
      </c>
      <c r="DE25" s="657"/>
      <c r="DF25" s="657"/>
      <c r="DG25" s="657"/>
      <c r="DH25" s="657"/>
      <c r="DI25" s="657"/>
      <c r="DJ25" s="657"/>
      <c r="DK25" s="658"/>
      <c r="DL25" s="634">
        <v>554946</v>
      </c>
      <c r="DM25" s="657"/>
      <c r="DN25" s="657"/>
      <c r="DO25" s="657"/>
      <c r="DP25" s="657"/>
      <c r="DQ25" s="657"/>
      <c r="DR25" s="657"/>
      <c r="DS25" s="657"/>
      <c r="DT25" s="657"/>
      <c r="DU25" s="657"/>
      <c r="DV25" s="658"/>
      <c r="DW25" s="630">
        <v>21.6</v>
      </c>
      <c r="DX25" s="651"/>
      <c r="DY25" s="651"/>
      <c r="DZ25" s="651"/>
      <c r="EA25" s="651"/>
      <c r="EB25" s="651"/>
      <c r="EC25" s="652"/>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386130</v>
      </c>
      <c r="CS26" s="626"/>
      <c r="CT26" s="626"/>
      <c r="CU26" s="626"/>
      <c r="CV26" s="626"/>
      <c r="CW26" s="626"/>
      <c r="CX26" s="626"/>
      <c r="CY26" s="627"/>
      <c r="CZ26" s="659">
        <v>10.4</v>
      </c>
      <c r="DA26" s="660"/>
      <c r="DB26" s="660"/>
      <c r="DC26" s="661"/>
      <c r="DD26" s="634">
        <v>346717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1"/>
      <c r="DY26" s="651"/>
      <c r="DZ26" s="651"/>
      <c r="EA26" s="651"/>
      <c r="EB26" s="651"/>
      <c r="EC26" s="652"/>
    </row>
    <row r="27" spans="2:133" ht="11.25" customHeight="1">
      <c r="B27" s="622" t="s">
        <v>282</v>
      </c>
      <c r="C27" s="623"/>
      <c r="D27" s="623"/>
      <c r="E27" s="623"/>
      <c r="F27" s="623"/>
      <c r="G27" s="623"/>
      <c r="H27" s="623"/>
      <c r="I27" s="623"/>
      <c r="J27" s="623"/>
      <c r="K27" s="623"/>
      <c r="L27" s="623"/>
      <c r="M27" s="623"/>
      <c r="N27" s="623"/>
      <c r="O27" s="623"/>
      <c r="P27" s="623"/>
      <c r="Q27" s="624"/>
      <c r="R27" s="625">
        <v>314159</v>
      </c>
      <c r="S27" s="626"/>
      <c r="T27" s="626"/>
      <c r="U27" s="626"/>
      <c r="V27" s="626"/>
      <c r="W27" s="626"/>
      <c r="X27" s="626"/>
      <c r="Y27" s="627"/>
      <c r="Z27" s="628">
        <v>8.1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427207</v>
      </c>
      <c r="BH27" s="626"/>
      <c r="BI27" s="626"/>
      <c r="BJ27" s="626"/>
      <c r="BK27" s="626"/>
      <c r="BL27" s="626"/>
      <c r="BM27" s="626"/>
      <c r="BN27" s="627"/>
      <c r="BO27" s="628">
        <v>100</v>
      </c>
      <c r="BP27" s="628"/>
      <c r="BQ27" s="628"/>
      <c r="BR27" s="628"/>
      <c r="BS27" s="634">
        <v>3781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276189</v>
      </c>
      <c r="CS27" s="657"/>
      <c r="CT27" s="657"/>
      <c r="CU27" s="657"/>
      <c r="CV27" s="657"/>
      <c r="CW27" s="657"/>
      <c r="CX27" s="657"/>
      <c r="CY27" s="658"/>
      <c r="CZ27" s="659">
        <v>7.4</v>
      </c>
      <c r="DA27" s="660"/>
      <c r="DB27" s="660"/>
      <c r="DC27" s="661"/>
      <c r="DD27" s="634">
        <v>112856</v>
      </c>
      <c r="DE27" s="657"/>
      <c r="DF27" s="657"/>
      <c r="DG27" s="657"/>
      <c r="DH27" s="657"/>
      <c r="DI27" s="657"/>
      <c r="DJ27" s="657"/>
      <c r="DK27" s="658"/>
      <c r="DL27" s="634">
        <v>111863</v>
      </c>
      <c r="DM27" s="657"/>
      <c r="DN27" s="657"/>
      <c r="DO27" s="657"/>
      <c r="DP27" s="657"/>
      <c r="DQ27" s="657"/>
      <c r="DR27" s="657"/>
      <c r="DS27" s="657"/>
      <c r="DT27" s="657"/>
      <c r="DU27" s="657"/>
      <c r="DV27" s="658"/>
      <c r="DW27" s="630">
        <v>4.4000000000000004</v>
      </c>
      <c r="DX27" s="651"/>
      <c r="DY27" s="651"/>
      <c r="DZ27" s="651"/>
      <c r="EA27" s="651"/>
      <c r="EB27" s="651"/>
      <c r="EC27" s="652"/>
    </row>
    <row r="28" spans="2:133" ht="11.25" customHeight="1">
      <c r="B28" s="622" t="s">
        <v>285</v>
      </c>
      <c r="C28" s="623"/>
      <c r="D28" s="623"/>
      <c r="E28" s="623"/>
      <c r="F28" s="623"/>
      <c r="G28" s="623"/>
      <c r="H28" s="623"/>
      <c r="I28" s="623"/>
      <c r="J28" s="623"/>
      <c r="K28" s="623"/>
      <c r="L28" s="623"/>
      <c r="M28" s="623"/>
      <c r="N28" s="623"/>
      <c r="O28" s="623"/>
      <c r="P28" s="623"/>
      <c r="Q28" s="624"/>
      <c r="R28" s="625">
        <v>2034</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514647</v>
      </c>
      <c r="CS28" s="626"/>
      <c r="CT28" s="626"/>
      <c r="CU28" s="626"/>
      <c r="CV28" s="626"/>
      <c r="CW28" s="626"/>
      <c r="CX28" s="626"/>
      <c r="CY28" s="627"/>
      <c r="CZ28" s="659">
        <v>13.9</v>
      </c>
      <c r="DA28" s="660"/>
      <c r="DB28" s="660"/>
      <c r="DC28" s="661"/>
      <c r="DD28" s="634">
        <v>504308</v>
      </c>
      <c r="DE28" s="626"/>
      <c r="DF28" s="626"/>
      <c r="DG28" s="626"/>
      <c r="DH28" s="626"/>
      <c r="DI28" s="626"/>
      <c r="DJ28" s="626"/>
      <c r="DK28" s="627"/>
      <c r="DL28" s="634">
        <v>504308</v>
      </c>
      <c r="DM28" s="626"/>
      <c r="DN28" s="626"/>
      <c r="DO28" s="626"/>
      <c r="DP28" s="626"/>
      <c r="DQ28" s="626"/>
      <c r="DR28" s="626"/>
      <c r="DS28" s="626"/>
      <c r="DT28" s="626"/>
      <c r="DU28" s="626"/>
      <c r="DV28" s="627"/>
      <c r="DW28" s="630">
        <v>19.600000000000001</v>
      </c>
      <c r="DX28" s="651"/>
      <c r="DY28" s="651"/>
      <c r="DZ28" s="651"/>
      <c r="EA28" s="651"/>
      <c r="EB28" s="651"/>
      <c r="EC28" s="652"/>
    </row>
    <row r="29" spans="2:133" ht="11.25" customHeight="1">
      <c r="B29" s="622" t="s">
        <v>287</v>
      </c>
      <c r="C29" s="623"/>
      <c r="D29" s="623"/>
      <c r="E29" s="623"/>
      <c r="F29" s="623"/>
      <c r="G29" s="623"/>
      <c r="H29" s="623"/>
      <c r="I29" s="623"/>
      <c r="J29" s="623"/>
      <c r="K29" s="623"/>
      <c r="L29" s="623"/>
      <c r="M29" s="623"/>
      <c r="N29" s="623"/>
      <c r="O29" s="623"/>
      <c r="P29" s="623"/>
      <c r="Q29" s="624"/>
      <c r="R29" s="625">
        <v>4777</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514524</v>
      </c>
      <c r="CS29" s="657"/>
      <c r="CT29" s="657"/>
      <c r="CU29" s="657"/>
      <c r="CV29" s="657"/>
      <c r="CW29" s="657"/>
      <c r="CX29" s="657"/>
      <c r="CY29" s="658"/>
      <c r="CZ29" s="659">
        <v>13.9</v>
      </c>
      <c r="DA29" s="660"/>
      <c r="DB29" s="660"/>
      <c r="DC29" s="661"/>
      <c r="DD29" s="634">
        <v>504185</v>
      </c>
      <c r="DE29" s="657"/>
      <c r="DF29" s="657"/>
      <c r="DG29" s="657"/>
      <c r="DH29" s="657"/>
      <c r="DI29" s="657"/>
      <c r="DJ29" s="657"/>
      <c r="DK29" s="658"/>
      <c r="DL29" s="634">
        <v>504185</v>
      </c>
      <c r="DM29" s="657"/>
      <c r="DN29" s="657"/>
      <c r="DO29" s="657"/>
      <c r="DP29" s="657"/>
      <c r="DQ29" s="657"/>
      <c r="DR29" s="657"/>
      <c r="DS29" s="657"/>
      <c r="DT29" s="657"/>
      <c r="DU29" s="657"/>
      <c r="DV29" s="658"/>
      <c r="DW29" s="630">
        <v>19.600000000000001</v>
      </c>
      <c r="DX29" s="651"/>
      <c r="DY29" s="651"/>
      <c r="DZ29" s="651"/>
      <c r="EA29" s="651"/>
      <c r="EB29" s="651"/>
      <c r="EC29" s="652"/>
    </row>
    <row r="30" spans="2:133" ht="11.25" customHeight="1">
      <c r="B30" s="622" t="s">
        <v>291</v>
      </c>
      <c r="C30" s="623"/>
      <c r="D30" s="623"/>
      <c r="E30" s="623"/>
      <c r="F30" s="623"/>
      <c r="G30" s="623"/>
      <c r="H30" s="623"/>
      <c r="I30" s="623"/>
      <c r="J30" s="623"/>
      <c r="K30" s="623"/>
      <c r="L30" s="623"/>
      <c r="M30" s="623"/>
      <c r="N30" s="623"/>
      <c r="O30" s="623"/>
      <c r="P30" s="623"/>
      <c r="Q30" s="624"/>
      <c r="R30" s="625">
        <v>229636</v>
      </c>
      <c r="S30" s="626"/>
      <c r="T30" s="626"/>
      <c r="U30" s="626"/>
      <c r="V30" s="626"/>
      <c r="W30" s="626"/>
      <c r="X30" s="626"/>
      <c r="Y30" s="627"/>
      <c r="Z30" s="628">
        <v>6</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98.6</v>
      </c>
      <c r="BH30" s="684"/>
      <c r="BI30" s="684"/>
      <c r="BJ30" s="684"/>
      <c r="BK30" s="684"/>
      <c r="BL30" s="684"/>
      <c r="BM30" s="620">
        <v>93.9</v>
      </c>
      <c r="BN30" s="684"/>
      <c r="BO30" s="684"/>
      <c r="BP30" s="684"/>
      <c r="BQ30" s="685"/>
      <c r="BR30" s="683">
        <v>98.5</v>
      </c>
      <c r="BS30" s="684"/>
      <c r="BT30" s="684"/>
      <c r="BU30" s="684"/>
      <c r="BV30" s="684"/>
      <c r="BW30" s="684"/>
      <c r="BX30" s="620">
        <v>93.5</v>
      </c>
      <c r="BY30" s="684"/>
      <c r="BZ30" s="684"/>
      <c r="CA30" s="684"/>
      <c r="CB30" s="685"/>
      <c r="CD30" s="688"/>
      <c r="CE30" s="689"/>
      <c r="CF30" s="639" t="s">
        <v>294</v>
      </c>
      <c r="CG30" s="640"/>
      <c r="CH30" s="640"/>
      <c r="CI30" s="640"/>
      <c r="CJ30" s="640"/>
      <c r="CK30" s="640"/>
      <c r="CL30" s="640"/>
      <c r="CM30" s="640"/>
      <c r="CN30" s="640"/>
      <c r="CO30" s="640"/>
      <c r="CP30" s="640"/>
      <c r="CQ30" s="641"/>
      <c r="CR30" s="625">
        <v>472228</v>
      </c>
      <c r="CS30" s="626"/>
      <c r="CT30" s="626"/>
      <c r="CU30" s="626"/>
      <c r="CV30" s="626"/>
      <c r="CW30" s="626"/>
      <c r="CX30" s="626"/>
      <c r="CY30" s="627"/>
      <c r="CZ30" s="659">
        <v>12.7</v>
      </c>
      <c r="DA30" s="660"/>
      <c r="DB30" s="660"/>
      <c r="DC30" s="661"/>
      <c r="DD30" s="634">
        <v>463289</v>
      </c>
      <c r="DE30" s="626"/>
      <c r="DF30" s="626"/>
      <c r="DG30" s="626"/>
      <c r="DH30" s="626"/>
      <c r="DI30" s="626"/>
      <c r="DJ30" s="626"/>
      <c r="DK30" s="627"/>
      <c r="DL30" s="634">
        <v>463289</v>
      </c>
      <c r="DM30" s="626"/>
      <c r="DN30" s="626"/>
      <c r="DO30" s="626"/>
      <c r="DP30" s="626"/>
      <c r="DQ30" s="626"/>
      <c r="DR30" s="626"/>
      <c r="DS30" s="626"/>
      <c r="DT30" s="626"/>
      <c r="DU30" s="626"/>
      <c r="DV30" s="627"/>
      <c r="DW30" s="630">
        <v>18</v>
      </c>
      <c r="DX30" s="651"/>
      <c r="DY30" s="651"/>
      <c r="DZ30" s="651"/>
      <c r="EA30" s="651"/>
      <c r="EB30" s="651"/>
      <c r="EC30" s="652"/>
    </row>
    <row r="31" spans="2:133" ht="11.25" customHeight="1">
      <c r="B31" s="622" t="s">
        <v>295</v>
      </c>
      <c r="C31" s="623"/>
      <c r="D31" s="623"/>
      <c r="E31" s="623"/>
      <c r="F31" s="623"/>
      <c r="G31" s="623"/>
      <c r="H31" s="623"/>
      <c r="I31" s="623"/>
      <c r="J31" s="623"/>
      <c r="K31" s="623"/>
      <c r="L31" s="623"/>
      <c r="M31" s="623"/>
      <c r="N31" s="623"/>
      <c r="O31" s="623"/>
      <c r="P31" s="623"/>
      <c r="Q31" s="624"/>
      <c r="R31" s="625">
        <v>102518</v>
      </c>
      <c r="S31" s="626"/>
      <c r="T31" s="626"/>
      <c r="U31" s="626"/>
      <c r="V31" s="626"/>
      <c r="W31" s="626"/>
      <c r="X31" s="626"/>
      <c r="Y31" s="627"/>
      <c r="Z31" s="628">
        <v>2.7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98.6</v>
      </c>
      <c r="BH31" s="657"/>
      <c r="BI31" s="657"/>
      <c r="BJ31" s="657"/>
      <c r="BK31" s="657"/>
      <c r="BL31" s="657"/>
      <c r="BM31" s="631">
        <v>93.6</v>
      </c>
      <c r="BN31" s="681"/>
      <c r="BO31" s="681"/>
      <c r="BP31" s="681"/>
      <c r="BQ31" s="682"/>
      <c r="BR31" s="680">
        <v>98.4</v>
      </c>
      <c r="BS31" s="657"/>
      <c r="BT31" s="657"/>
      <c r="BU31" s="657"/>
      <c r="BV31" s="657"/>
      <c r="BW31" s="657"/>
      <c r="BX31" s="631">
        <v>93.4</v>
      </c>
      <c r="BY31" s="681"/>
      <c r="BZ31" s="681"/>
      <c r="CA31" s="681"/>
      <c r="CB31" s="682"/>
      <c r="CD31" s="688"/>
      <c r="CE31" s="689"/>
      <c r="CF31" s="639" t="s">
        <v>298</v>
      </c>
      <c r="CG31" s="640"/>
      <c r="CH31" s="640"/>
      <c r="CI31" s="640"/>
      <c r="CJ31" s="640"/>
      <c r="CK31" s="640"/>
      <c r="CL31" s="640"/>
      <c r="CM31" s="640"/>
      <c r="CN31" s="640"/>
      <c r="CO31" s="640"/>
      <c r="CP31" s="640"/>
      <c r="CQ31" s="641"/>
      <c r="CR31" s="625">
        <v>42296</v>
      </c>
      <c r="CS31" s="657"/>
      <c r="CT31" s="657"/>
      <c r="CU31" s="657"/>
      <c r="CV31" s="657"/>
      <c r="CW31" s="657"/>
      <c r="CX31" s="657"/>
      <c r="CY31" s="658"/>
      <c r="CZ31" s="659">
        <v>1.1000000000000001</v>
      </c>
      <c r="DA31" s="660"/>
      <c r="DB31" s="660"/>
      <c r="DC31" s="661"/>
      <c r="DD31" s="634">
        <v>40896</v>
      </c>
      <c r="DE31" s="657"/>
      <c r="DF31" s="657"/>
      <c r="DG31" s="657"/>
      <c r="DH31" s="657"/>
      <c r="DI31" s="657"/>
      <c r="DJ31" s="657"/>
      <c r="DK31" s="658"/>
      <c r="DL31" s="634">
        <v>40896</v>
      </c>
      <c r="DM31" s="657"/>
      <c r="DN31" s="657"/>
      <c r="DO31" s="657"/>
      <c r="DP31" s="657"/>
      <c r="DQ31" s="657"/>
      <c r="DR31" s="657"/>
      <c r="DS31" s="657"/>
      <c r="DT31" s="657"/>
      <c r="DU31" s="657"/>
      <c r="DV31" s="658"/>
      <c r="DW31" s="630">
        <v>1.6</v>
      </c>
      <c r="DX31" s="651"/>
      <c r="DY31" s="651"/>
      <c r="DZ31" s="651"/>
      <c r="EA31" s="651"/>
      <c r="EB31" s="651"/>
      <c r="EC31" s="652"/>
    </row>
    <row r="32" spans="2:133" ht="11.25" customHeight="1">
      <c r="B32" s="622" t="s">
        <v>299</v>
      </c>
      <c r="C32" s="623"/>
      <c r="D32" s="623"/>
      <c r="E32" s="623"/>
      <c r="F32" s="623"/>
      <c r="G32" s="623"/>
      <c r="H32" s="623"/>
      <c r="I32" s="623"/>
      <c r="J32" s="623"/>
      <c r="K32" s="623"/>
      <c r="L32" s="623"/>
      <c r="M32" s="623"/>
      <c r="N32" s="623"/>
      <c r="O32" s="623"/>
      <c r="P32" s="623"/>
      <c r="Q32" s="624"/>
      <c r="R32" s="625">
        <v>93321</v>
      </c>
      <c r="S32" s="626"/>
      <c r="T32" s="626"/>
      <c r="U32" s="626"/>
      <c r="V32" s="626"/>
      <c r="W32" s="626"/>
      <c r="X32" s="626"/>
      <c r="Y32" s="627"/>
      <c r="Z32" s="628">
        <v>2.4</v>
      </c>
      <c r="AA32" s="628"/>
      <c r="AB32" s="628"/>
      <c r="AC32" s="628"/>
      <c r="AD32" s="629">
        <v>996</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93.5</v>
      </c>
      <c r="BN32" s="693"/>
      <c r="BO32" s="693"/>
      <c r="BP32" s="693"/>
      <c r="BQ32" s="695"/>
      <c r="BR32" s="692">
        <v>98.4</v>
      </c>
      <c r="BS32" s="693"/>
      <c r="BT32" s="693"/>
      <c r="BU32" s="693"/>
      <c r="BV32" s="693"/>
      <c r="BW32" s="693"/>
      <c r="BX32" s="694">
        <v>92.9</v>
      </c>
      <c r="BY32" s="693"/>
      <c r="BZ32" s="693"/>
      <c r="CA32" s="693"/>
      <c r="CB32" s="695"/>
      <c r="CD32" s="690"/>
      <c r="CE32" s="691"/>
      <c r="CF32" s="639" t="s">
        <v>301</v>
      </c>
      <c r="CG32" s="640"/>
      <c r="CH32" s="640"/>
      <c r="CI32" s="640"/>
      <c r="CJ32" s="640"/>
      <c r="CK32" s="640"/>
      <c r="CL32" s="640"/>
      <c r="CM32" s="640"/>
      <c r="CN32" s="640"/>
      <c r="CO32" s="640"/>
      <c r="CP32" s="640"/>
      <c r="CQ32" s="641"/>
      <c r="CR32" s="625">
        <v>123</v>
      </c>
      <c r="CS32" s="626"/>
      <c r="CT32" s="626"/>
      <c r="CU32" s="626"/>
      <c r="CV32" s="626"/>
      <c r="CW32" s="626"/>
      <c r="CX32" s="626"/>
      <c r="CY32" s="627"/>
      <c r="CZ32" s="659">
        <v>0</v>
      </c>
      <c r="DA32" s="660"/>
      <c r="DB32" s="660"/>
      <c r="DC32" s="661"/>
      <c r="DD32" s="634">
        <v>123</v>
      </c>
      <c r="DE32" s="626"/>
      <c r="DF32" s="626"/>
      <c r="DG32" s="626"/>
      <c r="DH32" s="626"/>
      <c r="DI32" s="626"/>
      <c r="DJ32" s="626"/>
      <c r="DK32" s="627"/>
      <c r="DL32" s="634">
        <v>123</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302</v>
      </c>
      <c r="C33" s="623"/>
      <c r="D33" s="623"/>
      <c r="E33" s="623"/>
      <c r="F33" s="623"/>
      <c r="G33" s="623"/>
      <c r="H33" s="623"/>
      <c r="I33" s="623"/>
      <c r="J33" s="623"/>
      <c r="K33" s="623"/>
      <c r="L33" s="623"/>
      <c r="M33" s="623"/>
      <c r="N33" s="623"/>
      <c r="O33" s="623"/>
      <c r="P33" s="623"/>
      <c r="Q33" s="624"/>
      <c r="R33" s="625">
        <v>156382</v>
      </c>
      <c r="S33" s="626"/>
      <c r="T33" s="626"/>
      <c r="U33" s="626"/>
      <c r="V33" s="626"/>
      <c r="W33" s="626"/>
      <c r="X33" s="626"/>
      <c r="Y33" s="627"/>
      <c r="Z33" s="628">
        <v>4.0999999999999996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2058301</v>
      </c>
      <c r="CS33" s="657"/>
      <c r="CT33" s="657"/>
      <c r="CU33" s="657"/>
      <c r="CV33" s="657"/>
      <c r="CW33" s="657"/>
      <c r="CX33" s="657"/>
      <c r="CY33" s="658"/>
      <c r="CZ33" s="659">
        <v>55.5</v>
      </c>
      <c r="DA33" s="660"/>
      <c r="DB33" s="660"/>
      <c r="DC33" s="661"/>
      <c r="DD33" s="634">
        <v>1644171</v>
      </c>
      <c r="DE33" s="657"/>
      <c r="DF33" s="657"/>
      <c r="DG33" s="657"/>
      <c r="DH33" s="657"/>
      <c r="DI33" s="657"/>
      <c r="DJ33" s="657"/>
      <c r="DK33" s="658"/>
      <c r="DL33" s="634">
        <v>1222504</v>
      </c>
      <c r="DM33" s="657"/>
      <c r="DN33" s="657"/>
      <c r="DO33" s="657"/>
      <c r="DP33" s="657"/>
      <c r="DQ33" s="657"/>
      <c r="DR33" s="657"/>
      <c r="DS33" s="657"/>
      <c r="DT33" s="657"/>
      <c r="DU33" s="657"/>
      <c r="DV33" s="658"/>
      <c r="DW33" s="630">
        <v>47.6</v>
      </c>
      <c r="DX33" s="651"/>
      <c r="DY33" s="651"/>
      <c r="DZ33" s="651"/>
      <c r="EA33" s="651"/>
      <c r="EB33" s="651"/>
      <c r="EC33" s="652"/>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601792</v>
      </c>
      <c r="CS34" s="626"/>
      <c r="CT34" s="626"/>
      <c r="CU34" s="626"/>
      <c r="CV34" s="626"/>
      <c r="CW34" s="626"/>
      <c r="CX34" s="626"/>
      <c r="CY34" s="627"/>
      <c r="CZ34" s="659">
        <v>16.2</v>
      </c>
      <c r="DA34" s="660"/>
      <c r="DB34" s="660"/>
      <c r="DC34" s="661"/>
      <c r="DD34" s="634">
        <v>495977</v>
      </c>
      <c r="DE34" s="626"/>
      <c r="DF34" s="626"/>
      <c r="DG34" s="626"/>
      <c r="DH34" s="626"/>
      <c r="DI34" s="626"/>
      <c r="DJ34" s="626"/>
      <c r="DK34" s="627"/>
      <c r="DL34" s="634">
        <v>354474</v>
      </c>
      <c r="DM34" s="626"/>
      <c r="DN34" s="626"/>
      <c r="DO34" s="626"/>
      <c r="DP34" s="626"/>
      <c r="DQ34" s="626"/>
      <c r="DR34" s="626"/>
      <c r="DS34" s="626"/>
      <c r="DT34" s="626"/>
      <c r="DU34" s="626"/>
      <c r="DV34" s="627"/>
      <c r="DW34" s="630">
        <v>13.8</v>
      </c>
      <c r="DX34" s="651"/>
      <c r="DY34" s="651"/>
      <c r="DZ34" s="651"/>
      <c r="EA34" s="651"/>
      <c r="EB34" s="651"/>
      <c r="EC34" s="652"/>
    </row>
    <row r="35" spans="2:133" ht="11.25" customHeight="1">
      <c r="B35" s="622" t="s">
        <v>308</v>
      </c>
      <c r="C35" s="623"/>
      <c r="D35" s="623"/>
      <c r="E35" s="623"/>
      <c r="F35" s="623"/>
      <c r="G35" s="623"/>
      <c r="H35" s="623"/>
      <c r="I35" s="623"/>
      <c r="J35" s="623"/>
      <c r="K35" s="623"/>
      <c r="L35" s="623"/>
      <c r="M35" s="623"/>
      <c r="N35" s="623"/>
      <c r="O35" s="623"/>
      <c r="P35" s="623"/>
      <c r="Q35" s="624"/>
      <c r="R35" s="625">
        <v>97482</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661179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46361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19142</v>
      </c>
      <c r="CS35" s="657"/>
      <c r="CT35" s="657"/>
      <c r="CU35" s="657"/>
      <c r="CV35" s="657"/>
      <c r="CW35" s="657"/>
      <c r="CX35" s="657"/>
      <c r="CY35" s="658"/>
      <c r="CZ35" s="659">
        <v>0.5</v>
      </c>
      <c r="DA35" s="660"/>
      <c r="DB35" s="660"/>
      <c r="DC35" s="661"/>
      <c r="DD35" s="634">
        <v>19142</v>
      </c>
      <c r="DE35" s="657"/>
      <c r="DF35" s="657"/>
      <c r="DG35" s="657"/>
      <c r="DH35" s="657"/>
      <c r="DI35" s="657"/>
      <c r="DJ35" s="657"/>
      <c r="DK35" s="658"/>
      <c r="DL35" s="634">
        <v>17716</v>
      </c>
      <c r="DM35" s="657"/>
      <c r="DN35" s="657"/>
      <c r="DO35" s="657"/>
      <c r="DP35" s="657"/>
      <c r="DQ35" s="657"/>
      <c r="DR35" s="657"/>
      <c r="DS35" s="657"/>
      <c r="DT35" s="657"/>
      <c r="DU35" s="657"/>
      <c r="DV35" s="658"/>
      <c r="DW35" s="630">
        <v>0.7</v>
      </c>
      <c r="DX35" s="651"/>
      <c r="DY35" s="651"/>
      <c r="DZ35" s="651"/>
      <c r="EA35" s="651"/>
      <c r="EB35" s="651"/>
      <c r="EC35" s="652"/>
    </row>
    <row r="36" spans="2:133" ht="11.25" customHeight="1">
      <c r="B36" s="668" t="s">
        <v>312</v>
      </c>
      <c r="C36" s="669"/>
      <c r="D36" s="669"/>
      <c r="E36" s="669"/>
      <c r="F36" s="669"/>
      <c r="G36" s="669"/>
      <c r="H36" s="669"/>
      <c r="I36" s="669"/>
      <c r="J36" s="669"/>
      <c r="K36" s="669"/>
      <c r="L36" s="669"/>
      <c r="M36" s="669"/>
      <c r="N36" s="669"/>
      <c r="O36" s="669"/>
      <c r="P36" s="669"/>
      <c r="Q36" s="670"/>
      <c r="R36" s="697">
        <v>3856003</v>
      </c>
      <c r="S36" s="698"/>
      <c r="T36" s="698"/>
      <c r="U36" s="698"/>
      <c r="V36" s="698"/>
      <c r="W36" s="698"/>
      <c r="X36" s="698"/>
      <c r="Y36" s="699"/>
      <c r="Z36" s="700">
        <v>100</v>
      </c>
      <c r="AA36" s="700"/>
      <c r="AB36" s="700"/>
      <c r="AC36" s="700"/>
      <c r="AD36" s="701">
        <v>2469860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237409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33496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647548</v>
      </c>
      <c r="CS36" s="626"/>
      <c r="CT36" s="626"/>
      <c r="CU36" s="626"/>
      <c r="CV36" s="626"/>
      <c r="CW36" s="626"/>
      <c r="CX36" s="626"/>
      <c r="CY36" s="627"/>
      <c r="CZ36" s="659">
        <v>17.5</v>
      </c>
      <c r="DA36" s="660"/>
      <c r="DB36" s="660"/>
      <c r="DC36" s="661"/>
      <c r="DD36" s="634">
        <v>397535</v>
      </c>
      <c r="DE36" s="626"/>
      <c r="DF36" s="626"/>
      <c r="DG36" s="626"/>
      <c r="DH36" s="626"/>
      <c r="DI36" s="626"/>
      <c r="DJ36" s="626"/>
      <c r="DK36" s="627"/>
      <c r="DL36" s="634">
        <v>310046</v>
      </c>
      <c r="DM36" s="626"/>
      <c r="DN36" s="626"/>
      <c r="DO36" s="626"/>
      <c r="DP36" s="626"/>
      <c r="DQ36" s="626"/>
      <c r="DR36" s="626"/>
      <c r="DS36" s="626"/>
      <c r="DT36" s="626"/>
      <c r="DU36" s="626"/>
      <c r="DV36" s="627"/>
      <c r="DW36" s="630">
        <v>12.1</v>
      </c>
      <c r="DX36" s="651"/>
      <c r="DY36" s="651"/>
      <c r="DZ36" s="651"/>
      <c r="EA36" s="651"/>
      <c r="EB36" s="651"/>
      <c r="EC36" s="652"/>
    </row>
    <row r="37" spans="2:133" ht="11.25" customHeight="1">
      <c r="AQ37" s="704" t="s">
        <v>316</v>
      </c>
      <c r="AR37" s="705"/>
      <c r="AS37" s="705"/>
      <c r="AT37" s="705"/>
      <c r="AU37" s="705"/>
      <c r="AV37" s="705"/>
      <c r="AW37" s="705"/>
      <c r="AX37" s="705"/>
      <c r="AY37" s="706"/>
      <c r="AZ37" s="625">
        <v>43962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782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168485</v>
      </c>
      <c r="CS37" s="657"/>
      <c r="CT37" s="657"/>
      <c r="CU37" s="657"/>
      <c r="CV37" s="657"/>
      <c r="CW37" s="657"/>
      <c r="CX37" s="657"/>
      <c r="CY37" s="658"/>
      <c r="CZ37" s="659">
        <v>4.5</v>
      </c>
      <c r="DA37" s="660"/>
      <c r="DB37" s="660"/>
      <c r="DC37" s="661"/>
      <c r="DD37" s="634">
        <v>161814</v>
      </c>
      <c r="DE37" s="657"/>
      <c r="DF37" s="657"/>
      <c r="DG37" s="657"/>
      <c r="DH37" s="657"/>
      <c r="DI37" s="657"/>
      <c r="DJ37" s="657"/>
      <c r="DK37" s="658"/>
      <c r="DL37" s="634">
        <v>161814</v>
      </c>
      <c r="DM37" s="657"/>
      <c r="DN37" s="657"/>
      <c r="DO37" s="657"/>
      <c r="DP37" s="657"/>
      <c r="DQ37" s="657"/>
      <c r="DR37" s="657"/>
      <c r="DS37" s="657"/>
      <c r="DT37" s="657"/>
      <c r="DU37" s="657"/>
      <c r="DV37" s="658"/>
      <c r="DW37" s="630">
        <v>6.3</v>
      </c>
      <c r="DX37" s="651"/>
      <c r="DY37" s="651"/>
      <c r="DZ37" s="651"/>
      <c r="EA37" s="651"/>
      <c r="EB37" s="651"/>
      <c r="EC37" s="652"/>
    </row>
    <row r="38" spans="2:133" ht="11.25" customHeight="1">
      <c r="AQ38" s="704" t="s">
        <v>319</v>
      </c>
      <c r="AR38" s="705"/>
      <c r="AS38" s="705"/>
      <c r="AT38" s="705"/>
      <c r="AU38" s="705"/>
      <c r="AV38" s="705"/>
      <c r="AW38" s="705"/>
      <c r="AX38" s="705"/>
      <c r="AY38" s="706"/>
      <c r="AZ38" s="625">
        <v>42042</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1199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602825</v>
      </c>
      <c r="CS38" s="626"/>
      <c r="CT38" s="626"/>
      <c r="CU38" s="626"/>
      <c r="CV38" s="626"/>
      <c r="CW38" s="626"/>
      <c r="CX38" s="626"/>
      <c r="CY38" s="627"/>
      <c r="CZ38" s="659">
        <v>16.2</v>
      </c>
      <c r="DA38" s="660"/>
      <c r="DB38" s="660"/>
      <c r="DC38" s="661"/>
      <c r="DD38" s="634">
        <v>554293</v>
      </c>
      <c r="DE38" s="626"/>
      <c r="DF38" s="626"/>
      <c r="DG38" s="626"/>
      <c r="DH38" s="626"/>
      <c r="DI38" s="626"/>
      <c r="DJ38" s="626"/>
      <c r="DK38" s="627"/>
      <c r="DL38" s="634">
        <v>540268</v>
      </c>
      <c r="DM38" s="626"/>
      <c r="DN38" s="626"/>
      <c r="DO38" s="626"/>
      <c r="DP38" s="626"/>
      <c r="DQ38" s="626"/>
      <c r="DR38" s="626"/>
      <c r="DS38" s="626"/>
      <c r="DT38" s="626"/>
      <c r="DU38" s="626"/>
      <c r="DV38" s="627"/>
      <c r="DW38" s="630">
        <v>21</v>
      </c>
      <c r="DX38" s="651"/>
      <c r="DY38" s="651"/>
      <c r="DZ38" s="651"/>
      <c r="EA38" s="651"/>
      <c r="EB38" s="651"/>
      <c r="EC38" s="652"/>
    </row>
    <row r="39" spans="2:133" ht="11.25" customHeight="1">
      <c r="AQ39" s="704" t="s">
        <v>322</v>
      </c>
      <c r="AR39" s="705"/>
      <c r="AS39" s="705"/>
      <c r="AT39" s="705"/>
      <c r="AU39" s="705"/>
      <c r="AV39" s="705"/>
      <c r="AW39" s="705"/>
      <c r="AX39" s="705"/>
      <c r="AY39" s="706"/>
      <c r="AZ39" s="625">
        <v>2776</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181990</v>
      </c>
      <c r="CS39" s="657"/>
      <c r="CT39" s="657"/>
      <c r="CU39" s="657"/>
      <c r="CV39" s="657"/>
      <c r="CW39" s="657"/>
      <c r="CX39" s="657"/>
      <c r="CY39" s="658"/>
      <c r="CZ39" s="659">
        <v>4.9000000000000004</v>
      </c>
      <c r="DA39" s="660"/>
      <c r="DB39" s="660"/>
      <c r="DC39" s="661"/>
      <c r="DD39" s="634">
        <v>176300</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56614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5004</v>
      </c>
      <c r="CS40" s="626"/>
      <c r="CT40" s="626"/>
      <c r="CU40" s="626"/>
      <c r="CV40" s="626"/>
      <c r="CW40" s="626"/>
      <c r="CX40" s="626"/>
      <c r="CY40" s="627"/>
      <c r="CZ40" s="659">
        <v>0.1</v>
      </c>
      <c r="DA40" s="660"/>
      <c r="DB40" s="660"/>
      <c r="DC40" s="661"/>
      <c r="DD40" s="634">
        <v>924</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278376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380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258871</v>
      </c>
      <c r="CS42" s="626"/>
      <c r="CT42" s="626"/>
      <c r="CU42" s="626"/>
      <c r="CV42" s="626"/>
      <c r="CW42" s="626"/>
      <c r="CX42" s="626"/>
      <c r="CY42" s="627"/>
      <c r="CZ42" s="659">
        <v>7</v>
      </c>
      <c r="DA42" s="708"/>
      <c r="DB42" s="708"/>
      <c r="DC42" s="709"/>
      <c r="DD42" s="634">
        <v>134069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6915</v>
      </c>
      <c r="CS43" s="657"/>
      <c r="CT43" s="657"/>
      <c r="CU43" s="657"/>
      <c r="CV43" s="657"/>
      <c r="CW43" s="657"/>
      <c r="CX43" s="657"/>
      <c r="CY43" s="658"/>
      <c r="CZ43" s="659">
        <v>0.2</v>
      </c>
      <c r="DA43" s="660"/>
      <c r="DB43" s="660"/>
      <c r="DC43" s="661"/>
      <c r="DD43" s="634">
        <v>6915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244178</v>
      </c>
      <c r="CS44" s="626"/>
      <c r="CT44" s="626"/>
      <c r="CU44" s="626"/>
      <c r="CV44" s="626"/>
      <c r="CW44" s="626"/>
      <c r="CX44" s="626"/>
      <c r="CY44" s="627"/>
      <c r="CZ44" s="659">
        <v>6.6</v>
      </c>
      <c r="DA44" s="708"/>
      <c r="DB44" s="708"/>
      <c r="DC44" s="709"/>
      <c r="DD44" s="634">
        <v>126956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87338</v>
      </c>
      <c r="CS45" s="657"/>
      <c r="CT45" s="657"/>
      <c r="CU45" s="657"/>
      <c r="CV45" s="657"/>
      <c r="CW45" s="657"/>
      <c r="CX45" s="657"/>
      <c r="CY45" s="658"/>
      <c r="CZ45" s="659">
        <v>2.4</v>
      </c>
      <c r="DA45" s="660"/>
      <c r="DB45" s="660"/>
      <c r="DC45" s="661"/>
      <c r="DD45" s="634">
        <v>21278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137349</v>
      </c>
      <c r="CS46" s="626"/>
      <c r="CT46" s="626"/>
      <c r="CU46" s="626"/>
      <c r="CV46" s="626"/>
      <c r="CW46" s="626"/>
      <c r="CX46" s="626"/>
      <c r="CY46" s="627"/>
      <c r="CZ46" s="659">
        <v>3.7</v>
      </c>
      <c r="DA46" s="708"/>
      <c r="DB46" s="708"/>
      <c r="DC46" s="709"/>
      <c r="DD46" s="634">
        <v>87687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14693</v>
      </c>
      <c r="CS47" s="657"/>
      <c r="CT47" s="657"/>
      <c r="CU47" s="657"/>
      <c r="CV47" s="657"/>
      <c r="CW47" s="657"/>
      <c r="CX47" s="657"/>
      <c r="CY47" s="658"/>
      <c r="CZ47" s="659">
        <v>0.4</v>
      </c>
      <c r="DA47" s="660"/>
      <c r="DB47" s="660"/>
      <c r="DC47" s="661"/>
      <c r="DD47" s="634">
        <v>7113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3710300</v>
      </c>
      <c r="CS49" s="693"/>
      <c r="CT49" s="693"/>
      <c r="CU49" s="693"/>
      <c r="CV49" s="693"/>
      <c r="CW49" s="693"/>
      <c r="CX49" s="693"/>
      <c r="CY49" s="720"/>
      <c r="CZ49" s="721">
        <v>100</v>
      </c>
      <c r="DA49" s="722"/>
      <c r="DB49" s="722"/>
      <c r="DC49" s="723"/>
      <c r="DD49" s="724">
        <v>2955206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B1" zoomScale="70" zoomScaleNormal="25" zoomScaleSheetLayoutView="70" workbookViewId="0">
      <selection activeCell="BJ75" sqref="BJ7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6" t="s">
        <v>346</v>
      </c>
      <c r="DK2" s="777"/>
      <c r="DL2" s="777"/>
      <c r="DM2" s="777"/>
      <c r="DN2" s="777"/>
      <c r="DO2" s="778"/>
      <c r="DP2" s="202"/>
      <c r="DQ2" s="776" t="s">
        <v>347</v>
      </c>
      <c r="DR2" s="777"/>
      <c r="DS2" s="777"/>
      <c r="DT2" s="777"/>
      <c r="DU2" s="777"/>
      <c r="DV2" s="777"/>
      <c r="DW2" s="777"/>
      <c r="DX2" s="777"/>
      <c r="DY2" s="777"/>
      <c r="DZ2" s="77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79" t="s">
        <v>348</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70" t="s">
        <v>350</v>
      </c>
      <c r="B5" s="771"/>
      <c r="C5" s="771"/>
      <c r="D5" s="771"/>
      <c r="E5" s="771"/>
      <c r="F5" s="771"/>
      <c r="G5" s="771"/>
      <c r="H5" s="771"/>
      <c r="I5" s="771"/>
      <c r="J5" s="771"/>
      <c r="K5" s="771"/>
      <c r="L5" s="771"/>
      <c r="M5" s="771"/>
      <c r="N5" s="771"/>
      <c r="O5" s="771"/>
      <c r="P5" s="772"/>
      <c r="Q5" s="747" t="s">
        <v>351</v>
      </c>
      <c r="R5" s="748"/>
      <c r="S5" s="748"/>
      <c r="T5" s="748"/>
      <c r="U5" s="749"/>
      <c r="V5" s="747" t="s">
        <v>352</v>
      </c>
      <c r="W5" s="748"/>
      <c r="X5" s="748"/>
      <c r="Y5" s="748"/>
      <c r="Z5" s="749"/>
      <c r="AA5" s="747" t="s">
        <v>353</v>
      </c>
      <c r="AB5" s="748"/>
      <c r="AC5" s="748"/>
      <c r="AD5" s="748"/>
      <c r="AE5" s="748"/>
      <c r="AF5" s="780" t="s">
        <v>354</v>
      </c>
      <c r="AG5" s="748"/>
      <c r="AH5" s="748"/>
      <c r="AI5" s="748"/>
      <c r="AJ5" s="759"/>
      <c r="AK5" s="748" t="s">
        <v>355</v>
      </c>
      <c r="AL5" s="748"/>
      <c r="AM5" s="748"/>
      <c r="AN5" s="748"/>
      <c r="AO5" s="749"/>
      <c r="AP5" s="747" t="s">
        <v>356</v>
      </c>
      <c r="AQ5" s="748"/>
      <c r="AR5" s="748"/>
      <c r="AS5" s="748"/>
      <c r="AT5" s="749"/>
      <c r="AU5" s="747" t="s">
        <v>357</v>
      </c>
      <c r="AV5" s="748"/>
      <c r="AW5" s="748"/>
      <c r="AX5" s="748"/>
      <c r="AY5" s="759"/>
      <c r="AZ5" s="209"/>
      <c r="BA5" s="209"/>
      <c r="BB5" s="209"/>
      <c r="BC5" s="209"/>
      <c r="BD5" s="209"/>
      <c r="BE5" s="210"/>
      <c r="BF5" s="210"/>
      <c r="BG5" s="210"/>
      <c r="BH5" s="210"/>
      <c r="BI5" s="210"/>
      <c r="BJ5" s="210"/>
      <c r="BK5" s="210"/>
      <c r="BL5" s="210"/>
      <c r="BM5" s="210"/>
      <c r="BN5" s="210"/>
      <c r="BO5" s="210"/>
      <c r="BP5" s="210"/>
      <c r="BQ5" s="770" t="s">
        <v>358</v>
      </c>
      <c r="BR5" s="771"/>
      <c r="BS5" s="771"/>
      <c r="BT5" s="771"/>
      <c r="BU5" s="771"/>
      <c r="BV5" s="771"/>
      <c r="BW5" s="771"/>
      <c r="BX5" s="771"/>
      <c r="BY5" s="771"/>
      <c r="BZ5" s="771"/>
      <c r="CA5" s="771"/>
      <c r="CB5" s="771"/>
      <c r="CC5" s="771"/>
      <c r="CD5" s="771"/>
      <c r="CE5" s="771"/>
      <c r="CF5" s="771"/>
      <c r="CG5" s="772"/>
      <c r="CH5" s="747" t="s">
        <v>359</v>
      </c>
      <c r="CI5" s="748"/>
      <c r="CJ5" s="748"/>
      <c r="CK5" s="748"/>
      <c r="CL5" s="749"/>
      <c r="CM5" s="747" t="s">
        <v>360</v>
      </c>
      <c r="CN5" s="748"/>
      <c r="CO5" s="748"/>
      <c r="CP5" s="748"/>
      <c r="CQ5" s="749"/>
      <c r="CR5" s="747" t="s">
        <v>361</v>
      </c>
      <c r="CS5" s="748"/>
      <c r="CT5" s="748"/>
      <c r="CU5" s="748"/>
      <c r="CV5" s="749"/>
      <c r="CW5" s="747" t="s">
        <v>362</v>
      </c>
      <c r="CX5" s="748"/>
      <c r="CY5" s="748"/>
      <c r="CZ5" s="748"/>
      <c r="DA5" s="749"/>
      <c r="DB5" s="747" t="s">
        <v>363</v>
      </c>
      <c r="DC5" s="748"/>
      <c r="DD5" s="748"/>
      <c r="DE5" s="748"/>
      <c r="DF5" s="749"/>
      <c r="DG5" s="753" t="s">
        <v>364</v>
      </c>
      <c r="DH5" s="754"/>
      <c r="DI5" s="754"/>
      <c r="DJ5" s="754"/>
      <c r="DK5" s="755"/>
      <c r="DL5" s="753" t="s">
        <v>365</v>
      </c>
      <c r="DM5" s="754"/>
      <c r="DN5" s="754"/>
      <c r="DO5" s="754"/>
      <c r="DP5" s="755"/>
      <c r="DQ5" s="747" t="s">
        <v>366</v>
      </c>
      <c r="DR5" s="748"/>
      <c r="DS5" s="748"/>
      <c r="DT5" s="748"/>
      <c r="DU5" s="749"/>
      <c r="DV5" s="747" t="s">
        <v>357</v>
      </c>
      <c r="DW5" s="748"/>
      <c r="DX5" s="748"/>
      <c r="DY5" s="748"/>
      <c r="DZ5" s="759"/>
      <c r="EA5" s="207"/>
    </row>
    <row r="6" spans="1:131" s="208" customFormat="1" ht="26.25" customHeight="1" thickBot="1">
      <c r="A6" s="773"/>
      <c r="B6" s="774"/>
      <c r="C6" s="774"/>
      <c r="D6" s="774"/>
      <c r="E6" s="774"/>
      <c r="F6" s="774"/>
      <c r="G6" s="774"/>
      <c r="H6" s="774"/>
      <c r="I6" s="774"/>
      <c r="J6" s="774"/>
      <c r="K6" s="774"/>
      <c r="L6" s="774"/>
      <c r="M6" s="774"/>
      <c r="N6" s="774"/>
      <c r="O6" s="774"/>
      <c r="P6" s="775"/>
      <c r="Q6" s="750"/>
      <c r="R6" s="751"/>
      <c r="S6" s="751"/>
      <c r="T6" s="751"/>
      <c r="U6" s="752"/>
      <c r="V6" s="750"/>
      <c r="W6" s="751"/>
      <c r="X6" s="751"/>
      <c r="Y6" s="751"/>
      <c r="Z6" s="752"/>
      <c r="AA6" s="750"/>
      <c r="AB6" s="751"/>
      <c r="AC6" s="751"/>
      <c r="AD6" s="751"/>
      <c r="AE6" s="751"/>
      <c r="AF6" s="781"/>
      <c r="AG6" s="751"/>
      <c r="AH6" s="751"/>
      <c r="AI6" s="751"/>
      <c r="AJ6" s="760"/>
      <c r="AK6" s="751"/>
      <c r="AL6" s="751"/>
      <c r="AM6" s="751"/>
      <c r="AN6" s="751"/>
      <c r="AO6" s="752"/>
      <c r="AP6" s="750"/>
      <c r="AQ6" s="751"/>
      <c r="AR6" s="751"/>
      <c r="AS6" s="751"/>
      <c r="AT6" s="752"/>
      <c r="AU6" s="750"/>
      <c r="AV6" s="751"/>
      <c r="AW6" s="751"/>
      <c r="AX6" s="751"/>
      <c r="AY6" s="760"/>
      <c r="AZ6" s="205"/>
      <c r="BA6" s="205"/>
      <c r="BB6" s="205"/>
      <c r="BC6" s="205"/>
      <c r="BD6" s="205"/>
      <c r="BE6" s="206"/>
      <c r="BF6" s="206"/>
      <c r="BG6" s="206"/>
      <c r="BH6" s="206"/>
      <c r="BI6" s="206"/>
      <c r="BJ6" s="206"/>
      <c r="BK6" s="206"/>
      <c r="BL6" s="206"/>
      <c r="BM6" s="206"/>
      <c r="BN6" s="206"/>
      <c r="BO6" s="206"/>
      <c r="BP6" s="206"/>
      <c r="BQ6" s="773"/>
      <c r="BR6" s="774"/>
      <c r="BS6" s="774"/>
      <c r="BT6" s="774"/>
      <c r="BU6" s="774"/>
      <c r="BV6" s="774"/>
      <c r="BW6" s="774"/>
      <c r="BX6" s="774"/>
      <c r="BY6" s="774"/>
      <c r="BZ6" s="774"/>
      <c r="CA6" s="774"/>
      <c r="CB6" s="774"/>
      <c r="CC6" s="774"/>
      <c r="CD6" s="774"/>
      <c r="CE6" s="774"/>
      <c r="CF6" s="774"/>
      <c r="CG6" s="775"/>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56"/>
      <c r="DH6" s="757"/>
      <c r="DI6" s="757"/>
      <c r="DJ6" s="757"/>
      <c r="DK6" s="758"/>
      <c r="DL6" s="756"/>
      <c r="DM6" s="757"/>
      <c r="DN6" s="757"/>
      <c r="DO6" s="757"/>
      <c r="DP6" s="758"/>
      <c r="DQ6" s="750"/>
      <c r="DR6" s="751"/>
      <c r="DS6" s="751"/>
      <c r="DT6" s="751"/>
      <c r="DU6" s="752"/>
      <c r="DV6" s="750"/>
      <c r="DW6" s="751"/>
      <c r="DX6" s="751"/>
      <c r="DY6" s="751"/>
      <c r="DZ6" s="760"/>
      <c r="EA6" s="207"/>
    </row>
    <row r="7" spans="1:131" s="208" customFormat="1" ht="26.25" customHeight="1" thickTop="1">
      <c r="A7" s="211">
        <v>1</v>
      </c>
      <c r="B7" s="761" t="s">
        <v>367</v>
      </c>
      <c r="C7" s="762"/>
      <c r="D7" s="762"/>
      <c r="E7" s="762"/>
      <c r="F7" s="762"/>
      <c r="G7" s="762"/>
      <c r="H7" s="762"/>
      <c r="I7" s="762"/>
      <c r="J7" s="762"/>
      <c r="K7" s="762"/>
      <c r="L7" s="762"/>
      <c r="M7" s="762"/>
      <c r="N7" s="762"/>
      <c r="O7" s="762"/>
      <c r="P7" s="763"/>
      <c r="Q7" s="764">
        <v>3885</v>
      </c>
      <c r="R7" s="765"/>
      <c r="S7" s="765"/>
      <c r="T7" s="765"/>
      <c r="U7" s="765"/>
      <c r="V7" s="765">
        <v>3708</v>
      </c>
      <c r="W7" s="765"/>
      <c r="X7" s="765"/>
      <c r="Y7" s="765"/>
      <c r="Z7" s="765"/>
      <c r="AA7" s="765">
        <v>177</v>
      </c>
      <c r="AB7" s="765"/>
      <c r="AC7" s="765"/>
      <c r="AD7" s="765"/>
      <c r="AE7" s="766"/>
      <c r="AF7" s="767">
        <v>177</v>
      </c>
      <c r="AG7" s="768"/>
      <c r="AH7" s="768"/>
      <c r="AI7" s="768"/>
      <c r="AJ7" s="769"/>
      <c r="AK7" s="807" t="s">
        <v>544</v>
      </c>
      <c r="AL7" s="808"/>
      <c r="AM7" s="808"/>
      <c r="AN7" s="808"/>
      <c r="AO7" s="808"/>
      <c r="AP7" s="808">
        <v>4043</v>
      </c>
      <c r="AQ7" s="808"/>
      <c r="AR7" s="808"/>
      <c r="AS7" s="808"/>
      <c r="AT7" s="808"/>
      <c r="AU7" s="809"/>
      <c r="AV7" s="809"/>
      <c r="AW7" s="809"/>
      <c r="AX7" s="809"/>
      <c r="AY7" s="810"/>
      <c r="AZ7" s="205"/>
      <c r="BA7" s="205"/>
      <c r="BB7" s="205"/>
      <c r="BC7" s="205"/>
      <c r="BD7" s="205"/>
      <c r="BE7" s="206"/>
      <c r="BF7" s="206"/>
      <c r="BG7" s="206"/>
      <c r="BH7" s="206"/>
      <c r="BI7" s="206"/>
      <c r="BJ7" s="206"/>
      <c r="BK7" s="206"/>
      <c r="BL7" s="206"/>
      <c r="BM7" s="206"/>
      <c r="BN7" s="206"/>
      <c r="BO7" s="206"/>
      <c r="BP7" s="206"/>
      <c r="BQ7" s="212">
        <v>1</v>
      </c>
      <c r="BR7" s="213"/>
      <c r="BS7" s="782" t="s">
        <v>564</v>
      </c>
      <c r="BT7" s="783"/>
      <c r="BU7" s="783"/>
      <c r="BV7" s="783"/>
      <c r="BW7" s="783"/>
      <c r="BX7" s="783"/>
      <c r="BY7" s="783"/>
      <c r="BZ7" s="783"/>
      <c r="CA7" s="783"/>
      <c r="CB7" s="783"/>
      <c r="CC7" s="783"/>
      <c r="CD7" s="783"/>
      <c r="CE7" s="783"/>
      <c r="CF7" s="783"/>
      <c r="CG7" s="784"/>
      <c r="CH7" s="804" t="s">
        <v>544</v>
      </c>
      <c r="CI7" s="805"/>
      <c r="CJ7" s="805"/>
      <c r="CK7" s="805"/>
      <c r="CL7" s="806"/>
      <c r="CM7" s="804">
        <v>5</v>
      </c>
      <c r="CN7" s="805"/>
      <c r="CO7" s="805"/>
      <c r="CP7" s="805"/>
      <c r="CQ7" s="806"/>
      <c r="CR7" s="804">
        <v>3</v>
      </c>
      <c r="CS7" s="805"/>
      <c r="CT7" s="805"/>
      <c r="CU7" s="805"/>
      <c r="CV7" s="806"/>
      <c r="CW7" s="804" t="s">
        <v>544</v>
      </c>
      <c r="CX7" s="805"/>
      <c r="CY7" s="805"/>
      <c r="CZ7" s="805"/>
      <c r="DA7" s="806"/>
      <c r="DB7" s="804" t="s">
        <v>544</v>
      </c>
      <c r="DC7" s="805"/>
      <c r="DD7" s="805"/>
      <c r="DE7" s="805"/>
      <c r="DF7" s="806"/>
      <c r="DG7" s="804" t="s">
        <v>544</v>
      </c>
      <c r="DH7" s="805"/>
      <c r="DI7" s="805"/>
      <c r="DJ7" s="805"/>
      <c r="DK7" s="806"/>
      <c r="DL7" s="804" t="s">
        <v>544</v>
      </c>
      <c r="DM7" s="805"/>
      <c r="DN7" s="805"/>
      <c r="DO7" s="805"/>
      <c r="DP7" s="806"/>
      <c r="DQ7" s="804" t="s">
        <v>544</v>
      </c>
      <c r="DR7" s="805"/>
      <c r="DS7" s="805"/>
      <c r="DT7" s="805"/>
      <c r="DU7" s="806"/>
      <c r="DV7" s="785"/>
      <c r="DW7" s="786"/>
      <c r="DX7" s="786"/>
      <c r="DY7" s="786"/>
      <c r="DZ7" s="787"/>
      <c r="EA7" s="207"/>
    </row>
    <row r="8" spans="1:131" s="208" customFormat="1" ht="26.25" customHeight="1">
      <c r="A8" s="214">
        <v>2</v>
      </c>
      <c r="B8" s="788" t="s">
        <v>368</v>
      </c>
      <c r="C8" s="789"/>
      <c r="D8" s="789"/>
      <c r="E8" s="789"/>
      <c r="F8" s="789"/>
      <c r="G8" s="789"/>
      <c r="H8" s="789"/>
      <c r="I8" s="789"/>
      <c r="J8" s="789"/>
      <c r="K8" s="789"/>
      <c r="L8" s="789"/>
      <c r="M8" s="789"/>
      <c r="N8" s="789"/>
      <c r="O8" s="789"/>
      <c r="P8" s="790"/>
      <c r="Q8" s="791">
        <v>2</v>
      </c>
      <c r="R8" s="792"/>
      <c r="S8" s="792"/>
      <c r="T8" s="792"/>
      <c r="U8" s="792"/>
      <c r="V8" s="792">
        <v>34</v>
      </c>
      <c r="W8" s="792"/>
      <c r="X8" s="792"/>
      <c r="Y8" s="792"/>
      <c r="Z8" s="792"/>
      <c r="AA8" s="792">
        <v>-32</v>
      </c>
      <c r="AB8" s="792"/>
      <c r="AC8" s="792"/>
      <c r="AD8" s="792"/>
      <c r="AE8" s="793"/>
      <c r="AF8" s="794">
        <v>-32</v>
      </c>
      <c r="AG8" s="795"/>
      <c r="AH8" s="795"/>
      <c r="AI8" s="795"/>
      <c r="AJ8" s="796"/>
      <c r="AK8" s="797" t="s">
        <v>544</v>
      </c>
      <c r="AL8" s="798"/>
      <c r="AM8" s="798"/>
      <c r="AN8" s="798"/>
      <c r="AO8" s="798"/>
      <c r="AP8" s="798">
        <v>6</v>
      </c>
      <c r="AQ8" s="798"/>
      <c r="AR8" s="798"/>
      <c r="AS8" s="798"/>
      <c r="AT8" s="798"/>
      <c r="AU8" s="799"/>
      <c r="AV8" s="799"/>
      <c r="AW8" s="799"/>
      <c r="AX8" s="799"/>
      <c r="AY8" s="800"/>
      <c r="AZ8" s="205"/>
      <c r="BA8" s="205"/>
      <c r="BB8" s="205"/>
      <c r="BC8" s="205"/>
      <c r="BD8" s="205"/>
      <c r="BE8" s="206"/>
      <c r="BF8" s="206"/>
      <c r="BG8" s="206"/>
      <c r="BH8" s="206"/>
      <c r="BI8" s="206"/>
      <c r="BJ8" s="206"/>
      <c r="BK8" s="206"/>
      <c r="BL8" s="206"/>
      <c r="BM8" s="206"/>
      <c r="BN8" s="206"/>
      <c r="BO8" s="206"/>
      <c r="BP8" s="206"/>
      <c r="BQ8" s="215">
        <v>2</v>
      </c>
      <c r="BR8" s="216"/>
      <c r="BS8" s="801"/>
      <c r="BT8" s="802"/>
      <c r="BU8" s="802"/>
      <c r="BV8" s="802"/>
      <c r="BW8" s="802"/>
      <c r="BX8" s="802"/>
      <c r="BY8" s="802"/>
      <c r="BZ8" s="802"/>
      <c r="CA8" s="802"/>
      <c r="CB8" s="802"/>
      <c r="CC8" s="802"/>
      <c r="CD8" s="802"/>
      <c r="CE8" s="802"/>
      <c r="CF8" s="802"/>
      <c r="CG8" s="803"/>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14"/>
      <c r="DW8" s="815"/>
      <c r="DX8" s="815"/>
      <c r="DY8" s="815"/>
      <c r="DZ8" s="816"/>
      <c r="EA8" s="207"/>
    </row>
    <row r="9" spans="1:131" s="208" customFormat="1" ht="26.25" customHeight="1">
      <c r="A9" s="214">
        <v>3</v>
      </c>
      <c r="B9" s="788"/>
      <c r="C9" s="789"/>
      <c r="D9" s="789"/>
      <c r="E9" s="789"/>
      <c r="F9" s="789"/>
      <c r="G9" s="789"/>
      <c r="H9" s="789"/>
      <c r="I9" s="789"/>
      <c r="J9" s="789"/>
      <c r="K9" s="789"/>
      <c r="L9" s="789"/>
      <c r="M9" s="789"/>
      <c r="N9" s="789"/>
      <c r="O9" s="789"/>
      <c r="P9" s="790"/>
      <c r="Q9" s="791"/>
      <c r="R9" s="792"/>
      <c r="S9" s="792"/>
      <c r="T9" s="792"/>
      <c r="U9" s="792"/>
      <c r="V9" s="792"/>
      <c r="W9" s="792"/>
      <c r="X9" s="792"/>
      <c r="Y9" s="792"/>
      <c r="Z9" s="792"/>
      <c r="AA9" s="792"/>
      <c r="AB9" s="792"/>
      <c r="AC9" s="792"/>
      <c r="AD9" s="792"/>
      <c r="AE9" s="793"/>
      <c r="AF9" s="794"/>
      <c r="AG9" s="795"/>
      <c r="AH9" s="795"/>
      <c r="AI9" s="795"/>
      <c r="AJ9" s="796"/>
      <c r="AK9" s="797"/>
      <c r="AL9" s="798"/>
      <c r="AM9" s="798"/>
      <c r="AN9" s="798"/>
      <c r="AO9" s="798"/>
      <c r="AP9" s="798"/>
      <c r="AQ9" s="798"/>
      <c r="AR9" s="798"/>
      <c r="AS9" s="798"/>
      <c r="AT9" s="798"/>
      <c r="AU9" s="799"/>
      <c r="AV9" s="799"/>
      <c r="AW9" s="799"/>
      <c r="AX9" s="799"/>
      <c r="AY9" s="800"/>
      <c r="AZ9" s="205"/>
      <c r="BA9" s="205"/>
      <c r="BB9" s="205"/>
      <c r="BC9" s="205"/>
      <c r="BD9" s="205"/>
      <c r="BE9" s="206"/>
      <c r="BF9" s="206"/>
      <c r="BG9" s="206"/>
      <c r="BH9" s="206"/>
      <c r="BI9" s="206"/>
      <c r="BJ9" s="206"/>
      <c r="BK9" s="206"/>
      <c r="BL9" s="206"/>
      <c r="BM9" s="206"/>
      <c r="BN9" s="206"/>
      <c r="BO9" s="206"/>
      <c r="BP9" s="206"/>
      <c r="BQ9" s="215">
        <v>3</v>
      </c>
      <c r="BR9" s="216"/>
      <c r="BS9" s="801"/>
      <c r="BT9" s="802"/>
      <c r="BU9" s="802"/>
      <c r="BV9" s="802"/>
      <c r="BW9" s="802"/>
      <c r="BX9" s="802"/>
      <c r="BY9" s="802"/>
      <c r="BZ9" s="802"/>
      <c r="CA9" s="802"/>
      <c r="CB9" s="802"/>
      <c r="CC9" s="802"/>
      <c r="CD9" s="802"/>
      <c r="CE9" s="802"/>
      <c r="CF9" s="802"/>
      <c r="CG9" s="803"/>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14"/>
      <c r="DW9" s="815"/>
      <c r="DX9" s="815"/>
      <c r="DY9" s="815"/>
      <c r="DZ9" s="816"/>
      <c r="EA9" s="207"/>
    </row>
    <row r="10" spans="1:131" s="208" customFormat="1" ht="26.25" customHeight="1">
      <c r="A10" s="214">
        <v>4</v>
      </c>
      <c r="B10" s="788"/>
      <c r="C10" s="789"/>
      <c r="D10" s="789"/>
      <c r="E10" s="789"/>
      <c r="F10" s="789"/>
      <c r="G10" s="789"/>
      <c r="H10" s="789"/>
      <c r="I10" s="789"/>
      <c r="J10" s="789"/>
      <c r="K10" s="789"/>
      <c r="L10" s="789"/>
      <c r="M10" s="789"/>
      <c r="N10" s="789"/>
      <c r="O10" s="789"/>
      <c r="P10" s="790"/>
      <c r="Q10" s="791"/>
      <c r="R10" s="792"/>
      <c r="S10" s="792"/>
      <c r="T10" s="792"/>
      <c r="U10" s="792"/>
      <c r="V10" s="792"/>
      <c r="W10" s="792"/>
      <c r="X10" s="792"/>
      <c r="Y10" s="792"/>
      <c r="Z10" s="792"/>
      <c r="AA10" s="792"/>
      <c r="AB10" s="792"/>
      <c r="AC10" s="792"/>
      <c r="AD10" s="792"/>
      <c r="AE10" s="793"/>
      <c r="AF10" s="794"/>
      <c r="AG10" s="795"/>
      <c r="AH10" s="795"/>
      <c r="AI10" s="795"/>
      <c r="AJ10" s="796"/>
      <c r="AK10" s="797"/>
      <c r="AL10" s="798"/>
      <c r="AM10" s="798"/>
      <c r="AN10" s="798"/>
      <c r="AO10" s="798"/>
      <c r="AP10" s="798"/>
      <c r="AQ10" s="798"/>
      <c r="AR10" s="798"/>
      <c r="AS10" s="798"/>
      <c r="AT10" s="798"/>
      <c r="AU10" s="799"/>
      <c r="AV10" s="799"/>
      <c r="AW10" s="799"/>
      <c r="AX10" s="799"/>
      <c r="AY10" s="800"/>
      <c r="AZ10" s="205"/>
      <c r="BA10" s="205"/>
      <c r="BB10" s="205"/>
      <c r="BC10" s="205"/>
      <c r="BD10" s="205"/>
      <c r="BE10" s="206"/>
      <c r="BF10" s="206"/>
      <c r="BG10" s="206"/>
      <c r="BH10" s="206"/>
      <c r="BI10" s="206"/>
      <c r="BJ10" s="206"/>
      <c r="BK10" s="206"/>
      <c r="BL10" s="206"/>
      <c r="BM10" s="206"/>
      <c r="BN10" s="206"/>
      <c r="BO10" s="206"/>
      <c r="BP10" s="206"/>
      <c r="BQ10" s="215">
        <v>4</v>
      </c>
      <c r="BR10" s="216"/>
      <c r="BS10" s="801"/>
      <c r="BT10" s="802"/>
      <c r="BU10" s="802"/>
      <c r="BV10" s="802"/>
      <c r="BW10" s="802"/>
      <c r="BX10" s="802"/>
      <c r="BY10" s="802"/>
      <c r="BZ10" s="802"/>
      <c r="CA10" s="802"/>
      <c r="CB10" s="802"/>
      <c r="CC10" s="802"/>
      <c r="CD10" s="802"/>
      <c r="CE10" s="802"/>
      <c r="CF10" s="802"/>
      <c r="CG10" s="803"/>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14"/>
      <c r="DW10" s="815"/>
      <c r="DX10" s="815"/>
      <c r="DY10" s="815"/>
      <c r="DZ10" s="816"/>
      <c r="EA10" s="207"/>
    </row>
    <row r="11" spans="1:131" s="208" customFormat="1" ht="26.25" customHeight="1">
      <c r="A11" s="214">
        <v>5</v>
      </c>
      <c r="B11" s="788"/>
      <c r="C11" s="789"/>
      <c r="D11" s="789"/>
      <c r="E11" s="789"/>
      <c r="F11" s="789"/>
      <c r="G11" s="789"/>
      <c r="H11" s="789"/>
      <c r="I11" s="789"/>
      <c r="J11" s="789"/>
      <c r="K11" s="789"/>
      <c r="L11" s="789"/>
      <c r="M11" s="789"/>
      <c r="N11" s="789"/>
      <c r="O11" s="789"/>
      <c r="P11" s="790"/>
      <c r="Q11" s="791"/>
      <c r="R11" s="792"/>
      <c r="S11" s="792"/>
      <c r="T11" s="792"/>
      <c r="U11" s="792"/>
      <c r="V11" s="792"/>
      <c r="W11" s="792"/>
      <c r="X11" s="792"/>
      <c r="Y11" s="792"/>
      <c r="Z11" s="792"/>
      <c r="AA11" s="792"/>
      <c r="AB11" s="792"/>
      <c r="AC11" s="792"/>
      <c r="AD11" s="792"/>
      <c r="AE11" s="793"/>
      <c r="AF11" s="794"/>
      <c r="AG11" s="795"/>
      <c r="AH11" s="795"/>
      <c r="AI11" s="795"/>
      <c r="AJ11" s="796"/>
      <c r="AK11" s="797"/>
      <c r="AL11" s="798"/>
      <c r="AM11" s="798"/>
      <c r="AN11" s="798"/>
      <c r="AO11" s="798"/>
      <c r="AP11" s="798"/>
      <c r="AQ11" s="798"/>
      <c r="AR11" s="798"/>
      <c r="AS11" s="798"/>
      <c r="AT11" s="798"/>
      <c r="AU11" s="799"/>
      <c r="AV11" s="799"/>
      <c r="AW11" s="799"/>
      <c r="AX11" s="799"/>
      <c r="AY11" s="800"/>
      <c r="AZ11" s="205"/>
      <c r="BA11" s="205"/>
      <c r="BB11" s="205"/>
      <c r="BC11" s="205"/>
      <c r="BD11" s="205"/>
      <c r="BE11" s="206"/>
      <c r="BF11" s="206"/>
      <c r="BG11" s="206"/>
      <c r="BH11" s="206"/>
      <c r="BI11" s="206"/>
      <c r="BJ11" s="206"/>
      <c r="BK11" s="206"/>
      <c r="BL11" s="206"/>
      <c r="BM11" s="206"/>
      <c r="BN11" s="206"/>
      <c r="BO11" s="206"/>
      <c r="BP11" s="206"/>
      <c r="BQ11" s="215">
        <v>5</v>
      </c>
      <c r="BR11" s="216"/>
      <c r="BS11" s="801"/>
      <c r="BT11" s="802"/>
      <c r="BU11" s="802"/>
      <c r="BV11" s="802"/>
      <c r="BW11" s="802"/>
      <c r="BX11" s="802"/>
      <c r="BY11" s="802"/>
      <c r="BZ11" s="802"/>
      <c r="CA11" s="802"/>
      <c r="CB11" s="802"/>
      <c r="CC11" s="802"/>
      <c r="CD11" s="802"/>
      <c r="CE11" s="802"/>
      <c r="CF11" s="802"/>
      <c r="CG11" s="803"/>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14"/>
      <c r="DW11" s="815"/>
      <c r="DX11" s="815"/>
      <c r="DY11" s="815"/>
      <c r="DZ11" s="816"/>
      <c r="EA11" s="207"/>
    </row>
    <row r="12" spans="1:131" s="208" customFormat="1" ht="26.25" customHeight="1">
      <c r="A12" s="214">
        <v>6</v>
      </c>
      <c r="B12" s="788"/>
      <c r="C12" s="789"/>
      <c r="D12" s="789"/>
      <c r="E12" s="789"/>
      <c r="F12" s="789"/>
      <c r="G12" s="789"/>
      <c r="H12" s="789"/>
      <c r="I12" s="789"/>
      <c r="J12" s="789"/>
      <c r="K12" s="789"/>
      <c r="L12" s="789"/>
      <c r="M12" s="789"/>
      <c r="N12" s="789"/>
      <c r="O12" s="789"/>
      <c r="P12" s="790"/>
      <c r="Q12" s="791"/>
      <c r="R12" s="792"/>
      <c r="S12" s="792"/>
      <c r="T12" s="792"/>
      <c r="U12" s="792"/>
      <c r="V12" s="792"/>
      <c r="W12" s="792"/>
      <c r="X12" s="792"/>
      <c r="Y12" s="792"/>
      <c r="Z12" s="792"/>
      <c r="AA12" s="792"/>
      <c r="AB12" s="792"/>
      <c r="AC12" s="792"/>
      <c r="AD12" s="792"/>
      <c r="AE12" s="793"/>
      <c r="AF12" s="794"/>
      <c r="AG12" s="795"/>
      <c r="AH12" s="795"/>
      <c r="AI12" s="795"/>
      <c r="AJ12" s="796"/>
      <c r="AK12" s="797"/>
      <c r="AL12" s="798"/>
      <c r="AM12" s="798"/>
      <c r="AN12" s="798"/>
      <c r="AO12" s="798"/>
      <c r="AP12" s="798"/>
      <c r="AQ12" s="798"/>
      <c r="AR12" s="798"/>
      <c r="AS12" s="798"/>
      <c r="AT12" s="798"/>
      <c r="AU12" s="799"/>
      <c r="AV12" s="799"/>
      <c r="AW12" s="799"/>
      <c r="AX12" s="799"/>
      <c r="AY12" s="800"/>
      <c r="AZ12" s="205"/>
      <c r="BA12" s="205"/>
      <c r="BB12" s="205"/>
      <c r="BC12" s="205"/>
      <c r="BD12" s="205"/>
      <c r="BE12" s="206"/>
      <c r="BF12" s="206"/>
      <c r="BG12" s="206"/>
      <c r="BH12" s="206"/>
      <c r="BI12" s="206"/>
      <c r="BJ12" s="206"/>
      <c r="BK12" s="206"/>
      <c r="BL12" s="206"/>
      <c r="BM12" s="206"/>
      <c r="BN12" s="206"/>
      <c r="BO12" s="206"/>
      <c r="BP12" s="206"/>
      <c r="BQ12" s="215">
        <v>6</v>
      </c>
      <c r="BR12" s="216"/>
      <c r="BS12" s="801"/>
      <c r="BT12" s="802"/>
      <c r="BU12" s="802"/>
      <c r="BV12" s="802"/>
      <c r="BW12" s="802"/>
      <c r="BX12" s="802"/>
      <c r="BY12" s="802"/>
      <c r="BZ12" s="802"/>
      <c r="CA12" s="802"/>
      <c r="CB12" s="802"/>
      <c r="CC12" s="802"/>
      <c r="CD12" s="802"/>
      <c r="CE12" s="802"/>
      <c r="CF12" s="802"/>
      <c r="CG12" s="803"/>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14"/>
      <c r="DW12" s="815"/>
      <c r="DX12" s="815"/>
      <c r="DY12" s="815"/>
      <c r="DZ12" s="816"/>
      <c r="EA12" s="207"/>
    </row>
    <row r="13" spans="1:131" s="208" customFormat="1" ht="26.25" customHeight="1">
      <c r="A13" s="214">
        <v>7</v>
      </c>
      <c r="B13" s="788"/>
      <c r="C13" s="789"/>
      <c r="D13" s="789"/>
      <c r="E13" s="789"/>
      <c r="F13" s="789"/>
      <c r="G13" s="789"/>
      <c r="H13" s="789"/>
      <c r="I13" s="789"/>
      <c r="J13" s="789"/>
      <c r="K13" s="789"/>
      <c r="L13" s="789"/>
      <c r="M13" s="789"/>
      <c r="N13" s="789"/>
      <c r="O13" s="789"/>
      <c r="P13" s="790"/>
      <c r="Q13" s="791"/>
      <c r="R13" s="792"/>
      <c r="S13" s="792"/>
      <c r="T13" s="792"/>
      <c r="U13" s="792"/>
      <c r="V13" s="792"/>
      <c r="W13" s="792"/>
      <c r="X13" s="792"/>
      <c r="Y13" s="792"/>
      <c r="Z13" s="792"/>
      <c r="AA13" s="792"/>
      <c r="AB13" s="792"/>
      <c r="AC13" s="792"/>
      <c r="AD13" s="792"/>
      <c r="AE13" s="793"/>
      <c r="AF13" s="794"/>
      <c r="AG13" s="795"/>
      <c r="AH13" s="795"/>
      <c r="AI13" s="795"/>
      <c r="AJ13" s="796"/>
      <c r="AK13" s="797"/>
      <c r="AL13" s="798"/>
      <c r="AM13" s="798"/>
      <c r="AN13" s="798"/>
      <c r="AO13" s="798"/>
      <c r="AP13" s="798"/>
      <c r="AQ13" s="798"/>
      <c r="AR13" s="798"/>
      <c r="AS13" s="798"/>
      <c r="AT13" s="798"/>
      <c r="AU13" s="799"/>
      <c r="AV13" s="799"/>
      <c r="AW13" s="799"/>
      <c r="AX13" s="799"/>
      <c r="AY13" s="800"/>
      <c r="AZ13" s="205"/>
      <c r="BA13" s="205"/>
      <c r="BB13" s="205"/>
      <c r="BC13" s="205"/>
      <c r="BD13" s="205"/>
      <c r="BE13" s="206"/>
      <c r="BF13" s="206"/>
      <c r="BG13" s="206"/>
      <c r="BH13" s="206"/>
      <c r="BI13" s="206"/>
      <c r="BJ13" s="206"/>
      <c r="BK13" s="206"/>
      <c r="BL13" s="206"/>
      <c r="BM13" s="206"/>
      <c r="BN13" s="206"/>
      <c r="BO13" s="206"/>
      <c r="BP13" s="206"/>
      <c r="BQ13" s="215">
        <v>7</v>
      </c>
      <c r="BR13" s="216"/>
      <c r="BS13" s="801"/>
      <c r="BT13" s="802"/>
      <c r="BU13" s="802"/>
      <c r="BV13" s="802"/>
      <c r="BW13" s="802"/>
      <c r="BX13" s="802"/>
      <c r="BY13" s="802"/>
      <c r="BZ13" s="802"/>
      <c r="CA13" s="802"/>
      <c r="CB13" s="802"/>
      <c r="CC13" s="802"/>
      <c r="CD13" s="802"/>
      <c r="CE13" s="802"/>
      <c r="CF13" s="802"/>
      <c r="CG13" s="803"/>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14"/>
      <c r="DW13" s="815"/>
      <c r="DX13" s="815"/>
      <c r="DY13" s="815"/>
      <c r="DZ13" s="816"/>
      <c r="EA13" s="207"/>
    </row>
    <row r="14" spans="1:131" s="208" customFormat="1" ht="26.25" customHeight="1">
      <c r="A14" s="214">
        <v>8</v>
      </c>
      <c r="B14" s="788"/>
      <c r="C14" s="789"/>
      <c r="D14" s="789"/>
      <c r="E14" s="789"/>
      <c r="F14" s="789"/>
      <c r="G14" s="789"/>
      <c r="H14" s="789"/>
      <c r="I14" s="789"/>
      <c r="J14" s="789"/>
      <c r="K14" s="789"/>
      <c r="L14" s="789"/>
      <c r="M14" s="789"/>
      <c r="N14" s="789"/>
      <c r="O14" s="789"/>
      <c r="P14" s="790"/>
      <c r="Q14" s="791"/>
      <c r="R14" s="792"/>
      <c r="S14" s="792"/>
      <c r="T14" s="792"/>
      <c r="U14" s="792"/>
      <c r="V14" s="792"/>
      <c r="W14" s="792"/>
      <c r="X14" s="792"/>
      <c r="Y14" s="792"/>
      <c r="Z14" s="792"/>
      <c r="AA14" s="792"/>
      <c r="AB14" s="792"/>
      <c r="AC14" s="792"/>
      <c r="AD14" s="792"/>
      <c r="AE14" s="793"/>
      <c r="AF14" s="794"/>
      <c r="AG14" s="795"/>
      <c r="AH14" s="795"/>
      <c r="AI14" s="795"/>
      <c r="AJ14" s="796"/>
      <c r="AK14" s="797"/>
      <c r="AL14" s="798"/>
      <c r="AM14" s="798"/>
      <c r="AN14" s="798"/>
      <c r="AO14" s="798"/>
      <c r="AP14" s="798"/>
      <c r="AQ14" s="798"/>
      <c r="AR14" s="798"/>
      <c r="AS14" s="798"/>
      <c r="AT14" s="798"/>
      <c r="AU14" s="799"/>
      <c r="AV14" s="799"/>
      <c r="AW14" s="799"/>
      <c r="AX14" s="799"/>
      <c r="AY14" s="800"/>
      <c r="AZ14" s="205"/>
      <c r="BA14" s="205"/>
      <c r="BB14" s="205"/>
      <c r="BC14" s="205"/>
      <c r="BD14" s="205"/>
      <c r="BE14" s="206"/>
      <c r="BF14" s="206"/>
      <c r="BG14" s="206"/>
      <c r="BH14" s="206"/>
      <c r="BI14" s="206"/>
      <c r="BJ14" s="206"/>
      <c r="BK14" s="206"/>
      <c r="BL14" s="206"/>
      <c r="BM14" s="206"/>
      <c r="BN14" s="206"/>
      <c r="BO14" s="206"/>
      <c r="BP14" s="206"/>
      <c r="BQ14" s="215">
        <v>8</v>
      </c>
      <c r="BR14" s="216"/>
      <c r="BS14" s="801"/>
      <c r="BT14" s="802"/>
      <c r="BU14" s="802"/>
      <c r="BV14" s="802"/>
      <c r="BW14" s="802"/>
      <c r="BX14" s="802"/>
      <c r="BY14" s="802"/>
      <c r="BZ14" s="802"/>
      <c r="CA14" s="802"/>
      <c r="CB14" s="802"/>
      <c r="CC14" s="802"/>
      <c r="CD14" s="802"/>
      <c r="CE14" s="802"/>
      <c r="CF14" s="802"/>
      <c r="CG14" s="803"/>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14"/>
      <c r="DW14" s="815"/>
      <c r="DX14" s="815"/>
      <c r="DY14" s="815"/>
      <c r="DZ14" s="816"/>
      <c r="EA14" s="207"/>
    </row>
    <row r="15" spans="1:131" s="208" customFormat="1" ht="26.25" customHeight="1">
      <c r="A15" s="214">
        <v>9</v>
      </c>
      <c r="B15" s="788"/>
      <c r="C15" s="789"/>
      <c r="D15" s="789"/>
      <c r="E15" s="789"/>
      <c r="F15" s="789"/>
      <c r="G15" s="789"/>
      <c r="H15" s="789"/>
      <c r="I15" s="789"/>
      <c r="J15" s="789"/>
      <c r="K15" s="789"/>
      <c r="L15" s="789"/>
      <c r="M15" s="789"/>
      <c r="N15" s="789"/>
      <c r="O15" s="789"/>
      <c r="P15" s="790"/>
      <c r="Q15" s="791"/>
      <c r="R15" s="792"/>
      <c r="S15" s="792"/>
      <c r="T15" s="792"/>
      <c r="U15" s="792"/>
      <c r="V15" s="792"/>
      <c r="W15" s="792"/>
      <c r="X15" s="792"/>
      <c r="Y15" s="792"/>
      <c r="Z15" s="792"/>
      <c r="AA15" s="792"/>
      <c r="AB15" s="792"/>
      <c r="AC15" s="792"/>
      <c r="AD15" s="792"/>
      <c r="AE15" s="793"/>
      <c r="AF15" s="794"/>
      <c r="AG15" s="795"/>
      <c r="AH15" s="795"/>
      <c r="AI15" s="795"/>
      <c r="AJ15" s="796"/>
      <c r="AK15" s="797"/>
      <c r="AL15" s="798"/>
      <c r="AM15" s="798"/>
      <c r="AN15" s="798"/>
      <c r="AO15" s="798"/>
      <c r="AP15" s="798"/>
      <c r="AQ15" s="798"/>
      <c r="AR15" s="798"/>
      <c r="AS15" s="798"/>
      <c r="AT15" s="798"/>
      <c r="AU15" s="799"/>
      <c r="AV15" s="799"/>
      <c r="AW15" s="799"/>
      <c r="AX15" s="799"/>
      <c r="AY15" s="800"/>
      <c r="AZ15" s="205"/>
      <c r="BA15" s="205"/>
      <c r="BB15" s="205"/>
      <c r="BC15" s="205"/>
      <c r="BD15" s="205"/>
      <c r="BE15" s="206"/>
      <c r="BF15" s="206"/>
      <c r="BG15" s="206"/>
      <c r="BH15" s="206"/>
      <c r="BI15" s="206"/>
      <c r="BJ15" s="206"/>
      <c r="BK15" s="206"/>
      <c r="BL15" s="206"/>
      <c r="BM15" s="206"/>
      <c r="BN15" s="206"/>
      <c r="BO15" s="206"/>
      <c r="BP15" s="206"/>
      <c r="BQ15" s="215">
        <v>9</v>
      </c>
      <c r="BR15" s="216"/>
      <c r="BS15" s="801"/>
      <c r="BT15" s="802"/>
      <c r="BU15" s="802"/>
      <c r="BV15" s="802"/>
      <c r="BW15" s="802"/>
      <c r="BX15" s="802"/>
      <c r="BY15" s="802"/>
      <c r="BZ15" s="802"/>
      <c r="CA15" s="802"/>
      <c r="CB15" s="802"/>
      <c r="CC15" s="802"/>
      <c r="CD15" s="802"/>
      <c r="CE15" s="802"/>
      <c r="CF15" s="802"/>
      <c r="CG15" s="803"/>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14"/>
      <c r="DW15" s="815"/>
      <c r="DX15" s="815"/>
      <c r="DY15" s="815"/>
      <c r="DZ15" s="816"/>
      <c r="EA15" s="207"/>
    </row>
    <row r="16" spans="1:131" s="208" customFormat="1" ht="26.25" customHeight="1">
      <c r="A16" s="214">
        <v>10</v>
      </c>
      <c r="B16" s="788"/>
      <c r="C16" s="789"/>
      <c r="D16" s="789"/>
      <c r="E16" s="789"/>
      <c r="F16" s="789"/>
      <c r="G16" s="789"/>
      <c r="H16" s="789"/>
      <c r="I16" s="789"/>
      <c r="J16" s="789"/>
      <c r="K16" s="789"/>
      <c r="L16" s="789"/>
      <c r="M16" s="789"/>
      <c r="N16" s="789"/>
      <c r="O16" s="789"/>
      <c r="P16" s="790"/>
      <c r="Q16" s="791"/>
      <c r="R16" s="792"/>
      <c r="S16" s="792"/>
      <c r="T16" s="792"/>
      <c r="U16" s="792"/>
      <c r="V16" s="792"/>
      <c r="W16" s="792"/>
      <c r="X16" s="792"/>
      <c r="Y16" s="792"/>
      <c r="Z16" s="792"/>
      <c r="AA16" s="792"/>
      <c r="AB16" s="792"/>
      <c r="AC16" s="792"/>
      <c r="AD16" s="792"/>
      <c r="AE16" s="793"/>
      <c r="AF16" s="794"/>
      <c r="AG16" s="795"/>
      <c r="AH16" s="795"/>
      <c r="AI16" s="795"/>
      <c r="AJ16" s="796"/>
      <c r="AK16" s="797"/>
      <c r="AL16" s="798"/>
      <c r="AM16" s="798"/>
      <c r="AN16" s="798"/>
      <c r="AO16" s="798"/>
      <c r="AP16" s="798"/>
      <c r="AQ16" s="798"/>
      <c r="AR16" s="798"/>
      <c r="AS16" s="798"/>
      <c r="AT16" s="798"/>
      <c r="AU16" s="799"/>
      <c r="AV16" s="799"/>
      <c r="AW16" s="799"/>
      <c r="AX16" s="799"/>
      <c r="AY16" s="800"/>
      <c r="AZ16" s="205"/>
      <c r="BA16" s="205"/>
      <c r="BB16" s="205"/>
      <c r="BC16" s="205"/>
      <c r="BD16" s="205"/>
      <c r="BE16" s="206"/>
      <c r="BF16" s="206"/>
      <c r="BG16" s="206"/>
      <c r="BH16" s="206"/>
      <c r="BI16" s="206"/>
      <c r="BJ16" s="206"/>
      <c r="BK16" s="206"/>
      <c r="BL16" s="206"/>
      <c r="BM16" s="206"/>
      <c r="BN16" s="206"/>
      <c r="BO16" s="206"/>
      <c r="BP16" s="206"/>
      <c r="BQ16" s="215">
        <v>10</v>
      </c>
      <c r="BR16" s="216"/>
      <c r="BS16" s="801"/>
      <c r="BT16" s="802"/>
      <c r="BU16" s="802"/>
      <c r="BV16" s="802"/>
      <c r="BW16" s="802"/>
      <c r="BX16" s="802"/>
      <c r="BY16" s="802"/>
      <c r="BZ16" s="802"/>
      <c r="CA16" s="802"/>
      <c r="CB16" s="802"/>
      <c r="CC16" s="802"/>
      <c r="CD16" s="802"/>
      <c r="CE16" s="802"/>
      <c r="CF16" s="802"/>
      <c r="CG16" s="803"/>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14"/>
      <c r="DW16" s="815"/>
      <c r="DX16" s="815"/>
      <c r="DY16" s="815"/>
      <c r="DZ16" s="816"/>
      <c r="EA16" s="207"/>
    </row>
    <row r="17" spans="1:131" s="208" customFormat="1" ht="26.25" customHeight="1">
      <c r="A17" s="214">
        <v>11</v>
      </c>
      <c r="B17" s="788"/>
      <c r="C17" s="789"/>
      <c r="D17" s="789"/>
      <c r="E17" s="789"/>
      <c r="F17" s="789"/>
      <c r="G17" s="789"/>
      <c r="H17" s="789"/>
      <c r="I17" s="789"/>
      <c r="J17" s="789"/>
      <c r="K17" s="789"/>
      <c r="L17" s="789"/>
      <c r="M17" s="789"/>
      <c r="N17" s="789"/>
      <c r="O17" s="789"/>
      <c r="P17" s="790"/>
      <c r="Q17" s="791"/>
      <c r="R17" s="792"/>
      <c r="S17" s="792"/>
      <c r="T17" s="792"/>
      <c r="U17" s="792"/>
      <c r="V17" s="792"/>
      <c r="W17" s="792"/>
      <c r="X17" s="792"/>
      <c r="Y17" s="792"/>
      <c r="Z17" s="792"/>
      <c r="AA17" s="792"/>
      <c r="AB17" s="792"/>
      <c r="AC17" s="792"/>
      <c r="AD17" s="792"/>
      <c r="AE17" s="793"/>
      <c r="AF17" s="794"/>
      <c r="AG17" s="795"/>
      <c r="AH17" s="795"/>
      <c r="AI17" s="795"/>
      <c r="AJ17" s="796"/>
      <c r="AK17" s="797"/>
      <c r="AL17" s="798"/>
      <c r="AM17" s="798"/>
      <c r="AN17" s="798"/>
      <c r="AO17" s="798"/>
      <c r="AP17" s="798"/>
      <c r="AQ17" s="798"/>
      <c r="AR17" s="798"/>
      <c r="AS17" s="798"/>
      <c r="AT17" s="798"/>
      <c r="AU17" s="799"/>
      <c r="AV17" s="799"/>
      <c r="AW17" s="799"/>
      <c r="AX17" s="799"/>
      <c r="AY17" s="800"/>
      <c r="AZ17" s="205"/>
      <c r="BA17" s="205"/>
      <c r="BB17" s="205"/>
      <c r="BC17" s="205"/>
      <c r="BD17" s="205"/>
      <c r="BE17" s="206"/>
      <c r="BF17" s="206"/>
      <c r="BG17" s="206"/>
      <c r="BH17" s="206"/>
      <c r="BI17" s="206"/>
      <c r="BJ17" s="206"/>
      <c r="BK17" s="206"/>
      <c r="BL17" s="206"/>
      <c r="BM17" s="206"/>
      <c r="BN17" s="206"/>
      <c r="BO17" s="206"/>
      <c r="BP17" s="206"/>
      <c r="BQ17" s="215">
        <v>11</v>
      </c>
      <c r="BR17" s="216"/>
      <c r="BS17" s="801"/>
      <c r="BT17" s="802"/>
      <c r="BU17" s="802"/>
      <c r="BV17" s="802"/>
      <c r="BW17" s="802"/>
      <c r="BX17" s="802"/>
      <c r="BY17" s="802"/>
      <c r="BZ17" s="802"/>
      <c r="CA17" s="802"/>
      <c r="CB17" s="802"/>
      <c r="CC17" s="802"/>
      <c r="CD17" s="802"/>
      <c r="CE17" s="802"/>
      <c r="CF17" s="802"/>
      <c r="CG17" s="803"/>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14"/>
      <c r="DW17" s="815"/>
      <c r="DX17" s="815"/>
      <c r="DY17" s="815"/>
      <c r="DZ17" s="816"/>
      <c r="EA17" s="207"/>
    </row>
    <row r="18" spans="1:131" s="208" customFormat="1" ht="26.25" customHeight="1">
      <c r="A18" s="214">
        <v>12</v>
      </c>
      <c r="B18" s="788"/>
      <c r="C18" s="789"/>
      <c r="D18" s="789"/>
      <c r="E18" s="789"/>
      <c r="F18" s="789"/>
      <c r="G18" s="789"/>
      <c r="H18" s="789"/>
      <c r="I18" s="789"/>
      <c r="J18" s="789"/>
      <c r="K18" s="789"/>
      <c r="L18" s="789"/>
      <c r="M18" s="789"/>
      <c r="N18" s="789"/>
      <c r="O18" s="789"/>
      <c r="P18" s="790"/>
      <c r="Q18" s="791"/>
      <c r="R18" s="792"/>
      <c r="S18" s="792"/>
      <c r="T18" s="792"/>
      <c r="U18" s="792"/>
      <c r="V18" s="792"/>
      <c r="W18" s="792"/>
      <c r="X18" s="792"/>
      <c r="Y18" s="792"/>
      <c r="Z18" s="792"/>
      <c r="AA18" s="792"/>
      <c r="AB18" s="792"/>
      <c r="AC18" s="792"/>
      <c r="AD18" s="792"/>
      <c r="AE18" s="793"/>
      <c r="AF18" s="794"/>
      <c r="AG18" s="795"/>
      <c r="AH18" s="795"/>
      <c r="AI18" s="795"/>
      <c r="AJ18" s="796"/>
      <c r="AK18" s="797"/>
      <c r="AL18" s="798"/>
      <c r="AM18" s="798"/>
      <c r="AN18" s="798"/>
      <c r="AO18" s="798"/>
      <c r="AP18" s="798"/>
      <c r="AQ18" s="798"/>
      <c r="AR18" s="798"/>
      <c r="AS18" s="798"/>
      <c r="AT18" s="798"/>
      <c r="AU18" s="799"/>
      <c r="AV18" s="799"/>
      <c r="AW18" s="799"/>
      <c r="AX18" s="799"/>
      <c r="AY18" s="800"/>
      <c r="AZ18" s="205"/>
      <c r="BA18" s="205"/>
      <c r="BB18" s="205"/>
      <c r="BC18" s="205"/>
      <c r="BD18" s="205"/>
      <c r="BE18" s="206"/>
      <c r="BF18" s="206"/>
      <c r="BG18" s="206"/>
      <c r="BH18" s="206"/>
      <c r="BI18" s="206"/>
      <c r="BJ18" s="206"/>
      <c r="BK18" s="206"/>
      <c r="BL18" s="206"/>
      <c r="BM18" s="206"/>
      <c r="BN18" s="206"/>
      <c r="BO18" s="206"/>
      <c r="BP18" s="206"/>
      <c r="BQ18" s="215">
        <v>12</v>
      </c>
      <c r="BR18" s="216"/>
      <c r="BS18" s="801"/>
      <c r="BT18" s="802"/>
      <c r="BU18" s="802"/>
      <c r="BV18" s="802"/>
      <c r="BW18" s="802"/>
      <c r="BX18" s="802"/>
      <c r="BY18" s="802"/>
      <c r="BZ18" s="802"/>
      <c r="CA18" s="802"/>
      <c r="CB18" s="802"/>
      <c r="CC18" s="802"/>
      <c r="CD18" s="802"/>
      <c r="CE18" s="802"/>
      <c r="CF18" s="802"/>
      <c r="CG18" s="803"/>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14"/>
      <c r="DW18" s="815"/>
      <c r="DX18" s="815"/>
      <c r="DY18" s="815"/>
      <c r="DZ18" s="816"/>
      <c r="EA18" s="207"/>
    </row>
    <row r="19" spans="1:131" s="208" customFormat="1" ht="26.25" customHeight="1">
      <c r="A19" s="214">
        <v>13</v>
      </c>
      <c r="B19" s="788"/>
      <c r="C19" s="789"/>
      <c r="D19" s="789"/>
      <c r="E19" s="789"/>
      <c r="F19" s="789"/>
      <c r="G19" s="789"/>
      <c r="H19" s="789"/>
      <c r="I19" s="789"/>
      <c r="J19" s="789"/>
      <c r="K19" s="789"/>
      <c r="L19" s="789"/>
      <c r="M19" s="789"/>
      <c r="N19" s="789"/>
      <c r="O19" s="789"/>
      <c r="P19" s="790"/>
      <c r="Q19" s="791"/>
      <c r="R19" s="792"/>
      <c r="S19" s="792"/>
      <c r="T19" s="792"/>
      <c r="U19" s="792"/>
      <c r="V19" s="792"/>
      <c r="W19" s="792"/>
      <c r="X19" s="792"/>
      <c r="Y19" s="792"/>
      <c r="Z19" s="792"/>
      <c r="AA19" s="792"/>
      <c r="AB19" s="792"/>
      <c r="AC19" s="792"/>
      <c r="AD19" s="792"/>
      <c r="AE19" s="793"/>
      <c r="AF19" s="794"/>
      <c r="AG19" s="795"/>
      <c r="AH19" s="795"/>
      <c r="AI19" s="795"/>
      <c r="AJ19" s="796"/>
      <c r="AK19" s="797"/>
      <c r="AL19" s="798"/>
      <c r="AM19" s="798"/>
      <c r="AN19" s="798"/>
      <c r="AO19" s="798"/>
      <c r="AP19" s="798"/>
      <c r="AQ19" s="798"/>
      <c r="AR19" s="798"/>
      <c r="AS19" s="798"/>
      <c r="AT19" s="798"/>
      <c r="AU19" s="799"/>
      <c r="AV19" s="799"/>
      <c r="AW19" s="799"/>
      <c r="AX19" s="799"/>
      <c r="AY19" s="800"/>
      <c r="AZ19" s="205"/>
      <c r="BA19" s="205"/>
      <c r="BB19" s="205"/>
      <c r="BC19" s="205"/>
      <c r="BD19" s="205"/>
      <c r="BE19" s="206"/>
      <c r="BF19" s="206"/>
      <c r="BG19" s="206"/>
      <c r="BH19" s="206"/>
      <c r="BI19" s="206"/>
      <c r="BJ19" s="206"/>
      <c r="BK19" s="206"/>
      <c r="BL19" s="206"/>
      <c r="BM19" s="206"/>
      <c r="BN19" s="206"/>
      <c r="BO19" s="206"/>
      <c r="BP19" s="206"/>
      <c r="BQ19" s="215">
        <v>13</v>
      </c>
      <c r="BR19" s="216"/>
      <c r="BS19" s="801"/>
      <c r="BT19" s="802"/>
      <c r="BU19" s="802"/>
      <c r="BV19" s="802"/>
      <c r="BW19" s="802"/>
      <c r="BX19" s="802"/>
      <c r="BY19" s="802"/>
      <c r="BZ19" s="802"/>
      <c r="CA19" s="802"/>
      <c r="CB19" s="802"/>
      <c r="CC19" s="802"/>
      <c r="CD19" s="802"/>
      <c r="CE19" s="802"/>
      <c r="CF19" s="802"/>
      <c r="CG19" s="803"/>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14"/>
      <c r="DW19" s="815"/>
      <c r="DX19" s="815"/>
      <c r="DY19" s="815"/>
      <c r="DZ19" s="816"/>
      <c r="EA19" s="207"/>
    </row>
    <row r="20" spans="1:131" s="208" customFormat="1" ht="26.25" customHeight="1">
      <c r="A20" s="214">
        <v>14</v>
      </c>
      <c r="B20" s="788"/>
      <c r="C20" s="789"/>
      <c r="D20" s="789"/>
      <c r="E20" s="789"/>
      <c r="F20" s="789"/>
      <c r="G20" s="789"/>
      <c r="H20" s="789"/>
      <c r="I20" s="789"/>
      <c r="J20" s="789"/>
      <c r="K20" s="789"/>
      <c r="L20" s="789"/>
      <c r="M20" s="789"/>
      <c r="N20" s="789"/>
      <c r="O20" s="789"/>
      <c r="P20" s="790"/>
      <c r="Q20" s="791"/>
      <c r="R20" s="792"/>
      <c r="S20" s="792"/>
      <c r="T20" s="792"/>
      <c r="U20" s="792"/>
      <c r="V20" s="792"/>
      <c r="W20" s="792"/>
      <c r="X20" s="792"/>
      <c r="Y20" s="792"/>
      <c r="Z20" s="792"/>
      <c r="AA20" s="792"/>
      <c r="AB20" s="792"/>
      <c r="AC20" s="792"/>
      <c r="AD20" s="792"/>
      <c r="AE20" s="793"/>
      <c r="AF20" s="794"/>
      <c r="AG20" s="795"/>
      <c r="AH20" s="795"/>
      <c r="AI20" s="795"/>
      <c r="AJ20" s="796"/>
      <c r="AK20" s="797"/>
      <c r="AL20" s="798"/>
      <c r="AM20" s="798"/>
      <c r="AN20" s="798"/>
      <c r="AO20" s="798"/>
      <c r="AP20" s="798"/>
      <c r="AQ20" s="798"/>
      <c r="AR20" s="798"/>
      <c r="AS20" s="798"/>
      <c r="AT20" s="798"/>
      <c r="AU20" s="799"/>
      <c r="AV20" s="799"/>
      <c r="AW20" s="799"/>
      <c r="AX20" s="799"/>
      <c r="AY20" s="800"/>
      <c r="AZ20" s="205"/>
      <c r="BA20" s="205"/>
      <c r="BB20" s="205"/>
      <c r="BC20" s="205"/>
      <c r="BD20" s="205"/>
      <c r="BE20" s="206"/>
      <c r="BF20" s="206"/>
      <c r="BG20" s="206"/>
      <c r="BH20" s="206"/>
      <c r="BI20" s="206"/>
      <c r="BJ20" s="206"/>
      <c r="BK20" s="206"/>
      <c r="BL20" s="206"/>
      <c r="BM20" s="206"/>
      <c r="BN20" s="206"/>
      <c r="BO20" s="206"/>
      <c r="BP20" s="206"/>
      <c r="BQ20" s="215">
        <v>14</v>
      </c>
      <c r="BR20" s="216"/>
      <c r="BS20" s="801"/>
      <c r="BT20" s="802"/>
      <c r="BU20" s="802"/>
      <c r="BV20" s="802"/>
      <c r="BW20" s="802"/>
      <c r="BX20" s="802"/>
      <c r="BY20" s="802"/>
      <c r="BZ20" s="802"/>
      <c r="CA20" s="802"/>
      <c r="CB20" s="802"/>
      <c r="CC20" s="802"/>
      <c r="CD20" s="802"/>
      <c r="CE20" s="802"/>
      <c r="CF20" s="802"/>
      <c r="CG20" s="803"/>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14"/>
      <c r="DW20" s="815"/>
      <c r="DX20" s="815"/>
      <c r="DY20" s="815"/>
      <c r="DZ20" s="816"/>
      <c r="EA20" s="207"/>
    </row>
    <row r="21" spans="1:131" s="208" customFormat="1" ht="26.25" customHeight="1" thickBot="1">
      <c r="A21" s="214">
        <v>15</v>
      </c>
      <c r="B21" s="788"/>
      <c r="C21" s="789"/>
      <c r="D21" s="789"/>
      <c r="E21" s="789"/>
      <c r="F21" s="789"/>
      <c r="G21" s="789"/>
      <c r="H21" s="789"/>
      <c r="I21" s="789"/>
      <c r="J21" s="789"/>
      <c r="K21" s="789"/>
      <c r="L21" s="789"/>
      <c r="M21" s="789"/>
      <c r="N21" s="789"/>
      <c r="O21" s="789"/>
      <c r="P21" s="790"/>
      <c r="Q21" s="791"/>
      <c r="R21" s="792"/>
      <c r="S21" s="792"/>
      <c r="T21" s="792"/>
      <c r="U21" s="792"/>
      <c r="V21" s="792"/>
      <c r="W21" s="792"/>
      <c r="X21" s="792"/>
      <c r="Y21" s="792"/>
      <c r="Z21" s="792"/>
      <c r="AA21" s="792"/>
      <c r="AB21" s="792"/>
      <c r="AC21" s="792"/>
      <c r="AD21" s="792"/>
      <c r="AE21" s="793"/>
      <c r="AF21" s="794"/>
      <c r="AG21" s="795"/>
      <c r="AH21" s="795"/>
      <c r="AI21" s="795"/>
      <c r="AJ21" s="796"/>
      <c r="AK21" s="797"/>
      <c r="AL21" s="798"/>
      <c r="AM21" s="798"/>
      <c r="AN21" s="798"/>
      <c r="AO21" s="798"/>
      <c r="AP21" s="798"/>
      <c r="AQ21" s="798"/>
      <c r="AR21" s="798"/>
      <c r="AS21" s="798"/>
      <c r="AT21" s="798"/>
      <c r="AU21" s="799"/>
      <c r="AV21" s="799"/>
      <c r="AW21" s="799"/>
      <c r="AX21" s="799"/>
      <c r="AY21" s="800"/>
      <c r="AZ21" s="205"/>
      <c r="BA21" s="205"/>
      <c r="BB21" s="205"/>
      <c r="BC21" s="205"/>
      <c r="BD21" s="205"/>
      <c r="BE21" s="206"/>
      <c r="BF21" s="206"/>
      <c r="BG21" s="206"/>
      <c r="BH21" s="206"/>
      <c r="BI21" s="206"/>
      <c r="BJ21" s="206"/>
      <c r="BK21" s="206"/>
      <c r="BL21" s="206"/>
      <c r="BM21" s="206"/>
      <c r="BN21" s="206"/>
      <c r="BO21" s="206"/>
      <c r="BP21" s="206"/>
      <c r="BQ21" s="215">
        <v>15</v>
      </c>
      <c r="BR21" s="216"/>
      <c r="BS21" s="801"/>
      <c r="BT21" s="802"/>
      <c r="BU21" s="802"/>
      <c r="BV21" s="802"/>
      <c r="BW21" s="802"/>
      <c r="BX21" s="802"/>
      <c r="BY21" s="802"/>
      <c r="BZ21" s="802"/>
      <c r="CA21" s="802"/>
      <c r="CB21" s="802"/>
      <c r="CC21" s="802"/>
      <c r="CD21" s="802"/>
      <c r="CE21" s="802"/>
      <c r="CF21" s="802"/>
      <c r="CG21" s="803"/>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14"/>
      <c r="DW21" s="815"/>
      <c r="DX21" s="815"/>
      <c r="DY21" s="815"/>
      <c r="DZ21" s="816"/>
      <c r="EA21" s="207"/>
    </row>
    <row r="22" spans="1:131" s="208" customFormat="1" ht="26.25" customHeight="1">
      <c r="A22" s="214">
        <v>16</v>
      </c>
      <c r="B22" s="788"/>
      <c r="C22" s="789"/>
      <c r="D22" s="789"/>
      <c r="E22" s="789"/>
      <c r="F22" s="789"/>
      <c r="G22" s="789"/>
      <c r="H22" s="789"/>
      <c r="I22" s="789"/>
      <c r="J22" s="789"/>
      <c r="K22" s="789"/>
      <c r="L22" s="789"/>
      <c r="M22" s="789"/>
      <c r="N22" s="789"/>
      <c r="O22" s="789"/>
      <c r="P22" s="790"/>
      <c r="Q22" s="817"/>
      <c r="R22" s="818"/>
      <c r="S22" s="818"/>
      <c r="T22" s="818"/>
      <c r="U22" s="818"/>
      <c r="V22" s="818"/>
      <c r="W22" s="818"/>
      <c r="X22" s="818"/>
      <c r="Y22" s="818"/>
      <c r="Z22" s="818"/>
      <c r="AA22" s="818"/>
      <c r="AB22" s="818"/>
      <c r="AC22" s="818"/>
      <c r="AD22" s="818"/>
      <c r="AE22" s="819"/>
      <c r="AF22" s="794"/>
      <c r="AG22" s="795"/>
      <c r="AH22" s="795"/>
      <c r="AI22" s="795"/>
      <c r="AJ22" s="796"/>
      <c r="AK22" s="832"/>
      <c r="AL22" s="833"/>
      <c r="AM22" s="833"/>
      <c r="AN22" s="833"/>
      <c r="AO22" s="833"/>
      <c r="AP22" s="833"/>
      <c r="AQ22" s="833"/>
      <c r="AR22" s="833"/>
      <c r="AS22" s="833"/>
      <c r="AT22" s="833"/>
      <c r="AU22" s="834"/>
      <c r="AV22" s="834"/>
      <c r="AW22" s="834"/>
      <c r="AX22" s="834"/>
      <c r="AY22" s="835"/>
      <c r="AZ22" s="836" t="s">
        <v>369</v>
      </c>
      <c r="BA22" s="836"/>
      <c r="BB22" s="836"/>
      <c r="BC22" s="836"/>
      <c r="BD22" s="837"/>
      <c r="BE22" s="206"/>
      <c r="BF22" s="206"/>
      <c r="BG22" s="206"/>
      <c r="BH22" s="206"/>
      <c r="BI22" s="206"/>
      <c r="BJ22" s="206"/>
      <c r="BK22" s="206"/>
      <c r="BL22" s="206"/>
      <c r="BM22" s="206"/>
      <c r="BN22" s="206"/>
      <c r="BO22" s="206"/>
      <c r="BP22" s="206"/>
      <c r="BQ22" s="215">
        <v>16</v>
      </c>
      <c r="BR22" s="216"/>
      <c r="BS22" s="801"/>
      <c r="BT22" s="802"/>
      <c r="BU22" s="802"/>
      <c r="BV22" s="802"/>
      <c r="BW22" s="802"/>
      <c r="BX22" s="802"/>
      <c r="BY22" s="802"/>
      <c r="BZ22" s="802"/>
      <c r="CA22" s="802"/>
      <c r="CB22" s="802"/>
      <c r="CC22" s="802"/>
      <c r="CD22" s="802"/>
      <c r="CE22" s="802"/>
      <c r="CF22" s="802"/>
      <c r="CG22" s="803"/>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14"/>
      <c r="DW22" s="815"/>
      <c r="DX22" s="815"/>
      <c r="DY22" s="815"/>
      <c r="DZ22" s="816"/>
      <c r="EA22" s="207"/>
    </row>
    <row r="23" spans="1:131" s="208" customFormat="1" ht="26.25" customHeight="1" thickBot="1">
      <c r="A23" s="217" t="s">
        <v>370</v>
      </c>
      <c r="B23" s="820" t="s">
        <v>371</v>
      </c>
      <c r="C23" s="821"/>
      <c r="D23" s="821"/>
      <c r="E23" s="821"/>
      <c r="F23" s="821"/>
      <c r="G23" s="821"/>
      <c r="H23" s="821"/>
      <c r="I23" s="821"/>
      <c r="J23" s="821"/>
      <c r="K23" s="821"/>
      <c r="L23" s="821"/>
      <c r="M23" s="821"/>
      <c r="N23" s="821"/>
      <c r="O23" s="821"/>
      <c r="P23" s="822"/>
      <c r="Q23" s="823">
        <v>3856</v>
      </c>
      <c r="R23" s="824"/>
      <c r="S23" s="824"/>
      <c r="T23" s="824"/>
      <c r="U23" s="824"/>
      <c r="V23" s="824">
        <v>3710</v>
      </c>
      <c r="W23" s="824"/>
      <c r="X23" s="824"/>
      <c r="Y23" s="824"/>
      <c r="Z23" s="824"/>
      <c r="AA23" s="824">
        <v>146</v>
      </c>
      <c r="AB23" s="824"/>
      <c r="AC23" s="824"/>
      <c r="AD23" s="824"/>
      <c r="AE23" s="825"/>
      <c r="AF23" s="826">
        <v>146</v>
      </c>
      <c r="AG23" s="824"/>
      <c r="AH23" s="824"/>
      <c r="AI23" s="824"/>
      <c r="AJ23" s="827"/>
      <c r="AK23" s="828"/>
      <c r="AL23" s="829"/>
      <c r="AM23" s="829"/>
      <c r="AN23" s="829"/>
      <c r="AO23" s="829"/>
      <c r="AP23" s="824">
        <v>4049</v>
      </c>
      <c r="AQ23" s="824"/>
      <c r="AR23" s="824"/>
      <c r="AS23" s="824"/>
      <c r="AT23" s="824"/>
      <c r="AU23" s="830"/>
      <c r="AV23" s="830"/>
      <c r="AW23" s="830"/>
      <c r="AX23" s="830"/>
      <c r="AY23" s="831"/>
      <c r="AZ23" s="839" t="s">
        <v>113</v>
      </c>
      <c r="BA23" s="840"/>
      <c r="BB23" s="840"/>
      <c r="BC23" s="840"/>
      <c r="BD23" s="841"/>
      <c r="BE23" s="206"/>
      <c r="BF23" s="206"/>
      <c r="BG23" s="206"/>
      <c r="BH23" s="206"/>
      <c r="BI23" s="206"/>
      <c r="BJ23" s="206"/>
      <c r="BK23" s="206"/>
      <c r="BL23" s="206"/>
      <c r="BM23" s="206"/>
      <c r="BN23" s="206"/>
      <c r="BO23" s="206"/>
      <c r="BP23" s="206"/>
      <c r="BQ23" s="215">
        <v>17</v>
      </c>
      <c r="BR23" s="216"/>
      <c r="BS23" s="801"/>
      <c r="BT23" s="802"/>
      <c r="BU23" s="802"/>
      <c r="BV23" s="802"/>
      <c r="BW23" s="802"/>
      <c r="BX23" s="802"/>
      <c r="BY23" s="802"/>
      <c r="BZ23" s="802"/>
      <c r="CA23" s="802"/>
      <c r="CB23" s="802"/>
      <c r="CC23" s="802"/>
      <c r="CD23" s="802"/>
      <c r="CE23" s="802"/>
      <c r="CF23" s="802"/>
      <c r="CG23" s="803"/>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14"/>
      <c r="DW23" s="815"/>
      <c r="DX23" s="815"/>
      <c r="DY23" s="815"/>
      <c r="DZ23" s="816"/>
      <c r="EA23" s="207"/>
    </row>
    <row r="24" spans="1:131" s="208" customFormat="1" ht="26.25" customHeight="1">
      <c r="A24" s="838" t="s">
        <v>372</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05"/>
      <c r="BA24" s="205"/>
      <c r="BB24" s="205"/>
      <c r="BC24" s="205"/>
      <c r="BD24" s="205"/>
      <c r="BE24" s="206"/>
      <c r="BF24" s="206"/>
      <c r="BG24" s="206"/>
      <c r="BH24" s="206"/>
      <c r="BI24" s="206"/>
      <c r="BJ24" s="206"/>
      <c r="BK24" s="206"/>
      <c r="BL24" s="206"/>
      <c r="BM24" s="206"/>
      <c r="BN24" s="206"/>
      <c r="BO24" s="206"/>
      <c r="BP24" s="206"/>
      <c r="BQ24" s="215">
        <v>18</v>
      </c>
      <c r="BR24" s="216"/>
      <c r="BS24" s="801"/>
      <c r="BT24" s="802"/>
      <c r="BU24" s="802"/>
      <c r="BV24" s="802"/>
      <c r="BW24" s="802"/>
      <c r="BX24" s="802"/>
      <c r="BY24" s="802"/>
      <c r="BZ24" s="802"/>
      <c r="CA24" s="802"/>
      <c r="CB24" s="802"/>
      <c r="CC24" s="802"/>
      <c r="CD24" s="802"/>
      <c r="CE24" s="802"/>
      <c r="CF24" s="802"/>
      <c r="CG24" s="803"/>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14"/>
      <c r="DW24" s="815"/>
      <c r="DX24" s="815"/>
      <c r="DY24" s="815"/>
      <c r="DZ24" s="816"/>
      <c r="EA24" s="207"/>
    </row>
    <row r="25" spans="1:131" s="200" customFormat="1" ht="26.25" customHeight="1" thickBot="1">
      <c r="A25" s="779" t="s">
        <v>373</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c r="BF25" s="779"/>
      <c r="BG25" s="779"/>
      <c r="BH25" s="779"/>
      <c r="BI25" s="779"/>
      <c r="BJ25" s="205"/>
      <c r="BK25" s="205"/>
      <c r="BL25" s="205"/>
      <c r="BM25" s="205"/>
      <c r="BN25" s="205"/>
      <c r="BO25" s="218"/>
      <c r="BP25" s="218"/>
      <c r="BQ25" s="215">
        <v>19</v>
      </c>
      <c r="BR25" s="216"/>
      <c r="BS25" s="801"/>
      <c r="BT25" s="802"/>
      <c r="BU25" s="802"/>
      <c r="BV25" s="802"/>
      <c r="BW25" s="802"/>
      <c r="BX25" s="802"/>
      <c r="BY25" s="802"/>
      <c r="BZ25" s="802"/>
      <c r="CA25" s="802"/>
      <c r="CB25" s="802"/>
      <c r="CC25" s="802"/>
      <c r="CD25" s="802"/>
      <c r="CE25" s="802"/>
      <c r="CF25" s="802"/>
      <c r="CG25" s="803"/>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14"/>
      <c r="DW25" s="815"/>
      <c r="DX25" s="815"/>
      <c r="DY25" s="815"/>
      <c r="DZ25" s="816"/>
      <c r="EA25" s="199"/>
    </row>
    <row r="26" spans="1:131" s="200" customFormat="1" ht="26.25" customHeight="1">
      <c r="A26" s="770" t="s">
        <v>350</v>
      </c>
      <c r="B26" s="771"/>
      <c r="C26" s="771"/>
      <c r="D26" s="771"/>
      <c r="E26" s="771"/>
      <c r="F26" s="771"/>
      <c r="G26" s="771"/>
      <c r="H26" s="771"/>
      <c r="I26" s="771"/>
      <c r="J26" s="771"/>
      <c r="K26" s="771"/>
      <c r="L26" s="771"/>
      <c r="M26" s="771"/>
      <c r="N26" s="771"/>
      <c r="O26" s="771"/>
      <c r="P26" s="772"/>
      <c r="Q26" s="747" t="s">
        <v>374</v>
      </c>
      <c r="R26" s="748"/>
      <c r="S26" s="748"/>
      <c r="T26" s="748"/>
      <c r="U26" s="749"/>
      <c r="V26" s="747" t="s">
        <v>375</v>
      </c>
      <c r="W26" s="748"/>
      <c r="X26" s="748"/>
      <c r="Y26" s="748"/>
      <c r="Z26" s="749"/>
      <c r="AA26" s="747" t="s">
        <v>376</v>
      </c>
      <c r="AB26" s="748"/>
      <c r="AC26" s="748"/>
      <c r="AD26" s="748"/>
      <c r="AE26" s="748"/>
      <c r="AF26" s="842" t="s">
        <v>377</v>
      </c>
      <c r="AG26" s="843"/>
      <c r="AH26" s="843"/>
      <c r="AI26" s="843"/>
      <c r="AJ26" s="844"/>
      <c r="AK26" s="748" t="s">
        <v>378</v>
      </c>
      <c r="AL26" s="748"/>
      <c r="AM26" s="748"/>
      <c r="AN26" s="748"/>
      <c r="AO26" s="749"/>
      <c r="AP26" s="747" t="s">
        <v>379</v>
      </c>
      <c r="AQ26" s="748"/>
      <c r="AR26" s="748"/>
      <c r="AS26" s="748"/>
      <c r="AT26" s="749"/>
      <c r="AU26" s="747" t="s">
        <v>380</v>
      </c>
      <c r="AV26" s="748"/>
      <c r="AW26" s="748"/>
      <c r="AX26" s="748"/>
      <c r="AY26" s="749"/>
      <c r="AZ26" s="747" t="s">
        <v>381</v>
      </c>
      <c r="BA26" s="748"/>
      <c r="BB26" s="748"/>
      <c r="BC26" s="748"/>
      <c r="BD26" s="749"/>
      <c r="BE26" s="747" t="s">
        <v>357</v>
      </c>
      <c r="BF26" s="748"/>
      <c r="BG26" s="748"/>
      <c r="BH26" s="748"/>
      <c r="BI26" s="759"/>
      <c r="BJ26" s="205"/>
      <c r="BK26" s="205"/>
      <c r="BL26" s="205"/>
      <c r="BM26" s="205"/>
      <c r="BN26" s="205"/>
      <c r="BO26" s="218"/>
      <c r="BP26" s="218"/>
      <c r="BQ26" s="215">
        <v>20</v>
      </c>
      <c r="BR26" s="216"/>
      <c r="BS26" s="801"/>
      <c r="BT26" s="802"/>
      <c r="BU26" s="802"/>
      <c r="BV26" s="802"/>
      <c r="BW26" s="802"/>
      <c r="BX26" s="802"/>
      <c r="BY26" s="802"/>
      <c r="BZ26" s="802"/>
      <c r="CA26" s="802"/>
      <c r="CB26" s="802"/>
      <c r="CC26" s="802"/>
      <c r="CD26" s="802"/>
      <c r="CE26" s="802"/>
      <c r="CF26" s="802"/>
      <c r="CG26" s="803"/>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14"/>
      <c r="DW26" s="815"/>
      <c r="DX26" s="815"/>
      <c r="DY26" s="815"/>
      <c r="DZ26" s="816"/>
      <c r="EA26" s="199"/>
    </row>
    <row r="27" spans="1:131" s="200" customFormat="1" ht="26.25" customHeight="1" thickBot="1">
      <c r="A27" s="773"/>
      <c r="B27" s="774"/>
      <c r="C27" s="774"/>
      <c r="D27" s="774"/>
      <c r="E27" s="774"/>
      <c r="F27" s="774"/>
      <c r="G27" s="774"/>
      <c r="H27" s="774"/>
      <c r="I27" s="774"/>
      <c r="J27" s="774"/>
      <c r="K27" s="774"/>
      <c r="L27" s="774"/>
      <c r="M27" s="774"/>
      <c r="N27" s="774"/>
      <c r="O27" s="774"/>
      <c r="P27" s="775"/>
      <c r="Q27" s="750"/>
      <c r="R27" s="751"/>
      <c r="S27" s="751"/>
      <c r="T27" s="751"/>
      <c r="U27" s="752"/>
      <c r="V27" s="750"/>
      <c r="W27" s="751"/>
      <c r="X27" s="751"/>
      <c r="Y27" s="751"/>
      <c r="Z27" s="752"/>
      <c r="AA27" s="750"/>
      <c r="AB27" s="751"/>
      <c r="AC27" s="751"/>
      <c r="AD27" s="751"/>
      <c r="AE27" s="751"/>
      <c r="AF27" s="845"/>
      <c r="AG27" s="846"/>
      <c r="AH27" s="846"/>
      <c r="AI27" s="846"/>
      <c r="AJ27" s="847"/>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60"/>
      <c r="BJ27" s="205"/>
      <c r="BK27" s="205"/>
      <c r="BL27" s="205"/>
      <c r="BM27" s="205"/>
      <c r="BN27" s="205"/>
      <c r="BO27" s="218"/>
      <c r="BP27" s="218"/>
      <c r="BQ27" s="215">
        <v>21</v>
      </c>
      <c r="BR27" s="216"/>
      <c r="BS27" s="801"/>
      <c r="BT27" s="802"/>
      <c r="BU27" s="802"/>
      <c r="BV27" s="802"/>
      <c r="BW27" s="802"/>
      <c r="BX27" s="802"/>
      <c r="BY27" s="802"/>
      <c r="BZ27" s="802"/>
      <c r="CA27" s="802"/>
      <c r="CB27" s="802"/>
      <c r="CC27" s="802"/>
      <c r="CD27" s="802"/>
      <c r="CE27" s="802"/>
      <c r="CF27" s="802"/>
      <c r="CG27" s="803"/>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14"/>
      <c r="DW27" s="815"/>
      <c r="DX27" s="815"/>
      <c r="DY27" s="815"/>
      <c r="DZ27" s="816"/>
      <c r="EA27" s="199"/>
    </row>
    <row r="28" spans="1:131" s="200" customFormat="1" ht="26.25" customHeight="1" thickTop="1">
      <c r="A28" s="219">
        <v>1</v>
      </c>
      <c r="B28" s="761" t="s">
        <v>382</v>
      </c>
      <c r="C28" s="762"/>
      <c r="D28" s="762"/>
      <c r="E28" s="762"/>
      <c r="F28" s="762"/>
      <c r="G28" s="762"/>
      <c r="H28" s="762"/>
      <c r="I28" s="762"/>
      <c r="J28" s="762"/>
      <c r="K28" s="762"/>
      <c r="L28" s="762"/>
      <c r="M28" s="762"/>
      <c r="N28" s="762"/>
      <c r="O28" s="762"/>
      <c r="P28" s="763"/>
      <c r="Q28" s="852">
        <v>757</v>
      </c>
      <c r="R28" s="853"/>
      <c r="S28" s="853"/>
      <c r="T28" s="853"/>
      <c r="U28" s="853"/>
      <c r="V28" s="853">
        <v>711</v>
      </c>
      <c r="W28" s="853"/>
      <c r="X28" s="853"/>
      <c r="Y28" s="853"/>
      <c r="Z28" s="853"/>
      <c r="AA28" s="853">
        <v>46</v>
      </c>
      <c r="AB28" s="853"/>
      <c r="AC28" s="853"/>
      <c r="AD28" s="853"/>
      <c r="AE28" s="854"/>
      <c r="AF28" s="855">
        <v>46</v>
      </c>
      <c r="AG28" s="853"/>
      <c r="AH28" s="853"/>
      <c r="AI28" s="853"/>
      <c r="AJ28" s="856"/>
      <c r="AK28" s="857">
        <v>57</v>
      </c>
      <c r="AL28" s="848"/>
      <c r="AM28" s="848"/>
      <c r="AN28" s="848"/>
      <c r="AO28" s="848"/>
      <c r="AP28" s="848" t="s">
        <v>544</v>
      </c>
      <c r="AQ28" s="848"/>
      <c r="AR28" s="848"/>
      <c r="AS28" s="848"/>
      <c r="AT28" s="848"/>
      <c r="AU28" s="848" t="s">
        <v>544</v>
      </c>
      <c r="AV28" s="848"/>
      <c r="AW28" s="848"/>
      <c r="AX28" s="848"/>
      <c r="AY28" s="848"/>
      <c r="AZ28" s="849" t="s">
        <v>544</v>
      </c>
      <c r="BA28" s="849"/>
      <c r="BB28" s="849"/>
      <c r="BC28" s="849"/>
      <c r="BD28" s="849"/>
      <c r="BE28" s="850"/>
      <c r="BF28" s="850"/>
      <c r="BG28" s="850"/>
      <c r="BH28" s="850"/>
      <c r="BI28" s="851"/>
      <c r="BJ28" s="205"/>
      <c r="BK28" s="205"/>
      <c r="BL28" s="205"/>
      <c r="BM28" s="205"/>
      <c r="BN28" s="205"/>
      <c r="BO28" s="218"/>
      <c r="BP28" s="218"/>
      <c r="BQ28" s="215">
        <v>22</v>
      </c>
      <c r="BR28" s="216"/>
      <c r="BS28" s="801"/>
      <c r="BT28" s="802"/>
      <c r="BU28" s="802"/>
      <c r="BV28" s="802"/>
      <c r="BW28" s="802"/>
      <c r="BX28" s="802"/>
      <c r="BY28" s="802"/>
      <c r="BZ28" s="802"/>
      <c r="CA28" s="802"/>
      <c r="CB28" s="802"/>
      <c r="CC28" s="802"/>
      <c r="CD28" s="802"/>
      <c r="CE28" s="802"/>
      <c r="CF28" s="802"/>
      <c r="CG28" s="803"/>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14"/>
      <c r="DW28" s="815"/>
      <c r="DX28" s="815"/>
      <c r="DY28" s="815"/>
      <c r="DZ28" s="816"/>
      <c r="EA28" s="199"/>
    </row>
    <row r="29" spans="1:131" s="200" customFormat="1" ht="26.25" customHeight="1">
      <c r="A29" s="219">
        <v>2</v>
      </c>
      <c r="B29" s="788" t="s">
        <v>383</v>
      </c>
      <c r="C29" s="789"/>
      <c r="D29" s="789"/>
      <c r="E29" s="789"/>
      <c r="F29" s="789"/>
      <c r="G29" s="789"/>
      <c r="H29" s="789"/>
      <c r="I29" s="789"/>
      <c r="J29" s="789"/>
      <c r="K29" s="789"/>
      <c r="L29" s="789"/>
      <c r="M29" s="789"/>
      <c r="N29" s="789"/>
      <c r="O29" s="789"/>
      <c r="P29" s="790"/>
      <c r="Q29" s="791">
        <v>850</v>
      </c>
      <c r="R29" s="792"/>
      <c r="S29" s="792"/>
      <c r="T29" s="792"/>
      <c r="U29" s="792"/>
      <c r="V29" s="792">
        <v>837</v>
      </c>
      <c r="W29" s="792"/>
      <c r="X29" s="792"/>
      <c r="Y29" s="792"/>
      <c r="Z29" s="792"/>
      <c r="AA29" s="792">
        <v>13</v>
      </c>
      <c r="AB29" s="792"/>
      <c r="AC29" s="792"/>
      <c r="AD29" s="792"/>
      <c r="AE29" s="793"/>
      <c r="AF29" s="794">
        <v>13</v>
      </c>
      <c r="AG29" s="795"/>
      <c r="AH29" s="795"/>
      <c r="AI29" s="795"/>
      <c r="AJ29" s="796"/>
      <c r="AK29" s="745">
        <v>131</v>
      </c>
      <c r="AL29" s="742"/>
      <c r="AM29" s="742"/>
      <c r="AN29" s="742"/>
      <c r="AO29" s="742"/>
      <c r="AP29" s="742" t="s">
        <v>544</v>
      </c>
      <c r="AQ29" s="742"/>
      <c r="AR29" s="742"/>
      <c r="AS29" s="742"/>
      <c r="AT29" s="742"/>
      <c r="AU29" s="742" t="s">
        <v>544</v>
      </c>
      <c r="AV29" s="742"/>
      <c r="AW29" s="742"/>
      <c r="AX29" s="742"/>
      <c r="AY29" s="742"/>
      <c r="AZ29" s="860" t="s">
        <v>544</v>
      </c>
      <c r="BA29" s="860"/>
      <c r="BB29" s="860"/>
      <c r="BC29" s="860"/>
      <c r="BD29" s="860"/>
      <c r="BE29" s="858"/>
      <c r="BF29" s="858"/>
      <c r="BG29" s="858"/>
      <c r="BH29" s="858"/>
      <c r="BI29" s="859"/>
      <c r="BJ29" s="205"/>
      <c r="BK29" s="205"/>
      <c r="BL29" s="205"/>
      <c r="BM29" s="205"/>
      <c r="BN29" s="205"/>
      <c r="BO29" s="218"/>
      <c r="BP29" s="218"/>
      <c r="BQ29" s="215">
        <v>23</v>
      </c>
      <c r="BR29" s="216"/>
      <c r="BS29" s="801"/>
      <c r="BT29" s="802"/>
      <c r="BU29" s="802"/>
      <c r="BV29" s="802"/>
      <c r="BW29" s="802"/>
      <c r="BX29" s="802"/>
      <c r="BY29" s="802"/>
      <c r="BZ29" s="802"/>
      <c r="CA29" s="802"/>
      <c r="CB29" s="802"/>
      <c r="CC29" s="802"/>
      <c r="CD29" s="802"/>
      <c r="CE29" s="802"/>
      <c r="CF29" s="802"/>
      <c r="CG29" s="803"/>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14"/>
      <c r="DW29" s="815"/>
      <c r="DX29" s="815"/>
      <c r="DY29" s="815"/>
      <c r="DZ29" s="816"/>
      <c r="EA29" s="199"/>
    </row>
    <row r="30" spans="1:131" s="200" customFormat="1" ht="26.25" customHeight="1">
      <c r="A30" s="219">
        <v>3</v>
      </c>
      <c r="B30" s="788" t="s">
        <v>384</v>
      </c>
      <c r="C30" s="789"/>
      <c r="D30" s="789"/>
      <c r="E30" s="789"/>
      <c r="F30" s="789"/>
      <c r="G30" s="789"/>
      <c r="H30" s="789"/>
      <c r="I30" s="789"/>
      <c r="J30" s="789"/>
      <c r="K30" s="789"/>
      <c r="L30" s="789"/>
      <c r="M30" s="789"/>
      <c r="N30" s="789"/>
      <c r="O30" s="789"/>
      <c r="P30" s="790"/>
      <c r="Q30" s="791">
        <v>86</v>
      </c>
      <c r="R30" s="792"/>
      <c r="S30" s="792"/>
      <c r="T30" s="792"/>
      <c r="U30" s="792"/>
      <c r="V30" s="792">
        <v>86</v>
      </c>
      <c r="W30" s="792"/>
      <c r="X30" s="792"/>
      <c r="Y30" s="792"/>
      <c r="Z30" s="792"/>
      <c r="AA30" s="792">
        <v>0</v>
      </c>
      <c r="AB30" s="792"/>
      <c r="AC30" s="792"/>
      <c r="AD30" s="792"/>
      <c r="AE30" s="793"/>
      <c r="AF30" s="794">
        <v>1</v>
      </c>
      <c r="AG30" s="795"/>
      <c r="AH30" s="795"/>
      <c r="AI30" s="795"/>
      <c r="AJ30" s="796"/>
      <c r="AK30" s="745">
        <v>38</v>
      </c>
      <c r="AL30" s="742"/>
      <c r="AM30" s="742"/>
      <c r="AN30" s="742"/>
      <c r="AO30" s="742"/>
      <c r="AP30" s="742" t="s">
        <v>544</v>
      </c>
      <c r="AQ30" s="742"/>
      <c r="AR30" s="742"/>
      <c r="AS30" s="742"/>
      <c r="AT30" s="742"/>
      <c r="AU30" s="742" t="s">
        <v>544</v>
      </c>
      <c r="AV30" s="742"/>
      <c r="AW30" s="742"/>
      <c r="AX30" s="742"/>
      <c r="AY30" s="742"/>
      <c r="AZ30" s="860" t="s">
        <v>544</v>
      </c>
      <c r="BA30" s="860"/>
      <c r="BB30" s="860"/>
      <c r="BC30" s="860"/>
      <c r="BD30" s="860"/>
      <c r="BE30" s="858"/>
      <c r="BF30" s="858"/>
      <c r="BG30" s="858"/>
      <c r="BH30" s="858"/>
      <c r="BI30" s="859"/>
      <c r="BJ30" s="205"/>
      <c r="BK30" s="205"/>
      <c r="BL30" s="205"/>
      <c r="BM30" s="205"/>
      <c r="BN30" s="205"/>
      <c r="BO30" s="218"/>
      <c r="BP30" s="218"/>
      <c r="BQ30" s="215">
        <v>24</v>
      </c>
      <c r="BR30" s="216"/>
      <c r="BS30" s="801"/>
      <c r="BT30" s="802"/>
      <c r="BU30" s="802"/>
      <c r="BV30" s="802"/>
      <c r="BW30" s="802"/>
      <c r="BX30" s="802"/>
      <c r="BY30" s="802"/>
      <c r="BZ30" s="802"/>
      <c r="CA30" s="802"/>
      <c r="CB30" s="802"/>
      <c r="CC30" s="802"/>
      <c r="CD30" s="802"/>
      <c r="CE30" s="802"/>
      <c r="CF30" s="802"/>
      <c r="CG30" s="803"/>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14"/>
      <c r="DW30" s="815"/>
      <c r="DX30" s="815"/>
      <c r="DY30" s="815"/>
      <c r="DZ30" s="816"/>
      <c r="EA30" s="199"/>
    </row>
    <row r="31" spans="1:131" s="200" customFormat="1" ht="26.25" customHeight="1">
      <c r="A31" s="219">
        <v>4</v>
      </c>
      <c r="B31" s="788" t="s">
        <v>385</v>
      </c>
      <c r="C31" s="789"/>
      <c r="D31" s="789"/>
      <c r="E31" s="789"/>
      <c r="F31" s="789"/>
      <c r="G31" s="789"/>
      <c r="H31" s="789"/>
      <c r="I31" s="789"/>
      <c r="J31" s="789"/>
      <c r="K31" s="789"/>
      <c r="L31" s="789"/>
      <c r="M31" s="789"/>
      <c r="N31" s="789"/>
      <c r="O31" s="789"/>
      <c r="P31" s="790"/>
      <c r="Q31" s="791">
        <v>10</v>
      </c>
      <c r="R31" s="792"/>
      <c r="S31" s="792"/>
      <c r="T31" s="792"/>
      <c r="U31" s="792"/>
      <c r="V31" s="792">
        <v>7</v>
      </c>
      <c r="W31" s="792"/>
      <c r="X31" s="792"/>
      <c r="Y31" s="792"/>
      <c r="Z31" s="792"/>
      <c r="AA31" s="792">
        <v>3</v>
      </c>
      <c r="AB31" s="792"/>
      <c r="AC31" s="792"/>
      <c r="AD31" s="792"/>
      <c r="AE31" s="793"/>
      <c r="AF31" s="794">
        <v>3</v>
      </c>
      <c r="AG31" s="795"/>
      <c r="AH31" s="795"/>
      <c r="AI31" s="795"/>
      <c r="AJ31" s="796"/>
      <c r="AK31" s="745" t="s">
        <v>545</v>
      </c>
      <c r="AL31" s="742"/>
      <c r="AM31" s="742"/>
      <c r="AN31" s="742"/>
      <c r="AO31" s="742"/>
      <c r="AP31" s="742" t="s">
        <v>544</v>
      </c>
      <c r="AQ31" s="742"/>
      <c r="AR31" s="742"/>
      <c r="AS31" s="742"/>
      <c r="AT31" s="742"/>
      <c r="AU31" s="742" t="s">
        <v>544</v>
      </c>
      <c r="AV31" s="742"/>
      <c r="AW31" s="742"/>
      <c r="AX31" s="742"/>
      <c r="AY31" s="742"/>
      <c r="AZ31" s="860" t="s">
        <v>544</v>
      </c>
      <c r="BA31" s="860"/>
      <c r="BB31" s="860"/>
      <c r="BC31" s="860"/>
      <c r="BD31" s="860"/>
      <c r="BE31" s="858"/>
      <c r="BF31" s="858"/>
      <c r="BG31" s="858"/>
      <c r="BH31" s="858"/>
      <c r="BI31" s="859"/>
      <c r="BJ31" s="205"/>
      <c r="BK31" s="205"/>
      <c r="BL31" s="205"/>
      <c r="BM31" s="205"/>
      <c r="BN31" s="205"/>
      <c r="BO31" s="218"/>
      <c r="BP31" s="218"/>
      <c r="BQ31" s="215">
        <v>25</v>
      </c>
      <c r="BR31" s="216"/>
      <c r="BS31" s="801"/>
      <c r="BT31" s="802"/>
      <c r="BU31" s="802"/>
      <c r="BV31" s="802"/>
      <c r="BW31" s="802"/>
      <c r="BX31" s="802"/>
      <c r="BY31" s="802"/>
      <c r="BZ31" s="802"/>
      <c r="CA31" s="802"/>
      <c r="CB31" s="802"/>
      <c r="CC31" s="802"/>
      <c r="CD31" s="802"/>
      <c r="CE31" s="802"/>
      <c r="CF31" s="802"/>
      <c r="CG31" s="803"/>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14"/>
      <c r="DW31" s="815"/>
      <c r="DX31" s="815"/>
      <c r="DY31" s="815"/>
      <c r="DZ31" s="816"/>
      <c r="EA31" s="199"/>
    </row>
    <row r="32" spans="1:131" s="200" customFormat="1" ht="26.25" customHeight="1">
      <c r="A32" s="219">
        <v>5</v>
      </c>
      <c r="B32" s="788" t="s">
        <v>386</v>
      </c>
      <c r="C32" s="789"/>
      <c r="D32" s="789"/>
      <c r="E32" s="789"/>
      <c r="F32" s="789"/>
      <c r="G32" s="789"/>
      <c r="H32" s="789"/>
      <c r="I32" s="789"/>
      <c r="J32" s="789"/>
      <c r="K32" s="789"/>
      <c r="L32" s="789"/>
      <c r="M32" s="789"/>
      <c r="N32" s="789"/>
      <c r="O32" s="789"/>
      <c r="P32" s="790"/>
      <c r="Q32" s="791">
        <v>341</v>
      </c>
      <c r="R32" s="792"/>
      <c r="S32" s="792"/>
      <c r="T32" s="792"/>
      <c r="U32" s="792"/>
      <c r="V32" s="792">
        <v>326</v>
      </c>
      <c r="W32" s="792"/>
      <c r="X32" s="792"/>
      <c r="Y32" s="792"/>
      <c r="Z32" s="792"/>
      <c r="AA32" s="792">
        <v>15</v>
      </c>
      <c r="AB32" s="792"/>
      <c r="AC32" s="792"/>
      <c r="AD32" s="792"/>
      <c r="AE32" s="793"/>
      <c r="AF32" s="794">
        <v>15</v>
      </c>
      <c r="AG32" s="795"/>
      <c r="AH32" s="795"/>
      <c r="AI32" s="795"/>
      <c r="AJ32" s="796"/>
      <c r="AK32" s="745">
        <v>42</v>
      </c>
      <c r="AL32" s="742"/>
      <c r="AM32" s="742"/>
      <c r="AN32" s="742"/>
      <c r="AO32" s="742"/>
      <c r="AP32" s="742">
        <v>719</v>
      </c>
      <c r="AQ32" s="742"/>
      <c r="AR32" s="742"/>
      <c r="AS32" s="742"/>
      <c r="AT32" s="742"/>
      <c r="AU32" s="742">
        <v>454</v>
      </c>
      <c r="AV32" s="742"/>
      <c r="AW32" s="742"/>
      <c r="AX32" s="742"/>
      <c r="AY32" s="742"/>
      <c r="AZ32" s="860" t="s">
        <v>544</v>
      </c>
      <c r="BA32" s="860"/>
      <c r="BB32" s="860"/>
      <c r="BC32" s="860"/>
      <c r="BD32" s="860"/>
      <c r="BE32" s="858" t="s">
        <v>387</v>
      </c>
      <c r="BF32" s="858"/>
      <c r="BG32" s="858"/>
      <c r="BH32" s="858"/>
      <c r="BI32" s="859"/>
      <c r="BJ32" s="205"/>
      <c r="BK32" s="205"/>
      <c r="BL32" s="205"/>
      <c r="BM32" s="205"/>
      <c r="BN32" s="205"/>
      <c r="BO32" s="218"/>
      <c r="BP32" s="218"/>
      <c r="BQ32" s="215">
        <v>26</v>
      </c>
      <c r="BR32" s="216"/>
      <c r="BS32" s="801"/>
      <c r="BT32" s="802"/>
      <c r="BU32" s="802"/>
      <c r="BV32" s="802"/>
      <c r="BW32" s="802"/>
      <c r="BX32" s="802"/>
      <c r="BY32" s="802"/>
      <c r="BZ32" s="802"/>
      <c r="CA32" s="802"/>
      <c r="CB32" s="802"/>
      <c r="CC32" s="802"/>
      <c r="CD32" s="802"/>
      <c r="CE32" s="802"/>
      <c r="CF32" s="802"/>
      <c r="CG32" s="803"/>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14"/>
      <c r="DW32" s="815"/>
      <c r="DX32" s="815"/>
      <c r="DY32" s="815"/>
      <c r="DZ32" s="816"/>
      <c r="EA32" s="199"/>
    </row>
    <row r="33" spans="1:131" s="200" customFormat="1" ht="26.25" customHeight="1">
      <c r="A33" s="219">
        <v>6</v>
      </c>
      <c r="B33" s="788" t="s">
        <v>388</v>
      </c>
      <c r="C33" s="789"/>
      <c r="D33" s="789"/>
      <c r="E33" s="789"/>
      <c r="F33" s="789"/>
      <c r="G33" s="789"/>
      <c r="H33" s="789"/>
      <c r="I33" s="789"/>
      <c r="J33" s="789"/>
      <c r="K33" s="789"/>
      <c r="L33" s="789"/>
      <c r="M33" s="789"/>
      <c r="N33" s="789"/>
      <c r="O33" s="789"/>
      <c r="P33" s="790"/>
      <c r="Q33" s="791">
        <v>294</v>
      </c>
      <c r="R33" s="792"/>
      <c r="S33" s="792"/>
      <c r="T33" s="792"/>
      <c r="U33" s="792"/>
      <c r="V33" s="792">
        <v>287</v>
      </c>
      <c r="W33" s="792"/>
      <c r="X33" s="792"/>
      <c r="Y33" s="792"/>
      <c r="Z33" s="792"/>
      <c r="AA33" s="792">
        <v>7</v>
      </c>
      <c r="AB33" s="792"/>
      <c r="AC33" s="792"/>
      <c r="AD33" s="792"/>
      <c r="AE33" s="793"/>
      <c r="AF33" s="794">
        <v>7</v>
      </c>
      <c r="AG33" s="795"/>
      <c r="AH33" s="795"/>
      <c r="AI33" s="795"/>
      <c r="AJ33" s="796"/>
      <c r="AK33" s="745">
        <v>237</v>
      </c>
      <c r="AL33" s="742"/>
      <c r="AM33" s="742"/>
      <c r="AN33" s="742"/>
      <c r="AO33" s="742"/>
      <c r="AP33" s="742">
        <v>2173</v>
      </c>
      <c r="AQ33" s="742"/>
      <c r="AR33" s="742"/>
      <c r="AS33" s="742"/>
      <c r="AT33" s="742"/>
      <c r="AU33" s="742">
        <v>2173</v>
      </c>
      <c r="AV33" s="742"/>
      <c r="AW33" s="742"/>
      <c r="AX33" s="742"/>
      <c r="AY33" s="742"/>
      <c r="AZ33" s="860" t="s">
        <v>544</v>
      </c>
      <c r="BA33" s="860"/>
      <c r="BB33" s="860"/>
      <c r="BC33" s="860"/>
      <c r="BD33" s="860"/>
      <c r="BE33" s="858" t="s">
        <v>387</v>
      </c>
      <c r="BF33" s="858"/>
      <c r="BG33" s="858"/>
      <c r="BH33" s="858"/>
      <c r="BI33" s="859"/>
      <c r="BJ33" s="205"/>
      <c r="BK33" s="205"/>
      <c r="BL33" s="205"/>
      <c r="BM33" s="205"/>
      <c r="BN33" s="205"/>
      <c r="BO33" s="218"/>
      <c r="BP33" s="218"/>
      <c r="BQ33" s="215">
        <v>27</v>
      </c>
      <c r="BR33" s="216"/>
      <c r="BS33" s="801"/>
      <c r="BT33" s="802"/>
      <c r="BU33" s="802"/>
      <c r="BV33" s="802"/>
      <c r="BW33" s="802"/>
      <c r="BX33" s="802"/>
      <c r="BY33" s="802"/>
      <c r="BZ33" s="802"/>
      <c r="CA33" s="802"/>
      <c r="CB33" s="802"/>
      <c r="CC33" s="802"/>
      <c r="CD33" s="802"/>
      <c r="CE33" s="802"/>
      <c r="CF33" s="802"/>
      <c r="CG33" s="803"/>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14"/>
      <c r="DW33" s="815"/>
      <c r="DX33" s="815"/>
      <c r="DY33" s="815"/>
      <c r="DZ33" s="816"/>
      <c r="EA33" s="199"/>
    </row>
    <row r="34" spans="1:131" s="200" customFormat="1" ht="26.25" customHeight="1">
      <c r="A34" s="219">
        <v>7</v>
      </c>
      <c r="B34" s="788" t="s">
        <v>389</v>
      </c>
      <c r="C34" s="789"/>
      <c r="D34" s="789"/>
      <c r="E34" s="789"/>
      <c r="F34" s="789"/>
      <c r="G34" s="789"/>
      <c r="H34" s="789"/>
      <c r="I34" s="789"/>
      <c r="J34" s="789"/>
      <c r="K34" s="789"/>
      <c r="L34" s="789"/>
      <c r="M34" s="789"/>
      <c r="N34" s="789"/>
      <c r="O34" s="789"/>
      <c r="P34" s="790"/>
      <c r="Q34" s="791">
        <v>7</v>
      </c>
      <c r="R34" s="792"/>
      <c r="S34" s="792"/>
      <c r="T34" s="792"/>
      <c r="U34" s="792"/>
      <c r="V34" s="792">
        <v>7</v>
      </c>
      <c r="W34" s="792"/>
      <c r="X34" s="792"/>
      <c r="Y34" s="792"/>
      <c r="Z34" s="792"/>
      <c r="AA34" s="792">
        <v>0</v>
      </c>
      <c r="AB34" s="792"/>
      <c r="AC34" s="792"/>
      <c r="AD34" s="792"/>
      <c r="AE34" s="793"/>
      <c r="AF34" s="794" t="s">
        <v>113</v>
      </c>
      <c r="AG34" s="795"/>
      <c r="AH34" s="795"/>
      <c r="AI34" s="795"/>
      <c r="AJ34" s="796"/>
      <c r="AK34" s="745" t="s">
        <v>545</v>
      </c>
      <c r="AL34" s="742"/>
      <c r="AM34" s="742"/>
      <c r="AN34" s="742"/>
      <c r="AO34" s="742"/>
      <c r="AP34" s="742" t="s">
        <v>544</v>
      </c>
      <c r="AQ34" s="742"/>
      <c r="AR34" s="742"/>
      <c r="AS34" s="742"/>
      <c r="AT34" s="742"/>
      <c r="AU34" s="742" t="s">
        <v>544</v>
      </c>
      <c r="AV34" s="742"/>
      <c r="AW34" s="742"/>
      <c r="AX34" s="742"/>
      <c r="AY34" s="742"/>
      <c r="AZ34" s="860" t="s">
        <v>545</v>
      </c>
      <c r="BA34" s="860"/>
      <c r="BB34" s="860"/>
      <c r="BC34" s="860"/>
      <c r="BD34" s="860"/>
      <c r="BE34" s="858" t="s">
        <v>387</v>
      </c>
      <c r="BF34" s="858"/>
      <c r="BG34" s="858"/>
      <c r="BH34" s="858"/>
      <c r="BI34" s="859"/>
      <c r="BJ34" s="205"/>
      <c r="BK34" s="205"/>
      <c r="BL34" s="205"/>
      <c r="BM34" s="205"/>
      <c r="BN34" s="205"/>
      <c r="BO34" s="218"/>
      <c r="BP34" s="218"/>
      <c r="BQ34" s="215">
        <v>28</v>
      </c>
      <c r="BR34" s="216"/>
      <c r="BS34" s="801"/>
      <c r="BT34" s="802"/>
      <c r="BU34" s="802"/>
      <c r="BV34" s="802"/>
      <c r="BW34" s="802"/>
      <c r="BX34" s="802"/>
      <c r="BY34" s="802"/>
      <c r="BZ34" s="802"/>
      <c r="CA34" s="802"/>
      <c r="CB34" s="802"/>
      <c r="CC34" s="802"/>
      <c r="CD34" s="802"/>
      <c r="CE34" s="802"/>
      <c r="CF34" s="802"/>
      <c r="CG34" s="803"/>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14"/>
      <c r="DW34" s="815"/>
      <c r="DX34" s="815"/>
      <c r="DY34" s="815"/>
      <c r="DZ34" s="816"/>
      <c r="EA34" s="199"/>
    </row>
    <row r="35" spans="1:131" s="200" customFormat="1" ht="26.25" customHeight="1">
      <c r="A35" s="219">
        <v>8</v>
      </c>
      <c r="B35" s="788"/>
      <c r="C35" s="789"/>
      <c r="D35" s="789"/>
      <c r="E35" s="789"/>
      <c r="F35" s="789"/>
      <c r="G35" s="789"/>
      <c r="H35" s="789"/>
      <c r="I35" s="789"/>
      <c r="J35" s="789"/>
      <c r="K35" s="789"/>
      <c r="L35" s="789"/>
      <c r="M35" s="789"/>
      <c r="N35" s="789"/>
      <c r="O35" s="789"/>
      <c r="P35" s="790"/>
      <c r="Q35" s="791"/>
      <c r="R35" s="792"/>
      <c r="S35" s="792"/>
      <c r="T35" s="792"/>
      <c r="U35" s="792"/>
      <c r="V35" s="792"/>
      <c r="W35" s="792"/>
      <c r="X35" s="792"/>
      <c r="Y35" s="792"/>
      <c r="Z35" s="792"/>
      <c r="AA35" s="792"/>
      <c r="AB35" s="792"/>
      <c r="AC35" s="792"/>
      <c r="AD35" s="792"/>
      <c r="AE35" s="793"/>
      <c r="AF35" s="794"/>
      <c r="AG35" s="795"/>
      <c r="AH35" s="795"/>
      <c r="AI35" s="795"/>
      <c r="AJ35" s="796"/>
      <c r="AK35" s="745"/>
      <c r="AL35" s="742"/>
      <c r="AM35" s="742"/>
      <c r="AN35" s="742"/>
      <c r="AO35" s="742"/>
      <c r="AP35" s="742"/>
      <c r="AQ35" s="742"/>
      <c r="AR35" s="742"/>
      <c r="AS35" s="742"/>
      <c r="AT35" s="742"/>
      <c r="AU35" s="742"/>
      <c r="AV35" s="742"/>
      <c r="AW35" s="742"/>
      <c r="AX35" s="742"/>
      <c r="AY35" s="742"/>
      <c r="AZ35" s="860"/>
      <c r="BA35" s="860"/>
      <c r="BB35" s="860"/>
      <c r="BC35" s="860"/>
      <c r="BD35" s="860"/>
      <c r="BE35" s="858"/>
      <c r="BF35" s="858"/>
      <c r="BG35" s="858"/>
      <c r="BH35" s="858"/>
      <c r="BI35" s="859"/>
      <c r="BJ35" s="205"/>
      <c r="BK35" s="205"/>
      <c r="BL35" s="205"/>
      <c r="BM35" s="205"/>
      <c r="BN35" s="205"/>
      <c r="BO35" s="218"/>
      <c r="BP35" s="218"/>
      <c r="BQ35" s="215">
        <v>29</v>
      </c>
      <c r="BR35" s="216"/>
      <c r="BS35" s="801"/>
      <c r="BT35" s="802"/>
      <c r="BU35" s="802"/>
      <c r="BV35" s="802"/>
      <c r="BW35" s="802"/>
      <c r="BX35" s="802"/>
      <c r="BY35" s="802"/>
      <c r="BZ35" s="802"/>
      <c r="CA35" s="802"/>
      <c r="CB35" s="802"/>
      <c r="CC35" s="802"/>
      <c r="CD35" s="802"/>
      <c r="CE35" s="802"/>
      <c r="CF35" s="802"/>
      <c r="CG35" s="803"/>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14"/>
      <c r="DW35" s="815"/>
      <c r="DX35" s="815"/>
      <c r="DY35" s="815"/>
      <c r="DZ35" s="816"/>
      <c r="EA35" s="199"/>
    </row>
    <row r="36" spans="1:131" s="200" customFormat="1" ht="26.25" customHeight="1">
      <c r="A36" s="219">
        <v>9</v>
      </c>
      <c r="B36" s="788"/>
      <c r="C36" s="789"/>
      <c r="D36" s="789"/>
      <c r="E36" s="789"/>
      <c r="F36" s="789"/>
      <c r="G36" s="789"/>
      <c r="H36" s="789"/>
      <c r="I36" s="789"/>
      <c r="J36" s="789"/>
      <c r="K36" s="789"/>
      <c r="L36" s="789"/>
      <c r="M36" s="789"/>
      <c r="N36" s="789"/>
      <c r="O36" s="789"/>
      <c r="P36" s="790"/>
      <c r="Q36" s="791"/>
      <c r="R36" s="792"/>
      <c r="S36" s="792"/>
      <c r="T36" s="792"/>
      <c r="U36" s="792"/>
      <c r="V36" s="792"/>
      <c r="W36" s="792"/>
      <c r="X36" s="792"/>
      <c r="Y36" s="792"/>
      <c r="Z36" s="792"/>
      <c r="AA36" s="792"/>
      <c r="AB36" s="792"/>
      <c r="AC36" s="792"/>
      <c r="AD36" s="792"/>
      <c r="AE36" s="793"/>
      <c r="AF36" s="794"/>
      <c r="AG36" s="795"/>
      <c r="AH36" s="795"/>
      <c r="AI36" s="795"/>
      <c r="AJ36" s="796"/>
      <c r="AK36" s="745"/>
      <c r="AL36" s="742"/>
      <c r="AM36" s="742"/>
      <c r="AN36" s="742"/>
      <c r="AO36" s="742"/>
      <c r="AP36" s="742"/>
      <c r="AQ36" s="742"/>
      <c r="AR36" s="742"/>
      <c r="AS36" s="742"/>
      <c r="AT36" s="742"/>
      <c r="AU36" s="742"/>
      <c r="AV36" s="742"/>
      <c r="AW36" s="742"/>
      <c r="AX36" s="742"/>
      <c r="AY36" s="742"/>
      <c r="AZ36" s="860"/>
      <c r="BA36" s="860"/>
      <c r="BB36" s="860"/>
      <c r="BC36" s="860"/>
      <c r="BD36" s="860"/>
      <c r="BE36" s="858"/>
      <c r="BF36" s="858"/>
      <c r="BG36" s="858"/>
      <c r="BH36" s="858"/>
      <c r="BI36" s="859"/>
      <c r="BJ36" s="205"/>
      <c r="BK36" s="205"/>
      <c r="BL36" s="205"/>
      <c r="BM36" s="205"/>
      <c r="BN36" s="205"/>
      <c r="BO36" s="218"/>
      <c r="BP36" s="218"/>
      <c r="BQ36" s="215">
        <v>30</v>
      </c>
      <c r="BR36" s="216"/>
      <c r="BS36" s="801"/>
      <c r="BT36" s="802"/>
      <c r="BU36" s="802"/>
      <c r="BV36" s="802"/>
      <c r="BW36" s="802"/>
      <c r="BX36" s="802"/>
      <c r="BY36" s="802"/>
      <c r="BZ36" s="802"/>
      <c r="CA36" s="802"/>
      <c r="CB36" s="802"/>
      <c r="CC36" s="802"/>
      <c r="CD36" s="802"/>
      <c r="CE36" s="802"/>
      <c r="CF36" s="802"/>
      <c r="CG36" s="803"/>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14"/>
      <c r="DW36" s="815"/>
      <c r="DX36" s="815"/>
      <c r="DY36" s="815"/>
      <c r="DZ36" s="816"/>
      <c r="EA36" s="199"/>
    </row>
    <row r="37" spans="1:131" s="200" customFormat="1" ht="26.25" customHeight="1">
      <c r="A37" s="219">
        <v>10</v>
      </c>
      <c r="B37" s="788"/>
      <c r="C37" s="789"/>
      <c r="D37" s="789"/>
      <c r="E37" s="789"/>
      <c r="F37" s="789"/>
      <c r="G37" s="789"/>
      <c r="H37" s="789"/>
      <c r="I37" s="789"/>
      <c r="J37" s="789"/>
      <c r="K37" s="789"/>
      <c r="L37" s="789"/>
      <c r="M37" s="789"/>
      <c r="N37" s="789"/>
      <c r="O37" s="789"/>
      <c r="P37" s="790"/>
      <c r="Q37" s="791"/>
      <c r="R37" s="792"/>
      <c r="S37" s="792"/>
      <c r="T37" s="792"/>
      <c r="U37" s="792"/>
      <c r="V37" s="792"/>
      <c r="W37" s="792"/>
      <c r="X37" s="792"/>
      <c r="Y37" s="792"/>
      <c r="Z37" s="792"/>
      <c r="AA37" s="792"/>
      <c r="AB37" s="792"/>
      <c r="AC37" s="792"/>
      <c r="AD37" s="792"/>
      <c r="AE37" s="793"/>
      <c r="AF37" s="794"/>
      <c r="AG37" s="795"/>
      <c r="AH37" s="795"/>
      <c r="AI37" s="795"/>
      <c r="AJ37" s="796"/>
      <c r="AK37" s="745"/>
      <c r="AL37" s="742"/>
      <c r="AM37" s="742"/>
      <c r="AN37" s="742"/>
      <c r="AO37" s="742"/>
      <c r="AP37" s="742"/>
      <c r="AQ37" s="742"/>
      <c r="AR37" s="742"/>
      <c r="AS37" s="742"/>
      <c r="AT37" s="742"/>
      <c r="AU37" s="742"/>
      <c r="AV37" s="742"/>
      <c r="AW37" s="742"/>
      <c r="AX37" s="742"/>
      <c r="AY37" s="742"/>
      <c r="AZ37" s="860"/>
      <c r="BA37" s="860"/>
      <c r="BB37" s="860"/>
      <c r="BC37" s="860"/>
      <c r="BD37" s="860"/>
      <c r="BE37" s="858"/>
      <c r="BF37" s="858"/>
      <c r="BG37" s="858"/>
      <c r="BH37" s="858"/>
      <c r="BI37" s="859"/>
      <c r="BJ37" s="205"/>
      <c r="BK37" s="205"/>
      <c r="BL37" s="205"/>
      <c r="BM37" s="205"/>
      <c r="BN37" s="205"/>
      <c r="BO37" s="218"/>
      <c r="BP37" s="218"/>
      <c r="BQ37" s="215">
        <v>31</v>
      </c>
      <c r="BR37" s="216"/>
      <c r="BS37" s="801"/>
      <c r="BT37" s="802"/>
      <c r="BU37" s="802"/>
      <c r="BV37" s="802"/>
      <c r="BW37" s="802"/>
      <c r="BX37" s="802"/>
      <c r="BY37" s="802"/>
      <c r="BZ37" s="802"/>
      <c r="CA37" s="802"/>
      <c r="CB37" s="802"/>
      <c r="CC37" s="802"/>
      <c r="CD37" s="802"/>
      <c r="CE37" s="802"/>
      <c r="CF37" s="802"/>
      <c r="CG37" s="803"/>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14"/>
      <c r="DW37" s="815"/>
      <c r="DX37" s="815"/>
      <c r="DY37" s="815"/>
      <c r="DZ37" s="816"/>
      <c r="EA37" s="199"/>
    </row>
    <row r="38" spans="1:131" s="200" customFormat="1" ht="26.25" customHeight="1">
      <c r="A38" s="219">
        <v>11</v>
      </c>
      <c r="B38" s="788"/>
      <c r="C38" s="789"/>
      <c r="D38" s="789"/>
      <c r="E38" s="789"/>
      <c r="F38" s="789"/>
      <c r="G38" s="789"/>
      <c r="H38" s="789"/>
      <c r="I38" s="789"/>
      <c r="J38" s="789"/>
      <c r="K38" s="789"/>
      <c r="L38" s="789"/>
      <c r="M38" s="789"/>
      <c r="N38" s="789"/>
      <c r="O38" s="789"/>
      <c r="P38" s="790"/>
      <c r="Q38" s="791"/>
      <c r="R38" s="792"/>
      <c r="S38" s="792"/>
      <c r="T38" s="792"/>
      <c r="U38" s="792"/>
      <c r="V38" s="792"/>
      <c r="W38" s="792"/>
      <c r="X38" s="792"/>
      <c r="Y38" s="792"/>
      <c r="Z38" s="792"/>
      <c r="AA38" s="792"/>
      <c r="AB38" s="792"/>
      <c r="AC38" s="792"/>
      <c r="AD38" s="792"/>
      <c r="AE38" s="793"/>
      <c r="AF38" s="794"/>
      <c r="AG38" s="795"/>
      <c r="AH38" s="795"/>
      <c r="AI38" s="795"/>
      <c r="AJ38" s="796"/>
      <c r="AK38" s="745"/>
      <c r="AL38" s="742"/>
      <c r="AM38" s="742"/>
      <c r="AN38" s="742"/>
      <c r="AO38" s="742"/>
      <c r="AP38" s="742"/>
      <c r="AQ38" s="742"/>
      <c r="AR38" s="742"/>
      <c r="AS38" s="742"/>
      <c r="AT38" s="742"/>
      <c r="AU38" s="742"/>
      <c r="AV38" s="742"/>
      <c r="AW38" s="742"/>
      <c r="AX38" s="742"/>
      <c r="AY38" s="742"/>
      <c r="AZ38" s="860"/>
      <c r="BA38" s="860"/>
      <c r="BB38" s="860"/>
      <c r="BC38" s="860"/>
      <c r="BD38" s="860"/>
      <c r="BE38" s="858"/>
      <c r="BF38" s="858"/>
      <c r="BG38" s="858"/>
      <c r="BH38" s="858"/>
      <c r="BI38" s="859"/>
      <c r="BJ38" s="205"/>
      <c r="BK38" s="205"/>
      <c r="BL38" s="205"/>
      <c r="BM38" s="205"/>
      <c r="BN38" s="205"/>
      <c r="BO38" s="218"/>
      <c r="BP38" s="218"/>
      <c r="BQ38" s="215">
        <v>32</v>
      </c>
      <c r="BR38" s="216"/>
      <c r="BS38" s="801"/>
      <c r="BT38" s="802"/>
      <c r="BU38" s="802"/>
      <c r="BV38" s="802"/>
      <c r="BW38" s="802"/>
      <c r="BX38" s="802"/>
      <c r="BY38" s="802"/>
      <c r="BZ38" s="802"/>
      <c r="CA38" s="802"/>
      <c r="CB38" s="802"/>
      <c r="CC38" s="802"/>
      <c r="CD38" s="802"/>
      <c r="CE38" s="802"/>
      <c r="CF38" s="802"/>
      <c r="CG38" s="803"/>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14"/>
      <c r="DW38" s="815"/>
      <c r="DX38" s="815"/>
      <c r="DY38" s="815"/>
      <c r="DZ38" s="816"/>
      <c r="EA38" s="199"/>
    </row>
    <row r="39" spans="1:131" s="200" customFormat="1" ht="26.25" customHeight="1">
      <c r="A39" s="219">
        <v>12</v>
      </c>
      <c r="B39" s="788"/>
      <c r="C39" s="789"/>
      <c r="D39" s="789"/>
      <c r="E39" s="789"/>
      <c r="F39" s="789"/>
      <c r="G39" s="789"/>
      <c r="H39" s="789"/>
      <c r="I39" s="789"/>
      <c r="J39" s="789"/>
      <c r="K39" s="789"/>
      <c r="L39" s="789"/>
      <c r="M39" s="789"/>
      <c r="N39" s="789"/>
      <c r="O39" s="789"/>
      <c r="P39" s="790"/>
      <c r="Q39" s="791"/>
      <c r="R39" s="792"/>
      <c r="S39" s="792"/>
      <c r="T39" s="792"/>
      <c r="U39" s="792"/>
      <c r="V39" s="792"/>
      <c r="W39" s="792"/>
      <c r="X39" s="792"/>
      <c r="Y39" s="792"/>
      <c r="Z39" s="792"/>
      <c r="AA39" s="792"/>
      <c r="AB39" s="792"/>
      <c r="AC39" s="792"/>
      <c r="AD39" s="792"/>
      <c r="AE39" s="793"/>
      <c r="AF39" s="794"/>
      <c r="AG39" s="795"/>
      <c r="AH39" s="795"/>
      <c r="AI39" s="795"/>
      <c r="AJ39" s="796"/>
      <c r="AK39" s="745"/>
      <c r="AL39" s="742"/>
      <c r="AM39" s="742"/>
      <c r="AN39" s="742"/>
      <c r="AO39" s="742"/>
      <c r="AP39" s="742"/>
      <c r="AQ39" s="742"/>
      <c r="AR39" s="742"/>
      <c r="AS39" s="742"/>
      <c r="AT39" s="742"/>
      <c r="AU39" s="742"/>
      <c r="AV39" s="742"/>
      <c r="AW39" s="742"/>
      <c r="AX39" s="742"/>
      <c r="AY39" s="742"/>
      <c r="AZ39" s="860"/>
      <c r="BA39" s="860"/>
      <c r="BB39" s="860"/>
      <c r="BC39" s="860"/>
      <c r="BD39" s="860"/>
      <c r="BE39" s="858"/>
      <c r="BF39" s="858"/>
      <c r="BG39" s="858"/>
      <c r="BH39" s="858"/>
      <c r="BI39" s="859"/>
      <c r="BJ39" s="205"/>
      <c r="BK39" s="205"/>
      <c r="BL39" s="205"/>
      <c r="BM39" s="205"/>
      <c r="BN39" s="205"/>
      <c r="BO39" s="218"/>
      <c r="BP39" s="218"/>
      <c r="BQ39" s="215">
        <v>33</v>
      </c>
      <c r="BR39" s="216"/>
      <c r="BS39" s="801"/>
      <c r="BT39" s="802"/>
      <c r="BU39" s="802"/>
      <c r="BV39" s="802"/>
      <c r="BW39" s="802"/>
      <c r="BX39" s="802"/>
      <c r="BY39" s="802"/>
      <c r="BZ39" s="802"/>
      <c r="CA39" s="802"/>
      <c r="CB39" s="802"/>
      <c r="CC39" s="802"/>
      <c r="CD39" s="802"/>
      <c r="CE39" s="802"/>
      <c r="CF39" s="802"/>
      <c r="CG39" s="803"/>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14"/>
      <c r="DW39" s="815"/>
      <c r="DX39" s="815"/>
      <c r="DY39" s="815"/>
      <c r="DZ39" s="816"/>
      <c r="EA39" s="199"/>
    </row>
    <row r="40" spans="1:131" s="200" customFormat="1" ht="26.25" customHeight="1">
      <c r="A40" s="214">
        <v>13</v>
      </c>
      <c r="B40" s="788"/>
      <c r="C40" s="789"/>
      <c r="D40" s="789"/>
      <c r="E40" s="789"/>
      <c r="F40" s="789"/>
      <c r="G40" s="789"/>
      <c r="H40" s="789"/>
      <c r="I40" s="789"/>
      <c r="J40" s="789"/>
      <c r="K40" s="789"/>
      <c r="L40" s="789"/>
      <c r="M40" s="789"/>
      <c r="N40" s="789"/>
      <c r="O40" s="789"/>
      <c r="P40" s="790"/>
      <c r="Q40" s="791"/>
      <c r="R40" s="792"/>
      <c r="S40" s="792"/>
      <c r="T40" s="792"/>
      <c r="U40" s="792"/>
      <c r="V40" s="792"/>
      <c r="W40" s="792"/>
      <c r="X40" s="792"/>
      <c r="Y40" s="792"/>
      <c r="Z40" s="792"/>
      <c r="AA40" s="792"/>
      <c r="AB40" s="792"/>
      <c r="AC40" s="792"/>
      <c r="AD40" s="792"/>
      <c r="AE40" s="793"/>
      <c r="AF40" s="794"/>
      <c r="AG40" s="795"/>
      <c r="AH40" s="795"/>
      <c r="AI40" s="795"/>
      <c r="AJ40" s="796"/>
      <c r="AK40" s="745"/>
      <c r="AL40" s="742"/>
      <c r="AM40" s="742"/>
      <c r="AN40" s="742"/>
      <c r="AO40" s="742"/>
      <c r="AP40" s="742"/>
      <c r="AQ40" s="742"/>
      <c r="AR40" s="742"/>
      <c r="AS40" s="742"/>
      <c r="AT40" s="742"/>
      <c r="AU40" s="742"/>
      <c r="AV40" s="742"/>
      <c r="AW40" s="742"/>
      <c r="AX40" s="742"/>
      <c r="AY40" s="742"/>
      <c r="AZ40" s="860"/>
      <c r="BA40" s="860"/>
      <c r="BB40" s="860"/>
      <c r="BC40" s="860"/>
      <c r="BD40" s="860"/>
      <c r="BE40" s="858"/>
      <c r="BF40" s="858"/>
      <c r="BG40" s="858"/>
      <c r="BH40" s="858"/>
      <c r="BI40" s="859"/>
      <c r="BJ40" s="205"/>
      <c r="BK40" s="205"/>
      <c r="BL40" s="205"/>
      <c r="BM40" s="205"/>
      <c r="BN40" s="205"/>
      <c r="BO40" s="218"/>
      <c r="BP40" s="218"/>
      <c r="BQ40" s="215">
        <v>34</v>
      </c>
      <c r="BR40" s="216"/>
      <c r="BS40" s="801"/>
      <c r="BT40" s="802"/>
      <c r="BU40" s="802"/>
      <c r="BV40" s="802"/>
      <c r="BW40" s="802"/>
      <c r="BX40" s="802"/>
      <c r="BY40" s="802"/>
      <c r="BZ40" s="802"/>
      <c r="CA40" s="802"/>
      <c r="CB40" s="802"/>
      <c r="CC40" s="802"/>
      <c r="CD40" s="802"/>
      <c r="CE40" s="802"/>
      <c r="CF40" s="802"/>
      <c r="CG40" s="803"/>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14"/>
      <c r="DW40" s="815"/>
      <c r="DX40" s="815"/>
      <c r="DY40" s="815"/>
      <c r="DZ40" s="816"/>
      <c r="EA40" s="199"/>
    </row>
    <row r="41" spans="1:131" s="200" customFormat="1" ht="26.25" customHeight="1">
      <c r="A41" s="214">
        <v>14</v>
      </c>
      <c r="B41" s="788"/>
      <c r="C41" s="789"/>
      <c r="D41" s="789"/>
      <c r="E41" s="789"/>
      <c r="F41" s="789"/>
      <c r="G41" s="789"/>
      <c r="H41" s="789"/>
      <c r="I41" s="789"/>
      <c r="J41" s="789"/>
      <c r="K41" s="789"/>
      <c r="L41" s="789"/>
      <c r="M41" s="789"/>
      <c r="N41" s="789"/>
      <c r="O41" s="789"/>
      <c r="P41" s="790"/>
      <c r="Q41" s="791"/>
      <c r="R41" s="792"/>
      <c r="S41" s="792"/>
      <c r="T41" s="792"/>
      <c r="U41" s="792"/>
      <c r="V41" s="792"/>
      <c r="W41" s="792"/>
      <c r="X41" s="792"/>
      <c r="Y41" s="792"/>
      <c r="Z41" s="792"/>
      <c r="AA41" s="792"/>
      <c r="AB41" s="792"/>
      <c r="AC41" s="792"/>
      <c r="AD41" s="792"/>
      <c r="AE41" s="793"/>
      <c r="AF41" s="794"/>
      <c r="AG41" s="795"/>
      <c r="AH41" s="795"/>
      <c r="AI41" s="795"/>
      <c r="AJ41" s="796"/>
      <c r="AK41" s="745"/>
      <c r="AL41" s="742"/>
      <c r="AM41" s="742"/>
      <c r="AN41" s="742"/>
      <c r="AO41" s="742"/>
      <c r="AP41" s="742"/>
      <c r="AQ41" s="742"/>
      <c r="AR41" s="742"/>
      <c r="AS41" s="742"/>
      <c r="AT41" s="742"/>
      <c r="AU41" s="742"/>
      <c r="AV41" s="742"/>
      <c r="AW41" s="742"/>
      <c r="AX41" s="742"/>
      <c r="AY41" s="742"/>
      <c r="AZ41" s="860"/>
      <c r="BA41" s="860"/>
      <c r="BB41" s="860"/>
      <c r="BC41" s="860"/>
      <c r="BD41" s="860"/>
      <c r="BE41" s="858"/>
      <c r="BF41" s="858"/>
      <c r="BG41" s="858"/>
      <c r="BH41" s="858"/>
      <c r="BI41" s="859"/>
      <c r="BJ41" s="205"/>
      <c r="BK41" s="205"/>
      <c r="BL41" s="205"/>
      <c r="BM41" s="205"/>
      <c r="BN41" s="205"/>
      <c r="BO41" s="218"/>
      <c r="BP41" s="218"/>
      <c r="BQ41" s="215">
        <v>35</v>
      </c>
      <c r="BR41" s="216"/>
      <c r="BS41" s="801"/>
      <c r="BT41" s="802"/>
      <c r="BU41" s="802"/>
      <c r="BV41" s="802"/>
      <c r="BW41" s="802"/>
      <c r="BX41" s="802"/>
      <c r="BY41" s="802"/>
      <c r="BZ41" s="802"/>
      <c r="CA41" s="802"/>
      <c r="CB41" s="802"/>
      <c r="CC41" s="802"/>
      <c r="CD41" s="802"/>
      <c r="CE41" s="802"/>
      <c r="CF41" s="802"/>
      <c r="CG41" s="803"/>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14"/>
      <c r="DW41" s="815"/>
      <c r="DX41" s="815"/>
      <c r="DY41" s="815"/>
      <c r="DZ41" s="816"/>
      <c r="EA41" s="199"/>
    </row>
    <row r="42" spans="1:131" s="200" customFormat="1" ht="26.25" customHeight="1">
      <c r="A42" s="214">
        <v>15</v>
      </c>
      <c r="B42" s="788"/>
      <c r="C42" s="789"/>
      <c r="D42" s="789"/>
      <c r="E42" s="789"/>
      <c r="F42" s="789"/>
      <c r="G42" s="789"/>
      <c r="H42" s="789"/>
      <c r="I42" s="789"/>
      <c r="J42" s="789"/>
      <c r="K42" s="789"/>
      <c r="L42" s="789"/>
      <c r="M42" s="789"/>
      <c r="N42" s="789"/>
      <c r="O42" s="789"/>
      <c r="P42" s="790"/>
      <c r="Q42" s="791"/>
      <c r="R42" s="792"/>
      <c r="S42" s="792"/>
      <c r="T42" s="792"/>
      <c r="U42" s="792"/>
      <c r="V42" s="792"/>
      <c r="W42" s="792"/>
      <c r="X42" s="792"/>
      <c r="Y42" s="792"/>
      <c r="Z42" s="792"/>
      <c r="AA42" s="792"/>
      <c r="AB42" s="792"/>
      <c r="AC42" s="792"/>
      <c r="AD42" s="792"/>
      <c r="AE42" s="793"/>
      <c r="AF42" s="794"/>
      <c r="AG42" s="795"/>
      <c r="AH42" s="795"/>
      <c r="AI42" s="795"/>
      <c r="AJ42" s="796"/>
      <c r="AK42" s="745"/>
      <c r="AL42" s="742"/>
      <c r="AM42" s="742"/>
      <c r="AN42" s="742"/>
      <c r="AO42" s="742"/>
      <c r="AP42" s="742"/>
      <c r="AQ42" s="742"/>
      <c r="AR42" s="742"/>
      <c r="AS42" s="742"/>
      <c r="AT42" s="742"/>
      <c r="AU42" s="742"/>
      <c r="AV42" s="742"/>
      <c r="AW42" s="742"/>
      <c r="AX42" s="742"/>
      <c r="AY42" s="742"/>
      <c r="AZ42" s="860"/>
      <c r="BA42" s="860"/>
      <c r="BB42" s="860"/>
      <c r="BC42" s="860"/>
      <c r="BD42" s="860"/>
      <c r="BE42" s="858"/>
      <c r="BF42" s="858"/>
      <c r="BG42" s="858"/>
      <c r="BH42" s="858"/>
      <c r="BI42" s="859"/>
      <c r="BJ42" s="205"/>
      <c r="BK42" s="205"/>
      <c r="BL42" s="205"/>
      <c r="BM42" s="205"/>
      <c r="BN42" s="205"/>
      <c r="BO42" s="218"/>
      <c r="BP42" s="218"/>
      <c r="BQ42" s="215">
        <v>36</v>
      </c>
      <c r="BR42" s="216"/>
      <c r="BS42" s="801"/>
      <c r="BT42" s="802"/>
      <c r="BU42" s="802"/>
      <c r="BV42" s="802"/>
      <c r="BW42" s="802"/>
      <c r="BX42" s="802"/>
      <c r="BY42" s="802"/>
      <c r="BZ42" s="802"/>
      <c r="CA42" s="802"/>
      <c r="CB42" s="802"/>
      <c r="CC42" s="802"/>
      <c r="CD42" s="802"/>
      <c r="CE42" s="802"/>
      <c r="CF42" s="802"/>
      <c r="CG42" s="803"/>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14"/>
      <c r="DW42" s="815"/>
      <c r="DX42" s="815"/>
      <c r="DY42" s="815"/>
      <c r="DZ42" s="816"/>
      <c r="EA42" s="199"/>
    </row>
    <row r="43" spans="1:131" s="200" customFormat="1" ht="26.25" customHeight="1">
      <c r="A43" s="214">
        <v>16</v>
      </c>
      <c r="B43" s="788"/>
      <c r="C43" s="789"/>
      <c r="D43" s="789"/>
      <c r="E43" s="789"/>
      <c r="F43" s="789"/>
      <c r="G43" s="789"/>
      <c r="H43" s="789"/>
      <c r="I43" s="789"/>
      <c r="J43" s="789"/>
      <c r="K43" s="789"/>
      <c r="L43" s="789"/>
      <c r="M43" s="789"/>
      <c r="N43" s="789"/>
      <c r="O43" s="789"/>
      <c r="P43" s="790"/>
      <c r="Q43" s="791"/>
      <c r="R43" s="792"/>
      <c r="S43" s="792"/>
      <c r="T43" s="792"/>
      <c r="U43" s="792"/>
      <c r="V43" s="792"/>
      <c r="W43" s="792"/>
      <c r="X43" s="792"/>
      <c r="Y43" s="792"/>
      <c r="Z43" s="792"/>
      <c r="AA43" s="792"/>
      <c r="AB43" s="792"/>
      <c r="AC43" s="792"/>
      <c r="AD43" s="792"/>
      <c r="AE43" s="793"/>
      <c r="AF43" s="794"/>
      <c r="AG43" s="795"/>
      <c r="AH43" s="795"/>
      <c r="AI43" s="795"/>
      <c r="AJ43" s="796"/>
      <c r="AK43" s="745"/>
      <c r="AL43" s="742"/>
      <c r="AM43" s="742"/>
      <c r="AN43" s="742"/>
      <c r="AO43" s="742"/>
      <c r="AP43" s="742"/>
      <c r="AQ43" s="742"/>
      <c r="AR43" s="742"/>
      <c r="AS43" s="742"/>
      <c r="AT43" s="742"/>
      <c r="AU43" s="742"/>
      <c r="AV43" s="742"/>
      <c r="AW43" s="742"/>
      <c r="AX43" s="742"/>
      <c r="AY43" s="742"/>
      <c r="AZ43" s="860"/>
      <c r="BA43" s="860"/>
      <c r="BB43" s="860"/>
      <c r="BC43" s="860"/>
      <c r="BD43" s="860"/>
      <c r="BE43" s="858"/>
      <c r="BF43" s="858"/>
      <c r="BG43" s="858"/>
      <c r="BH43" s="858"/>
      <c r="BI43" s="859"/>
      <c r="BJ43" s="205"/>
      <c r="BK43" s="205"/>
      <c r="BL43" s="205"/>
      <c r="BM43" s="205"/>
      <c r="BN43" s="205"/>
      <c r="BO43" s="218"/>
      <c r="BP43" s="218"/>
      <c r="BQ43" s="215">
        <v>37</v>
      </c>
      <c r="BR43" s="216"/>
      <c r="BS43" s="801"/>
      <c r="BT43" s="802"/>
      <c r="BU43" s="802"/>
      <c r="BV43" s="802"/>
      <c r="BW43" s="802"/>
      <c r="BX43" s="802"/>
      <c r="BY43" s="802"/>
      <c r="BZ43" s="802"/>
      <c r="CA43" s="802"/>
      <c r="CB43" s="802"/>
      <c r="CC43" s="802"/>
      <c r="CD43" s="802"/>
      <c r="CE43" s="802"/>
      <c r="CF43" s="802"/>
      <c r="CG43" s="803"/>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14"/>
      <c r="DW43" s="815"/>
      <c r="DX43" s="815"/>
      <c r="DY43" s="815"/>
      <c r="DZ43" s="816"/>
      <c r="EA43" s="199"/>
    </row>
    <row r="44" spans="1:131" s="200" customFormat="1" ht="26.25" customHeight="1">
      <c r="A44" s="214">
        <v>17</v>
      </c>
      <c r="B44" s="788"/>
      <c r="C44" s="789"/>
      <c r="D44" s="789"/>
      <c r="E44" s="789"/>
      <c r="F44" s="789"/>
      <c r="G44" s="789"/>
      <c r="H44" s="789"/>
      <c r="I44" s="789"/>
      <c r="J44" s="789"/>
      <c r="K44" s="789"/>
      <c r="L44" s="789"/>
      <c r="M44" s="789"/>
      <c r="N44" s="789"/>
      <c r="O44" s="789"/>
      <c r="P44" s="790"/>
      <c r="Q44" s="791"/>
      <c r="R44" s="792"/>
      <c r="S44" s="792"/>
      <c r="T44" s="792"/>
      <c r="U44" s="792"/>
      <c r="V44" s="792"/>
      <c r="W44" s="792"/>
      <c r="X44" s="792"/>
      <c r="Y44" s="792"/>
      <c r="Z44" s="792"/>
      <c r="AA44" s="792"/>
      <c r="AB44" s="792"/>
      <c r="AC44" s="792"/>
      <c r="AD44" s="792"/>
      <c r="AE44" s="793"/>
      <c r="AF44" s="794"/>
      <c r="AG44" s="795"/>
      <c r="AH44" s="795"/>
      <c r="AI44" s="795"/>
      <c r="AJ44" s="796"/>
      <c r="AK44" s="745"/>
      <c r="AL44" s="742"/>
      <c r="AM44" s="742"/>
      <c r="AN44" s="742"/>
      <c r="AO44" s="742"/>
      <c r="AP44" s="742"/>
      <c r="AQ44" s="742"/>
      <c r="AR44" s="742"/>
      <c r="AS44" s="742"/>
      <c r="AT44" s="742"/>
      <c r="AU44" s="742"/>
      <c r="AV44" s="742"/>
      <c r="AW44" s="742"/>
      <c r="AX44" s="742"/>
      <c r="AY44" s="742"/>
      <c r="AZ44" s="860"/>
      <c r="BA44" s="860"/>
      <c r="BB44" s="860"/>
      <c r="BC44" s="860"/>
      <c r="BD44" s="860"/>
      <c r="BE44" s="858"/>
      <c r="BF44" s="858"/>
      <c r="BG44" s="858"/>
      <c r="BH44" s="858"/>
      <c r="BI44" s="859"/>
      <c r="BJ44" s="205"/>
      <c r="BK44" s="205"/>
      <c r="BL44" s="205"/>
      <c r="BM44" s="205"/>
      <c r="BN44" s="205"/>
      <c r="BO44" s="218"/>
      <c r="BP44" s="218"/>
      <c r="BQ44" s="215">
        <v>38</v>
      </c>
      <c r="BR44" s="216"/>
      <c r="BS44" s="801"/>
      <c r="BT44" s="802"/>
      <c r="BU44" s="802"/>
      <c r="BV44" s="802"/>
      <c r="BW44" s="802"/>
      <c r="BX44" s="802"/>
      <c r="BY44" s="802"/>
      <c r="BZ44" s="802"/>
      <c r="CA44" s="802"/>
      <c r="CB44" s="802"/>
      <c r="CC44" s="802"/>
      <c r="CD44" s="802"/>
      <c r="CE44" s="802"/>
      <c r="CF44" s="802"/>
      <c r="CG44" s="803"/>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14"/>
      <c r="DW44" s="815"/>
      <c r="DX44" s="815"/>
      <c r="DY44" s="815"/>
      <c r="DZ44" s="816"/>
      <c r="EA44" s="199"/>
    </row>
    <row r="45" spans="1:131" s="200" customFormat="1" ht="26.25" customHeight="1">
      <c r="A45" s="214">
        <v>18</v>
      </c>
      <c r="B45" s="788"/>
      <c r="C45" s="789"/>
      <c r="D45" s="789"/>
      <c r="E45" s="789"/>
      <c r="F45" s="789"/>
      <c r="G45" s="789"/>
      <c r="H45" s="789"/>
      <c r="I45" s="789"/>
      <c r="J45" s="789"/>
      <c r="K45" s="789"/>
      <c r="L45" s="789"/>
      <c r="M45" s="789"/>
      <c r="N45" s="789"/>
      <c r="O45" s="789"/>
      <c r="P45" s="790"/>
      <c r="Q45" s="791"/>
      <c r="R45" s="792"/>
      <c r="S45" s="792"/>
      <c r="T45" s="792"/>
      <c r="U45" s="792"/>
      <c r="V45" s="792"/>
      <c r="W45" s="792"/>
      <c r="X45" s="792"/>
      <c r="Y45" s="792"/>
      <c r="Z45" s="792"/>
      <c r="AA45" s="792"/>
      <c r="AB45" s="792"/>
      <c r="AC45" s="792"/>
      <c r="AD45" s="792"/>
      <c r="AE45" s="793"/>
      <c r="AF45" s="794"/>
      <c r="AG45" s="795"/>
      <c r="AH45" s="795"/>
      <c r="AI45" s="795"/>
      <c r="AJ45" s="796"/>
      <c r="AK45" s="745"/>
      <c r="AL45" s="742"/>
      <c r="AM45" s="742"/>
      <c r="AN45" s="742"/>
      <c r="AO45" s="742"/>
      <c r="AP45" s="742"/>
      <c r="AQ45" s="742"/>
      <c r="AR45" s="742"/>
      <c r="AS45" s="742"/>
      <c r="AT45" s="742"/>
      <c r="AU45" s="742"/>
      <c r="AV45" s="742"/>
      <c r="AW45" s="742"/>
      <c r="AX45" s="742"/>
      <c r="AY45" s="742"/>
      <c r="AZ45" s="860"/>
      <c r="BA45" s="860"/>
      <c r="BB45" s="860"/>
      <c r="BC45" s="860"/>
      <c r="BD45" s="860"/>
      <c r="BE45" s="858"/>
      <c r="BF45" s="858"/>
      <c r="BG45" s="858"/>
      <c r="BH45" s="858"/>
      <c r="BI45" s="859"/>
      <c r="BJ45" s="205"/>
      <c r="BK45" s="205"/>
      <c r="BL45" s="205"/>
      <c r="BM45" s="205"/>
      <c r="BN45" s="205"/>
      <c r="BO45" s="218"/>
      <c r="BP45" s="218"/>
      <c r="BQ45" s="215">
        <v>39</v>
      </c>
      <c r="BR45" s="216"/>
      <c r="BS45" s="801"/>
      <c r="BT45" s="802"/>
      <c r="BU45" s="802"/>
      <c r="BV45" s="802"/>
      <c r="BW45" s="802"/>
      <c r="BX45" s="802"/>
      <c r="BY45" s="802"/>
      <c r="BZ45" s="802"/>
      <c r="CA45" s="802"/>
      <c r="CB45" s="802"/>
      <c r="CC45" s="802"/>
      <c r="CD45" s="802"/>
      <c r="CE45" s="802"/>
      <c r="CF45" s="802"/>
      <c r="CG45" s="803"/>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14"/>
      <c r="DW45" s="815"/>
      <c r="DX45" s="815"/>
      <c r="DY45" s="815"/>
      <c r="DZ45" s="816"/>
      <c r="EA45" s="199"/>
    </row>
    <row r="46" spans="1:131" s="200" customFormat="1" ht="26.25" customHeight="1">
      <c r="A46" s="214">
        <v>19</v>
      </c>
      <c r="B46" s="788"/>
      <c r="C46" s="789"/>
      <c r="D46" s="789"/>
      <c r="E46" s="789"/>
      <c r="F46" s="789"/>
      <c r="G46" s="789"/>
      <c r="H46" s="789"/>
      <c r="I46" s="789"/>
      <c r="J46" s="789"/>
      <c r="K46" s="789"/>
      <c r="L46" s="789"/>
      <c r="M46" s="789"/>
      <c r="N46" s="789"/>
      <c r="O46" s="789"/>
      <c r="P46" s="790"/>
      <c r="Q46" s="791"/>
      <c r="R46" s="792"/>
      <c r="S46" s="792"/>
      <c r="T46" s="792"/>
      <c r="U46" s="792"/>
      <c r="V46" s="792"/>
      <c r="W46" s="792"/>
      <c r="X46" s="792"/>
      <c r="Y46" s="792"/>
      <c r="Z46" s="792"/>
      <c r="AA46" s="792"/>
      <c r="AB46" s="792"/>
      <c r="AC46" s="792"/>
      <c r="AD46" s="792"/>
      <c r="AE46" s="793"/>
      <c r="AF46" s="794"/>
      <c r="AG46" s="795"/>
      <c r="AH46" s="795"/>
      <c r="AI46" s="795"/>
      <c r="AJ46" s="796"/>
      <c r="AK46" s="745"/>
      <c r="AL46" s="742"/>
      <c r="AM46" s="742"/>
      <c r="AN46" s="742"/>
      <c r="AO46" s="742"/>
      <c r="AP46" s="742"/>
      <c r="AQ46" s="742"/>
      <c r="AR46" s="742"/>
      <c r="AS46" s="742"/>
      <c r="AT46" s="742"/>
      <c r="AU46" s="742"/>
      <c r="AV46" s="742"/>
      <c r="AW46" s="742"/>
      <c r="AX46" s="742"/>
      <c r="AY46" s="742"/>
      <c r="AZ46" s="860"/>
      <c r="BA46" s="860"/>
      <c r="BB46" s="860"/>
      <c r="BC46" s="860"/>
      <c r="BD46" s="860"/>
      <c r="BE46" s="858"/>
      <c r="BF46" s="858"/>
      <c r="BG46" s="858"/>
      <c r="BH46" s="858"/>
      <c r="BI46" s="859"/>
      <c r="BJ46" s="205"/>
      <c r="BK46" s="205"/>
      <c r="BL46" s="205"/>
      <c r="BM46" s="205"/>
      <c r="BN46" s="205"/>
      <c r="BO46" s="218"/>
      <c r="BP46" s="218"/>
      <c r="BQ46" s="215">
        <v>40</v>
      </c>
      <c r="BR46" s="216"/>
      <c r="BS46" s="801"/>
      <c r="BT46" s="802"/>
      <c r="BU46" s="802"/>
      <c r="BV46" s="802"/>
      <c r="BW46" s="802"/>
      <c r="BX46" s="802"/>
      <c r="BY46" s="802"/>
      <c r="BZ46" s="802"/>
      <c r="CA46" s="802"/>
      <c r="CB46" s="802"/>
      <c r="CC46" s="802"/>
      <c r="CD46" s="802"/>
      <c r="CE46" s="802"/>
      <c r="CF46" s="802"/>
      <c r="CG46" s="803"/>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14"/>
      <c r="DW46" s="815"/>
      <c r="DX46" s="815"/>
      <c r="DY46" s="815"/>
      <c r="DZ46" s="816"/>
      <c r="EA46" s="199"/>
    </row>
    <row r="47" spans="1:131" s="200" customFormat="1" ht="26.25" customHeight="1">
      <c r="A47" s="214">
        <v>20</v>
      </c>
      <c r="B47" s="788"/>
      <c r="C47" s="789"/>
      <c r="D47" s="789"/>
      <c r="E47" s="789"/>
      <c r="F47" s="789"/>
      <c r="G47" s="789"/>
      <c r="H47" s="789"/>
      <c r="I47" s="789"/>
      <c r="J47" s="789"/>
      <c r="K47" s="789"/>
      <c r="L47" s="789"/>
      <c r="M47" s="789"/>
      <c r="N47" s="789"/>
      <c r="O47" s="789"/>
      <c r="P47" s="790"/>
      <c r="Q47" s="791"/>
      <c r="R47" s="792"/>
      <c r="S47" s="792"/>
      <c r="T47" s="792"/>
      <c r="U47" s="792"/>
      <c r="V47" s="792"/>
      <c r="W47" s="792"/>
      <c r="X47" s="792"/>
      <c r="Y47" s="792"/>
      <c r="Z47" s="792"/>
      <c r="AA47" s="792"/>
      <c r="AB47" s="792"/>
      <c r="AC47" s="792"/>
      <c r="AD47" s="792"/>
      <c r="AE47" s="793"/>
      <c r="AF47" s="794"/>
      <c r="AG47" s="795"/>
      <c r="AH47" s="795"/>
      <c r="AI47" s="795"/>
      <c r="AJ47" s="796"/>
      <c r="AK47" s="745"/>
      <c r="AL47" s="742"/>
      <c r="AM47" s="742"/>
      <c r="AN47" s="742"/>
      <c r="AO47" s="742"/>
      <c r="AP47" s="742"/>
      <c r="AQ47" s="742"/>
      <c r="AR47" s="742"/>
      <c r="AS47" s="742"/>
      <c r="AT47" s="742"/>
      <c r="AU47" s="742"/>
      <c r="AV47" s="742"/>
      <c r="AW47" s="742"/>
      <c r="AX47" s="742"/>
      <c r="AY47" s="742"/>
      <c r="AZ47" s="860"/>
      <c r="BA47" s="860"/>
      <c r="BB47" s="860"/>
      <c r="BC47" s="860"/>
      <c r="BD47" s="860"/>
      <c r="BE47" s="858"/>
      <c r="BF47" s="858"/>
      <c r="BG47" s="858"/>
      <c r="BH47" s="858"/>
      <c r="BI47" s="859"/>
      <c r="BJ47" s="205"/>
      <c r="BK47" s="205"/>
      <c r="BL47" s="205"/>
      <c r="BM47" s="205"/>
      <c r="BN47" s="205"/>
      <c r="BO47" s="218"/>
      <c r="BP47" s="218"/>
      <c r="BQ47" s="215">
        <v>41</v>
      </c>
      <c r="BR47" s="216"/>
      <c r="BS47" s="801"/>
      <c r="BT47" s="802"/>
      <c r="BU47" s="802"/>
      <c r="BV47" s="802"/>
      <c r="BW47" s="802"/>
      <c r="BX47" s="802"/>
      <c r="BY47" s="802"/>
      <c r="BZ47" s="802"/>
      <c r="CA47" s="802"/>
      <c r="CB47" s="802"/>
      <c r="CC47" s="802"/>
      <c r="CD47" s="802"/>
      <c r="CE47" s="802"/>
      <c r="CF47" s="802"/>
      <c r="CG47" s="803"/>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14"/>
      <c r="DW47" s="815"/>
      <c r="DX47" s="815"/>
      <c r="DY47" s="815"/>
      <c r="DZ47" s="816"/>
      <c r="EA47" s="199"/>
    </row>
    <row r="48" spans="1:131" s="200" customFormat="1" ht="26.25" customHeight="1">
      <c r="A48" s="214">
        <v>21</v>
      </c>
      <c r="B48" s="788"/>
      <c r="C48" s="789"/>
      <c r="D48" s="789"/>
      <c r="E48" s="789"/>
      <c r="F48" s="789"/>
      <c r="G48" s="789"/>
      <c r="H48" s="789"/>
      <c r="I48" s="789"/>
      <c r="J48" s="789"/>
      <c r="K48" s="789"/>
      <c r="L48" s="789"/>
      <c r="M48" s="789"/>
      <c r="N48" s="789"/>
      <c r="O48" s="789"/>
      <c r="P48" s="790"/>
      <c r="Q48" s="791"/>
      <c r="R48" s="792"/>
      <c r="S48" s="792"/>
      <c r="T48" s="792"/>
      <c r="U48" s="792"/>
      <c r="V48" s="792"/>
      <c r="W48" s="792"/>
      <c r="X48" s="792"/>
      <c r="Y48" s="792"/>
      <c r="Z48" s="792"/>
      <c r="AA48" s="792"/>
      <c r="AB48" s="792"/>
      <c r="AC48" s="792"/>
      <c r="AD48" s="792"/>
      <c r="AE48" s="793"/>
      <c r="AF48" s="794"/>
      <c r="AG48" s="795"/>
      <c r="AH48" s="795"/>
      <c r="AI48" s="795"/>
      <c r="AJ48" s="796"/>
      <c r="AK48" s="745"/>
      <c r="AL48" s="742"/>
      <c r="AM48" s="742"/>
      <c r="AN48" s="742"/>
      <c r="AO48" s="742"/>
      <c r="AP48" s="742"/>
      <c r="AQ48" s="742"/>
      <c r="AR48" s="742"/>
      <c r="AS48" s="742"/>
      <c r="AT48" s="742"/>
      <c r="AU48" s="742"/>
      <c r="AV48" s="742"/>
      <c r="AW48" s="742"/>
      <c r="AX48" s="742"/>
      <c r="AY48" s="742"/>
      <c r="AZ48" s="860"/>
      <c r="BA48" s="860"/>
      <c r="BB48" s="860"/>
      <c r="BC48" s="860"/>
      <c r="BD48" s="860"/>
      <c r="BE48" s="858"/>
      <c r="BF48" s="858"/>
      <c r="BG48" s="858"/>
      <c r="BH48" s="858"/>
      <c r="BI48" s="859"/>
      <c r="BJ48" s="205"/>
      <c r="BK48" s="205"/>
      <c r="BL48" s="205"/>
      <c r="BM48" s="205"/>
      <c r="BN48" s="205"/>
      <c r="BO48" s="218"/>
      <c r="BP48" s="218"/>
      <c r="BQ48" s="215">
        <v>42</v>
      </c>
      <c r="BR48" s="216"/>
      <c r="BS48" s="801"/>
      <c r="BT48" s="802"/>
      <c r="BU48" s="802"/>
      <c r="BV48" s="802"/>
      <c r="BW48" s="802"/>
      <c r="BX48" s="802"/>
      <c r="BY48" s="802"/>
      <c r="BZ48" s="802"/>
      <c r="CA48" s="802"/>
      <c r="CB48" s="802"/>
      <c r="CC48" s="802"/>
      <c r="CD48" s="802"/>
      <c r="CE48" s="802"/>
      <c r="CF48" s="802"/>
      <c r="CG48" s="803"/>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14"/>
      <c r="DW48" s="815"/>
      <c r="DX48" s="815"/>
      <c r="DY48" s="815"/>
      <c r="DZ48" s="816"/>
      <c r="EA48" s="199"/>
    </row>
    <row r="49" spans="1:131" s="200" customFormat="1" ht="26.25" customHeight="1">
      <c r="A49" s="214">
        <v>22</v>
      </c>
      <c r="B49" s="788"/>
      <c r="C49" s="789"/>
      <c r="D49" s="789"/>
      <c r="E49" s="789"/>
      <c r="F49" s="789"/>
      <c r="G49" s="789"/>
      <c r="H49" s="789"/>
      <c r="I49" s="789"/>
      <c r="J49" s="789"/>
      <c r="K49" s="789"/>
      <c r="L49" s="789"/>
      <c r="M49" s="789"/>
      <c r="N49" s="789"/>
      <c r="O49" s="789"/>
      <c r="P49" s="790"/>
      <c r="Q49" s="791"/>
      <c r="R49" s="792"/>
      <c r="S49" s="792"/>
      <c r="T49" s="792"/>
      <c r="U49" s="792"/>
      <c r="V49" s="792"/>
      <c r="W49" s="792"/>
      <c r="X49" s="792"/>
      <c r="Y49" s="792"/>
      <c r="Z49" s="792"/>
      <c r="AA49" s="792"/>
      <c r="AB49" s="792"/>
      <c r="AC49" s="792"/>
      <c r="AD49" s="792"/>
      <c r="AE49" s="793"/>
      <c r="AF49" s="794"/>
      <c r="AG49" s="795"/>
      <c r="AH49" s="795"/>
      <c r="AI49" s="795"/>
      <c r="AJ49" s="796"/>
      <c r="AK49" s="745"/>
      <c r="AL49" s="742"/>
      <c r="AM49" s="742"/>
      <c r="AN49" s="742"/>
      <c r="AO49" s="742"/>
      <c r="AP49" s="742"/>
      <c r="AQ49" s="742"/>
      <c r="AR49" s="742"/>
      <c r="AS49" s="742"/>
      <c r="AT49" s="742"/>
      <c r="AU49" s="742"/>
      <c r="AV49" s="742"/>
      <c r="AW49" s="742"/>
      <c r="AX49" s="742"/>
      <c r="AY49" s="742"/>
      <c r="AZ49" s="860"/>
      <c r="BA49" s="860"/>
      <c r="BB49" s="860"/>
      <c r="BC49" s="860"/>
      <c r="BD49" s="860"/>
      <c r="BE49" s="858"/>
      <c r="BF49" s="858"/>
      <c r="BG49" s="858"/>
      <c r="BH49" s="858"/>
      <c r="BI49" s="859"/>
      <c r="BJ49" s="205"/>
      <c r="BK49" s="205"/>
      <c r="BL49" s="205"/>
      <c r="BM49" s="205"/>
      <c r="BN49" s="205"/>
      <c r="BO49" s="218"/>
      <c r="BP49" s="218"/>
      <c r="BQ49" s="215">
        <v>43</v>
      </c>
      <c r="BR49" s="216"/>
      <c r="BS49" s="801"/>
      <c r="BT49" s="802"/>
      <c r="BU49" s="802"/>
      <c r="BV49" s="802"/>
      <c r="BW49" s="802"/>
      <c r="BX49" s="802"/>
      <c r="BY49" s="802"/>
      <c r="BZ49" s="802"/>
      <c r="CA49" s="802"/>
      <c r="CB49" s="802"/>
      <c r="CC49" s="802"/>
      <c r="CD49" s="802"/>
      <c r="CE49" s="802"/>
      <c r="CF49" s="802"/>
      <c r="CG49" s="803"/>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14"/>
      <c r="DW49" s="815"/>
      <c r="DX49" s="815"/>
      <c r="DY49" s="815"/>
      <c r="DZ49" s="816"/>
      <c r="EA49" s="199"/>
    </row>
    <row r="50" spans="1:131" s="200" customFormat="1" ht="26.25" customHeight="1">
      <c r="A50" s="214">
        <v>23</v>
      </c>
      <c r="B50" s="788"/>
      <c r="C50" s="789"/>
      <c r="D50" s="789"/>
      <c r="E50" s="789"/>
      <c r="F50" s="789"/>
      <c r="G50" s="789"/>
      <c r="H50" s="789"/>
      <c r="I50" s="789"/>
      <c r="J50" s="789"/>
      <c r="K50" s="789"/>
      <c r="L50" s="789"/>
      <c r="M50" s="789"/>
      <c r="N50" s="789"/>
      <c r="O50" s="789"/>
      <c r="P50" s="790"/>
      <c r="Q50" s="861"/>
      <c r="R50" s="862"/>
      <c r="S50" s="862"/>
      <c r="T50" s="862"/>
      <c r="U50" s="862"/>
      <c r="V50" s="862"/>
      <c r="W50" s="862"/>
      <c r="X50" s="862"/>
      <c r="Y50" s="862"/>
      <c r="Z50" s="862"/>
      <c r="AA50" s="862"/>
      <c r="AB50" s="862"/>
      <c r="AC50" s="862"/>
      <c r="AD50" s="862"/>
      <c r="AE50" s="863"/>
      <c r="AF50" s="794"/>
      <c r="AG50" s="795"/>
      <c r="AH50" s="795"/>
      <c r="AI50" s="795"/>
      <c r="AJ50" s="796"/>
      <c r="AK50" s="864"/>
      <c r="AL50" s="862"/>
      <c r="AM50" s="862"/>
      <c r="AN50" s="862"/>
      <c r="AO50" s="862"/>
      <c r="AP50" s="862"/>
      <c r="AQ50" s="862"/>
      <c r="AR50" s="862"/>
      <c r="AS50" s="862"/>
      <c r="AT50" s="862"/>
      <c r="AU50" s="862"/>
      <c r="AV50" s="862"/>
      <c r="AW50" s="862"/>
      <c r="AX50" s="862"/>
      <c r="AY50" s="862"/>
      <c r="AZ50" s="865"/>
      <c r="BA50" s="865"/>
      <c r="BB50" s="865"/>
      <c r="BC50" s="865"/>
      <c r="BD50" s="865"/>
      <c r="BE50" s="858"/>
      <c r="BF50" s="858"/>
      <c r="BG50" s="858"/>
      <c r="BH50" s="858"/>
      <c r="BI50" s="859"/>
      <c r="BJ50" s="205"/>
      <c r="BK50" s="205"/>
      <c r="BL50" s="205"/>
      <c r="BM50" s="205"/>
      <c r="BN50" s="205"/>
      <c r="BO50" s="218"/>
      <c r="BP50" s="218"/>
      <c r="BQ50" s="215">
        <v>44</v>
      </c>
      <c r="BR50" s="216"/>
      <c r="BS50" s="801"/>
      <c r="BT50" s="802"/>
      <c r="BU50" s="802"/>
      <c r="BV50" s="802"/>
      <c r="BW50" s="802"/>
      <c r="BX50" s="802"/>
      <c r="BY50" s="802"/>
      <c r="BZ50" s="802"/>
      <c r="CA50" s="802"/>
      <c r="CB50" s="802"/>
      <c r="CC50" s="802"/>
      <c r="CD50" s="802"/>
      <c r="CE50" s="802"/>
      <c r="CF50" s="802"/>
      <c r="CG50" s="803"/>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14"/>
      <c r="DW50" s="815"/>
      <c r="DX50" s="815"/>
      <c r="DY50" s="815"/>
      <c r="DZ50" s="816"/>
      <c r="EA50" s="199"/>
    </row>
    <row r="51" spans="1:131" s="200" customFormat="1" ht="26.25" customHeight="1">
      <c r="A51" s="214">
        <v>24</v>
      </c>
      <c r="B51" s="788"/>
      <c r="C51" s="789"/>
      <c r="D51" s="789"/>
      <c r="E51" s="789"/>
      <c r="F51" s="789"/>
      <c r="G51" s="789"/>
      <c r="H51" s="789"/>
      <c r="I51" s="789"/>
      <c r="J51" s="789"/>
      <c r="K51" s="789"/>
      <c r="L51" s="789"/>
      <c r="M51" s="789"/>
      <c r="N51" s="789"/>
      <c r="O51" s="789"/>
      <c r="P51" s="790"/>
      <c r="Q51" s="861"/>
      <c r="R51" s="862"/>
      <c r="S51" s="862"/>
      <c r="T51" s="862"/>
      <c r="U51" s="862"/>
      <c r="V51" s="862"/>
      <c r="W51" s="862"/>
      <c r="X51" s="862"/>
      <c r="Y51" s="862"/>
      <c r="Z51" s="862"/>
      <c r="AA51" s="862"/>
      <c r="AB51" s="862"/>
      <c r="AC51" s="862"/>
      <c r="AD51" s="862"/>
      <c r="AE51" s="863"/>
      <c r="AF51" s="794"/>
      <c r="AG51" s="795"/>
      <c r="AH51" s="795"/>
      <c r="AI51" s="795"/>
      <c r="AJ51" s="796"/>
      <c r="AK51" s="864"/>
      <c r="AL51" s="862"/>
      <c r="AM51" s="862"/>
      <c r="AN51" s="862"/>
      <c r="AO51" s="862"/>
      <c r="AP51" s="862"/>
      <c r="AQ51" s="862"/>
      <c r="AR51" s="862"/>
      <c r="AS51" s="862"/>
      <c r="AT51" s="862"/>
      <c r="AU51" s="862"/>
      <c r="AV51" s="862"/>
      <c r="AW51" s="862"/>
      <c r="AX51" s="862"/>
      <c r="AY51" s="862"/>
      <c r="AZ51" s="865"/>
      <c r="BA51" s="865"/>
      <c r="BB51" s="865"/>
      <c r="BC51" s="865"/>
      <c r="BD51" s="865"/>
      <c r="BE51" s="858"/>
      <c r="BF51" s="858"/>
      <c r="BG51" s="858"/>
      <c r="BH51" s="858"/>
      <c r="BI51" s="859"/>
      <c r="BJ51" s="205"/>
      <c r="BK51" s="205"/>
      <c r="BL51" s="205"/>
      <c r="BM51" s="205"/>
      <c r="BN51" s="205"/>
      <c r="BO51" s="218"/>
      <c r="BP51" s="218"/>
      <c r="BQ51" s="215">
        <v>45</v>
      </c>
      <c r="BR51" s="216"/>
      <c r="BS51" s="801"/>
      <c r="BT51" s="802"/>
      <c r="BU51" s="802"/>
      <c r="BV51" s="802"/>
      <c r="BW51" s="802"/>
      <c r="BX51" s="802"/>
      <c r="BY51" s="802"/>
      <c r="BZ51" s="802"/>
      <c r="CA51" s="802"/>
      <c r="CB51" s="802"/>
      <c r="CC51" s="802"/>
      <c r="CD51" s="802"/>
      <c r="CE51" s="802"/>
      <c r="CF51" s="802"/>
      <c r="CG51" s="803"/>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14"/>
      <c r="DW51" s="815"/>
      <c r="DX51" s="815"/>
      <c r="DY51" s="815"/>
      <c r="DZ51" s="816"/>
      <c r="EA51" s="199"/>
    </row>
    <row r="52" spans="1:131" s="200" customFormat="1" ht="26.25" customHeight="1">
      <c r="A52" s="214">
        <v>25</v>
      </c>
      <c r="B52" s="788"/>
      <c r="C52" s="789"/>
      <c r="D52" s="789"/>
      <c r="E52" s="789"/>
      <c r="F52" s="789"/>
      <c r="G52" s="789"/>
      <c r="H52" s="789"/>
      <c r="I52" s="789"/>
      <c r="J52" s="789"/>
      <c r="K52" s="789"/>
      <c r="L52" s="789"/>
      <c r="M52" s="789"/>
      <c r="N52" s="789"/>
      <c r="O52" s="789"/>
      <c r="P52" s="790"/>
      <c r="Q52" s="861"/>
      <c r="R52" s="862"/>
      <c r="S52" s="862"/>
      <c r="T52" s="862"/>
      <c r="U52" s="862"/>
      <c r="V52" s="862"/>
      <c r="W52" s="862"/>
      <c r="X52" s="862"/>
      <c r="Y52" s="862"/>
      <c r="Z52" s="862"/>
      <c r="AA52" s="862"/>
      <c r="AB52" s="862"/>
      <c r="AC52" s="862"/>
      <c r="AD52" s="862"/>
      <c r="AE52" s="863"/>
      <c r="AF52" s="794"/>
      <c r="AG52" s="795"/>
      <c r="AH52" s="795"/>
      <c r="AI52" s="795"/>
      <c r="AJ52" s="796"/>
      <c r="AK52" s="864"/>
      <c r="AL52" s="862"/>
      <c r="AM52" s="862"/>
      <c r="AN52" s="862"/>
      <c r="AO52" s="862"/>
      <c r="AP52" s="862"/>
      <c r="AQ52" s="862"/>
      <c r="AR52" s="862"/>
      <c r="AS52" s="862"/>
      <c r="AT52" s="862"/>
      <c r="AU52" s="862"/>
      <c r="AV52" s="862"/>
      <c r="AW52" s="862"/>
      <c r="AX52" s="862"/>
      <c r="AY52" s="862"/>
      <c r="AZ52" s="865"/>
      <c r="BA52" s="865"/>
      <c r="BB52" s="865"/>
      <c r="BC52" s="865"/>
      <c r="BD52" s="865"/>
      <c r="BE52" s="858"/>
      <c r="BF52" s="858"/>
      <c r="BG52" s="858"/>
      <c r="BH52" s="858"/>
      <c r="BI52" s="859"/>
      <c r="BJ52" s="205"/>
      <c r="BK52" s="205"/>
      <c r="BL52" s="205"/>
      <c r="BM52" s="205"/>
      <c r="BN52" s="205"/>
      <c r="BO52" s="218"/>
      <c r="BP52" s="218"/>
      <c r="BQ52" s="215">
        <v>46</v>
      </c>
      <c r="BR52" s="216"/>
      <c r="BS52" s="801"/>
      <c r="BT52" s="802"/>
      <c r="BU52" s="802"/>
      <c r="BV52" s="802"/>
      <c r="BW52" s="802"/>
      <c r="BX52" s="802"/>
      <c r="BY52" s="802"/>
      <c r="BZ52" s="802"/>
      <c r="CA52" s="802"/>
      <c r="CB52" s="802"/>
      <c r="CC52" s="802"/>
      <c r="CD52" s="802"/>
      <c r="CE52" s="802"/>
      <c r="CF52" s="802"/>
      <c r="CG52" s="803"/>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14"/>
      <c r="DW52" s="815"/>
      <c r="DX52" s="815"/>
      <c r="DY52" s="815"/>
      <c r="DZ52" s="816"/>
      <c r="EA52" s="199"/>
    </row>
    <row r="53" spans="1:131" s="200" customFormat="1" ht="26.25" customHeight="1">
      <c r="A53" s="214">
        <v>26</v>
      </c>
      <c r="B53" s="788"/>
      <c r="C53" s="789"/>
      <c r="D53" s="789"/>
      <c r="E53" s="789"/>
      <c r="F53" s="789"/>
      <c r="G53" s="789"/>
      <c r="H53" s="789"/>
      <c r="I53" s="789"/>
      <c r="J53" s="789"/>
      <c r="K53" s="789"/>
      <c r="L53" s="789"/>
      <c r="M53" s="789"/>
      <c r="N53" s="789"/>
      <c r="O53" s="789"/>
      <c r="P53" s="790"/>
      <c r="Q53" s="861"/>
      <c r="R53" s="862"/>
      <c r="S53" s="862"/>
      <c r="T53" s="862"/>
      <c r="U53" s="862"/>
      <c r="V53" s="862"/>
      <c r="W53" s="862"/>
      <c r="X53" s="862"/>
      <c r="Y53" s="862"/>
      <c r="Z53" s="862"/>
      <c r="AA53" s="862"/>
      <c r="AB53" s="862"/>
      <c r="AC53" s="862"/>
      <c r="AD53" s="862"/>
      <c r="AE53" s="863"/>
      <c r="AF53" s="794"/>
      <c r="AG53" s="795"/>
      <c r="AH53" s="795"/>
      <c r="AI53" s="795"/>
      <c r="AJ53" s="796"/>
      <c r="AK53" s="864"/>
      <c r="AL53" s="862"/>
      <c r="AM53" s="862"/>
      <c r="AN53" s="862"/>
      <c r="AO53" s="862"/>
      <c r="AP53" s="862"/>
      <c r="AQ53" s="862"/>
      <c r="AR53" s="862"/>
      <c r="AS53" s="862"/>
      <c r="AT53" s="862"/>
      <c r="AU53" s="862"/>
      <c r="AV53" s="862"/>
      <c r="AW53" s="862"/>
      <c r="AX53" s="862"/>
      <c r="AY53" s="862"/>
      <c r="AZ53" s="865"/>
      <c r="BA53" s="865"/>
      <c r="BB53" s="865"/>
      <c r="BC53" s="865"/>
      <c r="BD53" s="865"/>
      <c r="BE53" s="858"/>
      <c r="BF53" s="858"/>
      <c r="BG53" s="858"/>
      <c r="BH53" s="858"/>
      <c r="BI53" s="859"/>
      <c r="BJ53" s="205"/>
      <c r="BK53" s="205"/>
      <c r="BL53" s="205"/>
      <c r="BM53" s="205"/>
      <c r="BN53" s="205"/>
      <c r="BO53" s="218"/>
      <c r="BP53" s="218"/>
      <c r="BQ53" s="215">
        <v>47</v>
      </c>
      <c r="BR53" s="216"/>
      <c r="BS53" s="801"/>
      <c r="BT53" s="802"/>
      <c r="BU53" s="802"/>
      <c r="BV53" s="802"/>
      <c r="BW53" s="802"/>
      <c r="BX53" s="802"/>
      <c r="BY53" s="802"/>
      <c r="BZ53" s="802"/>
      <c r="CA53" s="802"/>
      <c r="CB53" s="802"/>
      <c r="CC53" s="802"/>
      <c r="CD53" s="802"/>
      <c r="CE53" s="802"/>
      <c r="CF53" s="802"/>
      <c r="CG53" s="803"/>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14"/>
      <c r="DW53" s="815"/>
      <c r="DX53" s="815"/>
      <c r="DY53" s="815"/>
      <c r="DZ53" s="816"/>
      <c r="EA53" s="199"/>
    </row>
    <row r="54" spans="1:131" s="200" customFormat="1" ht="26.25" customHeight="1">
      <c r="A54" s="214">
        <v>27</v>
      </c>
      <c r="B54" s="788"/>
      <c r="C54" s="789"/>
      <c r="D54" s="789"/>
      <c r="E54" s="789"/>
      <c r="F54" s="789"/>
      <c r="G54" s="789"/>
      <c r="H54" s="789"/>
      <c r="I54" s="789"/>
      <c r="J54" s="789"/>
      <c r="K54" s="789"/>
      <c r="L54" s="789"/>
      <c r="M54" s="789"/>
      <c r="N54" s="789"/>
      <c r="O54" s="789"/>
      <c r="P54" s="790"/>
      <c r="Q54" s="861"/>
      <c r="R54" s="862"/>
      <c r="S54" s="862"/>
      <c r="T54" s="862"/>
      <c r="U54" s="862"/>
      <c r="V54" s="862"/>
      <c r="W54" s="862"/>
      <c r="X54" s="862"/>
      <c r="Y54" s="862"/>
      <c r="Z54" s="862"/>
      <c r="AA54" s="862"/>
      <c r="AB54" s="862"/>
      <c r="AC54" s="862"/>
      <c r="AD54" s="862"/>
      <c r="AE54" s="863"/>
      <c r="AF54" s="794"/>
      <c r="AG54" s="795"/>
      <c r="AH54" s="795"/>
      <c r="AI54" s="795"/>
      <c r="AJ54" s="796"/>
      <c r="AK54" s="864"/>
      <c r="AL54" s="862"/>
      <c r="AM54" s="862"/>
      <c r="AN54" s="862"/>
      <c r="AO54" s="862"/>
      <c r="AP54" s="862"/>
      <c r="AQ54" s="862"/>
      <c r="AR54" s="862"/>
      <c r="AS54" s="862"/>
      <c r="AT54" s="862"/>
      <c r="AU54" s="862"/>
      <c r="AV54" s="862"/>
      <c r="AW54" s="862"/>
      <c r="AX54" s="862"/>
      <c r="AY54" s="862"/>
      <c r="AZ54" s="865"/>
      <c r="BA54" s="865"/>
      <c r="BB54" s="865"/>
      <c r="BC54" s="865"/>
      <c r="BD54" s="865"/>
      <c r="BE54" s="858"/>
      <c r="BF54" s="858"/>
      <c r="BG54" s="858"/>
      <c r="BH54" s="858"/>
      <c r="BI54" s="859"/>
      <c r="BJ54" s="205"/>
      <c r="BK54" s="205"/>
      <c r="BL54" s="205"/>
      <c r="BM54" s="205"/>
      <c r="BN54" s="205"/>
      <c r="BO54" s="218"/>
      <c r="BP54" s="218"/>
      <c r="BQ54" s="215">
        <v>48</v>
      </c>
      <c r="BR54" s="216"/>
      <c r="BS54" s="801"/>
      <c r="BT54" s="802"/>
      <c r="BU54" s="802"/>
      <c r="BV54" s="802"/>
      <c r="BW54" s="802"/>
      <c r="BX54" s="802"/>
      <c r="BY54" s="802"/>
      <c r="BZ54" s="802"/>
      <c r="CA54" s="802"/>
      <c r="CB54" s="802"/>
      <c r="CC54" s="802"/>
      <c r="CD54" s="802"/>
      <c r="CE54" s="802"/>
      <c r="CF54" s="802"/>
      <c r="CG54" s="803"/>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14"/>
      <c r="DW54" s="815"/>
      <c r="DX54" s="815"/>
      <c r="DY54" s="815"/>
      <c r="DZ54" s="816"/>
      <c r="EA54" s="199"/>
    </row>
    <row r="55" spans="1:131" s="200" customFormat="1" ht="26.25" customHeight="1">
      <c r="A55" s="214">
        <v>28</v>
      </c>
      <c r="B55" s="788"/>
      <c r="C55" s="789"/>
      <c r="D55" s="789"/>
      <c r="E55" s="789"/>
      <c r="F55" s="789"/>
      <c r="G55" s="789"/>
      <c r="H55" s="789"/>
      <c r="I55" s="789"/>
      <c r="J55" s="789"/>
      <c r="K55" s="789"/>
      <c r="L55" s="789"/>
      <c r="M55" s="789"/>
      <c r="N55" s="789"/>
      <c r="O55" s="789"/>
      <c r="P55" s="790"/>
      <c r="Q55" s="861"/>
      <c r="R55" s="862"/>
      <c r="S55" s="862"/>
      <c r="T55" s="862"/>
      <c r="U55" s="862"/>
      <c r="V55" s="862"/>
      <c r="W55" s="862"/>
      <c r="X55" s="862"/>
      <c r="Y55" s="862"/>
      <c r="Z55" s="862"/>
      <c r="AA55" s="862"/>
      <c r="AB55" s="862"/>
      <c r="AC55" s="862"/>
      <c r="AD55" s="862"/>
      <c r="AE55" s="863"/>
      <c r="AF55" s="794"/>
      <c r="AG55" s="795"/>
      <c r="AH55" s="795"/>
      <c r="AI55" s="795"/>
      <c r="AJ55" s="796"/>
      <c r="AK55" s="864"/>
      <c r="AL55" s="862"/>
      <c r="AM55" s="862"/>
      <c r="AN55" s="862"/>
      <c r="AO55" s="862"/>
      <c r="AP55" s="862"/>
      <c r="AQ55" s="862"/>
      <c r="AR55" s="862"/>
      <c r="AS55" s="862"/>
      <c r="AT55" s="862"/>
      <c r="AU55" s="862"/>
      <c r="AV55" s="862"/>
      <c r="AW55" s="862"/>
      <c r="AX55" s="862"/>
      <c r="AY55" s="862"/>
      <c r="AZ55" s="865"/>
      <c r="BA55" s="865"/>
      <c r="BB55" s="865"/>
      <c r="BC55" s="865"/>
      <c r="BD55" s="865"/>
      <c r="BE55" s="858"/>
      <c r="BF55" s="858"/>
      <c r="BG55" s="858"/>
      <c r="BH55" s="858"/>
      <c r="BI55" s="859"/>
      <c r="BJ55" s="205"/>
      <c r="BK55" s="205"/>
      <c r="BL55" s="205"/>
      <c r="BM55" s="205"/>
      <c r="BN55" s="205"/>
      <c r="BO55" s="218"/>
      <c r="BP55" s="218"/>
      <c r="BQ55" s="215">
        <v>49</v>
      </c>
      <c r="BR55" s="216"/>
      <c r="BS55" s="801"/>
      <c r="BT55" s="802"/>
      <c r="BU55" s="802"/>
      <c r="BV55" s="802"/>
      <c r="BW55" s="802"/>
      <c r="BX55" s="802"/>
      <c r="BY55" s="802"/>
      <c r="BZ55" s="802"/>
      <c r="CA55" s="802"/>
      <c r="CB55" s="802"/>
      <c r="CC55" s="802"/>
      <c r="CD55" s="802"/>
      <c r="CE55" s="802"/>
      <c r="CF55" s="802"/>
      <c r="CG55" s="803"/>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14"/>
      <c r="DW55" s="815"/>
      <c r="DX55" s="815"/>
      <c r="DY55" s="815"/>
      <c r="DZ55" s="816"/>
      <c r="EA55" s="199"/>
    </row>
    <row r="56" spans="1:131" s="200" customFormat="1" ht="26.25" customHeight="1">
      <c r="A56" s="214">
        <v>29</v>
      </c>
      <c r="B56" s="788"/>
      <c r="C56" s="789"/>
      <c r="D56" s="789"/>
      <c r="E56" s="789"/>
      <c r="F56" s="789"/>
      <c r="G56" s="789"/>
      <c r="H56" s="789"/>
      <c r="I56" s="789"/>
      <c r="J56" s="789"/>
      <c r="K56" s="789"/>
      <c r="L56" s="789"/>
      <c r="M56" s="789"/>
      <c r="N56" s="789"/>
      <c r="O56" s="789"/>
      <c r="P56" s="790"/>
      <c r="Q56" s="861"/>
      <c r="R56" s="862"/>
      <c r="S56" s="862"/>
      <c r="T56" s="862"/>
      <c r="U56" s="862"/>
      <c r="V56" s="862"/>
      <c r="W56" s="862"/>
      <c r="X56" s="862"/>
      <c r="Y56" s="862"/>
      <c r="Z56" s="862"/>
      <c r="AA56" s="862"/>
      <c r="AB56" s="862"/>
      <c r="AC56" s="862"/>
      <c r="AD56" s="862"/>
      <c r="AE56" s="863"/>
      <c r="AF56" s="794"/>
      <c r="AG56" s="795"/>
      <c r="AH56" s="795"/>
      <c r="AI56" s="795"/>
      <c r="AJ56" s="796"/>
      <c r="AK56" s="864"/>
      <c r="AL56" s="862"/>
      <c r="AM56" s="862"/>
      <c r="AN56" s="862"/>
      <c r="AO56" s="862"/>
      <c r="AP56" s="862"/>
      <c r="AQ56" s="862"/>
      <c r="AR56" s="862"/>
      <c r="AS56" s="862"/>
      <c r="AT56" s="862"/>
      <c r="AU56" s="862"/>
      <c r="AV56" s="862"/>
      <c r="AW56" s="862"/>
      <c r="AX56" s="862"/>
      <c r="AY56" s="862"/>
      <c r="AZ56" s="865"/>
      <c r="BA56" s="865"/>
      <c r="BB56" s="865"/>
      <c r="BC56" s="865"/>
      <c r="BD56" s="865"/>
      <c r="BE56" s="858"/>
      <c r="BF56" s="858"/>
      <c r="BG56" s="858"/>
      <c r="BH56" s="858"/>
      <c r="BI56" s="859"/>
      <c r="BJ56" s="205"/>
      <c r="BK56" s="205"/>
      <c r="BL56" s="205"/>
      <c r="BM56" s="205"/>
      <c r="BN56" s="205"/>
      <c r="BO56" s="218"/>
      <c r="BP56" s="218"/>
      <c r="BQ56" s="215">
        <v>50</v>
      </c>
      <c r="BR56" s="216"/>
      <c r="BS56" s="801"/>
      <c r="BT56" s="802"/>
      <c r="BU56" s="802"/>
      <c r="BV56" s="802"/>
      <c r="BW56" s="802"/>
      <c r="BX56" s="802"/>
      <c r="BY56" s="802"/>
      <c r="BZ56" s="802"/>
      <c r="CA56" s="802"/>
      <c r="CB56" s="802"/>
      <c r="CC56" s="802"/>
      <c r="CD56" s="802"/>
      <c r="CE56" s="802"/>
      <c r="CF56" s="802"/>
      <c r="CG56" s="803"/>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14"/>
      <c r="DW56" s="815"/>
      <c r="DX56" s="815"/>
      <c r="DY56" s="815"/>
      <c r="DZ56" s="816"/>
      <c r="EA56" s="199"/>
    </row>
    <row r="57" spans="1:131" s="200" customFormat="1" ht="26.25" customHeight="1">
      <c r="A57" s="214">
        <v>30</v>
      </c>
      <c r="B57" s="788"/>
      <c r="C57" s="789"/>
      <c r="D57" s="789"/>
      <c r="E57" s="789"/>
      <c r="F57" s="789"/>
      <c r="G57" s="789"/>
      <c r="H57" s="789"/>
      <c r="I57" s="789"/>
      <c r="J57" s="789"/>
      <c r="K57" s="789"/>
      <c r="L57" s="789"/>
      <c r="M57" s="789"/>
      <c r="N57" s="789"/>
      <c r="O57" s="789"/>
      <c r="P57" s="790"/>
      <c r="Q57" s="861"/>
      <c r="R57" s="862"/>
      <c r="S57" s="862"/>
      <c r="T57" s="862"/>
      <c r="U57" s="862"/>
      <c r="V57" s="862"/>
      <c r="W57" s="862"/>
      <c r="X57" s="862"/>
      <c r="Y57" s="862"/>
      <c r="Z57" s="862"/>
      <c r="AA57" s="862"/>
      <c r="AB57" s="862"/>
      <c r="AC57" s="862"/>
      <c r="AD57" s="862"/>
      <c r="AE57" s="863"/>
      <c r="AF57" s="794"/>
      <c r="AG57" s="795"/>
      <c r="AH57" s="795"/>
      <c r="AI57" s="795"/>
      <c r="AJ57" s="796"/>
      <c r="AK57" s="864"/>
      <c r="AL57" s="862"/>
      <c r="AM57" s="862"/>
      <c r="AN57" s="862"/>
      <c r="AO57" s="862"/>
      <c r="AP57" s="862"/>
      <c r="AQ57" s="862"/>
      <c r="AR57" s="862"/>
      <c r="AS57" s="862"/>
      <c r="AT57" s="862"/>
      <c r="AU57" s="862"/>
      <c r="AV57" s="862"/>
      <c r="AW57" s="862"/>
      <c r="AX57" s="862"/>
      <c r="AY57" s="862"/>
      <c r="AZ57" s="865"/>
      <c r="BA57" s="865"/>
      <c r="BB57" s="865"/>
      <c r="BC57" s="865"/>
      <c r="BD57" s="865"/>
      <c r="BE57" s="858"/>
      <c r="BF57" s="858"/>
      <c r="BG57" s="858"/>
      <c r="BH57" s="858"/>
      <c r="BI57" s="859"/>
      <c r="BJ57" s="205"/>
      <c r="BK57" s="205"/>
      <c r="BL57" s="205"/>
      <c r="BM57" s="205"/>
      <c r="BN57" s="205"/>
      <c r="BO57" s="218"/>
      <c r="BP57" s="218"/>
      <c r="BQ57" s="215">
        <v>51</v>
      </c>
      <c r="BR57" s="216"/>
      <c r="BS57" s="801"/>
      <c r="BT57" s="802"/>
      <c r="BU57" s="802"/>
      <c r="BV57" s="802"/>
      <c r="BW57" s="802"/>
      <c r="BX57" s="802"/>
      <c r="BY57" s="802"/>
      <c r="BZ57" s="802"/>
      <c r="CA57" s="802"/>
      <c r="CB57" s="802"/>
      <c r="CC57" s="802"/>
      <c r="CD57" s="802"/>
      <c r="CE57" s="802"/>
      <c r="CF57" s="802"/>
      <c r="CG57" s="803"/>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14"/>
      <c r="DW57" s="815"/>
      <c r="DX57" s="815"/>
      <c r="DY57" s="815"/>
      <c r="DZ57" s="816"/>
      <c r="EA57" s="199"/>
    </row>
    <row r="58" spans="1:131" s="200" customFormat="1" ht="26.25" customHeight="1">
      <c r="A58" s="214">
        <v>31</v>
      </c>
      <c r="B58" s="788"/>
      <c r="C58" s="789"/>
      <c r="D58" s="789"/>
      <c r="E58" s="789"/>
      <c r="F58" s="789"/>
      <c r="G58" s="789"/>
      <c r="H58" s="789"/>
      <c r="I58" s="789"/>
      <c r="J58" s="789"/>
      <c r="K58" s="789"/>
      <c r="L58" s="789"/>
      <c r="M58" s="789"/>
      <c r="N58" s="789"/>
      <c r="O58" s="789"/>
      <c r="P58" s="790"/>
      <c r="Q58" s="861"/>
      <c r="R58" s="862"/>
      <c r="S58" s="862"/>
      <c r="T58" s="862"/>
      <c r="U58" s="862"/>
      <c r="V58" s="862"/>
      <c r="W58" s="862"/>
      <c r="X58" s="862"/>
      <c r="Y58" s="862"/>
      <c r="Z58" s="862"/>
      <c r="AA58" s="862"/>
      <c r="AB58" s="862"/>
      <c r="AC58" s="862"/>
      <c r="AD58" s="862"/>
      <c r="AE58" s="863"/>
      <c r="AF58" s="794"/>
      <c r="AG58" s="795"/>
      <c r="AH58" s="795"/>
      <c r="AI58" s="795"/>
      <c r="AJ58" s="796"/>
      <c r="AK58" s="864"/>
      <c r="AL58" s="862"/>
      <c r="AM58" s="862"/>
      <c r="AN58" s="862"/>
      <c r="AO58" s="862"/>
      <c r="AP58" s="862"/>
      <c r="AQ58" s="862"/>
      <c r="AR58" s="862"/>
      <c r="AS58" s="862"/>
      <c r="AT58" s="862"/>
      <c r="AU58" s="862"/>
      <c r="AV58" s="862"/>
      <c r="AW58" s="862"/>
      <c r="AX58" s="862"/>
      <c r="AY58" s="862"/>
      <c r="AZ58" s="865"/>
      <c r="BA58" s="865"/>
      <c r="BB58" s="865"/>
      <c r="BC58" s="865"/>
      <c r="BD58" s="865"/>
      <c r="BE58" s="858"/>
      <c r="BF58" s="858"/>
      <c r="BG58" s="858"/>
      <c r="BH58" s="858"/>
      <c r="BI58" s="859"/>
      <c r="BJ58" s="205"/>
      <c r="BK58" s="205"/>
      <c r="BL58" s="205"/>
      <c r="BM58" s="205"/>
      <c r="BN58" s="205"/>
      <c r="BO58" s="218"/>
      <c r="BP58" s="218"/>
      <c r="BQ58" s="215">
        <v>52</v>
      </c>
      <c r="BR58" s="216"/>
      <c r="BS58" s="801"/>
      <c r="BT58" s="802"/>
      <c r="BU58" s="802"/>
      <c r="BV58" s="802"/>
      <c r="BW58" s="802"/>
      <c r="BX58" s="802"/>
      <c r="BY58" s="802"/>
      <c r="BZ58" s="802"/>
      <c r="CA58" s="802"/>
      <c r="CB58" s="802"/>
      <c r="CC58" s="802"/>
      <c r="CD58" s="802"/>
      <c r="CE58" s="802"/>
      <c r="CF58" s="802"/>
      <c r="CG58" s="803"/>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14"/>
      <c r="DW58" s="815"/>
      <c r="DX58" s="815"/>
      <c r="DY58" s="815"/>
      <c r="DZ58" s="816"/>
      <c r="EA58" s="199"/>
    </row>
    <row r="59" spans="1:131" s="200" customFormat="1" ht="26.25" customHeight="1">
      <c r="A59" s="214">
        <v>32</v>
      </c>
      <c r="B59" s="788"/>
      <c r="C59" s="789"/>
      <c r="D59" s="789"/>
      <c r="E59" s="789"/>
      <c r="F59" s="789"/>
      <c r="G59" s="789"/>
      <c r="H59" s="789"/>
      <c r="I59" s="789"/>
      <c r="J59" s="789"/>
      <c r="K59" s="789"/>
      <c r="L59" s="789"/>
      <c r="M59" s="789"/>
      <c r="N59" s="789"/>
      <c r="O59" s="789"/>
      <c r="P59" s="790"/>
      <c r="Q59" s="861"/>
      <c r="R59" s="862"/>
      <c r="S59" s="862"/>
      <c r="T59" s="862"/>
      <c r="U59" s="862"/>
      <c r="V59" s="862"/>
      <c r="W59" s="862"/>
      <c r="X59" s="862"/>
      <c r="Y59" s="862"/>
      <c r="Z59" s="862"/>
      <c r="AA59" s="862"/>
      <c r="AB59" s="862"/>
      <c r="AC59" s="862"/>
      <c r="AD59" s="862"/>
      <c r="AE59" s="863"/>
      <c r="AF59" s="794"/>
      <c r="AG59" s="795"/>
      <c r="AH59" s="795"/>
      <c r="AI59" s="795"/>
      <c r="AJ59" s="796"/>
      <c r="AK59" s="864"/>
      <c r="AL59" s="862"/>
      <c r="AM59" s="862"/>
      <c r="AN59" s="862"/>
      <c r="AO59" s="862"/>
      <c r="AP59" s="862"/>
      <c r="AQ59" s="862"/>
      <c r="AR59" s="862"/>
      <c r="AS59" s="862"/>
      <c r="AT59" s="862"/>
      <c r="AU59" s="862"/>
      <c r="AV59" s="862"/>
      <c r="AW59" s="862"/>
      <c r="AX59" s="862"/>
      <c r="AY59" s="862"/>
      <c r="AZ59" s="865"/>
      <c r="BA59" s="865"/>
      <c r="BB59" s="865"/>
      <c r="BC59" s="865"/>
      <c r="BD59" s="865"/>
      <c r="BE59" s="858"/>
      <c r="BF59" s="858"/>
      <c r="BG59" s="858"/>
      <c r="BH59" s="858"/>
      <c r="BI59" s="859"/>
      <c r="BJ59" s="205"/>
      <c r="BK59" s="205"/>
      <c r="BL59" s="205"/>
      <c r="BM59" s="205"/>
      <c r="BN59" s="205"/>
      <c r="BO59" s="218"/>
      <c r="BP59" s="218"/>
      <c r="BQ59" s="215">
        <v>53</v>
      </c>
      <c r="BR59" s="216"/>
      <c r="BS59" s="801"/>
      <c r="BT59" s="802"/>
      <c r="BU59" s="802"/>
      <c r="BV59" s="802"/>
      <c r="BW59" s="802"/>
      <c r="BX59" s="802"/>
      <c r="BY59" s="802"/>
      <c r="BZ59" s="802"/>
      <c r="CA59" s="802"/>
      <c r="CB59" s="802"/>
      <c r="CC59" s="802"/>
      <c r="CD59" s="802"/>
      <c r="CE59" s="802"/>
      <c r="CF59" s="802"/>
      <c r="CG59" s="803"/>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14"/>
      <c r="DW59" s="815"/>
      <c r="DX59" s="815"/>
      <c r="DY59" s="815"/>
      <c r="DZ59" s="816"/>
      <c r="EA59" s="199"/>
    </row>
    <row r="60" spans="1:131" s="200" customFormat="1" ht="26.25" customHeight="1">
      <c r="A60" s="214">
        <v>33</v>
      </c>
      <c r="B60" s="788"/>
      <c r="C60" s="789"/>
      <c r="D60" s="789"/>
      <c r="E60" s="789"/>
      <c r="F60" s="789"/>
      <c r="G60" s="789"/>
      <c r="H60" s="789"/>
      <c r="I60" s="789"/>
      <c r="J60" s="789"/>
      <c r="K60" s="789"/>
      <c r="L60" s="789"/>
      <c r="M60" s="789"/>
      <c r="N60" s="789"/>
      <c r="O60" s="789"/>
      <c r="P60" s="790"/>
      <c r="Q60" s="861"/>
      <c r="R60" s="862"/>
      <c r="S60" s="862"/>
      <c r="T60" s="862"/>
      <c r="U60" s="862"/>
      <c r="V60" s="862"/>
      <c r="W60" s="862"/>
      <c r="X60" s="862"/>
      <c r="Y60" s="862"/>
      <c r="Z60" s="862"/>
      <c r="AA60" s="862"/>
      <c r="AB60" s="862"/>
      <c r="AC60" s="862"/>
      <c r="AD60" s="862"/>
      <c r="AE60" s="863"/>
      <c r="AF60" s="794"/>
      <c r="AG60" s="795"/>
      <c r="AH60" s="795"/>
      <c r="AI60" s="795"/>
      <c r="AJ60" s="796"/>
      <c r="AK60" s="864"/>
      <c r="AL60" s="862"/>
      <c r="AM60" s="862"/>
      <c r="AN60" s="862"/>
      <c r="AO60" s="862"/>
      <c r="AP60" s="862"/>
      <c r="AQ60" s="862"/>
      <c r="AR60" s="862"/>
      <c r="AS60" s="862"/>
      <c r="AT60" s="862"/>
      <c r="AU60" s="862"/>
      <c r="AV60" s="862"/>
      <c r="AW60" s="862"/>
      <c r="AX60" s="862"/>
      <c r="AY60" s="862"/>
      <c r="AZ60" s="865"/>
      <c r="BA60" s="865"/>
      <c r="BB60" s="865"/>
      <c r="BC60" s="865"/>
      <c r="BD60" s="865"/>
      <c r="BE60" s="858"/>
      <c r="BF60" s="858"/>
      <c r="BG60" s="858"/>
      <c r="BH60" s="858"/>
      <c r="BI60" s="859"/>
      <c r="BJ60" s="205"/>
      <c r="BK60" s="205"/>
      <c r="BL60" s="205"/>
      <c r="BM60" s="205"/>
      <c r="BN60" s="205"/>
      <c r="BO60" s="218"/>
      <c r="BP60" s="218"/>
      <c r="BQ60" s="215">
        <v>54</v>
      </c>
      <c r="BR60" s="216"/>
      <c r="BS60" s="801"/>
      <c r="BT60" s="802"/>
      <c r="BU60" s="802"/>
      <c r="BV60" s="802"/>
      <c r="BW60" s="802"/>
      <c r="BX60" s="802"/>
      <c r="BY60" s="802"/>
      <c r="BZ60" s="802"/>
      <c r="CA60" s="802"/>
      <c r="CB60" s="802"/>
      <c r="CC60" s="802"/>
      <c r="CD60" s="802"/>
      <c r="CE60" s="802"/>
      <c r="CF60" s="802"/>
      <c r="CG60" s="803"/>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14"/>
      <c r="DW60" s="815"/>
      <c r="DX60" s="815"/>
      <c r="DY60" s="815"/>
      <c r="DZ60" s="816"/>
      <c r="EA60" s="199"/>
    </row>
    <row r="61" spans="1:131" s="200" customFormat="1" ht="26.25" customHeight="1" thickBot="1">
      <c r="A61" s="214">
        <v>34</v>
      </c>
      <c r="B61" s="788"/>
      <c r="C61" s="789"/>
      <c r="D61" s="789"/>
      <c r="E61" s="789"/>
      <c r="F61" s="789"/>
      <c r="G61" s="789"/>
      <c r="H61" s="789"/>
      <c r="I61" s="789"/>
      <c r="J61" s="789"/>
      <c r="K61" s="789"/>
      <c r="L61" s="789"/>
      <c r="M61" s="789"/>
      <c r="N61" s="789"/>
      <c r="O61" s="789"/>
      <c r="P61" s="790"/>
      <c r="Q61" s="861"/>
      <c r="R61" s="862"/>
      <c r="S61" s="862"/>
      <c r="T61" s="862"/>
      <c r="U61" s="862"/>
      <c r="V61" s="862"/>
      <c r="W61" s="862"/>
      <c r="X61" s="862"/>
      <c r="Y61" s="862"/>
      <c r="Z61" s="862"/>
      <c r="AA61" s="862"/>
      <c r="AB61" s="862"/>
      <c r="AC61" s="862"/>
      <c r="AD61" s="862"/>
      <c r="AE61" s="863"/>
      <c r="AF61" s="794"/>
      <c r="AG61" s="795"/>
      <c r="AH61" s="795"/>
      <c r="AI61" s="795"/>
      <c r="AJ61" s="796"/>
      <c r="AK61" s="864"/>
      <c r="AL61" s="862"/>
      <c r="AM61" s="862"/>
      <c r="AN61" s="862"/>
      <c r="AO61" s="862"/>
      <c r="AP61" s="862"/>
      <c r="AQ61" s="862"/>
      <c r="AR61" s="862"/>
      <c r="AS61" s="862"/>
      <c r="AT61" s="862"/>
      <c r="AU61" s="862"/>
      <c r="AV61" s="862"/>
      <c r="AW61" s="862"/>
      <c r="AX61" s="862"/>
      <c r="AY61" s="862"/>
      <c r="AZ61" s="865"/>
      <c r="BA61" s="865"/>
      <c r="BB61" s="865"/>
      <c r="BC61" s="865"/>
      <c r="BD61" s="865"/>
      <c r="BE61" s="858"/>
      <c r="BF61" s="858"/>
      <c r="BG61" s="858"/>
      <c r="BH61" s="858"/>
      <c r="BI61" s="859"/>
      <c r="BJ61" s="205"/>
      <c r="BK61" s="205"/>
      <c r="BL61" s="205"/>
      <c r="BM61" s="205"/>
      <c r="BN61" s="205"/>
      <c r="BO61" s="218"/>
      <c r="BP61" s="218"/>
      <c r="BQ61" s="215">
        <v>55</v>
      </c>
      <c r="BR61" s="216"/>
      <c r="BS61" s="801"/>
      <c r="BT61" s="802"/>
      <c r="BU61" s="802"/>
      <c r="BV61" s="802"/>
      <c r="BW61" s="802"/>
      <c r="BX61" s="802"/>
      <c r="BY61" s="802"/>
      <c r="BZ61" s="802"/>
      <c r="CA61" s="802"/>
      <c r="CB61" s="802"/>
      <c r="CC61" s="802"/>
      <c r="CD61" s="802"/>
      <c r="CE61" s="802"/>
      <c r="CF61" s="802"/>
      <c r="CG61" s="803"/>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14"/>
      <c r="DW61" s="815"/>
      <c r="DX61" s="815"/>
      <c r="DY61" s="815"/>
      <c r="DZ61" s="816"/>
      <c r="EA61" s="199"/>
    </row>
    <row r="62" spans="1:131" s="200" customFormat="1" ht="26.25" customHeight="1">
      <c r="A62" s="214">
        <v>35</v>
      </c>
      <c r="B62" s="788"/>
      <c r="C62" s="789"/>
      <c r="D62" s="789"/>
      <c r="E62" s="789"/>
      <c r="F62" s="789"/>
      <c r="G62" s="789"/>
      <c r="H62" s="789"/>
      <c r="I62" s="789"/>
      <c r="J62" s="789"/>
      <c r="K62" s="789"/>
      <c r="L62" s="789"/>
      <c r="M62" s="789"/>
      <c r="N62" s="789"/>
      <c r="O62" s="789"/>
      <c r="P62" s="790"/>
      <c r="Q62" s="861"/>
      <c r="R62" s="862"/>
      <c r="S62" s="862"/>
      <c r="T62" s="862"/>
      <c r="U62" s="862"/>
      <c r="V62" s="862"/>
      <c r="W62" s="862"/>
      <c r="X62" s="862"/>
      <c r="Y62" s="862"/>
      <c r="Z62" s="862"/>
      <c r="AA62" s="862"/>
      <c r="AB62" s="862"/>
      <c r="AC62" s="862"/>
      <c r="AD62" s="862"/>
      <c r="AE62" s="863"/>
      <c r="AF62" s="794"/>
      <c r="AG62" s="795"/>
      <c r="AH62" s="795"/>
      <c r="AI62" s="795"/>
      <c r="AJ62" s="796"/>
      <c r="AK62" s="864"/>
      <c r="AL62" s="862"/>
      <c r="AM62" s="862"/>
      <c r="AN62" s="862"/>
      <c r="AO62" s="862"/>
      <c r="AP62" s="862"/>
      <c r="AQ62" s="862"/>
      <c r="AR62" s="862"/>
      <c r="AS62" s="862"/>
      <c r="AT62" s="862"/>
      <c r="AU62" s="862"/>
      <c r="AV62" s="862"/>
      <c r="AW62" s="862"/>
      <c r="AX62" s="862"/>
      <c r="AY62" s="862"/>
      <c r="AZ62" s="865"/>
      <c r="BA62" s="865"/>
      <c r="BB62" s="865"/>
      <c r="BC62" s="865"/>
      <c r="BD62" s="865"/>
      <c r="BE62" s="858"/>
      <c r="BF62" s="858"/>
      <c r="BG62" s="858"/>
      <c r="BH62" s="858"/>
      <c r="BI62" s="859"/>
      <c r="BJ62" s="873" t="s">
        <v>390</v>
      </c>
      <c r="BK62" s="836"/>
      <c r="BL62" s="836"/>
      <c r="BM62" s="836"/>
      <c r="BN62" s="837"/>
      <c r="BO62" s="218"/>
      <c r="BP62" s="218"/>
      <c r="BQ62" s="215">
        <v>56</v>
      </c>
      <c r="BR62" s="216"/>
      <c r="BS62" s="801"/>
      <c r="BT62" s="802"/>
      <c r="BU62" s="802"/>
      <c r="BV62" s="802"/>
      <c r="BW62" s="802"/>
      <c r="BX62" s="802"/>
      <c r="BY62" s="802"/>
      <c r="BZ62" s="802"/>
      <c r="CA62" s="802"/>
      <c r="CB62" s="802"/>
      <c r="CC62" s="802"/>
      <c r="CD62" s="802"/>
      <c r="CE62" s="802"/>
      <c r="CF62" s="802"/>
      <c r="CG62" s="803"/>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14"/>
      <c r="DW62" s="815"/>
      <c r="DX62" s="815"/>
      <c r="DY62" s="815"/>
      <c r="DZ62" s="816"/>
      <c r="EA62" s="199"/>
    </row>
    <row r="63" spans="1:131" s="200" customFormat="1" ht="26.25" customHeight="1" thickBot="1">
      <c r="A63" s="217" t="s">
        <v>370</v>
      </c>
      <c r="B63" s="820" t="s">
        <v>391</v>
      </c>
      <c r="C63" s="821"/>
      <c r="D63" s="821"/>
      <c r="E63" s="821"/>
      <c r="F63" s="821"/>
      <c r="G63" s="821"/>
      <c r="H63" s="821"/>
      <c r="I63" s="821"/>
      <c r="J63" s="821"/>
      <c r="K63" s="821"/>
      <c r="L63" s="821"/>
      <c r="M63" s="821"/>
      <c r="N63" s="821"/>
      <c r="O63" s="821"/>
      <c r="P63" s="822"/>
      <c r="Q63" s="866"/>
      <c r="R63" s="867"/>
      <c r="S63" s="867"/>
      <c r="T63" s="867"/>
      <c r="U63" s="867"/>
      <c r="V63" s="867"/>
      <c r="W63" s="867"/>
      <c r="X63" s="867"/>
      <c r="Y63" s="867"/>
      <c r="Z63" s="867"/>
      <c r="AA63" s="867"/>
      <c r="AB63" s="867"/>
      <c r="AC63" s="867"/>
      <c r="AD63" s="867"/>
      <c r="AE63" s="868"/>
      <c r="AF63" s="869">
        <v>84</v>
      </c>
      <c r="AG63" s="870"/>
      <c r="AH63" s="870"/>
      <c r="AI63" s="870"/>
      <c r="AJ63" s="871"/>
      <c r="AK63" s="872"/>
      <c r="AL63" s="867"/>
      <c r="AM63" s="867"/>
      <c r="AN63" s="867"/>
      <c r="AO63" s="867"/>
      <c r="AP63" s="870">
        <v>2892</v>
      </c>
      <c r="AQ63" s="870"/>
      <c r="AR63" s="870"/>
      <c r="AS63" s="870"/>
      <c r="AT63" s="870"/>
      <c r="AU63" s="870">
        <v>2627</v>
      </c>
      <c r="AV63" s="870"/>
      <c r="AW63" s="870"/>
      <c r="AX63" s="870"/>
      <c r="AY63" s="870"/>
      <c r="AZ63" s="874"/>
      <c r="BA63" s="874"/>
      <c r="BB63" s="874"/>
      <c r="BC63" s="874"/>
      <c r="BD63" s="874"/>
      <c r="BE63" s="875"/>
      <c r="BF63" s="875"/>
      <c r="BG63" s="875"/>
      <c r="BH63" s="875"/>
      <c r="BI63" s="876"/>
      <c r="BJ63" s="877" t="s">
        <v>113</v>
      </c>
      <c r="BK63" s="878"/>
      <c r="BL63" s="878"/>
      <c r="BM63" s="878"/>
      <c r="BN63" s="879"/>
      <c r="BO63" s="218"/>
      <c r="BP63" s="218"/>
      <c r="BQ63" s="215">
        <v>57</v>
      </c>
      <c r="BR63" s="216"/>
      <c r="BS63" s="801"/>
      <c r="BT63" s="802"/>
      <c r="BU63" s="802"/>
      <c r="BV63" s="802"/>
      <c r="BW63" s="802"/>
      <c r="BX63" s="802"/>
      <c r="BY63" s="802"/>
      <c r="BZ63" s="802"/>
      <c r="CA63" s="802"/>
      <c r="CB63" s="802"/>
      <c r="CC63" s="802"/>
      <c r="CD63" s="802"/>
      <c r="CE63" s="802"/>
      <c r="CF63" s="802"/>
      <c r="CG63" s="803"/>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14"/>
      <c r="DW63" s="815"/>
      <c r="DX63" s="815"/>
      <c r="DY63" s="815"/>
      <c r="DZ63" s="81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1"/>
      <c r="BT64" s="802"/>
      <c r="BU64" s="802"/>
      <c r="BV64" s="802"/>
      <c r="BW64" s="802"/>
      <c r="BX64" s="802"/>
      <c r="BY64" s="802"/>
      <c r="BZ64" s="802"/>
      <c r="CA64" s="802"/>
      <c r="CB64" s="802"/>
      <c r="CC64" s="802"/>
      <c r="CD64" s="802"/>
      <c r="CE64" s="802"/>
      <c r="CF64" s="802"/>
      <c r="CG64" s="803"/>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14"/>
      <c r="DW64" s="815"/>
      <c r="DX64" s="815"/>
      <c r="DY64" s="815"/>
      <c r="DZ64" s="81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1"/>
      <c r="BT65" s="802"/>
      <c r="BU65" s="802"/>
      <c r="BV65" s="802"/>
      <c r="BW65" s="802"/>
      <c r="BX65" s="802"/>
      <c r="BY65" s="802"/>
      <c r="BZ65" s="802"/>
      <c r="CA65" s="802"/>
      <c r="CB65" s="802"/>
      <c r="CC65" s="802"/>
      <c r="CD65" s="802"/>
      <c r="CE65" s="802"/>
      <c r="CF65" s="802"/>
      <c r="CG65" s="803"/>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14"/>
      <c r="DW65" s="815"/>
      <c r="DX65" s="815"/>
      <c r="DY65" s="815"/>
      <c r="DZ65" s="816"/>
      <c r="EA65" s="199"/>
    </row>
    <row r="66" spans="1:131" s="200" customFormat="1" ht="26.25" customHeight="1">
      <c r="A66" s="770" t="s">
        <v>393</v>
      </c>
      <c r="B66" s="771"/>
      <c r="C66" s="771"/>
      <c r="D66" s="771"/>
      <c r="E66" s="771"/>
      <c r="F66" s="771"/>
      <c r="G66" s="771"/>
      <c r="H66" s="771"/>
      <c r="I66" s="771"/>
      <c r="J66" s="771"/>
      <c r="K66" s="771"/>
      <c r="L66" s="771"/>
      <c r="M66" s="771"/>
      <c r="N66" s="771"/>
      <c r="O66" s="771"/>
      <c r="P66" s="772"/>
      <c r="Q66" s="747" t="s">
        <v>374</v>
      </c>
      <c r="R66" s="748"/>
      <c r="S66" s="748"/>
      <c r="T66" s="748"/>
      <c r="U66" s="749"/>
      <c r="V66" s="747" t="s">
        <v>375</v>
      </c>
      <c r="W66" s="748"/>
      <c r="X66" s="748"/>
      <c r="Y66" s="748"/>
      <c r="Z66" s="749"/>
      <c r="AA66" s="747" t="s">
        <v>376</v>
      </c>
      <c r="AB66" s="748"/>
      <c r="AC66" s="748"/>
      <c r="AD66" s="748"/>
      <c r="AE66" s="749"/>
      <c r="AF66" s="880" t="s">
        <v>377</v>
      </c>
      <c r="AG66" s="843"/>
      <c r="AH66" s="843"/>
      <c r="AI66" s="843"/>
      <c r="AJ66" s="881"/>
      <c r="AK66" s="747" t="s">
        <v>378</v>
      </c>
      <c r="AL66" s="771"/>
      <c r="AM66" s="771"/>
      <c r="AN66" s="771"/>
      <c r="AO66" s="772"/>
      <c r="AP66" s="747" t="s">
        <v>379</v>
      </c>
      <c r="AQ66" s="748"/>
      <c r="AR66" s="748"/>
      <c r="AS66" s="748"/>
      <c r="AT66" s="749"/>
      <c r="AU66" s="747" t="s">
        <v>394</v>
      </c>
      <c r="AV66" s="748"/>
      <c r="AW66" s="748"/>
      <c r="AX66" s="748"/>
      <c r="AY66" s="749"/>
      <c r="AZ66" s="747" t="s">
        <v>357</v>
      </c>
      <c r="BA66" s="748"/>
      <c r="BB66" s="748"/>
      <c r="BC66" s="748"/>
      <c r="BD66" s="759"/>
      <c r="BE66" s="218"/>
      <c r="BF66" s="218"/>
      <c r="BG66" s="218"/>
      <c r="BH66" s="218"/>
      <c r="BI66" s="218"/>
      <c r="BJ66" s="218"/>
      <c r="BK66" s="218"/>
      <c r="BL66" s="218"/>
      <c r="BM66" s="218"/>
      <c r="BN66" s="218"/>
      <c r="BO66" s="218"/>
      <c r="BP66" s="218"/>
      <c r="BQ66" s="215">
        <v>60</v>
      </c>
      <c r="BR66" s="220"/>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9"/>
    </row>
    <row r="67" spans="1:131" s="200" customFormat="1" ht="26.25" customHeight="1" thickBot="1">
      <c r="A67" s="773"/>
      <c r="B67" s="774"/>
      <c r="C67" s="774"/>
      <c r="D67" s="774"/>
      <c r="E67" s="774"/>
      <c r="F67" s="774"/>
      <c r="G67" s="774"/>
      <c r="H67" s="774"/>
      <c r="I67" s="774"/>
      <c r="J67" s="774"/>
      <c r="K67" s="774"/>
      <c r="L67" s="774"/>
      <c r="M67" s="774"/>
      <c r="N67" s="774"/>
      <c r="O67" s="774"/>
      <c r="P67" s="775"/>
      <c r="Q67" s="750"/>
      <c r="R67" s="751"/>
      <c r="S67" s="751"/>
      <c r="T67" s="751"/>
      <c r="U67" s="752"/>
      <c r="V67" s="750"/>
      <c r="W67" s="751"/>
      <c r="X67" s="751"/>
      <c r="Y67" s="751"/>
      <c r="Z67" s="752"/>
      <c r="AA67" s="750"/>
      <c r="AB67" s="751"/>
      <c r="AC67" s="751"/>
      <c r="AD67" s="751"/>
      <c r="AE67" s="752"/>
      <c r="AF67" s="882"/>
      <c r="AG67" s="846"/>
      <c r="AH67" s="846"/>
      <c r="AI67" s="846"/>
      <c r="AJ67" s="883"/>
      <c r="AK67" s="884"/>
      <c r="AL67" s="774"/>
      <c r="AM67" s="774"/>
      <c r="AN67" s="774"/>
      <c r="AO67" s="775"/>
      <c r="AP67" s="750"/>
      <c r="AQ67" s="751"/>
      <c r="AR67" s="751"/>
      <c r="AS67" s="751"/>
      <c r="AT67" s="752"/>
      <c r="AU67" s="750"/>
      <c r="AV67" s="751"/>
      <c r="AW67" s="751"/>
      <c r="AX67" s="751"/>
      <c r="AY67" s="752"/>
      <c r="AZ67" s="750"/>
      <c r="BA67" s="751"/>
      <c r="BB67" s="751"/>
      <c r="BC67" s="751"/>
      <c r="BD67" s="760"/>
      <c r="BE67" s="218"/>
      <c r="BF67" s="218"/>
      <c r="BG67" s="218"/>
      <c r="BH67" s="218"/>
      <c r="BI67" s="218"/>
      <c r="BJ67" s="218"/>
      <c r="BK67" s="218"/>
      <c r="BL67" s="218"/>
      <c r="BM67" s="218"/>
      <c r="BN67" s="218"/>
      <c r="BO67" s="218"/>
      <c r="BP67" s="218"/>
      <c r="BQ67" s="215">
        <v>61</v>
      </c>
      <c r="BR67" s="220"/>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9"/>
    </row>
    <row r="68" spans="1:131" s="200" customFormat="1" ht="26.25" customHeight="1" thickTop="1">
      <c r="A68" s="211">
        <v>1</v>
      </c>
      <c r="B68" s="898" t="s">
        <v>546</v>
      </c>
      <c r="C68" s="899" t="s">
        <v>546</v>
      </c>
      <c r="D68" s="899" t="s">
        <v>546</v>
      </c>
      <c r="E68" s="899" t="s">
        <v>546</v>
      </c>
      <c r="F68" s="899" t="s">
        <v>546</v>
      </c>
      <c r="G68" s="899" t="s">
        <v>546</v>
      </c>
      <c r="H68" s="899" t="s">
        <v>546</v>
      </c>
      <c r="I68" s="899" t="s">
        <v>546</v>
      </c>
      <c r="J68" s="899" t="s">
        <v>546</v>
      </c>
      <c r="K68" s="899" t="s">
        <v>546</v>
      </c>
      <c r="L68" s="899" t="s">
        <v>546</v>
      </c>
      <c r="M68" s="899" t="s">
        <v>546</v>
      </c>
      <c r="N68" s="899" t="s">
        <v>546</v>
      </c>
      <c r="O68" s="899" t="s">
        <v>546</v>
      </c>
      <c r="P68" s="900" t="s">
        <v>546</v>
      </c>
      <c r="Q68" s="897">
        <v>6567</v>
      </c>
      <c r="R68" s="894"/>
      <c r="S68" s="894"/>
      <c r="T68" s="894"/>
      <c r="U68" s="894"/>
      <c r="V68" s="894">
        <v>7247</v>
      </c>
      <c r="W68" s="894"/>
      <c r="X68" s="894"/>
      <c r="Y68" s="894"/>
      <c r="Z68" s="894"/>
      <c r="AA68" s="894">
        <v>-680</v>
      </c>
      <c r="AB68" s="894"/>
      <c r="AC68" s="894"/>
      <c r="AD68" s="894"/>
      <c r="AE68" s="894"/>
      <c r="AF68" s="894">
        <v>3600</v>
      </c>
      <c r="AG68" s="894"/>
      <c r="AH68" s="894"/>
      <c r="AI68" s="894"/>
      <c r="AJ68" s="894"/>
      <c r="AK68" s="894" t="s">
        <v>544</v>
      </c>
      <c r="AL68" s="894"/>
      <c r="AM68" s="894"/>
      <c r="AN68" s="894"/>
      <c r="AO68" s="894"/>
      <c r="AP68" s="894">
        <v>30263</v>
      </c>
      <c r="AQ68" s="894"/>
      <c r="AR68" s="894"/>
      <c r="AS68" s="894"/>
      <c r="AT68" s="894"/>
      <c r="AU68" s="894">
        <v>33</v>
      </c>
      <c r="AV68" s="894"/>
      <c r="AW68" s="894"/>
      <c r="AX68" s="894"/>
      <c r="AY68" s="894"/>
      <c r="AZ68" s="895"/>
      <c r="BA68" s="895"/>
      <c r="BB68" s="895"/>
      <c r="BC68" s="895"/>
      <c r="BD68" s="896"/>
      <c r="BE68" s="218"/>
      <c r="BF68" s="218"/>
      <c r="BG68" s="218"/>
      <c r="BH68" s="218"/>
      <c r="BI68" s="218"/>
      <c r="BJ68" s="218"/>
      <c r="BK68" s="218"/>
      <c r="BL68" s="218"/>
      <c r="BM68" s="218"/>
      <c r="BN68" s="218"/>
      <c r="BO68" s="218"/>
      <c r="BP68" s="218"/>
      <c r="BQ68" s="215">
        <v>62</v>
      </c>
      <c r="BR68" s="220"/>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9"/>
    </row>
    <row r="69" spans="1:131" s="200" customFormat="1" ht="26.25" customHeight="1">
      <c r="A69" s="214">
        <v>2</v>
      </c>
      <c r="B69" s="737" t="s">
        <v>547</v>
      </c>
      <c r="C69" s="738" t="s">
        <v>547</v>
      </c>
      <c r="D69" s="738" t="s">
        <v>547</v>
      </c>
      <c r="E69" s="738" t="s">
        <v>547</v>
      </c>
      <c r="F69" s="738" t="s">
        <v>547</v>
      </c>
      <c r="G69" s="738" t="s">
        <v>547</v>
      </c>
      <c r="H69" s="738" t="s">
        <v>547</v>
      </c>
      <c r="I69" s="738" t="s">
        <v>547</v>
      </c>
      <c r="J69" s="738" t="s">
        <v>547</v>
      </c>
      <c r="K69" s="738" t="s">
        <v>547</v>
      </c>
      <c r="L69" s="738" t="s">
        <v>547</v>
      </c>
      <c r="M69" s="738" t="s">
        <v>547</v>
      </c>
      <c r="N69" s="738" t="s">
        <v>547</v>
      </c>
      <c r="O69" s="738" t="s">
        <v>547</v>
      </c>
      <c r="P69" s="739" t="s">
        <v>547</v>
      </c>
      <c r="Q69" s="901">
        <v>67</v>
      </c>
      <c r="R69" s="742"/>
      <c r="S69" s="742"/>
      <c r="T69" s="742"/>
      <c r="U69" s="742"/>
      <c r="V69" s="742">
        <v>64</v>
      </c>
      <c r="W69" s="742"/>
      <c r="X69" s="742"/>
      <c r="Y69" s="742"/>
      <c r="Z69" s="742"/>
      <c r="AA69" s="742">
        <v>3</v>
      </c>
      <c r="AB69" s="742"/>
      <c r="AC69" s="742"/>
      <c r="AD69" s="742"/>
      <c r="AE69" s="742"/>
      <c r="AF69" s="742">
        <v>3</v>
      </c>
      <c r="AG69" s="742"/>
      <c r="AH69" s="742"/>
      <c r="AI69" s="742"/>
      <c r="AJ69" s="742"/>
      <c r="AK69" s="742">
        <v>2</v>
      </c>
      <c r="AL69" s="742"/>
      <c r="AM69" s="742"/>
      <c r="AN69" s="742"/>
      <c r="AO69" s="742"/>
      <c r="AP69" s="742" t="s">
        <v>545</v>
      </c>
      <c r="AQ69" s="742"/>
      <c r="AR69" s="742"/>
      <c r="AS69" s="742"/>
      <c r="AT69" s="742"/>
      <c r="AU69" s="742" t="s">
        <v>545</v>
      </c>
      <c r="AV69" s="742"/>
      <c r="AW69" s="742"/>
      <c r="AX69" s="742"/>
      <c r="AY69" s="742"/>
      <c r="AZ69" s="740"/>
      <c r="BA69" s="740"/>
      <c r="BB69" s="740"/>
      <c r="BC69" s="740"/>
      <c r="BD69" s="741"/>
      <c r="BE69" s="218"/>
      <c r="BF69" s="218"/>
      <c r="BG69" s="218"/>
      <c r="BH69" s="218"/>
      <c r="BI69" s="218"/>
      <c r="BJ69" s="218"/>
      <c r="BK69" s="218"/>
      <c r="BL69" s="218"/>
      <c r="BM69" s="218"/>
      <c r="BN69" s="218"/>
      <c r="BO69" s="218"/>
      <c r="BP69" s="218"/>
      <c r="BQ69" s="215">
        <v>63</v>
      </c>
      <c r="BR69" s="220"/>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9"/>
    </row>
    <row r="70" spans="1:131" s="200" customFormat="1" ht="26.25" customHeight="1">
      <c r="A70" s="214">
        <v>3</v>
      </c>
      <c r="B70" s="737" t="s">
        <v>548</v>
      </c>
      <c r="C70" s="738" t="s">
        <v>548</v>
      </c>
      <c r="D70" s="738" t="s">
        <v>548</v>
      </c>
      <c r="E70" s="738" t="s">
        <v>548</v>
      </c>
      <c r="F70" s="738" t="s">
        <v>548</v>
      </c>
      <c r="G70" s="738" t="s">
        <v>548</v>
      </c>
      <c r="H70" s="738" t="s">
        <v>548</v>
      </c>
      <c r="I70" s="738" t="s">
        <v>548</v>
      </c>
      <c r="J70" s="738" t="s">
        <v>548</v>
      </c>
      <c r="K70" s="738" t="s">
        <v>548</v>
      </c>
      <c r="L70" s="738" t="s">
        <v>548</v>
      </c>
      <c r="M70" s="738" t="s">
        <v>548</v>
      </c>
      <c r="N70" s="738" t="s">
        <v>548</v>
      </c>
      <c r="O70" s="738" t="s">
        <v>548</v>
      </c>
      <c r="P70" s="739" t="s">
        <v>548</v>
      </c>
      <c r="Q70" s="901">
        <v>263837</v>
      </c>
      <c r="R70" s="742"/>
      <c r="S70" s="742"/>
      <c r="T70" s="742"/>
      <c r="U70" s="742"/>
      <c r="V70" s="742">
        <v>263732</v>
      </c>
      <c r="W70" s="742"/>
      <c r="X70" s="742"/>
      <c r="Y70" s="742"/>
      <c r="Z70" s="742"/>
      <c r="AA70" s="742">
        <v>104</v>
      </c>
      <c r="AB70" s="742"/>
      <c r="AC70" s="742"/>
      <c r="AD70" s="742"/>
      <c r="AE70" s="742"/>
      <c r="AF70" s="742">
        <v>104</v>
      </c>
      <c r="AG70" s="742"/>
      <c r="AH70" s="742"/>
      <c r="AI70" s="742"/>
      <c r="AJ70" s="742"/>
      <c r="AK70" s="742">
        <v>5790</v>
      </c>
      <c r="AL70" s="742"/>
      <c r="AM70" s="742"/>
      <c r="AN70" s="742"/>
      <c r="AO70" s="742"/>
      <c r="AP70" s="742" t="s">
        <v>545</v>
      </c>
      <c r="AQ70" s="742"/>
      <c r="AR70" s="742"/>
      <c r="AS70" s="742"/>
      <c r="AT70" s="742"/>
      <c r="AU70" s="742" t="s">
        <v>545</v>
      </c>
      <c r="AV70" s="742"/>
      <c r="AW70" s="742"/>
      <c r="AX70" s="742"/>
      <c r="AY70" s="742"/>
      <c r="AZ70" s="740"/>
      <c r="BA70" s="740"/>
      <c r="BB70" s="740"/>
      <c r="BC70" s="740"/>
      <c r="BD70" s="741"/>
      <c r="BE70" s="218"/>
      <c r="BF70" s="218"/>
      <c r="BG70" s="218"/>
      <c r="BH70" s="218"/>
      <c r="BI70" s="218"/>
      <c r="BJ70" s="218"/>
      <c r="BK70" s="218"/>
      <c r="BL70" s="218"/>
      <c r="BM70" s="218"/>
      <c r="BN70" s="218"/>
      <c r="BO70" s="218"/>
      <c r="BP70" s="218"/>
      <c r="BQ70" s="215">
        <v>64</v>
      </c>
      <c r="BR70" s="220"/>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9"/>
    </row>
    <row r="71" spans="1:131" s="200" customFormat="1" ht="26.25" customHeight="1">
      <c r="A71" s="214">
        <v>4</v>
      </c>
      <c r="B71" s="737" t="s">
        <v>549</v>
      </c>
      <c r="C71" s="738" t="s">
        <v>549</v>
      </c>
      <c r="D71" s="738" t="s">
        <v>549</v>
      </c>
      <c r="E71" s="738" t="s">
        <v>549</v>
      </c>
      <c r="F71" s="738" t="s">
        <v>549</v>
      </c>
      <c r="G71" s="738" t="s">
        <v>549</v>
      </c>
      <c r="H71" s="738" t="s">
        <v>549</v>
      </c>
      <c r="I71" s="738" t="s">
        <v>549</v>
      </c>
      <c r="J71" s="738" t="s">
        <v>549</v>
      </c>
      <c r="K71" s="738" t="s">
        <v>549</v>
      </c>
      <c r="L71" s="738" t="s">
        <v>549</v>
      </c>
      <c r="M71" s="738" t="s">
        <v>549</v>
      </c>
      <c r="N71" s="738" t="s">
        <v>549</v>
      </c>
      <c r="O71" s="738" t="s">
        <v>549</v>
      </c>
      <c r="P71" s="739" t="s">
        <v>549</v>
      </c>
      <c r="Q71" s="901">
        <v>7534</v>
      </c>
      <c r="R71" s="742"/>
      <c r="S71" s="742"/>
      <c r="T71" s="742"/>
      <c r="U71" s="742"/>
      <c r="V71" s="742">
        <v>7409</v>
      </c>
      <c r="W71" s="742"/>
      <c r="X71" s="742"/>
      <c r="Y71" s="742"/>
      <c r="Z71" s="742"/>
      <c r="AA71" s="742">
        <v>125</v>
      </c>
      <c r="AB71" s="742"/>
      <c r="AC71" s="742"/>
      <c r="AD71" s="742"/>
      <c r="AE71" s="742"/>
      <c r="AF71" s="742">
        <v>125</v>
      </c>
      <c r="AG71" s="742"/>
      <c r="AH71" s="742"/>
      <c r="AI71" s="742"/>
      <c r="AJ71" s="742"/>
      <c r="AK71" s="742">
        <v>564</v>
      </c>
      <c r="AL71" s="742"/>
      <c r="AM71" s="742"/>
      <c r="AN71" s="742"/>
      <c r="AO71" s="742"/>
      <c r="AP71" s="742" t="s">
        <v>545</v>
      </c>
      <c r="AQ71" s="742"/>
      <c r="AR71" s="742"/>
      <c r="AS71" s="742"/>
      <c r="AT71" s="742"/>
      <c r="AU71" s="742" t="s">
        <v>545</v>
      </c>
      <c r="AV71" s="742"/>
      <c r="AW71" s="742"/>
      <c r="AX71" s="742"/>
      <c r="AY71" s="742"/>
      <c r="AZ71" s="740"/>
      <c r="BA71" s="740"/>
      <c r="BB71" s="740"/>
      <c r="BC71" s="740"/>
      <c r="BD71" s="741"/>
      <c r="BE71" s="218"/>
      <c r="BF71" s="218"/>
      <c r="BG71" s="218"/>
      <c r="BH71" s="218"/>
      <c r="BI71" s="218"/>
      <c r="BJ71" s="218"/>
      <c r="BK71" s="218"/>
      <c r="BL71" s="218"/>
      <c r="BM71" s="218"/>
      <c r="BN71" s="218"/>
      <c r="BO71" s="218"/>
      <c r="BP71" s="218"/>
      <c r="BQ71" s="215">
        <v>65</v>
      </c>
      <c r="BR71" s="220"/>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9"/>
    </row>
    <row r="72" spans="1:131" s="200" customFormat="1" ht="26.25" customHeight="1">
      <c r="A72" s="214">
        <v>5</v>
      </c>
      <c r="B72" s="737" t="s">
        <v>550</v>
      </c>
      <c r="C72" s="738" t="s">
        <v>550</v>
      </c>
      <c r="D72" s="738" t="s">
        <v>550</v>
      </c>
      <c r="E72" s="738" t="s">
        <v>550</v>
      </c>
      <c r="F72" s="738" t="s">
        <v>550</v>
      </c>
      <c r="G72" s="738" t="s">
        <v>550</v>
      </c>
      <c r="H72" s="738" t="s">
        <v>550</v>
      </c>
      <c r="I72" s="738" t="s">
        <v>550</v>
      </c>
      <c r="J72" s="738" t="s">
        <v>550</v>
      </c>
      <c r="K72" s="738" t="s">
        <v>550</v>
      </c>
      <c r="L72" s="738" t="s">
        <v>550</v>
      </c>
      <c r="M72" s="738" t="s">
        <v>550</v>
      </c>
      <c r="N72" s="738" t="s">
        <v>550</v>
      </c>
      <c r="O72" s="738" t="s">
        <v>550</v>
      </c>
      <c r="P72" s="739" t="s">
        <v>550</v>
      </c>
      <c r="Q72" s="901">
        <v>1184</v>
      </c>
      <c r="R72" s="742"/>
      <c r="S72" s="742"/>
      <c r="T72" s="742"/>
      <c r="U72" s="742"/>
      <c r="V72" s="742">
        <v>655</v>
      </c>
      <c r="W72" s="742"/>
      <c r="X72" s="742"/>
      <c r="Y72" s="742"/>
      <c r="Z72" s="742"/>
      <c r="AA72" s="742">
        <v>529</v>
      </c>
      <c r="AB72" s="742"/>
      <c r="AC72" s="742"/>
      <c r="AD72" s="742"/>
      <c r="AE72" s="742"/>
      <c r="AF72" s="742">
        <v>529</v>
      </c>
      <c r="AG72" s="742"/>
      <c r="AH72" s="742"/>
      <c r="AI72" s="742"/>
      <c r="AJ72" s="742"/>
      <c r="AK72" s="742" t="s">
        <v>545</v>
      </c>
      <c r="AL72" s="742"/>
      <c r="AM72" s="742"/>
      <c r="AN72" s="742"/>
      <c r="AO72" s="742"/>
      <c r="AP72" s="742" t="s">
        <v>545</v>
      </c>
      <c r="AQ72" s="742"/>
      <c r="AR72" s="742"/>
      <c r="AS72" s="742"/>
      <c r="AT72" s="742"/>
      <c r="AU72" s="742" t="s">
        <v>545</v>
      </c>
      <c r="AV72" s="742"/>
      <c r="AW72" s="742"/>
      <c r="AX72" s="742"/>
      <c r="AY72" s="742"/>
      <c r="AZ72" s="740"/>
      <c r="BA72" s="740"/>
      <c r="BB72" s="740"/>
      <c r="BC72" s="740"/>
      <c r="BD72" s="741"/>
      <c r="BE72" s="218"/>
      <c r="BF72" s="218"/>
      <c r="BG72" s="218"/>
      <c r="BH72" s="218"/>
      <c r="BI72" s="218"/>
      <c r="BJ72" s="218"/>
      <c r="BK72" s="218"/>
      <c r="BL72" s="218"/>
      <c r="BM72" s="218"/>
      <c r="BN72" s="218"/>
      <c r="BO72" s="218"/>
      <c r="BP72" s="218"/>
      <c r="BQ72" s="215">
        <v>66</v>
      </c>
      <c r="BR72" s="220"/>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9"/>
    </row>
    <row r="73" spans="1:131" s="200" customFormat="1" ht="26.25" customHeight="1">
      <c r="A73" s="214">
        <v>6</v>
      </c>
      <c r="B73" s="737" t="s">
        <v>551</v>
      </c>
      <c r="C73" s="738" t="s">
        <v>551</v>
      </c>
      <c r="D73" s="738" t="s">
        <v>551</v>
      </c>
      <c r="E73" s="738" t="s">
        <v>551</v>
      </c>
      <c r="F73" s="738" t="s">
        <v>551</v>
      </c>
      <c r="G73" s="738" t="s">
        <v>551</v>
      </c>
      <c r="H73" s="738" t="s">
        <v>551</v>
      </c>
      <c r="I73" s="738" t="s">
        <v>551</v>
      </c>
      <c r="J73" s="738" t="s">
        <v>551</v>
      </c>
      <c r="K73" s="738" t="s">
        <v>551</v>
      </c>
      <c r="L73" s="738" t="s">
        <v>551</v>
      </c>
      <c r="M73" s="738" t="s">
        <v>551</v>
      </c>
      <c r="N73" s="738" t="s">
        <v>551</v>
      </c>
      <c r="O73" s="738" t="s">
        <v>551</v>
      </c>
      <c r="P73" s="739" t="s">
        <v>551</v>
      </c>
      <c r="Q73" s="901">
        <v>231</v>
      </c>
      <c r="R73" s="742"/>
      <c r="S73" s="742"/>
      <c r="T73" s="742"/>
      <c r="U73" s="742"/>
      <c r="V73" s="742">
        <v>206</v>
      </c>
      <c r="W73" s="742"/>
      <c r="X73" s="742"/>
      <c r="Y73" s="742"/>
      <c r="Z73" s="742"/>
      <c r="AA73" s="742">
        <v>25</v>
      </c>
      <c r="AB73" s="742"/>
      <c r="AC73" s="742"/>
      <c r="AD73" s="742"/>
      <c r="AE73" s="742"/>
      <c r="AF73" s="742">
        <v>25</v>
      </c>
      <c r="AG73" s="742"/>
      <c r="AH73" s="742"/>
      <c r="AI73" s="742"/>
      <c r="AJ73" s="742"/>
      <c r="AK73" s="742">
        <v>231</v>
      </c>
      <c r="AL73" s="742"/>
      <c r="AM73" s="742"/>
      <c r="AN73" s="742"/>
      <c r="AO73" s="742"/>
      <c r="AP73" s="742" t="s">
        <v>545</v>
      </c>
      <c r="AQ73" s="742"/>
      <c r="AR73" s="742"/>
      <c r="AS73" s="742"/>
      <c r="AT73" s="742"/>
      <c r="AU73" s="742" t="s">
        <v>544</v>
      </c>
      <c r="AV73" s="742"/>
      <c r="AW73" s="742"/>
      <c r="AX73" s="742"/>
      <c r="AY73" s="742"/>
      <c r="AZ73" s="740"/>
      <c r="BA73" s="740"/>
      <c r="BB73" s="740"/>
      <c r="BC73" s="740"/>
      <c r="BD73" s="741"/>
      <c r="BE73" s="218"/>
      <c r="BF73" s="218"/>
      <c r="BG73" s="218"/>
      <c r="BH73" s="218"/>
      <c r="BI73" s="218"/>
      <c r="BJ73" s="218"/>
      <c r="BK73" s="218"/>
      <c r="BL73" s="218"/>
      <c r="BM73" s="218"/>
      <c r="BN73" s="218"/>
      <c r="BO73" s="218"/>
      <c r="BP73" s="218"/>
      <c r="BQ73" s="215">
        <v>67</v>
      </c>
      <c r="BR73" s="220"/>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9"/>
    </row>
    <row r="74" spans="1:131" s="200" customFormat="1" ht="26.25" customHeight="1">
      <c r="A74" s="214">
        <v>7</v>
      </c>
      <c r="B74" s="737" t="s">
        <v>552</v>
      </c>
      <c r="C74" s="738" t="s">
        <v>552</v>
      </c>
      <c r="D74" s="738" t="s">
        <v>552</v>
      </c>
      <c r="E74" s="738" t="s">
        <v>552</v>
      </c>
      <c r="F74" s="738" t="s">
        <v>552</v>
      </c>
      <c r="G74" s="738" t="s">
        <v>552</v>
      </c>
      <c r="H74" s="738" t="s">
        <v>552</v>
      </c>
      <c r="I74" s="738" t="s">
        <v>552</v>
      </c>
      <c r="J74" s="738" t="s">
        <v>552</v>
      </c>
      <c r="K74" s="738" t="s">
        <v>552</v>
      </c>
      <c r="L74" s="738" t="s">
        <v>552</v>
      </c>
      <c r="M74" s="738" t="s">
        <v>552</v>
      </c>
      <c r="N74" s="738" t="s">
        <v>552</v>
      </c>
      <c r="O74" s="738" t="s">
        <v>552</v>
      </c>
      <c r="P74" s="739" t="s">
        <v>552</v>
      </c>
      <c r="Q74" s="901">
        <v>6</v>
      </c>
      <c r="R74" s="742"/>
      <c r="S74" s="742"/>
      <c r="T74" s="742"/>
      <c r="U74" s="742"/>
      <c r="V74" s="742">
        <v>3</v>
      </c>
      <c r="W74" s="742"/>
      <c r="X74" s="742"/>
      <c r="Y74" s="742"/>
      <c r="Z74" s="742"/>
      <c r="AA74" s="742">
        <v>3</v>
      </c>
      <c r="AB74" s="742"/>
      <c r="AC74" s="742"/>
      <c r="AD74" s="742"/>
      <c r="AE74" s="742"/>
      <c r="AF74" s="742">
        <v>3</v>
      </c>
      <c r="AG74" s="742"/>
      <c r="AH74" s="742"/>
      <c r="AI74" s="742"/>
      <c r="AJ74" s="742"/>
      <c r="AK74" s="742" t="s">
        <v>545</v>
      </c>
      <c r="AL74" s="742"/>
      <c r="AM74" s="742"/>
      <c r="AN74" s="742"/>
      <c r="AO74" s="742"/>
      <c r="AP74" s="742" t="s">
        <v>544</v>
      </c>
      <c r="AQ74" s="742"/>
      <c r="AR74" s="742"/>
      <c r="AS74" s="742"/>
      <c r="AT74" s="742"/>
      <c r="AU74" s="742" t="s">
        <v>545</v>
      </c>
      <c r="AV74" s="742"/>
      <c r="AW74" s="742"/>
      <c r="AX74" s="742"/>
      <c r="AY74" s="742"/>
      <c r="AZ74" s="740"/>
      <c r="BA74" s="740"/>
      <c r="BB74" s="740"/>
      <c r="BC74" s="740"/>
      <c r="BD74" s="741"/>
      <c r="BE74" s="218"/>
      <c r="BF74" s="218"/>
      <c r="BG74" s="218"/>
      <c r="BH74" s="218"/>
      <c r="BI74" s="218"/>
      <c r="BJ74" s="218"/>
      <c r="BK74" s="218"/>
      <c r="BL74" s="218"/>
      <c r="BM74" s="218"/>
      <c r="BN74" s="218"/>
      <c r="BO74" s="218"/>
      <c r="BP74" s="218"/>
      <c r="BQ74" s="215">
        <v>68</v>
      </c>
      <c r="BR74" s="220"/>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9"/>
    </row>
    <row r="75" spans="1:131" s="200" customFormat="1" ht="26.25" customHeight="1">
      <c r="A75" s="214">
        <v>8</v>
      </c>
      <c r="B75" s="737" t="s">
        <v>553</v>
      </c>
      <c r="C75" s="738" t="s">
        <v>553</v>
      </c>
      <c r="D75" s="738" t="s">
        <v>553</v>
      </c>
      <c r="E75" s="738" t="s">
        <v>553</v>
      </c>
      <c r="F75" s="738" t="s">
        <v>553</v>
      </c>
      <c r="G75" s="738" t="s">
        <v>553</v>
      </c>
      <c r="H75" s="738" t="s">
        <v>553</v>
      </c>
      <c r="I75" s="738" t="s">
        <v>553</v>
      </c>
      <c r="J75" s="738" t="s">
        <v>553</v>
      </c>
      <c r="K75" s="738" t="s">
        <v>553</v>
      </c>
      <c r="L75" s="738" t="s">
        <v>553</v>
      </c>
      <c r="M75" s="738" t="s">
        <v>553</v>
      </c>
      <c r="N75" s="738" t="s">
        <v>553</v>
      </c>
      <c r="O75" s="738" t="s">
        <v>553</v>
      </c>
      <c r="P75" s="739" t="s">
        <v>553</v>
      </c>
      <c r="Q75" s="743">
        <v>107</v>
      </c>
      <c r="R75" s="744"/>
      <c r="S75" s="744"/>
      <c r="T75" s="744"/>
      <c r="U75" s="745"/>
      <c r="V75" s="746">
        <v>73</v>
      </c>
      <c r="W75" s="744"/>
      <c r="X75" s="744"/>
      <c r="Y75" s="744"/>
      <c r="Z75" s="745"/>
      <c r="AA75" s="746">
        <v>34</v>
      </c>
      <c r="AB75" s="744"/>
      <c r="AC75" s="744"/>
      <c r="AD75" s="744"/>
      <c r="AE75" s="745"/>
      <c r="AF75" s="746">
        <v>34</v>
      </c>
      <c r="AG75" s="744"/>
      <c r="AH75" s="744"/>
      <c r="AI75" s="744"/>
      <c r="AJ75" s="745"/>
      <c r="AK75" s="746">
        <v>10</v>
      </c>
      <c r="AL75" s="744"/>
      <c r="AM75" s="744"/>
      <c r="AN75" s="744"/>
      <c r="AO75" s="745"/>
      <c r="AP75" s="746" t="s">
        <v>545</v>
      </c>
      <c r="AQ75" s="744"/>
      <c r="AR75" s="744"/>
      <c r="AS75" s="744"/>
      <c r="AT75" s="745"/>
      <c r="AU75" s="746" t="s">
        <v>545</v>
      </c>
      <c r="AV75" s="744"/>
      <c r="AW75" s="744"/>
      <c r="AX75" s="744"/>
      <c r="AY75" s="745"/>
      <c r="AZ75" s="740"/>
      <c r="BA75" s="740"/>
      <c r="BB75" s="740"/>
      <c r="BC75" s="740"/>
      <c r="BD75" s="741"/>
      <c r="BE75" s="218"/>
      <c r="BF75" s="218"/>
      <c r="BG75" s="218"/>
      <c r="BH75" s="218"/>
      <c r="BI75" s="218"/>
      <c r="BJ75" s="218"/>
      <c r="BK75" s="218"/>
      <c r="BL75" s="218"/>
      <c r="BM75" s="218"/>
      <c r="BN75" s="218"/>
      <c r="BO75" s="218"/>
      <c r="BP75" s="218"/>
      <c r="BQ75" s="215">
        <v>69</v>
      </c>
      <c r="BR75" s="220"/>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9"/>
    </row>
    <row r="76" spans="1:131" s="200" customFormat="1" ht="26.25" customHeight="1">
      <c r="A76" s="214">
        <v>9</v>
      </c>
      <c r="B76" s="737" t="s">
        <v>554</v>
      </c>
      <c r="C76" s="738" t="s">
        <v>554</v>
      </c>
      <c r="D76" s="738" t="s">
        <v>554</v>
      </c>
      <c r="E76" s="738" t="s">
        <v>554</v>
      </c>
      <c r="F76" s="738" t="s">
        <v>554</v>
      </c>
      <c r="G76" s="738" t="s">
        <v>554</v>
      </c>
      <c r="H76" s="738" t="s">
        <v>554</v>
      </c>
      <c r="I76" s="738" t="s">
        <v>554</v>
      </c>
      <c r="J76" s="738" t="s">
        <v>554</v>
      </c>
      <c r="K76" s="738" t="s">
        <v>554</v>
      </c>
      <c r="L76" s="738" t="s">
        <v>554</v>
      </c>
      <c r="M76" s="738" t="s">
        <v>554</v>
      </c>
      <c r="N76" s="738" t="s">
        <v>554</v>
      </c>
      <c r="O76" s="738" t="s">
        <v>554</v>
      </c>
      <c r="P76" s="739" t="s">
        <v>554</v>
      </c>
      <c r="Q76" s="743">
        <v>37</v>
      </c>
      <c r="R76" s="744"/>
      <c r="S76" s="744"/>
      <c r="T76" s="744"/>
      <c r="U76" s="745"/>
      <c r="V76" s="746">
        <v>27</v>
      </c>
      <c r="W76" s="744"/>
      <c r="X76" s="744"/>
      <c r="Y76" s="744"/>
      <c r="Z76" s="745"/>
      <c r="AA76" s="746">
        <v>10</v>
      </c>
      <c r="AB76" s="744"/>
      <c r="AC76" s="744"/>
      <c r="AD76" s="744"/>
      <c r="AE76" s="745"/>
      <c r="AF76" s="746">
        <v>10</v>
      </c>
      <c r="AG76" s="744"/>
      <c r="AH76" s="744"/>
      <c r="AI76" s="744"/>
      <c r="AJ76" s="745"/>
      <c r="AK76" s="746" t="s">
        <v>545</v>
      </c>
      <c r="AL76" s="744"/>
      <c r="AM76" s="744"/>
      <c r="AN76" s="744"/>
      <c r="AO76" s="745"/>
      <c r="AP76" s="746" t="s">
        <v>545</v>
      </c>
      <c r="AQ76" s="744"/>
      <c r="AR76" s="744"/>
      <c r="AS76" s="744"/>
      <c r="AT76" s="745"/>
      <c r="AU76" s="746" t="s">
        <v>545</v>
      </c>
      <c r="AV76" s="744"/>
      <c r="AW76" s="744"/>
      <c r="AX76" s="744"/>
      <c r="AY76" s="745"/>
      <c r="AZ76" s="740"/>
      <c r="BA76" s="740"/>
      <c r="BB76" s="740"/>
      <c r="BC76" s="740"/>
      <c r="BD76" s="741"/>
      <c r="BE76" s="218"/>
      <c r="BF76" s="218"/>
      <c r="BG76" s="218"/>
      <c r="BH76" s="218"/>
      <c r="BI76" s="218"/>
      <c r="BJ76" s="218"/>
      <c r="BK76" s="218"/>
      <c r="BL76" s="218"/>
      <c r="BM76" s="218"/>
      <c r="BN76" s="218"/>
      <c r="BO76" s="218"/>
      <c r="BP76" s="218"/>
      <c r="BQ76" s="215">
        <v>70</v>
      </c>
      <c r="BR76" s="220"/>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9"/>
    </row>
    <row r="77" spans="1:131" s="200" customFormat="1" ht="26.25" customHeight="1">
      <c r="A77" s="214">
        <v>10</v>
      </c>
      <c r="B77" s="737" t="s">
        <v>555</v>
      </c>
      <c r="C77" s="738" t="s">
        <v>555</v>
      </c>
      <c r="D77" s="738" t="s">
        <v>555</v>
      </c>
      <c r="E77" s="738" t="s">
        <v>555</v>
      </c>
      <c r="F77" s="738" t="s">
        <v>555</v>
      </c>
      <c r="G77" s="738" t="s">
        <v>555</v>
      </c>
      <c r="H77" s="738" t="s">
        <v>555</v>
      </c>
      <c r="I77" s="738" t="s">
        <v>555</v>
      </c>
      <c r="J77" s="738" t="s">
        <v>555</v>
      </c>
      <c r="K77" s="738" t="s">
        <v>555</v>
      </c>
      <c r="L77" s="738" t="s">
        <v>555</v>
      </c>
      <c r="M77" s="738" t="s">
        <v>555</v>
      </c>
      <c r="N77" s="738" t="s">
        <v>555</v>
      </c>
      <c r="O77" s="738" t="s">
        <v>555</v>
      </c>
      <c r="P77" s="739" t="s">
        <v>555</v>
      </c>
      <c r="Q77" s="743">
        <v>220</v>
      </c>
      <c r="R77" s="744"/>
      <c r="S77" s="744"/>
      <c r="T77" s="744"/>
      <c r="U77" s="745"/>
      <c r="V77" s="746">
        <v>216</v>
      </c>
      <c r="W77" s="744"/>
      <c r="X77" s="744"/>
      <c r="Y77" s="744"/>
      <c r="Z77" s="745"/>
      <c r="AA77" s="746">
        <v>4</v>
      </c>
      <c r="AB77" s="744"/>
      <c r="AC77" s="744"/>
      <c r="AD77" s="744"/>
      <c r="AE77" s="745"/>
      <c r="AF77" s="746">
        <v>4</v>
      </c>
      <c r="AG77" s="744"/>
      <c r="AH77" s="744"/>
      <c r="AI77" s="744"/>
      <c r="AJ77" s="745"/>
      <c r="AK77" s="746" t="s">
        <v>545</v>
      </c>
      <c r="AL77" s="744"/>
      <c r="AM77" s="744"/>
      <c r="AN77" s="744"/>
      <c r="AO77" s="745"/>
      <c r="AP77" s="746" t="s">
        <v>545</v>
      </c>
      <c r="AQ77" s="744"/>
      <c r="AR77" s="744"/>
      <c r="AS77" s="744"/>
      <c r="AT77" s="745"/>
      <c r="AU77" s="746" t="s">
        <v>545</v>
      </c>
      <c r="AV77" s="744"/>
      <c r="AW77" s="744"/>
      <c r="AX77" s="744"/>
      <c r="AY77" s="745"/>
      <c r="AZ77" s="740"/>
      <c r="BA77" s="740"/>
      <c r="BB77" s="740"/>
      <c r="BC77" s="740"/>
      <c r="BD77" s="741"/>
      <c r="BE77" s="218"/>
      <c r="BF77" s="218"/>
      <c r="BG77" s="218"/>
      <c r="BH77" s="218"/>
      <c r="BI77" s="218"/>
      <c r="BJ77" s="218"/>
      <c r="BK77" s="218"/>
      <c r="BL77" s="218"/>
      <c r="BM77" s="218"/>
      <c r="BN77" s="218"/>
      <c r="BO77" s="218"/>
      <c r="BP77" s="218"/>
      <c r="BQ77" s="215">
        <v>71</v>
      </c>
      <c r="BR77" s="220"/>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9"/>
    </row>
    <row r="78" spans="1:131" s="200" customFormat="1" ht="26.25" customHeight="1">
      <c r="A78" s="214">
        <v>11</v>
      </c>
      <c r="B78" s="737" t="s">
        <v>556</v>
      </c>
      <c r="C78" s="738" t="s">
        <v>556</v>
      </c>
      <c r="D78" s="738" t="s">
        <v>556</v>
      </c>
      <c r="E78" s="738" t="s">
        <v>556</v>
      </c>
      <c r="F78" s="738" t="s">
        <v>556</v>
      </c>
      <c r="G78" s="738" t="s">
        <v>556</v>
      </c>
      <c r="H78" s="738" t="s">
        <v>556</v>
      </c>
      <c r="I78" s="738" t="s">
        <v>556</v>
      </c>
      <c r="J78" s="738" t="s">
        <v>556</v>
      </c>
      <c r="K78" s="738" t="s">
        <v>556</v>
      </c>
      <c r="L78" s="738" t="s">
        <v>556</v>
      </c>
      <c r="M78" s="738" t="s">
        <v>556</v>
      </c>
      <c r="N78" s="738" t="s">
        <v>556</v>
      </c>
      <c r="O78" s="738" t="s">
        <v>556</v>
      </c>
      <c r="P78" s="739" t="s">
        <v>556</v>
      </c>
      <c r="Q78" s="901">
        <v>156</v>
      </c>
      <c r="R78" s="742"/>
      <c r="S78" s="742"/>
      <c r="T78" s="742"/>
      <c r="U78" s="742"/>
      <c r="V78" s="742">
        <v>155</v>
      </c>
      <c r="W78" s="742"/>
      <c r="X78" s="742"/>
      <c r="Y78" s="742"/>
      <c r="Z78" s="742"/>
      <c r="AA78" s="742">
        <v>1</v>
      </c>
      <c r="AB78" s="742"/>
      <c r="AC78" s="742"/>
      <c r="AD78" s="742"/>
      <c r="AE78" s="742"/>
      <c r="AF78" s="742">
        <v>1</v>
      </c>
      <c r="AG78" s="742"/>
      <c r="AH78" s="742"/>
      <c r="AI78" s="742"/>
      <c r="AJ78" s="742"/>
      <c r="AK78" s="742">
        <v>7</v>
      </c>
      <c r="AL78" s="742"/>
      <c r="AM78" s="742"/>
      <c r="AN78" s="742"/>
      <c r="AO78" s="742"/>
      <c r="AP78" s="742" t="s">
        <v>545</v>
      </c>
      <c r="AQ78" s="742"/>
      <c r="AR78" s="742"/>
      <c r="AS78" s="742"/>
      <c r="AT78" s="742"/>
      <c r="AU78" s="742" t="s">
        <v>545</v>
      </c>
      <c r="AV78" s="742"/>
      <c r="AW78" s="742"/>
      <c r="AX78" s="742"/>
      <c r="AY78" s="742"/>
      <c r="AZ78" s="740"/>
      <c r="BA78" s="740"/>
      <c r="BB78" s="740"/>
      <c r="BC78" s="740"/>
      <c r="BD78" s="741"/>
      <c r="BE78" s="218"/>
      <c r="BF78" s="218"/>
      <c r="BG78" s="218"/>
      <c r="BH78" s="218"/>
      <c r="BI78" s="218"/>
      <c r="BJ78" s="221"/>
      <c r="BK78" s="221"/>
      <c r="BL78" s="221"/>
      <c r="BM78" s="221"/>
      <c r="BN78" s="221"/>
      <c r="BO78" s="218"/>
      <c r="BP78" s="218"/>
      <c r="BQ78" s="215">
        <v>72</v>
      </c>
      <c r="BR78" s="220"/>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9"/>
    </row>
    <row r="79" spans="1:131" s="200" customFormat="1" ht="26.25" customHeight="1">
      <c r="A79" s="214">
        <v>12</v>
      </c>
      <c r="B79" s="737" t="s">
        <v>557</v>
      </c>
      <c r="C79" s="738" t="s">
        <v>557</v>
      </c>
      <c r="D79" s="738" t="s">
        <v>557</v>
      </c>
      <c r="E79" s="738" t="s">
        <v>557</v>
      </c>
      <c r="F79" s="738" t="s">
        <v>557</v>
      </c>
      <c r="G79" s="738" t="s">
        <v>557</v>
      </c>
      <c r="H79" s="738" t="s">
        <v>557</v>
      </c>
      <c r="I79" s="738" t="s">
        <v>557</v>
      </c>
      <c r="J79" s="738" t="s">
        <v>557</v>
      </c>
      <c r="K79" s="738" t="s">
        <v>557</v>
      </c>
      <c r="L79" s="738" t="s">
        <v>557</v>
      </c>
      <c r="M79" s="738" t="s">
        <v>557</v>
      </c>
      <c r="N79" s="738" t="s">
        <v>557</v>
      </c>
      <c r="O79" s="738" t="s">
        <v>557</v>
      </c>
      <c r="P79" s="739" t="s">
        <v>557</v>
      </c>
      <c r="Q79" s="901">
        <v>20</v>
      </c>
      <c r="R79" s="742"/>
      <c r="S79" s="742"/>
      <c r="T79" s="742"/>
      <c r="U79" s="742"/>
      <c r="V79" s="742">
        <v>17</v>
      </c>
      <c r="W79" s="742"/>
      <c r="X79" s="742"/>
      <c r="Y79" s="742"/>
      <c r="Z79" s="742"/>
      <c r="AA79" s="742">
        <v>3</v>
      </c>
      <c r="AB79" s="742"/>
      <c r="AC79" s="742"/>
      <c r="AD79" s="742"/>
      <c r="AE79" s="742"/>
      <c r="AF79" s="742">
        <v>3</v>
      </c>
      <c r="AG79" s="742"/>
      <c r="AH79" s="742"/>
      <c r="AI79" s="742"/>
      <c r="AJ79" s="742"/>
      <c r="AK79" s="742" t="s">
        <v>545</v>
      </c>
      <c r="AL79" s="742"/>
      <c r="AM79" s="742"/>
      <c r="AN79" s="742"/>
      <c r="AO79" s="742"/>
      <c r="AP79" s="742" t="s">
        <v>545</v>
      </c>
      <c r="AQ79" s="742"/>
      <c r="AR79" s="742"/>
      <c r="AS79" s="742"/>
      <c r="AT79" s="742"/>
      <c r="AU79" s="742" t="s">
        <v>545</v>
      </c>
      <c r="AV79" s="742"/>
      <c r="AW79" s="742"/>
      <c r="AX79" s="742"/>
      <c r="AY79" s="742"/>
      <c r="AZ79" s="740"/>
      <c r="BA79" s="740"/>
      <c r="BB79" s="740"/>
      <c r="BC79" s="740"/>
      <c r="BD79" s="741"/>
      <c r="BE79" s="218"/>
      <c r="BF79" s="218"/>
      <c r="BG79" s="218"/>
      <c r="BH79" s="218"/>
      <c r="BI79" s="218"/>
      <c r="BJ79" s="221"/>
      <c r="BK79" s="221"/>
      <c r="BL79" s="221"/>
      <c r="BM79" s="221"/>
      <c r="BN79" s="221"/>
      <c r="BO79" s="218"/>
      <c r="BP79" s="218"/>
      <c r="BQ79" s="215">
        <v>73</v>
      </c>
      <c r="BR79" s="220"/>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9"/>
    </row>
    <row r="80" spans="1:131" s="200" customFormat="1" ht="26.25" customHeight="1">
      <c r="A80" s="214">
        <v>13</v>
      </c>
      <c r="B80" s="737" t="s">
        <v>558</v>
      </c>
      <c r="C80" s="738" t="s">
        <v>558</v>
      </c>
      <c r="D80" s="738" t="s">
        <v>558</v>
      </c>
      <c r="E80" s="738" t="s">
        <v>558</v>
      </c>
      <c r="F80" s="738" t="s">
        <v>558</v>
      </c>
      <c r="G80" s="738" t="s">
        <v>558</v>
      </c>
      <c r="H80" s="738" t="s">
        <v>558</v>
      </c>
      <c r="I80" s="738" t="s">
        <v>558</v>
      </c>
      <c r="J80" s="738" t="s">
        <v>558</v>
      </c>
      <c r="K80" s="738" t="s">
        <v>558</v>
      </c>
      <c r="L80" s="738" t="s">
        <v>558</v>
      </c>
      <c r="M80" s="738" t="s">
        <v>558</v>
      </c>
      <c r="N80" s="738" t="s">
        <v>558</v>
      </c>
      <c r="O80" s="738" t="s">
        <v>558</v>
      </c>
      <c r="P80" s="739" t="s">
        <v>558</v>
      </c>
      <c r="Q80" s="901">
        <v>151</v>
      </c>
      <c r="R80" s="742"/>
      <c r="S80" s="742"/>
      <c r="T80" s="742"/>
      <c r="U80" s="742"/>
      <c r="V80" s="742">
        <v>133</v>
      </c>
      <c r="W80" s="742"/>
      <c r="X80" s="742"/>
      <c r="Y80" s="742"/>
      <c r="Z80" s="742"/>
      <c r="AA80" s="742">
        <v>18</v>
      </c>
      <c r="AB80" s="742"/>
      <c r="AC80" s="742"/>
      <c r="AD80" s="742"/>
      <c r="AE80" s="742"/>
      <c r="AF80" s="742">
        <v>18</v>
      </c>
      <c r="AG80" s="742"/>
      <c r="AH80" s="742"/>
      <c r="AI80" s="742"/>
      <c r="AJ80" s="742"/>
      <c r="AK80" s="742" t="s">
        <v>565</v>
      </c>
      <c r="AL80" s="742"/>
      <c r="AM80" s="742"/>
      <c r="AN80" s="742"/>
      <c r="AO80" s="742"/>
      <c r="AP80" s="742" t="s">
        <v>565</v>
      </c>
      <c r="AQ80" s="742"/>
      <c r="AR80" s="742"/>
      <c r="AS80" s="742"/>
      <c r="AT80" s="742"/>
      <c r="AU80" s="742" t="s">
        <v>565</v>
      </c>
      <c r="AV80" s="742"/>
      <c r="AW80" s="742"/>
      <c r="AX80" s="742"/>
      <c r="AY80" s="742"/>
      <c r="AZ80" s="740"/>
      <c r="BA80" s="740"/>
      <c r="BB80" s="740"/>
      <c r="BC80" s="740"/>
      <c r="BD80" s="741"/>
      <c r="BE80" s="218"/>
      <c r="BF80" s="218"/>
      <c r="BG80" s="218"/>
      <c r="BH80" s="218"/>
      <c r="BI80" s="218"/>
      <c r="BJ80" s="218"/>
      <c r="BK80" s="218"/>
      <c r="BL80" s="218"/>
      <c r="BM80" s="218"/>
      <c r="BN80" s="218"/>
      <c r="BO80" s="218"/>
      <c r="BP80" s="218"/>
      <c r="BQ80" s="215">
        <v>74</v>
      </c>
      <c r="BR80" s="220"/>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9"/>
    </row>
    <row r="81" spans="1:131" s="200" customFormat="1" ht="26.25" customHeight="1">
      <c r="A81" s="214">
        <v>14</v>
      </c>
      <c r="B81" s="737" t="s">
        <v>559</v>
      </c>
      <c r="C81" s="738" t="s">
        <v>559</v>
      </c>
      <c r="D81" s="738" t="s">
        <v>559</v>
      </c>
      <c r="E81" s="738" t="s">
        <v>559</v>
      </c>
      <c r="F81" s="738" t="s">
        <v>559</v>
      </c>
      <c r="G81" s="738" t="s">
        <v>559</v>
      </c>
      <c r="H81" s="738" t="s">
        <v>559</v>
      </c>
      <c r="I81" s="738" t="s">
        <v>559</v>
      </c>
      <c r="J81" s="738" t="s">
        <v>559</v>
      </c>
      <c r="K81" s="738" t="s">
        <v>559</v>
      </c>
      <c r="L81" s="738" t="s">
        <v>559</v>
      </c>
      <c r="M81" s="738" t="s">
        <v>559</v>
      </c>
      <c r="N81" s="738" t="s">
        <v>559</v>
      </c>
      <c r="O81" s="738" t="s">
        <v>559</v>
      </c>
      <c r="P81" s="739" t="s">
        <v>559</v>
      </c>
      <c r="Q81" s="901">
        <v>114</v>
      </c>
      <c r="R81" s="742"/>
      <c r="S81" s="742"/>
      <c r="T81" s="742"/>
      <c r="U81" s="742"/>
      <c r="V81" s="742">
        <v>108</v>
      </c>
      <c r="W81" s="742"/>
      <c r="X81" s="742"/>
      <c r="Y81" s="742"/>
      <c r="Z81" s="742"/>
      <c r="AA81" s="742">
        <v>6</v>
      </c>
      <c r="AB81" s="742"/>
      <c r="AC81" s="742"/>
      <c r="AD81" s="742"/>
      <c r="AE81" s="742"/>
      <c r="AF81" s="742">
        <v>6</v>
      </c>
      <c r="AG81" s="742"/>
      <c r="AH81" s="742"/>
      <c r="AI81" s="742"/>
      <c r="AJ81" s="742"/>
      <c r="AK81" s="742" t="s">
        <v>566</v>
      </c>
      <c r="AL81" s="742"/>
      <c r="AM81" s="742"/>
      <c r="AN81" s="742"/>
      <c r="AO81" s="742"/>
      <c r="AP81" s="742">
        <v>27</v>
      </c>
      <c r="AQ81" s="742"/>
      <c r="AR81" s="742"/>
      <c r="AS81" s="742"/>
      <c r="AT81" s="742"/>
      <c r="AU81" s="742">
        <v>3</v>
      </c>
      <c r="AV81" s="742"/>
      <c r="AW81" s="742"/>
      <c r="AX81" s="742"/>
      <c r="AY81" s="742"/>
      <c r="AZ81" s="740"/>
      <c r="BA81" s="740"/>
      <c r="BB81" s="740"/>
      <c r="BC81" s="740"/>
      <c r="BD81" s="741"/>
      <c r="BE81" s="218"/>
      <c r="BF81" s="218"/>
      <c r="BG81" s="218"/>
      <c r="BH81" s="218"/>
      <c r="BI81" s="218"/>
      <c r="BJ81" s="218"/>
      <c r="BK81" s="218"/>
      <c r="BL81" s="218"/>
      <c r="BM81" s="218"/>
      <c r="BN81" s="218"/>
      <c r="BO81" s="218"/>
      <c r="BP81" s="218"/>
      <c r="BQ81" s="215">
        <v>75</v>
      </c>
      <c r="BR81" s="220"/>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9"/>
    </row>
    <row r="82" spans="1:131" s="200" customFormat="1" ht="26.25" customHeight="1">
      <c r="A82" s="214">
        <v>15</v>
      </c>
      <c r="B82" s="737" t="s">
        <v>560</v>
      </c>
      <c r="C82" s="738" t="s">
        <v>560</v>
      </c>
      <c r="D82" s="738" t="s">
        <v>560</v>
      </c>
      <c r="E82" s="738" t="s">
        <v>560</v>
      </c>
      <c r="F82" s="738" t="s">
        <v>560</v>
      </c>
      <c r="G82" s="738" t="s">
        <v>560</v>
      </c>
      <c r="H82" s="738" t="s">
        <v>560</v>
      </c>
      <c r="I82" s="738" t="s">
        <v>560</v>
      </c>
      <c r="J82" s="738" t="s">
        <v>560</v>
      </c>
      <c r="K82" s="738" t="s">
        <v>560</v>
      </c>
      <c r="L82" s="738" t="s">
        <v>560</v>
      </c>
      <c r="M82" s="738" t="s">
        <v>560</v>
      </c>
      <c r="N82" s="738" t="s">
        <v>560</v>
      </c>
      <c r="O82" s="738" t="s">
        <v>560</v>
      </c>
      <c r="P82" s="739" t="s">
        <v>560</v>
      </c>
      <c r="Q82" s="901">
        <v>2537</v>
      </c>
      <c r="R82" s="742"/>
      <c r="S82" s="742"/>
      <c r="T82" s="742"/>
      <c r="U82" s="742"/>
      <c r="V82" s="742">
        <v>2440</v>
      </c>
      <c r="W82" s="742"/>
      <c r="X82" s="742"/>
      <c r="Y82" s="742"/>
      <c r="Z82" s="742"/>
      <c r="AA82" s="742">
        <v>97</v>
      </c>
      <c r="AB82" s="742"/>
      <c r="AC82" s="742"/>
      <c r="AD82" s="742"/>
      <c r="AE82" s="742"/>
      <c r="AF82" s="742">
        <v>97</v>
      </c>
      <c r="AG82" s="742"/>
      <c r="AH82" s="742"/>
      <c r="AI82" s="742"/>
      <c r="AJ82" s="742"/>
      <c r="AK82" s="742">
        <v>11</v>
      </c>
      <c r="AL82" s="742"/>
      <c r="AM82" s="742"/>
      <c r="AN82" s="742"/>
      <c r="AO82" s="742"/>
      <c r="AP82" s="742">
        <v>2474</v>
      </c>
      <c r="AQ82" s="742"/>
      <c r="AR82" s="742"/>
      <c r="AS82" s="742"/>
      <c r="AT82" s="742"/>
      <c r="AU82" s="742">
        <v>65</v>
      </c>
      <c r="AV82" s="742"/>
      <c r="AW82" s="742"/>
      <c r="AX82" s="742"/>
      <c r="AY82" s="742"/>
      <c r="AZ82" s="740"/>
      <c r="BA82" s="740"/>
      <c r="BB82" s="740"/>
      <c r="BC82" s="740"/>
      <c r="BD82" s="741"/>
      <c r="BE82" s="218"/>
      <c r="BF82" s="218"/>
      <c r="BG82" s="218"/>
      <c r="BH82" s="218"/>
      <c r="BI82" s="218"/>
      <c r="BJ82" s="218"/>
      <c r="BK82" s="218"/>
      <c r="BL82" s="218"/>
      <c r="BM82" s="218"/>
      <c r="BN82" s="218"/>
      <c r="BO82" s="218"/>
      <c r="BP82" s="218"/>
      <c r="BQ82" s="215">
        <v>76</v>
      </c>
      <c r="BR82" s="220"/>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9"/>
    </row>
    <row r="83" spans="1:131" s="200" customFormat="1" ht="26.25" customHeight="1">
      <c r="A83" s="214">
        <v>16</v>
      </c>
      <c r="B83" s="737" t="s">
        <v>561</v>
      </c>
      <c r="C83" s="738" t="s">
        <v>561</v>
      </c>
      <c r="D83" s="738" t="s">
        <v>561</v>
      </c>
      <c r="E83" s="738" t="s">
        <v>561</v>
      </c>
      <c r="F83" s="738" t="s">
        <v>561</v>
      </c>
      <c r="G83" s="738" t="s">
        <v>561</v>
      </c>
      <c r="H83" s="738" t="s">
        <v>561</v>
      </c>
      <c r="I83" s="738" t="s">
        <v>561</v>
      </c>
      <c r="J83" s="738" t="s">
        <v>561</v>
      </c>
      <c r="K83" s="738" t="s">
        <v>561</v>
      </c>
      <c r="L83" s="738" t="s">
        <v>561</v>
      </c>
      <c r="M83" s="738" t="s">
        <v>561</v>
      </c>
      <c r="N83" s="738" t="s">
        <v>561</v>
      </c>
      <c r="O83" s="738" t="s">
        <v>561</v>
      </c>
      <c r="P83" s="739" t="s">
        <v>561</v>
      </c>
      <c r="Q83" s="901">
        <v>356</v>
      </c>
      <c r="R83" s="742"/>
      <c r="S83" s="742"/>
      <c r="T83" s="742"/>
      <c r="U83" s="742"/>
      <c r="V83" s="742">
        <v>355</v>
      </c>
      <c r="W83" s="742"/>
      <c r="X83" s="742"/>
      <c r="Y83" s="742"/>
      <c r="Z83" s="742"/>
      <c r="AA83" s="742">
        <v>1</v>
      </c>
      <c r="AB83" s="742"/>
      <c r="AC83" s="742"/>
      <c r="AD83" s="742"/>
      <c r="AE83" s="742"/>
      <c r="AF83" s="742">
        <v>454</v>
      </c>
      <c r="AG83" s="742"/>
      <c r="AH83" s="742"/>
      <c r="AI83" s="742"/>
      <c r="AJ83" s="742"/>
      <c r="AK83" s="742" t="s">
        <v>545</v>
      </c>
      <c r="AL83" s="742"/>
      <c r="AM83" s="742"/>
      <c r="AN83" s="742"/>
      <c r="AO83" s="742"/>
      <c r="AP83" s="742" t="s">
        <v>544</v>
      </c>
      <c r="AQ83" s="742"/>
      <c r="AR83" s="742"/>
      <c r="AS83" s="742"/>
      <c r="AT83" s="742"/>
      <c r="AU83" s="742" t="s">
        <v>545</v>
      </c>
      <c r="AV83" s="742"/>
      <c r="AW83" s="742"/>
      <c r="AX83" s="742"/>
      <c r="AY83" s="742"/>
      <c r="AZ83" s="740" t="s">
        <v>563</v>
      </c>
      <c r="BA83" s="740"/>
      <c r="BB83" s="740"/>
      <c r="BC83" s="740"/>
      <c r="BD83" s="741"/>
      <c r="BE83" s="218"/>
      <c r="BF83" s="218"/>
      <c r="BG83" s="218"/>
      <c r="BH83" s="218"/>
      <c r="BI83" s="218"/>
      <c r="BJ83" s="218"/>
      <c r="BK83" s="218"/>
      <c r="BL83" s="218"/>
      <c r="BM83" s="218"/>
      <c r="BN83" s="218"/>
      <c r="BO83" s="218"/>
      <c r="BP83" s="218"/>
      <c r="BQ83" s="215">
        <v>77</v>
      </c>
      <c r="BR83" s="220"/>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9"/>
    </row>
    <row r="84" spans="1:131" s="200" customFormat="1" ht="26.25" customHeight="1">
      <c r="A84" s="214">
        <v>17</v>
      </c>
      <c r="B84" s="737" t="s">
        <v>562</v>
      </c>
      <c r="C84" s="738" t="s">
        <v>562</v>
      </c>
      <c r="D84" s="738" t="s">
        <v>562</v>
      </c>
      <c r="E84" s="738" t="s">
        <v>562</v>
      </c>
      <c r="F84" s="738" t="s">
        <v>562</v>
      </c>
      <c r="G84" s="738" t="s">
        <v>562</v>
      </c>
      <c r="H84" s="738" t="s">
        <v>562</v>
      </c>
      <c r="I84" s="738" t="s">
        <v>562</v>
      </c>
      <c r="J84" s="738" t="s">
        <v>562</v>
      </c>
      <c r="K84" s="738" t="s">
        <v>562</v>
      </c>
      <c r="L84" s="738" t="s">
        <v>562</v>
      </c>
      <c r="M84" s="738" t="s">
        <v>562</v>
      </c>
      <c r="N84" s="738" t="s">
        <v>562</v>
      </c>
      <c r="O84" s="738" t="s">
        <v>562</v>
      </c>
      <c r="P84" s="739" t="s">
        <v>562</v>
      </c>
      <c r="Q84" s="901">
        <v>1002</v>
      </c>
      <c r="R84" s="742"/>
      <c r="S84" s="742"/>
      <c r="T84" s="742"/>
      <c r="U84" s="742"/>
      <c r="V84" s="742">
        <v>1035</v>
      </c>
      <c r="W84" s="742"/>
      <c r="X84" s="742"/>
      <c r="Y84" s="742"/>
      <c r="Z84" s="742"/>
      <c r="AA84" s="742">
        <v>-33</v>
      </c>
      <c r="AB84" s="742"/>
      <c r="AC84" s="742"/>
      <c r="AD84" s="742"/>
      <c r="AE84" s="742"/>
      <c r="AF84" s="742">
        <v>963</v>
      </c>
      <c r="AG84" s="742"/>
      <c r="AH84" s="742"/>
      <c r="AI84" s="742"/>
      <c r="AJ84" s="742"/>
      <c r="AK84" s="742" t="s">
        <v>565</v>
      </c>
      <c r="AL84" s="742"/>
      <c r="AM84" s="742"/>
      <c r="AN84" s="742"/>
      <c r="AO84" s="742"/>
      <c r="AP84" s="742">
        <v>391</v>
      </c>
      <c r="AQ84" s="742"/>
      <c r="AR84" s="742"/>
      <c r="AS84" s="742"/>
      <c r="AT84" s="742"/>
      <c r="AU84" s="742">
        <v>125</v>
      </c>
      <c r="AV84" s="742"/>
      <c r="AW84" s="742"/>
      <c r="AX84" s="742"/>
      <c r="AY84" s="742"/>
      <c r="AZ84" s="740" t="s">
        <v>563</v>
      </c>
      <c r="BA84" s="740"/>
      <c r="BB84" s="740"/>
      <c r="BC84" s="740"/>
      <c r="BD84" s="741"/>
      <c r="BE84" s="218"/>
      <c r="BF84" s="218"/>
      <c r="BG84" s="218"/>
      <c r="BH84" s="218"/>
      <c r="BI84" s="218"/>
      <c r="BJ84" s="218"/>
      <c r="BK84" s="218"/>
      <c r="BL84" s="218"/>
      <c r="BM84" s="218"/>
      <c r="BN84" s="218"/>
      <c r="BO84" s="218"/>
      <c r="BP84" s="218"/>
      <c r="BQ84" s="215">
        <v>78</v>
      </c>
      <c r="BR84" s="220"/>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901"/>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0"/>
      <c r="BA85" s="740"/>
      <c r="BB85" s="740"/>
      <c r="BC85" s="740"/>
      <c r="BD85" s="741"/>
      <c r="BE85" s="218"/>
      <c r="BF85" s="218"/>
      <c r="BG85" s="218"/>
      <c r="BH85" s="218"/>
      <c r="BI85" s="218"/>
      <c r="BJ85" s="218"/>
      <c r="BK85" s="218"/>
      <c r="BL85" s="218"/>
      <c r="BM85" s="218"/>
      <c r="BN85" s="218"/>
      <c r="BO85" s="218"/>
      <c r="BP85" s="218"/>
      <c r="BQ85" s="215">
        <v>79</v>
      </c>
      <c r="BR85" s="220"/>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901"/>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740"/>
      <c r="BA86" s="740"/>
      <c r="BB86" s="740"/>
      <c r="BC86" s="740"/>
      <c r="BD86" s="741"/>
      <c r="BE86" s="218"/>
      <c r="BF86" s="218"/>
      <c r="BG86" s="218"/>
      <c r="BH86" s="218"/>
      <c r="BI86" s="218"/>
      <c r="BJ86" s="218"/>
      <c r="BK86" s="218"/>
      <c r="BL86" s="218"/>
      <c r="BM86" s="218"/>
      <c r="BN86" s="218"/>
      <c r="BO86" s="218"/>
      <c r="BP86" s="218"/>
      <c r="BQ86" s="215">
        <v>80</v>
      </c>
      <c r="BR86" s="220"/>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9"/>
    </row>
    <row r="88" spans="1:131" s="200" customFormat="1" ht="26.25" customHeight="1" thickBot="1">
      <c r="A88" s="217" t="s">
        <v>370</v>
      </c>
      <c r="B88" s="820" t="s">
        <v>395</v>
      </c>
      <c r="C88" s="821"/>
      <c r="D88" s="821"/>
      <c r="E88" s="821"/>
      <c r="F88" s="821"/>
      <c r="G88" s="821"/>
      <c r="H88" s="821"/>
      <c r="I88" s="821"/>
      <c r="J88" s="821"/>
      <c r="K88" s="821"/>
      <c r="L88" s="821"/>
      <c r="M88" s="821"/>
      <c r="N88" s="821"/>
      <c r="O88" s="821"/>
      <c r="P88" s="822"/>
      <c r="Q88" s="866"/>
      <c r="R88" s="867"/>
      <c r="S88" s="867"/>
      <c r="T88" s="867"/>
      <c r="U88" s="867"/>
      <c r="V88" s="867"/>
      <c r="W88" s="867"/>
      <c r="X88" s="867"/>
      <c r="Y88" s="867"/>
      <c r="Z88" s="867"/>
      <c r="AA88" s="867"/>
      <c r="AB88" s="867"/>
      <c r="AC88" s="867"/>
      <c r="AD88" s="867"/>
      <c r="AE88" s="867"/>
      <c r="AF88" s="870">
        <v>5979</v>
      </c>
      <c r="AG88" s="870"/>
      <c r="AH88" s="870"/>
      <c r="AI88" s="870"/>
      <c r="AJ88" s="870"/>
      <c r="AK88" s="867"/>
      <c r="AL88" s="867"/>
      <c r="AM88" s="867"/>
      <c r="AN88" s="867"/>
      <c r="AO88" s="867"/>
      <c r="AP88" s="870">
        <v>33155</v>
      </c>
      <c r="AQ88" s="870"/>
      <c r="AR88" s="870"/>
      <c r="AS88" s="870"/>
      <c r="AT88" s="870"/>
      <c r="AU88" s="870">
        <v>226</v>
      </c>
      <c r="AV88" s="870"/>
      <c r="AW88" s="870"/>
      <c r="AX88" s="870"/>
      <c r="AY88" s="870"/>
      <c r="AZ88" s="875"/>
      <c r="BA88" s="875"/>
      <c r="BB88" s="875"/>
      <c r="BC88" s="875"/>
      <c r="BD88" s="876"/>
      <c r="BE88" s="218"/>
      <c r="BF88" s="218"/>
      <c r="BG88" s="218"/>
      <c r="BH88" s="218"/>
      <c r="BI88" s="218"/>
      <c r="BJ88" s="218"/>
      <c r="BK88" s="218"/>
      <c r="BL88" s="218"/>
      <c r="BM88" s="218"/>
      <c r="BN88" s="218"/>
      <c r="BO88" s="218"/>
      <c r="BP88" s="218"/>
      <c r="BQ88" s="215">
        <v>82</v>
      </c>
      <c r="BR88" s="220"/>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20" t="s">
        <v>396</v>
      </c>
      <c r="BS102" s="821"/>
      <c r="BT102" s="821"/>
      <c r="BU102" s="821"/>
      <c r="BV102" s="821"/>
      <c r="BW102" s="821"/>
      <c r="BX102" s="821"/>
      <c r="BY102" s="821"/>
      <c r="BZ102" s="821"/>
      <c r="CA102" s="821"/>
      <c r="CB102" s="821"/>
      <c r="CC102" s="821"/>
      <c r="CD102" s="821"/>
      <c r="CE102" s="821"/>
      <c r="CF102" s="821"/>
      <c r="CG102" s="822"/>
      <c r="CH102" s="909"/>
      <c r="CI102" s="910"/>
      <c r="CJ102" s="910"/>
      <c r="CK102" s="910"/>
      <c r="CL102" s="911"/>
      <c r="CM102" s="909"/>
      <c r="CN102" s="910"/>
      <c r="CO102" s="910"/>
      <c r="CP102" s="910"/>
      <c r="CQ102" s="911"/>
      <c r="CR102" s="912">
        <v>3</v>
      </c>
      <c r="CS102" s="878"/>
      <c r="CT102" s="878"/>
      <c r="CU102" s="878"/>
      <c r="CV102" s="913"/>
      <c r="CW102" s="912" t="s">
        <v>544</v>
      </c>
      <c r="CX102" s="878"/>
      <c r="CY102" s="878"/>
      <c r="CZ102" s="878"/>
      <c r="DA102" s="913"/>
      <c r="DB102" s="912" t="s">
        <v>544</v>
      </c>
      <c r="DC102" s="878"/>
      <c r="DD102" s="878"/>
      <c r="DE102" s="878"/>
      <c r="DF102" s="913"/>
      <c r="DG102" s="912" t="s">
        <v>544</v>
      </c>
      <c r="DH102" s="878"/>
      <c r="DI102" s="878"/>
      <c r="DJ102" s="878"/>
      <c r="DK102" s="913"/>
      <c r="DL102" s="912" t="s">
        <v>544</v>
      </c>
      <c r="DM102" s="878"/>
      <c r="DN102" s="878"/>
      <c r="DO102" s="878"/>
      <c r="DP102" s="913"/>
      <c r="DQ102" s="912" t="s">
        <v>544</v>
      </c>
      <c r="DR102" s="878"/>
      <c r="DS102" s="878"/>
      <c r="DT102" s="878"/>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467175</v>
      </c>
      <c r="AB110" s="922"/>
      <c r="AC110" s="922"/>
      <c r="AD110" s="922"/>
      <c r="AE110" s="923"/>
      <c r="AF110" s="924">
        <v>522215</v>
      </c>
      <c r="AG110" s="922"/>
      <c r="AH110" s="922"/>
      <c r="AI110" s="922"/>
      <c r="AJ110" s="923"/>
      <c r="AK110" s="924">
        <v>514524</v>
      </c>
      <c r="AL110" s="922"/>
      <c r="AM110" s="922"/>
      <c r="AN110" s="922"/>
      <c r="AO110" s="923"/>
      <c r="AP110" s="925">
        <v>24.6</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4625930</v>
      </c>
      <c r="BR110" s="957"/>
      <c r="BS110" s="957"/>
      <c r="BT110" s="957"/>
      <c r="BU110" s="957"/>
      <c r="BV110" s="957">
        <v>4365268</v>
      </c>
      <c r="BW110" s="957"/>
      <c r="BX110" s="957"/>
      <c r="BY110" s="957"/>
      <c r="BZ110" s="957"/>
      <c r="CA110" s="957">
        <v>4049422</v>
      </c>
      <c r="CB110" s="957"/>
      <c r="CC110" s="957"/>
      <c r="CD110" s="957"/>
      <c r="CE110" s="957"/>
      <c r="CF110" s="971">
        <v>194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31988</v>
      </c>
      <c r="BR111" s="950"/>
      <c r="BS111" s="950"/>
      <c r="BT111" s="950"/>
      <c r="BU111" s="950"/>
      <c r="BV111" s="950">
        <v>26723</v>
      </c>
      <c r="BW111" s="950"/>
      <c r="BX111" s="950"/>
      <c r="BY111" s="950"/>
      <c r="BZ111" s="950"/>
      <c r="CA111" s="950">
        <v>21373</v>
      </c>
      <c r="CB111" s="950"/>
      <c r="CC111" s="950"/>
      <c r="CD111" s="950"/>
      <c r="CE111" s="950"/>
      <c r="CF111" s="944">
        <v>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3139045</v>
      </c>
      <c r="BR112" s="950"/>
      <c r="BS112" s="950"/>
      <c r="BT112" s="950"/>
      <c r="BU112" s="950"/>
      <c r="BV112" s="950">
        <v>2872354</v>
      </c>
      <c r="BW112" s="950"/>
      <c r="BX112" s="950"/>
      <c r="BY112" s="950"/>
      <c r="BZ112" s="950"/>
      <c r="CA112" s="950">
        <v>2627102</v>
      </c>
      <c r="CB112" s="950"/>
      <c r="CC112" s="950"/>
      <c r="CD112" s="950"/>
      <c r="CE112" s="950"/>
      <c r="CF112" s="944">
        <v>125.8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256910</v>
      </c>
      <c r="AB113" s="964"/>
      <c r="AC113" s="964"/>
      <c r="AD113" s="964"/>
      <c r="AE113" s="965"/>
      <c r="AF113" s="966">
        <v>274480</v>
      </c>
      <c r="AG113" s="964"/>
      <c r="AH113" s="964"/>
      <c r="AI113" s="964"/>
      <c r="AJ113" s="965"/>
      <c r="AK113" s="966">
        <v>272971</v>
      </c>
      <c r="AL113" s="964"/>
      <c r="AM113" s="964"/>
      <c r="AN113" s="964"/>
      <c r="AO113" s="965"/>
      <c r="AP113" s="967">
        <v>13.1</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244012</v>
      </c>
      <c r="BR113" s="950"/>
      <c r="BS113" s="950"/>
      <c r="BT113" s="950"/>
      <c r="BU113" s="950"/>
      <c r="BV113" s="950">
        <v>234341</v>
      </c>
      <c r="BW113" s="950"/>
      <c r="BX113" s="950"/>
      <c r="BY113" s="950"/>
      <c r="BZ113" s="950"/>
      <c r="CA113" s="950">
        <v>225965</v>
      </c>
      <c r="CB113" s="950"/>
      <c r="CC113" s="950"/>
      <c r="CD113" s="950"/>
      <c r="CE113" s="950"/>
      <c r="CF113" s="944">
        <v>10.8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14394</v>
      </c>
      <c r="AB114" s="989"/>
      <c r="AC114" s="989"/>
      <c r="AD114" s="989"/>
      <c r="AE114" s="990"/>
      <c r="AF114" s="991">
        <v>17195</v>
      </c>
      <c r="AG114" s="989"/>
      <c r="AH114" s="989"/>
      <c r="AI114" s="989"/>
      <c r="AJ114" s="990"/>
      <c r="AK114" s="991">
        <v>18596</v>
      </c>
      <c r="AL114" s="989"/>
      <c r="AM114" s="989"/>
      <c r="AN114" s="989"/>
      <c r="AO114" s="990"/>
      <c r="AP114" s="992">
        <v>0.9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543870</v>
      </c>
      <c r="BR114" s="950"/>
      <c r="BS114" s="950"/>
      <c r="BT114" s="950"/>
      <c r="BU114" s="950"/>
      <c r="BV114" s="950">
        <v>525444</v>
      </c>
      <c r="BW114" s="950"/>
      <c r="BX114" s="950"/>
      <c r="BY114" s="950"/>
      <c r="BZ114" s="950"/>
      <c r="CA114" s="950">
        <v>537130</v>
      </c>
      <c r="CB114" s="950"/>
      <c r="CC114" s="950"/>
      <c r="CD114" s="950"/>
      <c r="CE114" s="950"/>
      <c r="CF114" s="944">
        <v>25.7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2161</v>
      </c>
      <c r="AB115" s="964"/>
      <c r="AC115" s="964"/>
      <c r="AD115" s="964"/>
      <c r="AE115" s="965"/>
      <c r="AF115" s="966">
        <v>2156</v>
      </c>
      <c r="AG115" s="964"/>
      <c r="AH115" s="964"/>
      <c r="AI115" s="964"/>
      <c r="AJ115" s="965"/>
      <c r="AK115" s="966">
        <v>2017</v>
      </c>
      <c r="AL115" s="964"/>
      <c r="AM115" s="964"/>
      <c r="AN115" s="964"/>
      <c r="AO115" s="965"/>
      <c r="AP115" s="967">
        <v>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814</v>
      </c>
      <c r="AB116" s="989"/>
      <c r="AC116" s="989"/>
      <c r="AD116" s="989"/>
      <c r="AE116" s="990"/>
      <c r="AF116" s="991">
        <v>112</v>
      </c>
      <c r="AG116" s="989"/>
      <c r="AH116" s="989"/>
      <c r="AI116" s="989"/>
      <c r="AJ116" s="990"/>
      <c r="AK116" s="991">
        <v>123</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741454</v>
      </c>
      <c r="AB117" s="1007"/>
      <c r="AC117" s="1007"/>
      <c r="AD117" s="1007"/>
      <c r="AE117" s="1008"/>
      <c r="AF117" s="1009">
        <v>816158</v>
      </c>
      <c r="AG117" s="1007"/>
      <c r="AH117" s="1007"/>
      <c r="AI117" s="1007"/>
      <c r="AJ117" s="1008"/>
      <c r="AK117" s="1009">
        <v>808231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8584845</v>
      </c>
      <c r="BR119" s="1028"/>
      <c r="BS119" s="1028"/>
      <c r="BT119" s="1028"/>
      <c r="BU119" s="1028"/>
      <c r="BV119" s="1028">
        <v>8024130</v>
      </c>
      <c r="BW119" s="1028"/>
      <c r="BX119" s="1028"/>
      <c r="BY119" s="1028"/>
      <c r="BZ119" s="1028"/>
      <c r="CA119" s="1028">
        <v>7460992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31988</v>
      </c>
      <c r="DH119" s="1014"/>
      <c r="DI119" s="1014"/>
      <c r="DJ119" s="1014"/>
      <c r="DK119" s="1015"/>
      <c r="DL119" s="1013">
        <v>26723</v>
      </c>
      <c r="DM119" s="1014"/>
      <c r="DN119" s="1014"/>
      <c r="DO119" s="1014"/>
      <c r="DP119" s="1015"/>
      <c r="DQ119" s="1013">
        <v>21373</v>
      </c>
      <c r="DR119" s="1014"/>
      <c r="DS119" s="1014"/>
      <c r="DT119" s="1014"/>
      <c r="DU119" s="1015"/>
      <c r="DV119" s="1016">
        <v>1</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1674470</v>
      </c>
      <c r="BR120" s="957"/>
      <c r="BS120" s="957"/>
      <c r="BT120" s="957"/>
      <c r="BU120" s="957"/>
      <c r="BV120" s="957">
        <v>1862241</v>
      </c>
      <c r="BW120" s="957"/>
      <c r="BX120" s="957"/>
      <c r="BY120" s="957"/>
      <c r="BZ120" s="957"/>
      <c r="CA120" s="957">
        <v>1826211</v>
      </c>
      <c r="CB120" s="957"/>
      <c r="CC120" s="957"/>
      <c r="CD120" s="957"/>
      <c r="CE120" s="957"/>
      <c r="CF120" s="971">
        <v>87.5</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2556014</v>
      </c>
      <c r="DH120" s="957"/>
      <c r="DI120" s="957"/>
      <c r="DJ120" s="957"/>
      <c r="DK120" s="957"/>
      <c r="DL120" s="957">
        <v>2366274</v>
      </c>
      <c r="DM120" s="957"/>
      <c r="DN120" s="957"/>
      <c r="DO120" s="957"/>
      <c r="DP120" s="957"/>
      <c r="DQ120" s="957">
        <v>2172673</v>
      </c>
      <c r="DR120" s="957"/>
      <c r="DS120" s="957"/>
      <c r="DT120" s="957"/>
      <c r="DU120" s="957"/>
      <c r="DV120" s="958">
        <v>104.1</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91198</v>
      </c>
      <c r="BR121" s="950"/>
      <c r="BS121" s="950"/>
      <c r="BT121" s="950"/>
      <c r="BU121" s="950"/>
      <c r="BV121" s="950">
        <v>77196</v>
      </c>
      <c r="BW121" s="950"/>
      <c r="BX121" s="950"/>
      <c r="BY121" s="950"/>
      <c r="BZ121" s="950"/>
      <c r="CA121" s="950">
        <v>64844</v>
      </c>
      <c r="CB121" s="950"/>
      <c r="CC121" s="950"/>
      <c r="CD121" s="950"/>
      <c r="CE121" s="950"/>
      <c r="CF121" s="944">
        <v>3.1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583031</v>
      </c>
      <c r="DH121" s="950"/>
      <c r="DI121" s="950"/>
      <c r="DJ121" s="950"/>
      <c r="DK121" s="950"/>
      <c r="DL121" s="950">
        <v>506080</v>
      </c>
      <c r="DM121" s="950"/>
      <c r="DN121" s="950"/>
      <c r="DO121" s="950"/>
      <c r="DP121" s="950"/>
      <c r="DQ121" s="950">
        <v>454429</v>
      </c>
      <c r="DR121" s="950"/>
      <c r="DS121" s="950"/>
      <c r="DT121" s="950"/>
      <c r="DU121" s="950"/>
      <c r="DV121" s="951">
        <v>21.8</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4660185</v>
      </c>
      <c r="BR122" s="1028"/>
      <c r="BS122" s="1028"/>
      <c r="BT122" s="1028"/>
      <c r="BU122" s="1028"/>
      <c r="BV122" s="1028">
        <v>4274176</v>
      </c>
      <c r="BW122" s="1028"/>
      <c r="BX122" s="1028"/>
      <c r="BY122" s="1028"/>
      <c r="BZ122" s="1028"/>
      <c r="CA122" s="1028">
        <v>4113645</v>
      </c>
      <c r="CB122" s="1028"/>
      <c r="CC122" s="1028"/>
      <c r="CD122" s="1028"/>
      <c r="CE122" s="1028"/>
      <c r="CF122" s="1048">
        <v>197</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6425853</v>
      </c>
      <c r="BR123" s="1096"/>
      <c r="BS123" s="1096"/>
      <c r="BT123" s="1096"/>
      <c r="BU123" s="1096"/>
      <c r="BV123" s="1096">
        <v>6213613</v>
      </c>
      <c r="BW123" s="1096"/>
      <c r="BX123" s="1096"/>
      <c r="BY123" s="1096"/>
      <c r="BZ123" s="1096"/>
      <c r="CA123" s="1096">
        <v>6004700</v>
      </c>
      <c r="CB123" s="1096"/>
      <c r="CC123" s="1096"/>
      <c r="CD123" s="1096"/>
      <c r="CE123" s="1096"/>
      <c r="CF123" s="1029"/>
      <c r="CG123" s="1030"/>
      <c r="CH123" s="1030"/>
      <c r="CI123" s="1030"/>
      <c r="CJ123" s="1031"/>
      <c r="CK123" s="1040"/>
      <c r="CL123" s="1041"/>
      <c r="CM123" s="1041"/>
      <c r="CN123" s="1041"/>
      <c r="CO123" s="1042"/>
      <c r="CP123" s="1050" t="s">
        <v>444</v>
      </c>
      <c r="CQ123" s="1051"/>
      <c r="CR123" s="1051"/>
      <c r="CS123" s="1051"/>
      <c r="CT123" s="1051"/>
      <c r="CU123" s="1051"/>
      <c r="CV123" s="1051"/>
      <c r="CW123" s="1051"/>
      <c r="CX123" s="1051"/>
      <c r="CY123" s="1051"/>
      <c r="CZ123" s="1051"/>
      <c r="DA123" s="1051"/>
      <c r="DB123" s="1051"/>
      <c r="DC123" s="1051"/>
      <c r="DD123" s="1051"/>
      <c r="DE123" s="1051"/>
      <c r="DF123" s="1052"/>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109.4</v>
      </c>
      <c r="BR124" s="1058"/>
      <c r="BS124" s="1058"/>
      <c r="BT124" s="1058"/>
      <c r="BU124" s="1058"/>
      <c r="BV124" s="1058">
        <v>86.3</v>
      </c>
      <c r="BW124" s="1058"/>
      <c r="BX124" s="1058"/>
      <c r="BY124" s="1058"/>
      <c r="BZ124" s="1058"/>
      <c r="CA124" s="1058">
        <v>69.7</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448</v>
      </c>
      <c r="DH124" s="1014"/>
      <c r="DI124" s="1014"/>
      <c r="DJ124" s="1014"/>
      <c r="DK124" s="1015"/>
      <c r="DL124" s="1013" t="s">
        <v>448</v>
      </c>
      <c r="DM124" s="1014"/>
      <c r="DN124" s="1014"/>
      <c r="DO124" s="1014"/>
      <c r="DP124" s="1015"/>
      <c r="DQ124" s="1013" t="s">
        <v>448</v>
      </c>
      <c r="DR124" s="1014"/>
      <c r="DS124" s="1014"/>
      <c r="DT124" s="1014"/>
      <c r="DU124" s="1015"/>
      <c r="DV124" s="1016" t="s">
        <v>448</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2161</v>
      </c>
      <c r="AB127" s="989"/>
      <c r="AC127" s="989"/>
      <c r="AD127" s="989"/>
      <c r="AE127" s="990"/>
      <c r="AF127" s="991">
        <v>2156</v>
      </c>
      <c r="AG127" s="989"/>
      <c r="AH127" s="989"/>
      <c r="AI127" s="989"/>
      <c r="AJ127" s="990"/>
      <c r="AK127" s="991">
        <v>2017</v>
      </c>
      <c r="AL127" s="989"/>
      <c r="AM127" s="989"/>
      <c r="AN127" s="989"/>
      <c r="AO127" s="990"/>
      <c r="AP127" s="992">
        <v>0.1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448</v>
      </c>
      <c r="DH127" s="950"/>
      <c r="DI127" s="950"/>
      <c r="DJ127" s="950"/>
      <c r="DK127" s="950"/>
      <c r="DL127" s="950" t="s">
        <v>448</v>
      </c>
      <c r="DM127" s="950"/>
      <c r="DN127" s="950"/>
      <c r="DO127" s="950"/>
      <c r="DP127" s="950"/>
      <c r="DQ127" s="950" t="s">
        <v>448</v>
      </c>
      <c r="DR127" s="950"/>
      <c r="DS127" s="950"/>
      <c r="DT127" s="950"/>
      <c r="DU127" s="950"/>
      <c r="DV127" s="951" t="s">
        <v>448</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11366</v>
      </c>
      <c r="AB128" s="1078"/>
      <c r="AC128" s="1078"/>
      <c r="AD128" s="1078"/>
      <c r="AE128" s="1079"/>
      <c r="AF128" s="1080">
        <v>10948</v>
      </c>
      <c r="AG128" s="1078"/>
      <c r="AH128" s="1078"/>
      <c r="AI128" s="1078"/>
      <c r="AJ128" s="1079"/>
      <c r="AK128" s="1080">
        <v>10339</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2536343</v>
      </c>
      <c r="AB129" s="989"/>
      <c r="AC129" s="989"/>
      <c r="AD129" s="989"/>
      <c r="AE129" s="990"/>
      <c r="AF129" s="991">
        <v>2660189</v>
      </c>
      <c r="AG129" s="989"/>
      <c r="AH129" s="989"/>
      <c r="AI129" s="989"/>
      <c r="AJ129" s="990"/>
      <c r="AK129" s="991">
        <v>2565838</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563118</v>
      </c>
      <c r="AB130" s="989"/>
      <c r="AC130" s="989"/>
      <c r="AD130" s="989"/>
      <c r="AE130" s="990"/>
      <c r="AF130" s="991">
        <v>564590</v>
      </c>
      <c r="AG130" s="989"/>
      <c r="AH130" s="989"/>
      <c r="AI130" s="989"/>
      <c r="AJ130" s="990"/>
      <c r="AK130" s="991">
        <v>478170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1973225</v>
      </c>
      <c r="AB131" s="1014"/>
      <c r="AC131" s="1014"/>
      <c r="AD131" s="1014"/>
      <c r="AE131" s="1015"/>
      <c r="AF131" s="1013">
        <v>2095599</v>
      </c>
      <c r="AG131" s="1014"/>
      <c r="AH131" s="1014"/>
      <c r="AI131" s="1014"/>
      <c r="AJ131" s="1015"/>
      <c r="AK131" s="1013">
        <v>2087668</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69.7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8.4617821079999995</v>
      </c>
      <c r="AB132" s="1130"/>
      <c r="AC132" s="1130"/>
      <c r="AD132" s="1130"/>
      <c r="AE132" s="1131"/>
      <c r="AF132" s="1132">
        <v>11.48215856</v>
      </c>
      <c r="AG132" s="1130"/>
      <c r="AH132" s="1130"/>
      <c r="AI132" s="1130"/>
      <c r="AJ132" s="1131"/>
      <c r="AK132" s="1132">
        <v>15.31479143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9.9</v>
      </c>
      <c r="AB133" s="1113"/>
      <c r="AC133" s="1113"/>
      <c r="AD133" s="1113"/>
      <c r="AE133" s="1114"/>
      <c r="AF133" s="1112">
        <v>10.199999999999999</v>
      </c>
      <c r="AG133" s="1113"/>
      <c r="AH133" s="1113"/>
      <c r="AI133" s="1113"/>
      <c r="AJ133" s="1114"/>
      <c r="AK133" s="1112">
        <v>11.7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AZ77:BD77"/>
    <mergeCell ref="CR76:CV76"/>
    <mergeCell ref="CW76:DA76"/>
    <mergeCell ref="DB76:DF76"/>
    <mergeCell ref="DG76:DK76"/>
    <mergeCell ref="DL76:DP76"/>
    <mergeCell ref="DQ76:DU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70:P70"/>
    <mergeCell ref="AZ83:BD83"/>
    <mergeCell ref="AZ84:BD84"/>
    <mergeCell ref="AP72:AT72"/>
    <mergeCell ref="AU72:AY72"/>
    <mergeCell ref="AZ72:BD72"/>
    <mergeCell ref="Q75:U75"/>
    <mergeCell ref="V75:Z75"/>
    <mergeCell ref="AA75:AE75"/>
    <mergeCell ref="AF75:AJ75"/>
    <mergeCell ref="AK75:AO75"/>
    <mergeCell ref="AP75:AT75"/>
    <mergeCell ref="AU75:AY75"/>
    <mergeCell ref="AZ75:BD75"/>
    <mergeCell ref="AK77:AO77"/>
    <mergeCell ref="AP77:AT77"/>
    <mergeCell ref="AU77:AY7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P52" zoomScaleNormal="85" zoomScaleSheetLayoutView="55" workbookViewId="0">
      <selection activeCell="AD73" sqref="AD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N54" zoomScaleNormal="40" zoomScaleSheetLayoutView="55" workbookViewId="0">
      <selection activeCell="AD73" sqref="AD7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40" workbookViewId="0">
      <selection activeCell="AD73" sqref="AD7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602292</v>
      </c>
      <c r="L9" s="266">
        <v>119526</v>
      </c>
      <c r="M9" s="267">
        <v>189696</v>
      </c>
      <c r="N9" s="268">
        <v>-37</v>
      </c>
    </row>
    <row r="10" spans="1:16">
      <c r="A10" s="250"/>
      <c r="B10" s="246"/>
      <c r="C10" s="246"/>
      <c r="D10" s="246"/>
      <c r="E10" s="246"/>
      <c r="F10" s="246"/>
      <c r="G10" s="1152" t="s">
        <v>480</v>
      </c>
      <c r="H10" s="1153"/>
      <c r="I10" s="1153"/>
      <c r="J10" s="1154"/>
      <c r="K10" s="269">
        <v>135470</v>
      </c>
      <c r="L10" s="270">
        <v>26884</v>
      </c>
      <c r="M10" s="271">
        <v>21936</v>
      </c>
      <c r="N10" s="272">
        <v>22.6</v>
      </c>
    </row>
    <row r="11" spans="1:16" ht="13.5" customHeight="1">
      <c r="A11" s="250"/>
      <c r="B11" s="246"/>
      <c r="C11" s="246"/>
      <c r="D11" s="246"/>
      <c r="E11" s="246"/>
      <c r="F11" s="246"/>
      <c r="G11" s="1152" t="s">
        <v>481</v>
      </c>
      <c r="H11" s="1153"/>
      <c r="I11" s="1153"/>
      <c r="J11" s="1154"/>
      <c r="K11" s="269">
        <v>98231</v>
      </c>
      <c r="L11" s="270">
        <v>19494</v>
      </c>
      <c r="M11" s="271">
        <v>29437</v>
      </c>
      <c r="N11" s="272">
        <v>-33.799999999999997</v>
      </c>
    </row>
    <row r="12" spans="1:16" ht="13.5" customHeight="1">
      <c r="A12" s="250"/>
      <c r="B12" s="246"/>
      <c r="C12" s="246"/>
      <c r="D12" s="246"/>
      <c r="E12" s="246"/>
      <c r="F12" s="246"/>
      <c r="G12" s="1152" t="s">
        <v>482</v>
      </c>
      <c r="H12" s="1153"/>
      <c r="I12" s="1153"/>
      <c r="J12" s="1154"/>
      <c r="K12" s="269">
        <v>21216</v>
      </c>
      <c r="L12" s="270">
        <v>4210</v>
      </c>
      <c r="M12" s="271">
        <v>3160</v>
      </c>
      <c r="N12" s="272">
        <v>33.200000000000003</v>
      </c>
    </row>
    <row r="13" spans="1:16" ht="13.5" customHeight="1">
      <c r="A13" s="250"/>
      <c r="B13" s="246"/>
      <c r="C13" s="246"/>
      <c r="D13" s="246"/>
      <c r="E13" s="246"/>
      <c r="F13" s="246"/>
      <c r="G13" s="1152" t="s">
        <v>483</v>
      </c>
      <c r="H13" s="1153"/>
      <c r="I13" s="1153"/>
      <c r="J13" s="1154"/>
      <c r="K13" s="269" t="s">
        <v>484</v>
      </c>
      <c r="L13" s="270" t="s">
        <v>484</v>
      </c>
      <c r="M13" s="271" t="s">
        <v>484</v>
      </c>
      <c r="N13" s="272" t="s">
        <v>484</v>
      </c>
    </row>
    <row r="14" spans="1:16" ht="13.5" customHeight="1">
      <c r="A14" s="250"/>
      <c r="B14" s="246"/>
      <c r="C14" s="246"/>
      <c r="D14" s="246"/>
      <c r="E14" s="246"/>
      <c r="F14" s="246"/>
      <c r="G14" s="1152" t="s">
        <v>485</v>
      </c>
      <c r="H14" s="1153"/>
      <c r="I14" s="1153"/>
      <c r="J14" s="1154"/>
      <c r="K14" s="269">
        <v>31512</v>
      </c>
      <c r="L14" s="270">
        <v>6254</v>
      </c>
      <c r="M14" s="271">
        <v>9091</v>
      </c>
      <c r="N14" s="272">
        <v>-31.2</v>
      </c>
    </row>
    <row r="15" spans="1:16" ht="13.5" customHeight="1">
      <c r="A15" s="250"/>
      <c r="B15" s="246"/>
      <c r="C15" s="246"/>
      <c r="D15" s="246"/>
      <c r="E15" s="246"/>
      <c r="F15" s="246"/>
      <c r="G15" s="1152" t="s">
        <v>486</v>
      </c>
      <c r="H15" s="1153"/>
      <c r="I15" s="1153"/>
      <c r="J15" s="1154"/>
      <c r="K15" s="269">
        <v>6915</v>
      </c>
      <c r="L15" s="270">
        <v>1372</v>
      </c>
      <c r="M15" s="271">
        <v>4470</v>
      </c>
      <c r="N15" s="272">
        <v>-69.3</v>
      </c>
    </row>
    <row r="16" spans="1:16">
      <c r="A16" s="250"/>
      <c r="B16" s="246"/>
      <c r="C16" s="246"/>
      <c r="D16" s="246"/>
      <c r="E16" s="246"/>
      <c r="F16" s="246"/>
      <c r="G16" s="1155" t="s">
        <v>487</v>
      </c>
      <c r="H16" s="1156"/>
      <c r="I16" s="1156"/>
      <c r="J16" s="1157"/>
      <c r="K16" s="270">
        <v>-57268</v>
      </c>
      <c r="L16" s="270">
        <v>-11365</v>
      </c>
      <c r="M16" s="271">
        <v>-19414</v>
      </c>
      <c r="N16" s="272">
        <v>-41.5</v>
      </c>
    </row>
    <row r="17" spans="1:16">
      <c r="A17" s="250"/>
      <c r="B17" s="246"/>
      <c r="C17" s="246"/>
      <c r="D17" s="246"/>
      <c r="E17" s="246"/>
      <c r="F17" s="246"/>
      <c r="G17" s="1155" t="s">
        <v>172</v>
      </c>
      <c r="H17" s="1156"/>
      <c r="I17" s="1156"/>
      <c r="J17" s="1157"/>
      <c r="K17" s="270">
        <v>838368</v>
      </c>
      <c r="L17" s="270">
        <v>166376</v>
      </c>
      <c r="M17" s="271">
        <v>238376</v>
      </c>
      <c r="N17" s="272">
        <v>-30.2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14.29</v>
      </c>
      <c r="L21" s="283">
        <v>21.75</v>
      </c>
      <c r="M21" s="284">
        <v>-7.46</v>
      </c>
      <c r="N21" s="251"/>
      <c r="O21" s="285"/>
      <c r="P21" s="281"/>
    </row>
    <row r="22" spans="1:16" s="286" customFormat="1">
      <c r="A22" s="281"/>
      <c r="B22" s="251"/>
      <c r="C22" s="251"/>
      <c r="D22" s="251"/>
      <c r="E22" s="251"/>
      <c r="F22" s="251"/>
      <c r="G22" s="1147" t="s">
        <v>493</v>
      </c>
      <c r="H22" s="1148"/>
      <c r="I22" s="1148"/>
      <c r="J22" s="1149"/>
      <c r="K22" s="287">
        <v>94.6</v>
      </c>
      <c r="L22" s="288">
        <v>95.2</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514524</v>
      </c>
      <c r="L32" s="296">
        <v>102108</v>
      </c>
      <c r="M32" s="297">
        <v>139853</v>
      </c>
      <c r="N32" s="298">
        <v>-27</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4</v>
      </c>
      <c r="N34" s="298" t="s">
        <v>484</v>
      </c>
    </row>
    <row r="35" spans="1:16" ht="27" customHeight="1">
      <c r="A35" s="250"/>
      <c r="B35" s="246"/>
      <c r="C35" s="246"/>
      <c r="D35" s="246"/>
      <c r="E35" s="246"/>
      <c r="F35" s="246"/>
      <c r="G35" s="1163" t="s">
        <v>500</v>
      </c>
      <c r="H35" s="1164"/>
      <c r="I35" s="1164"/>
      <c r="J35" s="1165"/>
      <c r="K35" s="296">
        <v>272971</v>
      </c>
      <c r="L35" s="296">
        <v>54172</v>
      </c>
      <c r="M35" s="297">
        <v>31890</v>
      </c>
      <c r="N35" s="298">
        <v>69.900000000000006</v>
      </c>
    </row>
    <row r="36" spans="1:16" ht="27" customHeight="1">
      <c r="A36" s="250"/>
      <c r="B36" s="246"/>
      <c r="C36" s="246"/>
      <c r="D36" s="246"/>
      <c r="E36" s="246"/>
      <c r="F36" s="246"/>
      <c r="G36" s="1163" t="s">
        <v>501</v>
      </c>
      <c r="H36" s="1164"/>
      <c r="I36" s="1164"/>
      <c r="J36" s="1165"/>
      <c r="K36" s="296">
        <v>18596</v>
      </c>
      <c r="L36" s="296">
        <v>3690</v>
      </c>
      <c r="M36" s="297">
        <v>5316</v>
      </c>
      <c r="N36" s="298">
        <v>-30.6</v>
      </c>
    </row>
    <row r="37" spans="1:16" ht="13.5" customHeight="1">
      <c r="A37" s="250"/>
      <c r="B37" s="246"/>
      <c r="C37" s="246"/>
      <c r="D37" s="246"/>
      <c r="E37" s="246"/>
      <c r="F37" s="246"/>
      <c r="G37" s="1163" t="s">
        <v>502</v>
      </c>
      <c r="H37" s="1164"/>
      <c r="I37" s="1164"/>
      <c r="J37" s="1165"/>
      <c r="K37" s="296">
        <v>2017</v>
      </c>
      <c r="L37" s="296">
        <v>400</v>
      </c>
      <c r="M37" s="297">
        <v>1757</v>
      </c>
      <c r="N37" s="298">
        <v>-77.2</v>
      </c>
    </row>
    <row r="38" spans="1:16" ht="27" customHeight="1">
      <c r="A38" s="250"/>
      <c r="B38" s="246"/>
      <c r="C38" s="246"/>
      <c r="D38" s="246"/>
      <c r="E38" s="246"/>
      <c r="F38" s="246"/>
      <c r="G38" s="1166" t="s">
        <v>503</v>
      </c>
      <c r="H38" s="1167"/>
      <c r="I38" s="1167"/>
      <c r="J38" s="1168"/>
      <c r="K38" s="299">
        <v>123</v>
      </c>
      <c r="L38" s="299">
        <v>24</v>
      </c>
      <c r="M38" s="300">
        <v>42</v>
      </c>
      <c r="N38" s="301">
        <v>-42.9</v>
      </c>
      <c r="O38" s="295"/>
    </row>
    <row r="39" spans="1:16">
      <c r="A39" s="250"/>
      <c r="B39" s="246"/>
      <c r="C39" s="246"/>
      <c r="D39" s="246"/>
      <c r="E39" s="246"/>
      <c r="F39" s="246"/>
      <c r="G39" s="1166" t="s">
        <v>504</v>
      </c>
      <c r="H39" s="1167"/>
      <c r="I39" s="1167"/>
      <c r="J39" s="1168"/>
      <c r="K39" s="302">
        <v>-10339</v>
      </c>
      <c r="L39" s="302">
        <v>-2052</v>
      </c>
      <c r="M39" s="303">
        <v>-8426</v>
      </c>
      <c r="N39" s="304">
        <v>-75.599999999999994</v>
      </c>
      <c r="O39" s="295"/>
    </row>
    <row r="40" spans="1:16" ht="27" customHeight="1">
      <c r="A40" s="250"/>
      <c r="B40" s="246"/>
      <c r="C40" s="246"/>
      <c r="D40" s="246"/>
      <c r="E40" s="246"/>
      <c r="F40" s="246"/>
      <c r="G40" s="1163" t="s">
        <v>505</v>
      </c>
      <c r="H40" s="1164"/>
      <c r="I40" s="1164"/>
      <c r="J40" s="1165"/>
      <c r="K40" s="302">
        <v>-478170</v>
      </c>
      <c r="L40" s="302">
        <v>-94894</v>
      </c>
      <c r="M40" s="303">
        <v>-127711</v>
      </c>
      <c r="N40" s="304">
        <v>-25.7</v>
      </c>
      <c r="O40" s="295"/>
    </row>
    <row r="41" spans="1:16">
      <c r="A41" s="250"/>
      <c r="B41" s="246"/>
      <c r="C41" s="246"/>
      <c r="D41" s="246"/>
      <c r="E41" s="246"/>
      <c r="F41" s="246"/>
      <c r="G41" s="1169" t="s">
        <v>283</v>
      </c>
      <c r="H41" s="1170"/>
      <c r="I41" s="1170"/>
      <c r="J41" s="1171"/>
      <c r="K41" s="296">
        <v>319722</v>
      </c>
      <c r="L41" s="302">
        <v>63449</v>
      </c>
      <c r="M41" s="303">
        <v>42725</v>
      </c>
      <c r="N41" s="304">
        <v>48.5</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764192</v>
      </c>
      <c r="J51" s="322">
        <v>143997</v>
      </c>
      <c r="K51" s="323">
        <v>288.60000000000002</v>
      </c>
      <c r="L51" s="324">
        <v>146641</v>
      </c>
      <c r="M51" s="325">
        <v>0.3</v>
      </c>
      <c r="N51" s="326">
        <v>288.3</v>
      </c>
    </row>
    <row r="52" spans="1:14">
      <c r="A52" s="250"/>
      <c r="B52" s="246"/>
      <c r="C52" s="246"/>
      <c r="D52" s="246"/>
      <c r="E52" s="246"/>
      <c r="F52" s="246"/>
      <c r="G52" s="327"/>
      <c r="H52" s="328" t="s">
        <v>516</v>
      </c>
      <c r="I52" s="329">
        <v>661332</v>
      </c>
      <c r="J52" s="330">
        <v>124615</v>
      </c>
      <c r="K52" s="331">
        <v>293.89999999999998</v>
      </c>
      <c r="L52" s="332">
        <v>68142</v>
      </c>
      <c r="M52" s="333">
        <v>-9.6999999999999993</v>
      </c>
      <c r="N52" s="334">
        <v>303.60000000000002</v>
      </c>
    </row>
    <row r="53" spans="1:14">
      <c r="A53" s="250"/>
      <c r="B53" s="246"/>
      <c r="C53" s="246"/>
      <c r="D53" s="246"/>
      <c r="E53" s="246"/>
      <c r="F53" s="246"/>
      <c r="G53" s="312" t="s">
        <v>517</v>
      </c>
      <c r="H53" s="313"/>
      <c r="I53" s="321">
        <v>854446</v>
      </c>
      <c r="J53" s="322">
        <v>162473</v>
      </c>
      <c r="K53" s="323">
        <v>12.8</v>
      </c>
      <c r="L53" s="324">
        <v>174587</v>
      </c>
      <c r="M53" s="325">
        <v>19.100000000000001</v>
      </c>
      <c r="N53" s="326">
        <v>-6.3</v>
      </c>
    </row>
    <row r="54" spans="1:14">
      <c r="A54" s="250"/>
      <c r="B54" s="246"/>
      <c r="C54" s="246"/>
      <c r="D54" s="246"/>
      <c r="E54" s="246"/>
      <c r="F54" s="246"/>
      <c r="G54" s="327"/>
      <c r="H54" s="328" t="s">
        <v>516</v>
      </c>
      <c r="I54" s="329">
        <v>302970</v>
      </c>
      <c r="J54" s="330">
        <v>57610</v>
      </c>
      <c r="K54" s="331">
        <v>-53.8</v>
      </c>
      <c r="L54" s="332">
        <v>79695</v>
      </c>
      <c r="M54" s="333">
        <v>17</v>
      </c>
      <c r="N54" s="334">
        <v>-70.8</v>
      </c>
    </row>
    <row r="55" spans="1:14">
      <c r="A55" s="250"/>
      <c r="B55" s="246"/>
      <c r="C55" s="246"/>
      <c r="D55" s="246"/>
      <c r="E55" s="246"/>
      <c r="F55" s="246"/>
      <c r="G55" s="312" t="s">
        <v>518</v>
      </c>
      <c r="H55" s="313"/>
      <c r="I55" s="321">
        <v>1042304</v>
      </c>
      <c r="J55" s="322">
        <v>200984</v>
      </c>
      <c r="K55" s="323">
        <v>23.7</v>
      </c>
      <c r="L55" s="324">
        <v>175675</v>
      </c>
      <c r="M55" s="325">
        <v>0.6</v>
      </c>
      <c r="N55" s="326">
        <v>23.1</v>
      </c>
    </row>
    <row r="56" spans="1:14">
      <c r="A56" s="250"/>
      <c r="B56" s="246"/>
      <c r="C56" s="246"/>
      <c r="D56" s="246"/>
      <c r="E56" s="246"/>
      <c r="F56" s="246"/>
      <c r="G56" s="327"/>
      <c r="H56" s="328" t="s">
        <v>516</v>
      </c>
      <c r="I56" s="329">
        <v>160415</v>
      </c>
      <c r="J56" s="330">
        <v>30932</v>
      </c>
      <c r="K56" s="331">
        <v>-46.3</v>
      </c>
      <c r="L56" s="332">
        <v>87698</v>
      </c>
      <c r="M56" s="333">
        <v>10</v>
      </c>
      <c r="N56" s="334">
        <v>-56.3</v>
      </c>
    </row>
    <row r="57" spans="1:14">
      <c r="A57" s="250"/>
      <c r="B57" s="246"/>
      <c r="C57" s="246"/>
      <c r="D57" s="246"/>
      <c r="E57" s="246"/>
      <c r="F57" s="246"/>
      <c r="G57" s="312" t="s">
        <v>519</v>
      </c>
      <c r="H57" s="313"/>
      <c r="I57" s="321">
        <v>190844</v>
      </c>
      <c r="J57" s="322">
        <v>37311</v>
      </c>
      <c r="K57" s="323">
        <v>-81.400000000000006</v>
      </c>
      <c r="L57" s="324">
        <v>280458</v>
      </c>
      <c r="M57" s="325">
        <v>59.6</v>
      </c>
      <c r="N57" s="326">
        <v>-141</v>
      </c>
    </row>
    <row r="58" spans="1:14">
      <c r="A58" s="250"/>
      <c r="B58" s="246"/>
      <c r="C58" s="246"/>
      <c r="D58" s="246"/>
      <c r="E58" s="246"/>
      <c r="F58" s="246"/>
      <c r="G58" s="327"/>
      <c r="H58" s="328" t="s">
        <v>516</v>
      </c>
      <c r="I58" s="329">
        <v>151604</v>
      </c>
      <c r="J58" s="330">
        <v>29639</v>
      </c>
      <c r="K58" s="331">
        <v>-4.2</v>
      </c>
      <c r="L58" s="332">
        <v>127286</v>
      </c>
      <c r="M58" s="333">
        <v>45.1</v>
      </c>
      <c r="N58" s="334">
        <v>-49.3</v>
      </c>
    </row>
    <row r="59" spans="1:14">
      <c r="A59" s="250"/>
      <c r="B59" s="246"/>
      <c r="C59" s="246"/>
      <c r="D59" s="246"/>
      <c r="E59" s="246"/>
      <c r="F59" s="246"/>
      <c r="G59" s="312" t="s">
        <v>520</v>
      </c>
      <c r="H59" s="313"/>
      <c r="I59" s="321">
        <v>244178</v>
      </c>
      <c r="J59" s="322">
        <v>48458</v>
      </c>
      <c r="K59" s="323">
        <v>29.9</v>
      </c>
      <c r="L59" s="324">
        <v>291945</v>
      </c>
      <c r="M59" s="325">
        <v>4.0999999999999996</v>
      </c>
      <c r="N59" s="326">
        <v>25.8</v>
      </c>
    </row>
    <row r="60" spans="1:14">
      <c r="A60" s="250"/>
      <c r="B60" s="246"/>
      <c r="C60" s="246"/>
      <c r="D60" s="246"/>
      <c r="E60" s="246"/>
      <c r="F60" s="246"/>
      <c r="G60" s="327"/>
      <c r="H60" s="328" t="s">
        <v>516</v>
      </c>
      <c r="I60" s="335">
        <v>137349</v>
      </c>
      <c r="J60" s="330">
        <v>27257</v>
      </c>
      <c r="K60" s="331">
        <v>-8</v>
      </c>
      <c r="L60" s="332">
        <v>127651</v>
      </c>
      <c r="M60" s="333">
        <v>0.3</v>
      </c>
      <c r="N60" s="334">
        <v>-8.3000000000000007</v>
      </c>
    </row>
    <row r="61" spans="1:14">
      <c r="A61" s="250"/>
      <c r="B61" s="246"/>
      <c r="C61" s="246"/>
      <c r="D61" s="246"/>
      <c r="E61" s="246"/>
      <c r="F61" s="246"/>
      <c r="G61" s="312" t="s">
        <v>521</v>
      </c>
      <c r="H61" s="336"/>
      <c r="I61" s="337">
        <v>619193</v>
      </c>
      <c r="J61" s="338">
        <v>118645</v>
      </c>
      <c r="K61" s="339">
        <v>54.7</v>
      </c>
      <c r="L61" s="340">
        <v>213861</v>
      </c>
      <c r="M61" s="341">
        <v>16.7</v>
      </c>
      <c r="N61" s="326">
        <v>38</v>
      </c>
    </row>
    <row r="62" spans="1:14">
      <c r="A62" s="250"/>
      <c r="B62" s="246"/>
      <c r="C62" s="246"/>
      <c r="D62" s="246"/>
      <c r="E62" s="246"/>
      <c r="F62" s="246"/>
      <c r="G62" s="327"/>
      <c r="H62" s="328" t="s">
        <v>516</v>
      </c>
      <c r="I62" s="329">
        <v>282734</v>
      </c>
      <c r="J62" s="330">
        <v>54011</v>
      </c>
      <c r="K62" s="331">
        <v>36.299999999999997</v>
      </c>
      <c r="L62" s="332">
        <v>98094</v>
      </c>
      <c r="M62" s="333">
        <v>12.5</v>
      </c>
      <c r="N62" s="334">
        <v>23.8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8" zoomScaleNormal="100" zoomScaleSheetLayoutView="55" workbookViewId="0">
      <selection activeCell="AD73" sqref="AD7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103" zoomScaleNormal="100" zoomScaleSheetLayoutView="55" workbookViewId="0">
      <selection activeCell="AD73" sqref="AD7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D34" zoomScaleSheetLayoutView="100" workbookViewId="0">
      <selection activeCell="AD73" sqref="AD7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27.07</v>
      </c>
      <c r="G47" s="12">
        <v>29.94</v>
      </c>
      <c r="H47" s="12">
        <v>33.33</v>
      </c>
      <c r="I47" s="12">
        <v>35.26</v>
      </c>
      <c r="J47" s="13">
        <v>31.74</v>
      </c>
    </row>
    <row r="48" spans="2:10" ht="57.75" customHeight="1">
      <c r="B48" s="14"/>
      <c r="C48" s="1174" t="s">
        <v>4</v>
      </c>
      <c r="D48" s="1174"/>
      <c r="E48" s="1175"/>
      <c r="F48" s="15">
        <v>5.67</v>
      </c>
      <c r="G48" s="16">
        <v>6.08</v>
      </c>
      <c r="H48" s="16">
        <v>4.82</v>
      </c>
      <c r="I48" s="16">
        <v>3.18</v>
      </c>
      <c r="J48" s="17">
        <v>5.68</v>
      </c>
    </row>
    <row r="49" spans="2:10" ht="57.75" customHeight="1" thickBot="1">
      <c r="B49" s="18"/>
      <c r="C49" s="1176" t="s">
        <v>5</v>
      </c>
      <c r="D49" s="1176"/>
      <c r="E49" s="1177"/>
      <c r="F49" s="19">
        <v>0.97</v>
      </c>
      <c r="G49" s="20">
        <v>3.31</v>
      </c>
      <c r="H49" s="20">
        <v>2.15</v>
      </c>
      <c r="I49" s="20">
        <v>2.06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2018-03-02T01:20:23Z</cp:lastPrinted>
  <dcterms:created xsi:type="dcterms:W3CDTF">2018-01-24T05:56:51Z</dcterms:created>
  <dcterms:modified xsi:type="dcterms:W3CDTF">2018-11-06T01:25:39Z</dcterms:modified>
  <cp:category/>
</cp:coreProperties>
</file>