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BE35" i="9"/>
  <c r="BW34" i="9"/>
  <c r="BW35" i="9" s="1"/>
  <c r="BW36" i="9" s="1"/>
  <c r="BW37" i="9" s="1"/>
  <c r="BW38" i="9" s="1"/>
  <c r="BW39" i="9" s="1"/>
  <c r="BW40" i="9" s="1"/>
  <c r="BW41" i="9" s="1"/>
  <c r="BW42" i="9" s="1"/>
  <c r="BW43" i="9" s="1"/>
  <c r="BE34" i="9"/>
  <c r="C34" i="9"/>
  <c r="C35" i="9" s="1"/>
  <c r="C36" i="9" s="1"/>
  <c r="C37" i="9" s="1"/>
  <c r="CO34" i="9" l="1"/>
  <c r="CO35" i="9" s="1"/>
  <c r="U34" i="9"/>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<sst xmlns="http://schemas.openxmlformats.org/spreadsheetml/2006/main" count="1053" uniqueCount="577">
  <si>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</si>
  <si>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</si>
  <si>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</si>
  <si>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</si>
  <si>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</si>
  <si>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</si>
  <si>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</si>
  <si>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</si>
  <si>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</si>
  <si>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</si>
  <si>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</si>
  <si>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</si>
  <si>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</si>
  <si>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</si>
  <si>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</si>
  <si>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</si>
  <si>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</si>
  <si>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</si>
  <si>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</si>
  <si>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</si>
  <si>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</si>
  <si>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</si>
  <si>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</si>
  <si>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</si>
  <si>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</si>
  <si>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</si>
  <si>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</si>
  <si>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</si>
  <si>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</si>
  <si>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</si>
  <si>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</si>
  <si>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</si>
  <si>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</si>
  <si>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</si>
  <si>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</si>
  <si>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</si>
  <si>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</si>
  <si>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</si>
  <si>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</si>
  <si>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</si>
  <si>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</si>
  <si>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</si>
  <si>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</si>
  <si>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</si>
  <si>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</si>
  <si>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</si>
  <si>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</si>
  <si>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</si>
  <si>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</si>
  <si>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</si>
  <si>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</si>
  <si>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</si>
  <si>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</si>
  <si>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</si>
  <si>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</si>
  <si>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</si>
  <si>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</si>
  <si>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</si>
  <si>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</si>
  <si>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</si>
  <si>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</si>
  <si>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</si>
  <si>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</si>
  <si>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</si>
  <si>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</si>
  <si>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</si>
  <si>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</si>
  <si>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</si>
  <si>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</si>
  <si>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</si>
  <si>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</si>
  <si>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</si>
  <si>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</si>
  <si>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</si>
  <si>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</si>
  <si>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</si>
  <si>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</si>
  <si>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</si>
  <si>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</si>
  <si>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</si>
  <si>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</si>
  <si>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</si>
  <si>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</si>
  <si>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勝央町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</si>
  <si>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</si>
  <si>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</si>
  <si>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</si>
  <si>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</si>
  <si>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</si>
  <si>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</si>
  <si>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</si>
  <si>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</si>
  <si>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</si>
  <si>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</si>
  <si>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</si>
  <si>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</si>
  <si>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</si>
  <si>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</si>
  <si>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</si>
  <si>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</si>
  <si>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</si>
  <si>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</si>
  <si>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</si>
  <si>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</si>
  <si>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</si>
  <si>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</si>
  <si>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</si>
  <si>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</si>
  <si>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</si>
  <si>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</si>
  <si>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</si>
  <si>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</si>
  <si>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</si>
  <si>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</si>
  <si>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</si>
  <si>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</si>
  <si>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</si>
  <si>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</si>
  <si>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</si>
  <si>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</si>
  <si>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</si>
  <si>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</si>
  <si>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</si>
  <si>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</si>
  <si>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</si>
  <si>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</si>
  <si>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</si>
  <si>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</si>
  <si>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</si>
  <si>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</si>
  <si>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</si>
  <si>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</si>
  <si>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</si>
  <si>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</si>
  <si>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</si>
  <si>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</si>
  <si>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</si>
  <si>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</si>
  <si>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</si>
  <si>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</si>
  <si>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</si>
  <si>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</si>
  <si>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</si>
  <si>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</si>
  <si>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</si>
  <si>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</si>
  <si>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</si>
  <si>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</si>
  <si>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</si>
  <si>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</si>
  <si>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</si>
  <si>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</si>
  <si>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</si>
  <si>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</si>
  <si>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</si>
  <si>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</si>
  <si>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</si>
  <si>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</si>
  <si>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</si>
  <si>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</si>
  <si>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</si>
  <si>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</si>
  <si>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</si>
  <si>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</si>
  <si>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</si>
  <si>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</si>
  <si>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</si>
  <si>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</si>
  <si>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</si>
  <si>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</si>
  <si>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</si>
  <si>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</si>
  <si>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</si>
  <si>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</si>
  <si>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</si>
  <si>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</si>
  <si>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</si>
  <si>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</si>
  <si>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</si>
  <si>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</si>
  <si>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</si>
  <si>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</si>
  <si>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</si>
  <si>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</si>
  <si>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</si>
  <si>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</si>
  <si>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</si>
  <si>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</si>
  <si>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</si>
  <si>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</si>
  <si>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</si>
  <si>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</si>
  <si>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</si>
  <si>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</si>
  <si>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</si>
  <si>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</si>
  <si>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</si>
  <si>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</si>
  <si>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岡山県勝央町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</si>
  <si>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</si>
  <si>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</si>
  <si>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</si>
  <si>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</si>
  <si>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</si>
  <si>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</si>
  <si>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</si>
  <si>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</si>
  <si>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</si>
  <si>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</si>
  <si>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</si>
  <si>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</si>
  <si>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</si>
  <si>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</si>
  <si>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</si>
  <si>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</si>
  <si>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</si>
  <si>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</si>
  <si>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</si>
  <si>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</si>
  <si>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</si>
  <si>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</si>
  <si>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</si>
  <si>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</si>
  <si>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</si>
  <si>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</si>
  <si>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</si>
  <si>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</si>
  <si>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</si>
  <si>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</si>
  <si>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</si>
  <si>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</si>
  <si>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</si>
  <si>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</si>
  <si>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</si>
  <si>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</si>
  <si>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</si>
  <si>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</si>
  <si>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</si>
  <si>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</si>
  <si>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</si>
  <si>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</si>
  <si>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</si>
  <si>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</si>
  <si>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</si>
  <si>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</si>
  <si>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</si>
  <si>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</si>
  <si>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</si>
  <si>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</si>
  <si>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</si>
  <si>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</si>
  <si>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</si>
  <si>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</si>
  <si>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</si>
  <si>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</si>
  <si>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</si>
  <si>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</si>
  <si>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</si>
  <si>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</si>
  <si>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</si>
  <si>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</si>
  <si>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</si>
  <si>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</si>
  <si>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</si>
  <si>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</si>
  <si>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</si>
  <si>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</si>
  <si>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</si>
  <si>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</si>
  <si>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</si>
  <si>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</si>
  <si>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</si>
  <si>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</si>
  <si>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</si>
  <si>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</si>
  <si>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</si>
  <si>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</si>
  <si>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</si>
  <si>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</si>
  <si>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</si>
  <si>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</si>
  <si>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</si>
  <si>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</si>
  <si>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</si>
  <si>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</si>
  <si>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</si>
  <si>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</si>
  <si>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</si>
  <si>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</si>
  <si>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</si>
  <si>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</si>
  <si>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</si>
  <si>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</si>
  <si>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</si>
  <si>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</si>
  <si>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</si>
  <si>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</si>
  <si>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</si>
  <si>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</si>
  <si>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</si>
  <si>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</si>
  <si>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</si>
  <si>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</si>
  <si>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</si>
  <si>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</si>
  <si>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</si>
  <si>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</si>
  <si>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</si>
  <si>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</si>
  <si>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</si>
  <si>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</si>
  <si>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</si>
  <si>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</si>
  <si>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</si>
  <si>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</si>
  <si>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</si>
  <si>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</si>
  <si>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</si>
  <si>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</si>
  <si>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</si>
  <si>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</si>
  <si>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</si>
  <si>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</si>
  <si>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</si>
  <si>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</si>
  <si>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</si>
  <si>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</si>
  <si>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</si>
  <si>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</si>
  <si>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</si>
  <si>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</si>
  <si>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</si>
  <si>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</si>
  <si>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</si>
  <si>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</si>
  <si>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</si>
  <si>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</si>
  <si>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</si>
  <si>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</si>
  <si>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</si>
  <si>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</si>
  <si>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</si>
  <si>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</si>
  <si>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</si>
  <si>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</si>
  <si>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</si>
  <si>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</si>
  <si>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</si>
  <si>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岡山県勝央町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</si>
  <si>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</si>
  <si>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</si>
  <si>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</si>
  <si>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</si>
  <si>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</si>
  <si>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</si>
  <si>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</si>
  <si>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</si>
  <si>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</si>
  <si>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</si>
  <si>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</si>
  <si>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</si>
  <si>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</si>
  <si>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</si>
  <si>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</si>
  <si>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</si>
  <si>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</si>
  <si>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</si>
  <si>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</si>
  <si>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</si>
  <si>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勝央町住宅新築資金等貸付事業特別会計</t>
    <phoneticPr fontId="5"/>
  </si>
  <si>
    <t>勝田郡介護認定等審査会特別会計</t>
    <phoneticPr fontId="5"/>
  </si>
  <si>
    <t>勝田郡障害者地域生活支援事業特別会計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</si>
  <si>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</si>
  <si>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</si>
  <si>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</si>
  <si>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</si>
  <si>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</si>
  <si>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</si>
  <si>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</si>
  <si>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</si>
  <si>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</si>
  <si>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</si>
  <si>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</si>
  <si>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</si>
  <si>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</si>
  <si>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勝央町国民健康保険事業勘定特別会計</t>
    <phoneticPr fontId="5"/>
  </si>
  <si>
    <t>勝央町介護保険特別会計</t>
    <phoneticPr fontId="5"/>
  </si>
  <si>
    <t>勝央町後期高齢者医療特別会計</t>
    <phoneticPr fontId="5"/>
  </si>
  <si>
    <t>勝央町水道事業会計</t>
    <phoneticPr fontId="5"/>
  </si>
  <si>
    <t>法適用企業</t>
    <phoneticPr fontId="5"/>
  </si>
  <si>
    <t>勝央町下水道事業会計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</si>
  <si>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</si>
  <si>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</si>
  <si>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</si>
  <si>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</si>
  <si>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</si>
  <si>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</si>
  <si>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</si>
  <si>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</si>
  <si>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</si>
  <si>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</si>
  <si>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</si>
  <si>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</si>
  <si>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</si>
  <si>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</si>
  <si>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</si>
  <si>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</si>
  <si>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</si>
  <si>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</si>
  <si>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</si>
  <si>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</si>
  <si>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</si>
  <si>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</si>
  <si>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</si>
  <si>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</si>
  <si>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</si>
  <si>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</si>
  <si>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</si>
  <si>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</si>
  <si>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</si>
  <si>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</si>
  <si>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</si>
  <si>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</si>
  <si>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</si>
  <si>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</si>
  <si>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</si>
  <si>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</si>
  <si>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</si>
  <si>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</si>
  <si>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</si>
  <si>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</si>
  <si>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</si>
  <si>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</si>
  <si>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</si>
  <si>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</si>
  <si>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</si>
  <si>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</si>
  <si>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</si>
  <si>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</si>
  <si>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</si>
  <si>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</si>
  <si>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</si>
  <si>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</si>
  <si>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</si>
  <si>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</si>
  <si>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</si>
  <si>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勝央町後期高齢者医療特別会計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</si>
  <si>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</si>
  <si>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</si>
  <si>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</si>
  <si>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</si>
  <si>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</si>
  <si>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</si>
  <si>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</si>
  <si>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</si>
  <si>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</si>
  <si>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</si>
  <si>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</si>
  <si>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</si>
  <si>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</si>
  <si>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</si>
  <si>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</si>
  <si>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</si>
  <si>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</si>
  <si>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</si>
  <si>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</si>
  <si>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</si>
  <si>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</si>
  <si>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</si>
  <si>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</si>
  <si>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</si>
  <si>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</si>
  <si>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</si>
  <si>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</si>
  <si>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</si>
  <si>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</si>
  <si>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</si>
  <si>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</si>
  <si>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</si>
  <si>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</si>
  <si>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</si>
  <si>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</si>
  <si>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</si>
  <si>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</si>
  <si>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</si>
  <si>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</si>
  <si>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</si>
  <si>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</si>
  <si>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</si>
  <si>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</si>
  <si>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</si>
  <si>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</si>
  <si>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</si>
  <si>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</si>
  <si>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</si>
  <si>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</si>
  <si>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</si>
  <si>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</si>
  <si>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</si>
  <si>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</si>
  <si>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</si>
  <si>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</si>
  <si>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</si>
  <si>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</si>
  <si>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</si>
  <si>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</si>
  <si>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</si>
  <si>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</si>
  <si>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</si>
  <si>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</si>
  <si>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</si>
  <si>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</si>
  <si>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</si>
  <si>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</si>
  <si>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</si>
  <si>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</si>
  <si>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</si>
  <si>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</si>
  <si>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</si>
  <si>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</si>
  <si>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</si>
  <si>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</si>
  <si>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</si>
  <si>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</si>
  <si>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</si>
  <si>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</si>
  <si>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</si>
  <si>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</si>
  <si>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</si>
  <si>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1.74</t>
  </si>
  <si>
    <t>勝央町住宅新築資金等貸付事業特別会計</t>
  </si>
  <si>
    <t>▲ 1.20</t>
  </si>
  <si>
    <t>▲ 1.16</t>
  </si>
  <si>
    <t>▲ 1.09</t>
  </si>
  <si>
    <t>▲ 1.02</t>
  </si>
  <si>
    <t>▲ 0.98</t>
  </si>
  <si>
    <t>一般会計</t>
  </si>
  <si>
    <t>勝央町下水道事業会計</t>
  </si>
  <si>
    <t>勝央町水道事業会計</t>
  </si>
  <si>
    <t>勝央町介護保険特別会計</t>
  </si>
  <si>
    <t>勝央町国民健康保険事業勘定特別会計</t>
  </si>
  <si>
    <t>勝央町後期高齢者医療特別会計</t>
  </si>
  <si>
    <t>勝田郡介護認定等審査会特別会計</t>
  </si>
  <si>
    <t>その他会計（赤字）</t>
  </si>
  <si>
    <t>その他会計（黒字）</t>
  </si>
  <si>
    <t>（有）アグリスポット岡山</t>
    <rPh sb="1" eb="2">
      <t>ユウ</t>
    </rPh>
    <rPh sb="10" eb="12">
      <t>オカヤマ</t>
    </rPh>
    <phoneticPr fontId="30"/>
  </si>
  <si>
    <t>（公財）金太郎スポーツ振興財団</t>
    <rPh sb="1" eb="2">
      <t>コウ</t>
    </rPh>
    <rPh sb="2" eb="3">
      <t>ザイ</t>
    </rPh>
    <rPh sb="4" eb="7">
      <t>キンタロウ</t>
    </rPh>
    <rPh sb="11" eb="13">
      <t>シンコウ</t>
    </rPh>
    <rPh sb="13" eb="15">
      <t>ザイダン</t>
    </rPh>
    <phoneticPr fontId="30"/>
  </si>
  <si>
    <t>岡山県広域水道企業団</t>
    <rPh sb="0" eb="3">
      <t>オカヤマケン</t>
    </rPh>
    <rPh sb="3" eb="5">
      <t>コウイキ</t>
    </rPh>
    <rPh sb="5" eb="7">
      <t>スイドウ</t>
    </rPh>
    <rPh sb="7" eb="9">
      <t>キギョウ</t>
    </rPh>
    <rPh sb="9" eb="10">
      <t>ダン</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</si>
  <si>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</si>
  <si>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</si>
  <si>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</si>
  <si>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5"/>
  </si>
  <si>
    <t>岡山県市町村総合事務組合交通災害共済特別会計</t>
    <rPh sb="0" eb="12">
      <t>オカヤマケンシチョウソンソウゴウジムクミアイ</t>
    </rPh>
    <rPh sb="12" eb="14">
      <t>コウツウ</t>
    </rPh>
    <rPh sb="14" eb="16">
      <t>サイガイ</t>
    </rPh>
    <rPh sb="16" eb="18">
      <t>キョウサイ</t>
    </rPh>
    <rPh sb="18" eb="20">
      <t>トクベツ</t>
    </rPh>
    <rPh sb="20" eb="22">
      <t>カイケイ</t>
    </rPh>
    <phoneticPr fontId="5"/>
  </si>
  <si>
    <t>岡山県市町村税整理組合</t>
    <rPh sb="0" eb="3">
      <t>オカヤマケン</t>
    </rPh>
    <rPh sb="3" eb="6">
      <t>シチョウソン</t>
    </rPh>
    <rPh sb="6" eb="7">
      <t>ゼイ</t>
    </rPh>
    <rPh sb="7" eb="9">
      <t>セイリ</t>
    </rPh>
    <rPh sb="9" eb="11">
      <t>クミアイ</t>
    </rPh>
    <phoneticPr fontId="5"/>
  </si>
  <si>
    <t>津山広域事務組合一般会計</t>
    <rPh sb="0" eb="2">
      <t>ツヤマ</t>
    </rPh>
    <rPh sb="2" eb="4">
      <t>コウイキ</t>
    </rPh>
    <rPh sb="4" eb="6">
      <t>ジム</t>
    </rPh>
    <rPh sb="6" eb="8">
      <t>クミアイ</t>
    </rPh>
    <rPh sb="8" eb="10">
      <t>イッパン</t>
    </rPh>
    <rPh sb="10" eb="12">
      <t>カイケイ</t>
    </rPh>
    <phoneticPr fontId="5"/>
  </si>
  <si>
    <t>津山広域事務組合ふるさと振興事業特別会計</t>
    <rPh sb="0" eb="2">
      <t>ツヤマ</t>
    </rPh>
    <rPh sb="2" eb="4">
      <t>コウイキ</t>
    </rPh>
    <rPh sb="4" eb="6">
      <t>ジム</t>
    </rPh>
    <rPh sb="6" eb="8">
      <t>クミアイ</t>
    </rPh>
    <rPh sb="12" eb="14">
      <t>シンコウ</t>
    </rPh>
    <rPh sb="14" eb="16">
      <t>ジギョウ</t>
    </rPh>
    <rPh sb="16" eb="18">
      <t>トクベツ</t>
    </rPh>
    <rPh sb="18" eb="20">
      <t>カイケイ</t>
    </rPh>
    <phoneticPr fontId="5"/>
  </si>
  <si>
    <t>勝田郡老人福祉施設組合一般会計</t>
    <rPh sb="0" eb="3">
      <t>カツタグン</t>
    </rPh>
    <rPh sb="3" eb="5">
      <t>ロウジン</t>
    </rPh>
    <rPh sb="5" eb="7">
      <t>フクシ</t>
    </rPh>
    <rPh sb="7" eb="9">
      <t>シセツ</t>
    </rPh>
    <rPh sb="9" eb="11">
      <t>クミアイ</t>
    </rPh>
    <rPh sb="11" eb="13">
      <t>イッパン</t>
    </rPh>
    <rPh sb="13" eb="15">
      <t>カイケイ</t>
    </rPh>
    <phoneticPr fontId="5"/>
  </si>
  <si>
    <t>勝田郡老人福祉施設組合訪問介護事業所会計</t>
    <rPh sb="17" eb="18">
      <t>ショ</t>
    </rPh>
    <phoneticPr fontId="30"/>
  </si>
  <si>
    <t>津山圏域資源循環施設組合</t>
    <phoneticPr fontId="30"/>
  </si>
  <si>
    <t>津山圏域消防組合</t>
    <phoneticPr fontId="30"/>
  </si>
  <si>
    <t>勝英衛生施設組合</t>
    <phoneticPr fontId="30"/>
  </si>
  <si>
    <t>法適用企業</t>
    <phoneticPr fontId="30"/>
  </si>
  <si>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5"/>
  </si>
  <si>
    <t>勝英農業共済事務組合</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</si>
  <si>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</si>
  <si>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</si>
  <si>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</si>
  <si>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</si>
  <si>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</si>
  <si>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</si>
  <si>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</si>
  <si>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</si>
  <si>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</si>
  <si>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</si>
  <si>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将来負担比率は、類似団体と比較するとかなり高い数値である。
今後の老朽化対策によっては、さらに高くなることが考えられるため、公共施設等総合管理計画に基づきながら、改善に向けて努めていく必要がある。</t>
    <rPh sb="0" eb="2">
      <t>ショウライ</t>
    </rPh>
    <rPh sb="2" eb="4">
      <t>フタン</t>
    </rPh>
    <rPh sb="4" eb="6">
      <t>ヒリツ</t>
    </rPh>
    <rPh sb="8" eb="10">
      <t>ルイジ</t>
    </rPh>
    <rPh sb="10" eb="12">
      <t>ダンタイ</t>
    </rPh>
    <rPh sb="13" eb="15">
      <t>ヒカク</t>
    </rPh>
    <rPh sb="21" eb="22">
      <t>タカ</t>
    </rPh>
    <rPh sb="23" eb="25">
      <t>スウチ</t>
    </rPh>
    <rPh sb="30" eb="32">
      <t>コンゴ</t>
    </rPh>
    <rPh sb="33" eb="36">
      <t>ロウキュウカ</t>
    </rPh>
    <rPh sb="36" eb="38">
      <t>タイサク</t>
    </rPh>
    <rPh sb="47" eb="48">
      <t>タカ</t>
    </rPh>
    <rPh sb="54" eb="55">
      <t>カンガ</t>
    </rPh>
    <rPh sb="62" eb="64">
      <t>コウキョウ</t>
    </rPh>
    <rPh sb="64" eb="66">
      <t>シセツ</t>
    </rPh>
    <rPh sb="66" eb="67">
      <t>トウ</t>
    </rPh>
    <rPh sb="67" eb="69">
      <t>ソウゴウ</t>
    </rPh>
    <rPh sb="69" eb="71">
      <t>カンリ</t>
    </rPh>
    <rPh sb="71" eb="73">
      <t>ケイカク</t>
    </rPh>
    <rPh sb="74" eb="75">
      <t>モト</t>
    </rPh>
    <rPh sb="81" eb="83">
      <t>カイゼン</t>
    </rPh>
    <rPh sb="84" eb="85">
      <t>ム</t>
    </rPh>
    <rPh sb="87" eb="88">
      <t>ツト</t>
    </rPh>
    <rPh sb="92" eb="94">
      <t>ヒツヨウ</t>
    </rPh>
    <phoneticPr fontId="5"/>
  </si>
  <si>
    <t>有形固定資産減価償却率</t>
    <phoneticPr fontId="5"/>
  </si>
  <si>
    <t>実質公債費比率、将来負担比率ともに類似団体と比較して高い数値である。実質公債費比率は横ばい傾向にあるものの、近年、将来負担比率は減少傾向にある。これは、臨時地方道整備事業債や減税補てん債の償還額の減少（償還終了）及び財政調整基金の積み増し（平成28年度223,027千円）によるものである。
今後は、地方債の発行を抑えるなど、さらなる改善に努める必要がある。</t>
    <rPh sb="0" eb="2">
      <t>ジッシツ</t>
    </rPh>
    <rPh sb="2" eb="5">
      <t>コウサイヒ</t>
    </rPh>
    <rPh sb="5" eb="7">
      <t>ヒリツ</t>
    </rPh>
    <rPh sb="8" eb="10">
      <t>ショウライ</t>
    </rPh>
    <rPh sb="10" eb="12">
      <t>フタン</t>
    </rPh>
    <rPh sb="12" eb="14">
      <t>ヒリツ</t>
    </rPh>
    <rPh sb="17" eb="19">
      <t>ルイジ</t>
    </rPh>
    <rPh sb="19" eb="21">
      <t>ダンタイ</t>
    </rPh>
    <rPh sb="22" eb="24">
      <t>ヒカク</t>
    </rPh>
    <rPh sb="26" eb="27">
      <t>タカ</t>
    </rPh>
    <rPh sb="28" eb="30">
      <t>スウチ</t>
    </rPh>
    <rPh sb="34" eb="36">
      <t>ジッシツ</t>
    </rPh>
    <rPh sb="36" eb="39">
      <t>コウサイヒ</t>
    </rPh>
    <rPh sb="39" eb="41">
      <t>ヒリツ</t>
    </rPh>
    <rPh sb="42" eb="43">
      <t>ヨコ</t>
    </rPh>
    <rPh sb="45" eb="47">
      <t>ケイコウ</t>
    </rPh>
    <rPh sb="54" eb="56">
      <t>キンネン</t>
    </rPh>
    <rPh sb="57" eb="59">
      <t>ショウライ</t>
    </rPh>
    <rPh sb="59" eb="61">
      <t>フタン</t>
    </rPh>
    <rPh sb="61" eb="63">
      <t>ヒリツ</t>
    </rPh>
    <rPh sb="64" eb="66">
      <t>ゲンショウ</t>
    </rPh>
    <rPh sb="66" eb="68">
      <t>ケイコウ</t>
    </rPh>
    <rPh sb="76" eb="78">
      <t>リンジ</t>
    </rPh>
    <rPh sb="78" eb="80">
      <t>チホウ</t>
    </rPh>
    <rPh sb="80" eb="81">
      <t>ドウ</t>
    </rPh>
    <rPh sb="81" eb="83">
      <t>セイビ</t>
    </rPh>
    <rPh sb="83" eb="85">
      <t>ジギョウ</t>
    </rPh>
    <rPh sb="85" eb="86">
      <t>サイ</t>
    </rPh>
    <rPh sb="87" eb="89">
      <t>ゲンゼイ</t>
    </rPh>
    <rPh sb="89" eb="90">
      <t>ホ</t>
    </rPh>
    <rPh sb="92" eb="93">
      <t>サイ</t>
    </rPh>
    <rPh sb="94" eb="96">
      <t>ショウカン</t>
    </rPh>
    <rPh sb="96" eb="97">
      <t>ガク</t>
    </rPh>
    <rPh sb="98" eb="100">
      <t>ゲンショウ</t>
    </rPh>
    <rPh sb="101" eb="103">
      <t>ショウカン</t>
    </rPh>
    <rPh sb="103" eb="105">
      <t>シュウリョウ</t>
    </rPh>
    <rPh sb="106" eb="107">
      <t>オヨ</t>
    </rPh>
    <rPh sb="108" eb="110">
      <t>ザイセイ</t>
    </rPh>
    <rPh sb="110" eb="112">
      <t>チョウセイ</t>
    </rPh>
    <rPh sb="112" eb="114">
      <t>キキン</t>
    </rPh>
    <rPh sb="115" eb="116">
      <t>ツ</t>
    </rPh>
    <rPh sb="117" eb="118">
      <t>マ</t>
    </rPh>
    <rPh sb="120" eb="122">
      <t>ヘイセイ</t>
    </rPh>
    <rPh sb="124" eb="126">
      <t>ネンド</t>
    </rPh>
    <rPh sb="133" eb="135">
      <t>センエン</t>
    </rPh>
    <rPh sb="146" eb="148">
      <t>コンゴ</t>
    </rPh>
    <rPh sb="150" eb="153">
      <t>チホウサイ</t>
    </rPh>
    <rPh sb="154" eb="156">
      <t>ハッコウ</t>
    </rPh>
    <rPh sb="157" eb="158">
      <t>オサ</t>
    </rPh>
    <rPh sb="167" eb="169">
      <t>カイゼン</t>
    </rPh>
    <rPh sb="170" eb="171">
      <t>ツト</t>
    </rPh>
    <rPh sb="173" eb="17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</si>
</sst>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25517</c:v>
                </c:pt>
                <c:pt idx="1">
                  <c:v>53558</c:v>
                </c:pt>
                <c:pt idx="2">
                  <c:v>36408</c:v>
                </c:pt>
                <c:pt idx="3">
                  <c:v>24116</c:v>
                </c:pt>
                <c:pt idx="4">
                  <c:v>37658</c:v>
                </c:pt>
              </c:numCache>
            </c:numRef>
          </c:val>
          <c:smooth val="0"/>
        </c:ser>
        <c:dLbls>
          <c:showLegendKey val="0"/>
          <c:showVal val="0"/>
          <c:showCatName val="0"/>
          <c:showSerName val="0"/>
          <c:showPercent val="0"/>
          <c:showBubbleSize val="0"/>
        </c:dLbls>
        <c:marker val="1"/>
        <c:smooth val="0"/>
        <c:axId val="95653888"/>
        <c:axId val="95655808"/>
      </c:lineChart>
      <c:catAx>
        <c:axId val="956538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655808"/>
        <c:crosses val="autoZero"/>
        <c:auto val="1"/>
        <c:lblAlgn val="ctr"/>
        <c:lblOffset val="100"/>
        <c:tickLblSkip val="1"/>
        <c:tickMarkSkip val="1"/>
        <c:noMultiLvlLbl val="0"/>
      </c:catAx>
      <c:valAx>
        <c:axId val="9565580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653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10.65</c:v>
                </c:pt>
                <c:pt idx="1">
                  <c:v>8.61</c:v>
                </c:pt>
                <c:pt idx="2">
                  <c:v>7.81</c:v>
                </c:pt>
                <c:pt idx="3">
                  <c:v>10.88</c:v>
                </c:pt>
                <c:pt idx="4">
                  <c:v>8.9700000000000006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42.26</c:v>
                </c:pt>
                <c:pt idx="1">
                  <c:v>47.63</c:v>
                </c:pt>
                <c:pt idx="2">
                  <c:v>47.47</c:v>
                </c:pt>
                <c:pt idx="3">
                  <c:v>49.94</c:v>
                </c:pt>
                <c:pt idx="4">
                  <c:v>54.97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2160640"/>
        <c:axId val="122162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6.26</c:v>
                </c:pt>
                <c:pt idx="1">
                  <c:v>3.97</c:v>
                </c:pt>
                <c:pt idx="2">
                  <c:v>-1.74</c:v>
                </c:pt>
                <c:pt idx="3">
                  <c:v>7.84</c:v>
                </c:pt>
                <c:pt idx="4">
                  <c:v>2.68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2160640"/>
        <c:axId val="122162560"/>
      </c:lineChart>
      <c:catAx>
        <c:axId val="12216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162560"/>
        <c:crosses val="autoZero"/>
        <c:auto val="1"/>
        <c:lblAlgn val="ctr"/>
        <c:lblOffset val="100"/>
        <c:tickLblSkip val="1"/>
        <c:tickMarkSkip val="1"/>
        <c:noMultiLvlLbl val="0"/>
      </c:catAx>
      <c:valAx>
        <c:axId val="12216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6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0.57999999999999996</c:v>
                </c:pt>
                <c:pt idx="2">
                  <c:v>#N/A</c:v>
                </c:pt>
                <c:pt idx="3">
                  <c:v>2.17</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勝田郡介護認定等審査会特別会計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勝央町後期高齢者医療特別会計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勝央町国民健康保険事業勘定特別会計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3.32</c:v>
                </c:pt>
                <c:pt idx="2">
                  <c:v>#N/A</c:v>
                </c:pt>
                <c:pt idx="3">
                  <c:v>1.48</c:v>
                </c:pt>
                <c:pt idx="4">
                  <c:v>#N/A</c:v>
                </c:pt>
                <c:pt idx="5">
                  <c:v>3.04</c:v>
                </c:pt>
                <c:pt idx="6">
                  <c:v>#N/A</c:v>
                </c:pt>
                <c:pt idx="7">
                  <c:v>2.5299999999999998</c:v>
                </c:pt>
                <c:pt idx="8">
                  <c:v>#N/A</c:v>
                </c:pt>
                <c:pt idx="9">
                  <c:v>2.0699999999999998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勝央町介護保険特別会計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1.33</c:v>
                </c:pt>
                <c:pt idx="2">
                  <c:v>#N/A</c:v>
                </c:pt>
                <c:pt idx="3">
                  <c:v>0.98</c:v>
                </c:pt>
                <c:pt idx="4">
                  <c:v>#N/A</c:v>
                </c:pt>
                <c:pt idx="5">
                  <c:v>1.87</c:v>
                </c:pt>
                <c:pt idx="6">
                  <c:v>#N/A</c:v>
                </c:pt>
                <c:pt idx="7">
                  <c:v>2.33</c:v>
                </c:pt>
                <c:pt idx="8">
                  <c:v>#N/A</c:v>
                </c:pt>
                <c:pt idx="9">
                  <c:v>2.52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勝央町水道事業会計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8.4600000000000009</c:v>
                </c:pt>
                <c:pt idx="2">
                  <c:v>#N/A</c:v>
                </c:pt>
                <c:pt idx="3">
                  <c:v>5.81</c:v>
                </c:pt>
                <c:pt idx="4">
                  <c:v>#N/A</c:v>
                </c:pt>
                <c:pt idx="5">
                  <c:v>4.72</c:v>
                </c:pt>
                <c:pt idx="6">
                  <c:v>#N/A</c:v>
                </c:pt>
                <c:pt idx="7">
                  <c:v>4.32</c:v>
                </c:pt>
                <c:pt idx="8">
                  <c:v>#N/A</c:v>
                </c:pt>
                <c:pt idx="9">
                  <c:v>4.25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勝央町下水道事業会計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#N/A</c:v>
                </c:pt>
                <c:pt idx="5">
                  <c:v>3.55</c:v>
                </c:pt>
                <c:pt idx="6">
                  <c:v>#N/A</c:v>
                </c:pt>
                <c:pt idx="7">
                  <c:v>5.17</c:v>
                </c:pt>
                <c:pt idx="8">
                  <c:v>#N/A</c:v>
                </c:pt>
                <c:pt idx="9">
                  <c:v>7.8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11.83</c:v>
                </c:pt>
                <c:pt idx="2">
                  <c:v>#N/A</c:v>
                </c:pt>
                <c:pt idx="3">
                  <c:v>9.74</c:v>
                </c:pt>
                <c:pt idx="4">
                  <c:v>#N/A</c:v>
                </c:pt>
                <c:pt idx="5">
                  <c:v>8.85</c:v>
                </c:pt>
                <c:pt idx="6">
                  <c:v>#N/A</c:v>
                </c:pt>
                <c:pt idx="7">
                  <c:v>11.84</c:v>
                </c:pt>
                <c:pt idx="8">
                  <c:v>#N/A</c:v>
                </c:pt>
                <c:pt idx="9">
                  <c:v>9.92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勝央町住宅新築資金等貸付事業特別会計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1.2</c:v>
                </c:pt>
                <c:pt idx="1">
                  <c:v>#N/A</c:v>
                </c:pt>
                <c:pt idx="2">
                  <c:v>1.1599999999999999</c:v>
                </c:pt>
                <c:pt idx="3">
                  <c:v>#N/A</c:v>
                </c:pt>
                <c:pt idx="4">
                  <c:v>1.0900000000000001</c:v>
                </c:pt>
                <c:pt idx="5">
                  <c:v>#N/A</c:v>
                </c:pt>
                <c:pt idx="6">
                  <c:v>1.02</c:v>
                </c:pt>
                <c:pt idx="7">
                  <c:v>#N/A</c:v>
                </c:pt>
                <c:pt idx="8">
                  <c:v>0.98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2195328"/>
        <c:axId val="124933248"/>
      </c:barChart>
      <c:catAx>
        <c:axId val="12219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933248"/>
        <c:crosses val="autoZero"/>
        <c:auto val="1"/>
        <c:lblAlgn val="ctr"/>
        <c:lblOffset val="100"/>
        <c:tickLblSkip val="1"/>
        <c:tickMarkSkip val="1"/>
        <c:noMultiLvlLbl val="0"/>
      </c:catAx>
      <c:valAx>
        <c:axId val="12493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95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743</c:v>
                </c:pt>
                <c:pt idx="5">
                  <c:v>749</c:v>
                </c:pt>
                <c:pt idx="8">
                  <c:v>763</c:v>
                </c:pt>
                <c:pt idx="11">
                  <c:v>763</c:v>
                </c:pt>
                <c:pt idx="14">
                  <c:v>760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41</c:v>
                </c:pt>
                <c:pt idx="3">
                  <c:v>23</c:v>
                </c:pt>
                <c:pt idx="6">
                  <c:v>21</c:v>
                </c:pt>
                <c:pt idx="9">
                  <c:v>19</c:v>
                </c:pt>
                <c:pt idx="12">
                  <c:v>18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42</c:v>
                </c:pt>
                <c:pt idx="3">
                  <c:v>32</c:v>
                </c:pt>
                <c:pt idx="6">
                  <c:v>29</c:v>
                </c:pt>
                <c:pt idx="9">
                  <c:v>32</c:v>
                </c:pt>
                <c:pt idx="12">
                  <c:v>36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416</c:v>
                </c:pt>
                <c:pt idx="3">
                  <c:v>453</c:v>
                </c:pt>
                <c:pt idx="6">
                  <c:v>477</c:v>
                </c:pt>
                <c:pt idx="9">
                  <c:v>500</c:v>
                </c:pt>
                <c:pt idx="12">
                  <c:v>494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697</c:v>
                </c:pt>
                <c:pt idx="3">
                  <c:v>694</c:v>
                </c:pt>
                <c:pt idx="6">
                  <c:v>685</c:v>
                </c:pt>
                <c:pt idx="9">
                  <c:v>675</c:v>
                </c:pt>
                <c:pt idx="12">
                  <c:v>689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6885376"/>
        <c:axId val="96899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453</c:v>
                </c:pt>
                <c:pt idx="2">
                  <c:v>#N/A</c:v>
                </c:pt>
                <c:pt idx="3">
                  <c:v>#N/A</c:v>
                </c:pt>
                <c:pt idx="4">
                  <c:v>453</c:v>
                </c:pt>
                <c:pt idx="5">
                  <c:v>#N/A</c:v>
                </c:pt>
                <c:pt idx="6">
                  <c:v>#N/A</c:v>
                </c:pt>
                <c:pt idx="7">
                  <c:v>449</c:v>
                </c:pt>
                <c:pt idx="8">
                  <c:v>#N/A</c:v>
                </c:pt>
                <c:pt idx="9">
                  <c:v>#N/A</c:v>
                </c:pt>
                <c:pt idx="10">
                  <c:v>463</c:v>
                </c:pt>
                <c:pt idx="11">
                  <c:v>#N/A</c:v>
                </c:pt>
                <c:pt idx="12">
                  <c:v>#N/A</c:v>
                </c:pt>
                <c:pt idx="13">
                  <c:v>477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6885376"/>
        <c:axId val="96899840"/>
      </c:lineChart>
      <c:catAx>
        <c:axId val="9688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899840"/>
        <c:crosses val="autoZero"/>
        <c:auto val="1"/>
        <c:lblAlgn val="ctr"/>
        <c:lblOffset val="100"/>
        <c:tickLblSkip val="1"/>
        <c:tickMarkSkip val="1"/>
        <c:noMultiLvlLbl val="0"/>
      </c:catAx>
      <c:valAx>
        <c:axId val="9689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88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8649</c:v>
                </c:pt>
                <c:pt idx="5">
                  <c:v>8402</c:v>
                </c:pt>
                <c:pt idx="8">
                  <c:v>8279</c:v>
                </c:pt>
                <c:pt idx="11">
                  <c:v>8002</c:v>
                </c:pt>
                <c:pt idx="14">
                  <c:v>7942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36</c:v>
                </c:pt>
                <c:pt idx="5">
                  <c:v>27</c:v>
                </c:pt>
                <c:pt idx="8">
                  <c:v>24</c:v>
                </c:pt>
                <c:pt idx="11">
                  <c:v>16</c:v>
                </c:pt>
                <c:pt idx="14">
                  <c:v>25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1844</c:v>
                </c:pt>
                <c:pt idx="5">
                  <c:v>2051</c:v>
                </c:pt>
                <c:pt idx="8">
                  <c:v>1989</c:v>
                </c:pt>
                <c:pt idx="11">
                  <c:v>2165</c:v>
                </c:pt>
                <c:pt idx="14">
                  <c:v>2388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1131</c:v>
                </c:pt>
                <c:pt idx="3">
                  <c:v>1147</c:v>
                </c:pt>
                <c:pt idx="6">
                  <c:v>1017</c:v>
                </c:pt>
                <c:pt idx="9">
                  <c:v>976</c:v>
                </c:pt>
                <c:pt idx="12">
                  <c:v>947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270</c:v>
                </c:pt>
                <c:pt idx="3">
                  <c:v>354</c:v>
                </c:pt>
                <c:pt idx="6">
                  <c:v>584</c:v>
                </c:pt>
                <c:pt idx="9">
                  <c:v>860</c:v>
                </c:pt>
                <c:pt idx="12">
                  <c:v>874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5754</c:v>
                </c:pt>
                <c:pt idx="3">
                  <c:v>5720</c:v>
                </c:pt>
                <c:pt idx="6">
                  <c:v>6153</c:v>
                </c:pt>
                <c:pt idx="9">
                  <c:v>5974</c:v>
                </c:pt>
                <c:pt idx="12">
                  <c:v>5739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242</c:v>
                </c:pt>
                <c:pt idx="3">
                  <c:v>213</c:v>
                </c:pt>
                <c:pt idx="6">
                  <c:v>197</c:v>
                </c:pt>
                <c:pt idx="9">
                  <c:v>172</c:v>
                </c:pt>
                <c:pt idx="12">
                  <c:v>174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6877</c:v>
                </c:pt>
                <c:pt idx="3">
                  <c:v>6837</c:v>
                </c:pt>
                <c:pt idx="6">
                  <c:v>6635</c:v>
                </c:pt>
                <c:pt idx="9">
                  <c:v>6361</c:v>
                </c:pt>
                <c:pt idx="12">
                  <c:v>6164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5812096"/>
        <c:axId val="125826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3744</c:v>
                </c:pt>
                <c:pt idx="2">
                  <c:v>#N/A</c:v>
                </c:pt>
                <c:pt idx="3">
                  <c:v>#N/A</c:v>
                </c:pt>
                <c:pt idx="4">
                  <c:v>3792</c:v>
                </c:pt>
                <c:pt idx="5">
                  <c:v>#N/A</c:v>
                </c:pt>
                <c:pt idx="6">
                  <c:v>#N/A</c:v>
                </c:pt>
                <c:pt idx="7">
                  <c:v>4293</c:v>
                </c:pt>
                <c:pt idx="8">
                  <c:v>#N/A</c:v>
                </c:pt>
                <c:pt idx="9">
                  <c:v>#N/A</c:v>
                </c:pt>
                <c:pt idx="10">
                  <c:v>4161</c:v>
                </c:pt>
                <c:pt idx="11">
                  <c:v>#N/A</c:v>
                </c:pt>
                <c:pt idx="12">
                  <c:v>#N/A</c:v>
                </c:pt>
                <c:pt idx="13">
                  <c:v>3543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5812096"/>
        <c:axId val="125826560"/>
      </c:lineChart>
      <c:catAx>
        <c:axId val="12581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826560"/>
        <c:crosses val="autoZero"/>
        <c:auto val="1"/>
        <c:lblAlgn val="ctr"/>
        <c:lblOffset val="100"/>
        <c:tickLblSkip val="1"/>
        <c:tickMarkSkip val="1"/>
        <c:noMultiLvlLbl val="0"/>
      </c:catAx>
      <c:valAx>
        <c:axId val="12582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1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47.7</c:v>
                </c:pt>
              </c:numCache>
            </c:numRef>
          </c:xVal>
          <c:yVal>
            <c:numRef>
              <c:f>公会計指標分析・財政指標組合せ分析表!$K$51:$O$51</c:f>
              <c:numCache>
                <c:formatCode>#,##0.0;"▲ "#,##0.0</c:formatCode>
                <c:ptCount val="5"/>
                <c:pt idx="3">
                  <c:v>130.30000000000001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8472192"/>
        <c:axId val="128474112"/>
      </c:scatterChart>
      <c:valAx>
        <c:axId val="128472192"/>
        <c:scaling>
          <c:orientation val="minMax"/>
          <c:max val="56.1"/>
          <c:min val="47.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474112"/>
        <c:crosses val="autoZero"/>
        <c:crossBetween val="midCat"/>
      </c:valAx>
      <c:valAx>
        <c:axId val="128474112"/>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472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9573019058892146E-3"/>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0"/>
                  <c:y val="1.478565179352581E-3"/>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0"/>
                  <c:y val="-4.4360386324258485E-3"/>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14.8</c:v>
                </c:pt>
                <c:pt idx="1">
                  <c:v>14.4</c:v>
                </c:pt>
                <c:pt idx="2">
                  <c:v>14.7</c:v>
                </c:pt>
                <c:pt idx="3">
                  <c:v>14.6</c:v>
                </c:pt>
                <c:pt idx="4">
                  <c:v>14.8</c:v>
                </c:pt>
              </c:numCache>
            </c:numRef>
          </c:xVal>
          <c:yVal>
            <c:numRef>
              <c:f>公会計指標分析・財政指標組合せ分析表!$K$73:$O$73</c:f>
              <c:numCache>
                <c:formatCode>#,##0.0;"▲ "#,##0.0</c:formatCode>
                <c:ptCount val="5"/>
                <c:pt idx="0">
                  <c:v>122.5</c:v>
                </c:pt>
                <c:pt idx="1">
                  <c:v>122.5</c:v>
                </c:pt>
                <c:pt idx="2">
                  <c:v>141.69999999999999</c:v>
                </c:pt>
                <c:pt idx="3">
                  <c:v>130.30000000000001</c:v>
                </c:pt>
                <c:pt idx="4">
                  <c:v>111.9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8537728"/>
        <c:axId val="128539648"/>
      </c:scatterChart>
      <c:valAx>
        <c:axId val="128537728"/>
        <c:scaling>
          <c:orientation val="minMax"/>
          <c:max val="15.4"/>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539648"/>
        <c:crosses val="autoZero"/>
        <c:crossBetween val="midCat"/>
      </c:valAx>
      <c:valAx>
        <c:axId val="128539648"/>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53772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実質公債費は、平成２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年度（１４．</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）に比べ、平成２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年度（１４．</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）は０．</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a:t>
          </a:r>
          <a:endParaRPr lang="ja-JP" altLang="ja-JP" sz="1400">
            <a:effectLst/>
          </a:endParaRPr>
        </a:p>
        <a:p>
          <a:r>
            <a:rPr lang="ja-JP" altLang="ja-JP" sz="1100">
              <a:solidFill>
                <a:schemeClr val="dk1"/>
              </a:solidFill>
              <a:effectLst/>
              <a:latin typeface="+mn-lt"/>
              <a:ea typeface="+mn-ea"/>
              <a:cs typeface="+mn-cs"/>
            </a:rPr>
            <a:t>主な要因は、本償還が始まった額</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償還終了の額</a:t>
          </a:r>
          <a:r>
            <a:rPr lang="ja-JP" altLang="en-US" sz="1100">
              <a:solidFill>
                <a:schemeClr val="dk1"/>
              </a:solidFill>
              <a:effectLst/>
              <a:latin typeface="+mn-lt"/>
              <a:ea typeface="+mn-ea"/>
              <a:cs typeface="+mn-cs"/>
            </a:rPr>
            <a:t>よりも</a:t>
          </a:r>
          <a:r>
            <a:rPr lang="ja-JP" altLang="ja-JP" sz="1100">
              <a:solidFill>
                <a:schemeClr val="dk1"/>
              </a:solidFill>
              <a:effectLst/>
              <a:latin typeface="+mn-lt"/>
              <a:ea typeface="+mn-ea"/>
              <a:cs typeface="+mn-cs"/>
            </a:rPr>
            <a:t>多かったこと等により、</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したことによるものである。</a:t>
          </a:r>
          <a:endParaRPr lang="ja-JP" altLang="ja-JP" sz="1400">
            <a:effectLst/>
          </a:endParaRPr>
        </a:p>
        <a:p>
          <a:r>
            <a:rPr lang="ja-JP" altLang="ja-JP" sz="1100">
              <a:solidFill>
                <a:schemeClr val="dk1"/>
              </a:solidFill>
              <a:effectLst/>
              <a:latin typeface="+mn-lt"/>
              <a:ea typeface="+mn-ea"/>
              <a:cs typeface="+mn-cs"/>
            </a:rPr>
            <a:t>元利償還金の減少等により減少傾向ではあるが、今後の事業計画により地方債発行額が増加し公債費が増加することも考えられる。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将来負担比率は、平成２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年度（１</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）に比べ平成２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年度（１</a:t>
          </a:r>
          <a:r>
            <a:rPr lang="ja-JP" altLang="en-US" sz="1100">
              <a:solidFill>
                <a:schemeClr val="dk1"/>
              </a:solidFill>
              <a:effectLst/>
              <a:latin typeface="+mn-lt"/>
              <a:ea typeface="+mn-ea"/>
              <a:cs typeface="+mn-cs"/>
            </a:rPr>
            <a:t>１１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）は１</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．４ポイント減少した。</a:t>
          </a:r>
          <a:endParaRPr lang="ja-JP" altLang="ja-JP" sz="1400">
            <a:effectLst/>
          </a:endParaRPr>
        </a:p>
        <a:p>
          <a:r>
            <a:rPr lang="ja-JP" altLang="ja-JP" sz="1100">
              <a:solidFill>
                <a:schemeClr val="dk1"/>
              </a:solidFill>
              <a:effectLst/>
              <a:latin typeface="+mn-lt"/>
              <a:ea typeface="+mn-ea"/>
              <a:cs typeface="+mn-cs"/>
            </a:rPr>
            <a:t>地方債残高の減少、公営企業債等繰入見込額等が減少したことにより、負担比率へ影響を及ぼしている。</a:t>
          </a:r>
          <a:endParaRPr lang="ja-JP" altLang="ja-JP" sz="1400">
            <a:effectLst/>
          </a:endParaRPr>
        </a:p>
        <a:p>
          <a:r>
            <a:rPr lang="ja-JP" altLang="ja-JP" sz="1100">
              <a:solidFill>
                <a:schemeClr val="dk1"/>
              </a:solidFill>
              <a:effectLst/>
              <a:latin typeface="+mn-lt"/>
              <a:ea typeface="+mn-ea"/>
              <a:cs typeface="+mn-cs"/>
            </a:rPr>
            <a:t>また、充当可能財源等では、主に財政調整基金に積み増しができたため、充当可能基金は増加している。</a:t>
          </a:r>
          <a:endParaRPr lang="ja-JP" altLang="ja-JP" sz="1400">
            <a:effectLst/>
          </a:endParaRPr>
        </a:p>
        <a:p>
          <a:r>
            <a:rPr lang="ja-JP" altLang="ja-JP" sz="1100">
              <a:solidFill>
                <a:schemeClr val="dk1"/>
              </a:solidFill>
              <a:effectLst/>
              <a:latin typeface="+mn-lt"/>
              <a:ea typeface="+mn-ea"/>
              <a:cs typeface="+mn-cs"/>
            </a:rPr>
            <a:t>今後も引き続き起債の償還や財政調整基金への積み増しを実施し、将来負担比率の改善に努めなければならない。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11,266
11,236
54.05
5,786,468
5,420,554
351,976
3,923,278
6,163,699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111.9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類似団体と比較するとその平均値よりも低い数値にある。</a:t>
          </a:r>
          <a:endParaRPr kumimoji="1" lang="en-US" altLang="ja-JP" sz="1100">
            <a:latin typeface="ＭＳ Ｐゴシック"/>
          </a:endParaRPr>
        </a:p>
        <a:p>
          <a:r>
            <a:rPr kumimoji="1" lang="ja-JP" altLang="en-US" sz="1100">
              <a:latin typeface="ＭＳ Ｐゴシック"/>
            </a:rPr>
            <a:t>しかしながら、昨年度よりも上昇しており、今後も公共施設等総合管理計画に基づき、施設の老朽化対策に取り組むことが必要である。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38661</xdr:rowOff>
    </xdr:from>
    <xdr:ext cx="405111" cy="259045"/>
    <xdr:sp macro="" textlink="">
      <xdr:nvSpPr>
        <xdr:cNvPr id="71" name="有形固定資産減価償却率平均値テキスト"/>
        <xdr:cNvSpPr txBox="1"/>
      </xdr:nvSpPr>
      <xdr:spPr>
        <a:xfrm>
          <a:off x="4813300" y="5963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60234</xdr:rowOff>
    </xdr:from>
    <xdr:to>
      <xdr:col>3</xdr:col>
      <xdr:colOff>1222375</xdr:colOff>
      <xdr:row>30</xdr:row>
      <xdr:rowOff>161834</xdr:rowOff>
    </xdr:to>
    <xdr:sp macro="" textlink="">
      <xdr:nvSpPr>
        <xdr:cNvPr id="72" name="フローチャート : 判断 71"/>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44813</xdr:rowOff>
    </xdr:from>
    <xdr:to>
      <xdr:col>3</xdr:col>
      <xdr:colOff>511175</xdr:colOff>
      <xdr:row>30</xdr:row>
      <xdr:rowOff>146413</xdr:rowOff>
    </xdr:to>
    <xdr:sp macro="" textlink="">
      <xdr:nvSpPr>
        <xdr:cNvPr id="73" name="フローチャート : 判断 72"/>
        <xdr:cNvSpPr/>
      </xdr:nvSpPr>
      <xdr:spPr>
        <a:xfrm>
          <a:off x="4000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110853</xdr:rowOff>
    </xdr:from>
    <xdr:to>
      <xdr:col>3</xdr:col>
      <xdr:colOff>511175</xdr:colOff>
      <xdr:row>32</xdr:row>
      <xdr:rowOff>41003</xdr:rowOff>
    </xdr:to>
    <xdr:sp macro="" textlink="">
      <xdr:nvSpPr>
        <xdr:cNvPr id="79" name="円/楕円 78"/>
        <xdr:cNvSpPr/>
      </xdr:nvSpPr>
      <xdr:spPr>
        <a:xfrm>
          <a:off x="4000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162940</xdr:rowOff>
    </xdr:from>
    <xdr:ext cx="405111" cy="259045"/>
    <xdr:sp macro="" textlink="">
      <xdr:nvSpPr>
        <xdr:cNvPr id="80" name="n_1aveValue有形固定資産減価償却率"/>
        <xdr:cNvSpPr txBox="1"/>
      </xdr:nvSpPr>
      <xdr:spPr>
        <a:xfrm>
          <a:off x="3836043"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32130</xdr:rowOff>
    </xdr:from>
    <xdr:ext cx="405111" cy="259045"/>
    <xdr:sp macro="" textlink="">
      <xdr:nvSpPr>
        <xdr:cNvPr id="81" name="n_1mainValue有形固定資産減価償却率"/>
        <xdr:cNvSpPr txBox="1"/>
      </xdr:nvSpPr>
      <xdr:spPr>
        <a:xfrm>
          <a:off x="3836043"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11,266
11,236
54.05
5,786,468
5,420,554
351,976
3,923,278
6,163,699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111.9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104411</xdr:rowOff>
    </xdr:from>
    <xdr:ext cx="405111" cy="259045"/>
    <xdr:sp macro="" textlink="">
      <xdr:nvSpPr>
        <xdr:cNvPr id="60" name="【道路】&#10;有形固定資産減価償却率平均値テキスト"/>
        <xdr:cNvSpPr txBox="1"/>
      </xdr:nvSpPr>
      <xdr:spPr>
        <a:xfrm>
          <a:off x="4724400" y="6790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125984</xdr:rowOff>
    </xdr:from>
    <xdr:to>
      <xdr:col>6</xdr:col>
      <xdr:colOff>561975</xdr:colOff>
      <xdr:row>40</xdr:row>
      <xdr:rowOff>56134</xdr:rowOff>
    </xdr:to>
    <xdr:sp macro="" textlink="">
      <xdr:nvSpPr>
        <xdr:cNvPr id="61" name="フローチャート : 判断 60"/>
        <xdr:cNvSpPr/>
      </xdr:nvSpPr>
      <xdr:spPr>
        <a:xfrm>
          <a:off x="4584700" y="681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119126</xdr:rowOff>
    </xdr:from>
    <xdr:to>
      <xdr:col>5</xdr:col>
      <xdr:colOff>409575</xdr:colOff>
      <xdr:row>40</xdr:row>
      <xdr:rowOff>49276</xdr:rowOff>
    </xdr:to>
    <xdr:sp macro="" textlink="">
      <xdr:nvSpPr>
        <xdr:cNvPr id="62" name="フローチャート : 判断 61"/>
        <xdr:cNvSpPr/>
      </xdr:nvSpPr>
      <xdr:spPr>
        <a:xfrm>
          <a:off x="3746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73406</xdr:rowOff>
    </xdr:from>
    <xdr:to>
      <xdr:col>5</xdr:col>
      <xdr:colOff>409575</xdr:colOff>
      <xdr:row>41</xdr:row>
      <xdr:rowOff>3556</xdr:rowOff>
    </xdr:to>
    <xdr:sp macro="" textlink="">
      <xdr:nvSpPr>
        <xdr:cNvPr id="68" name="円/楕円 67"/>
        <xdr:cNvSpPr/>
      </xdr:nvSpPr>
      <xdr:spPr>
        <a:xfrm>
          <a:off x="3746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65803</xdr:rowOff>
    </xdr:from>
    <xdr:ext cx="405111" cy="259045"/>
    <xdr:sp macro="" textlink="">
      <xdr:nvSpPr>
        <xdr:cNvPr id="69" name="n_1aveValue【道路】&#10;有形固定資産減価償却率"/>
        <xdr:cNvSpPr txBox="1"/>
      </xdr:nvSpPr>
      <xdr:spPr>
        <a:xfrm>
          <a:off x="3582043" y="658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166133</xdr:rowOff>
    </xdr:from>
    <xdr:ext cx="405111" cy="259045"/>
    <xdr:sp macro="" textlink="">
      <xdr:nvSpPr>
        <xdr:cNvPr id="70" name="n_1mainValue【道路】&#10;有形固定資産減価償却率"/>
        <xdr:cNvSpPr txBox="1"/>
      </xdr:nvSpPr>
      <xdr:spPr>
        <a:xfrm>
          <a:off x="3582043" y="702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2" name="直線コネクタ 8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3" name="テキスト ボックス 82"/>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4" name="直線コネクタ 8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5" name="テキスト ボックス 8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6" name="直線コネクタ 8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7" name="テキスト ボックス 86"/>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0" name="直線コネクタ 8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1" name="テキスト ボックス 90"/>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4" name="直線コネクタ 9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5" name="テキスト ボックス 94"/>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99" name="直線コネクタ 98"/>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0"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1" name="直線コネクタ 100"/>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2"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3" name="直線コネクタ 102"/>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23172</xdr:rowOff>
    </xdr:from>
    <xdr:ext cx="534377" cy="259045"/>
    <xdr:sp macro="" textlink="">
      <xdr:nvSpPr>
        <xdr:cNvPr id="104" name="【道路】&#10;一人当たり延長平均値テキスト"/>
        <xdr:cNvSpPr txBox="1"/>
      </xdr:nvSpPr>
      <xdr:spPr>
        <a:xfrm>
          <a:off x="10566400" y="67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29.323</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44745</xdr:rowOff>
    </xdr:from>
    <xdr:to>
      <xdr:col>15</xdr:col>
      <xdr:colOff>231775</xdr:colOff>
      <xdr:row>39</xdr:row>
      <xdr:rowOff>146345</xdr:rowOff>
    </xdr:to>
    <xdr:sp macro="" textlink="">
      <xdr:nvSpPr>
        <xdr:cNvPr id="105" name="フローチャート : 判断 104"/>
        <xdr:cNvSpPr/>
      </xdr:nvSpPr>
      <xdr:spPr>
        <a:xfrm>
          <a:off x="10426700" y="67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166589</xdr:rowOff>
    </xdr:from>
    <xdr:to>
      <xdr:col>14</xdr:col>
      <xdr:colOff>79375</xdr:colOff>
      <xdr:row>40</xdr:row>
      <xdr:rowOff>96739</xdr:rowOff>
    </xdr:to>
    <xdr:sp macro="" textlink="">
      <xdr:nvSpPr>
        <xdr:cNvPr id="106" name="フローチャート : 判断 105"/>
        <xdr:cNvSpPr/>
      </xdr:nvSpPr>
      <xdr:spPr>
        <a:xfrm>
          <a:off x="9588500" y="685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160560</xdr:rowOff>
    </xdr:from>
    <xdr:to>
      <xdr:col>14</xdr:col>
      <xdr:colOff>79375</xdr:colOff>
      <xdr:row>39</xdr:row>
      <xdr:rowOff>90710</xdr:rowOff>
    </xdr:to>
    <xdr:sp macro="" textlink="">
      <xdr:nvSpPr>
        <xdr:cNvPr id="112" name="円/楕円 111"/>
        <xdr:cNvSpPr/>
      </xdr:nvSpPr>
      <xdr:spPr>
        <a:xfrm>
          <a:off x="9588500" y="66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87866</xdr:rowOff>
    </xdr:from>
    <xdr:ext cx="534377" cy="259045"/>
    <xdr:sp macro="" textlink="">
      <xdr:nvSpPr>
        <xdr:cNvPr id="113" name="n_1aveValue【道路】&#10;一人当たり延長"/>
        <xdr:cNvSpPr txBox="1"/>
      </xdr:nvSpPr>
      <xdr:spPr>
        <a:xfrm>
          <a:off x="9359410" y="69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25.059</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107237</xdr:rowOff>
    </xdr:from>
    <xdr:ext cx="534377" cy="259045"/>
    <xdr:sp macro="" textlink="">
      <xdr:nvSpPr>
        <xdr:cNvPr id="114" name="n_1mainValue【道路】&#10;一人当たり延長"/>
        <xdr:cNvSpPr txBox="1"/>
      </xdr:nvSpPr>
      <xdr:spPr>
        <a:xfrm>
          <a:off x="9359410" y="64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37" name="直線コネクタ 136"/>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38"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39" name="直線コネクタ 138"/>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0"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1" name="直線コネクタ 140"/>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2"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3" name="フローチャート : 判断 142"/>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136652</xdr:rowOff>
    </xdr:from>
    <xdr:to>
      <xdr:col>5</xdr:col>
      <xdr:colOff>409575</xdr:colOff>
      <xdr:row>59</xdr:row>
      <xdr:rowOff>66802</xdr:rowOff>
    </xdr:to>
    <xdr:sp macro="" textlink="">
      <xdr:nvSpPr>
        <xdr:cNvPr id="144" name="フローチャート : 判断 143"/>
        <xdr:cNvSpPr/>
      </xdr:nvSpPr>
      <xdr:spPr>
        <a:xfrm>
          <a:off x="3746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24638</xdr:rowOff>
    </xdr:from>
    <xdr:to>
      <xdr:col>5</xdr:col>
      <xdr:colOff>409575</xdr:colOff>
      <xdr:row>59</xdr:row>
      <xdr:rowOff>126238</xdr:rowOff>
    </xdr:to>
    <xdr:sp macro="" textlink="">
      <xdr:nvSpPr>
        <xdr:cNvPr id="150" name="円/楕円 149"/>
        <xdr:cNvSpPr/>
      </xdr:nvSpPr>
      <xdr:spPr>
        <a:xfrm>
          <a:off x="3746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83329</xdr:rowOff>
    </xdr:from>
    <xdr:ext cx="405111" cy="259045"/>
    <xdr:sp macro="" textlink="">
      <xdr:nvSpPr>
        <xdr:cNvPr id="151" name="n_1aveValue【橋りょう・トンネル】&#10;有形固定資産減価償却率"/>
        <xdr:cNvSpPr txBox="1"/>
      </xdr:nvSpPr>
      <xdr:spPr>
        <a:xfrm>
          <a:off x="3582043"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117365</xdr:rowOff>
    </xdr:from>
    <xdr:ext cx="405111" cy="259045"/>
    <xdr:sp macro="" textlink="">
      <xdr:nvSpPr>
        <xdr:cNvPr id="152" name="n_1mainValue【橋りょう・トンネル】&#10;有形固定資産減価償却率"/>
        <xdr:cNvSpPr txBox="1"/>
      </xdr:nvSpPr>
      <xdr:spPr>
        <a:xfrm>
          <a:off x="3582043"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4" name="テキスト ボックス 16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6" name="テキスト ボックス 16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8" name="テキスト ボックス 16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0" name="テキスト ボックス 16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2" name="テキスト ボックス 17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4" name="テキスト ボックス 17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78" name="直線コネクタ 177"/>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79"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0" name="直線コネクタ 179"/>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81"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82" name="直線コネクタ 181"/>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83"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84" name="フローチャート : 判断 183"/>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105737</xdr:rowOff>
    </xdr:from>
    <xdr:to>
      <xdr:col>14</xdr:col>
      <xdr:colOff>79375</xdr:colOff>
      <xdr:row>63</xdr:row>
      <xdr:rowOff>35887</xdr:rowOff>
    </xdr:to>
    <xdr:sp macro="" textlink="">
      <xdr:nvSpPr>
        <xdr:cNvPr id="185" name="フローチャート : 判断 184"/>
        <xdr:cNvSpPr/>
      </xdr:nvSpPr>
      <xdr:spPr>
        <a:xfrm>
          <a:off x="9588500" y="10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124820</xdr:rowOff>
    </xdr:from>
    <xdr:to>
      <xdr:col>14</xdr:col>
      <xdr:colOff>79375</xdr:colOff>
      <xdr:row>64</xdr:row>
      <xdr:rowOff>54970</xdr:rowOff>
    </xdr:to>
    <xdr:sp macro="" textlink="">
      <xdr:nvSpPr>
        <xdr:cNvPr id="191" name="円/楕円 190"/>
        <xdr:cNvSpPr/>
      </xdr:nvSpPr>
      <xdr:spPr>
        <a:xfrm>
          <a:off x="9588500" y="109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52414</xdr:rowOff>
    </xdr:from>
    <xdr:ext cx="599010" cy="259045"/>
    <xdr:sp macro="" textlink="">
      <xdr:nvSpPr>
        <xdr:cNvPr id="192" name="n_1aveValue【橋りょう・トンネル】&#10;一人当たり有形固定資産（償却資産）額"/>
        <xdr:cNvSpPr txBox="1"/>
      </xdr:nvSpPr>
      <xdr:spPr>
        <a:xfrm>
          <a:off x="9327094" y="1051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291,200</a:t>
          </a:r>
          <a:endParaRPr kumimoji="1" lang="ja-JP" altLang="en-US" sz="1000" b="1">
            <a:solidFill>
              <a:srgbClr val="000080"/>
            </a:solidFill>
            <a:latin typeface="ＭＳ Ｐゴシック"/>
          </a:endParaRPr>
        </a:p>
      </xdr:txBody>
    </xdr:sp>
    <xdr:clientData/>
  </xdr:oneCellAnchor>
  <xdr:oneCellAnchor>
    <xdr:from>
      <xdr:col>13</xdr:col>
      <xdr:colOff>402169</xdr:colOff>
      <xdr:row>64</xdr:row>
      <xdr:rowOff>46097</xdr:rowOff>
    </xdr:from>
    <xdr:ext cx="599010" cy="259045"/>
    <xdr:sp macro="" textlink="">
      <xdr:nvSpPr>
        <xdr:cNvPr id="193" name="n_1mainValue【橋りょう・トンネル】&#10;一人当たり有形固定資産（償却資産）額"/>
        <xdr:cNvSpPr txBox="1"/>
      </xdr:nvSpPr>
      <xdr:spPr>
        <a:xfrm>
          <a:off x="9327094" y="1101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17" name="直線コネクタ 216"/>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18"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19" name="直線コネクタ 218"/>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20"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21" name="直線コネクタ 220"/>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22"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23" name="フローチャート : 判断 222"/>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24" name="フローチャート : 判断 223"/>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8255</xdr:rowOff>
    </xdr:from>
    <xdr:to>
      <xdr:col>5</xdr:col>
      <xdr:colOff>409575</xdr:colOff>
      <xdr:row>77</xdr:row>
      <xdr:rowOff>109855</xdr:rowOff>
    </xdr:to>
    <xdr:sp macro="" textlink="">
      <xdr:nvSpPr>
        <xdr:cNvPr id="230" name="円/楕円 229"/>
        <xdr:cNvSpPr/>
      </xdr:nvSpPr>
      <xdr:spPr>
        <a:xfrm>
          <a:off x="3746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51452</xdr:rowOff>
    </xdr:from>
    <xdr:ext cx="405111" cy="259045"/>
    <xdr:sp macro="" textlink="">
      <xdr:nvSpPr>
        <xdr:cNvPr id="231" name="n_1aveValue【公営住宅】&#10;有形固定資産減価償却率"/>
        <xdr:cNvSpPr txBox="1"/>
      </xdr:nvSpPr>
      <xdr:spPr>
        <a:xfrm>
          <a:off x="3582043"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75</xdr:row>
      <xdr:rowOff>126382</xdr:rowOff>
    </xdr:from>
    <xdr:ext cx="405111" cy="259045"/>
    <xdr:sp macro="" textlink="">
      <xdr:nvSpPr>
        <xdr:cNvPr id="232" name="n_1mainValue【公営住宅】&#10;有形固定資産減価償却率"/>
        <xdr:cNvSpPr txBox="1"/>
      </xdr:nvSpPr>
      <xdr:spPr>
        <a:xfrm>
          <a:off x="3582043" y="1298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54" name="直線コネクタ 253"/>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55"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56" name="直線コネクタ 255"/>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57"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58" name="直線コネクタ 257"/>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59"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60" name="フローチャート : 判断 259"/>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61" name="フローチャート : 判断 260"/>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123546</xdr:rowOff>
    </xdr:from>
    <xdr:to>
      <xdr:col>14</xdr:col>
      <xdr:colOff>79375</xdr:colOff>
      <xdr:row>85</xdr:row>
      <xdr:rowOff>53696</xdr:rowOff>
    </xdr:to>
    <xdr:sp macro="" textlink="">
      <xdr:nvSpPr>
        <xdr:cNvPr id="267" name="円/楕円 266"/>
        <xdr:cNvSpPr/>
      </xdr:nvSpPr>
      <xdr:spPr>
        <a:xfrm>
          <a:off x="9588500" y="145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123258</xdr:rowOff>
    </xdr:from>
    <xdr:ext cx="469744" cy="259045"/>
    <xdr:sp macro="" textlink="">
      <xdr:nvSpPr>
        <xdr:cNvPr id="268" name="n_1aveValue【公営住宅】&#10;一人当たり面積"/>
        <xdr:cNvSpPr txBox="1"/>
      </xdr:nvSpPr>
      <xdr:spPr>
        <a:xfrm>
          <a:off x="9391727" y="1418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44823</xdr:rowOff>
    </xdr:from>
    <xdr:ext cx="469744" cy="259045"/>
    <xdr:sp macro="" textlink="">
      <xdr:nvSpPr>
        <xdr:cNvPr id="269" name="n_1mainValue【公営住宅】&#10;一人当たり面積"/>
        <xdr:cNvSpPr txBox="1"/>
      </xdr:nvSpPr>
      <xdr:spPr>
        <a:xfrm>
          <a:off x="9391727" y="1461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7" name="正方形/長方形 27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8" name="正方形/長方形 27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9" name="正方形/長方形 27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0" name="正方形/長方形 27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06" name="直線コネクタ 305"/>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07"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08" name="直線コネクタ 307"/>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0" name="直線コネクタ 30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152417</xdr:rowOff>
    </xdr:from>
    <xdr:ext cx="405111" cy="259045"/>
    <xdr:sp macro="" textlink="">
      <xdr:nvSpPr>
        <xdr:cNvPr id="311" name="【認定こども園・幼稚園・保育所】&#10;有形固定資産減価償却率平均値テキスト"/>
        <xdr:cNvSpPr txBox="1"/>
      </xdr:nvSpPr>
      <xdr:spPr>
        <a:xfrm>
          <a:off x="164084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2540</xdr:rowOff>
    </xdr:from>
    <xdr:to>
      <xdr:col>23</xdr:col>
      <xdr:colOff>568325</xdr:colOff>
      <xdr:row>37</xdr:row>
      <xdr:rowOff>104140</xdr:rowOff>
    </xdr:to>
    <xdr:sp macro="" textlink="">
      <xdr:nvSpPr>
        <xdr:cNvPr id="312" name="フローチャート : 判断 311"/>
        <xdr:cNvSpPr/>
      </xdr:nvSpPr>
      <xdr:spPr>
        <a:xfrm>
          <a:off x="16268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46355</xdr:rowOff>
    </xdr:from>
    <xdr:to>
      <xdr:col>22</xdr:col>
      <xdr:colOff>415925</xdr:colOff>
      <xdr:row>38</xdr:row>
      <xdr:rowOff>147955</xdr:rowOff>
    </xdr:to>
    <xdr:sp macro="" textlink="">
      <xdr:nvSpPr>
        <xdr:cNvPr id="313" name="フローチャート : 判断 312"/>
        <xdr:cNvSpPr/>
      </xdr:nvSpPr>
      <xdr:spPr>
        <a:xfrm>
          <a:off x="15430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46355</xdr:rowOff>
    </xdr:from>
    <xdr:to>
      <xdr:col>22</xdr:col>
      <xdr:colOff>415925</xdr:colOff>
      <xdr:row>36</xdr:row>
      <xdr:rowOff>147955</xdr:rowOff>
    </xdr:to>
    <xdr:sp macro="" textlink="">
      <xdr:nvSpPr>
        <xdr:cNvPr id="319" name="円/楕円 318"/>
        <xdr:cNvSpPr/>
      </xdr:nvSpPr>
      <xdr:spPr>
        <a:xfrm>
          <a:off x="15430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139082</xdr:rowOff>
    </xdr:from>
    <xdr:ext cx="405111" cy="259045"/>
    <xdr:sp macro="" textlink="">
      <xdr:nvSpPr>
        <xdr:cNvPr id="320" name="n_1aveValue【認定こども園・幼稚園・保育所】&#10;有形固定資産減価償却率"/>
        <xdr:cNvSpPr txBox="1"/>
      </xdr:nvSpPr>
      <xdr:spPr>
        <a:xfrm>
          <a:off x="15266043"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164482</xdr:rowOff>
    </xdr:from>
    <xdr:ext cx="405111" cy="259045"/>
    <xdr:sp macro="" textlink="">
      <xdr:nvSpPr>
        <xdr:cNvPr id="321" name="n_1mainValue【認定こども園・幼稚園・保育所】&#10;有形固定資産減価償却率"/>
        <xdr:cNvSpPr txBox="1"/>
      </xdr:nvSpPr>
      <xdr:spPr>
        <a:xfrm>
          <a:off x="15266043"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45" name="直線コネクタ 344"/>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46"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47" name="直線コネクタ 346"/>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48"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49" name="直線コネクタ 348"/>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50"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51" name="フローチャート : 判断 350"/>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2" name="フローチャート : 判断 35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25400</xdr:rowOff>
    </xdr:from>
    <xdr:to>
      <xdr:col>31</xdr:col>
      <xdr:colOff>85725</xdr:colOff>
      <xdr:row>34</xdr:row>
      <xdr:rowOff>127000</xdr:rowOff>
    </xdr:to>
    <xdr:sp macro="" textlink="">
      <xdr:nvSpPr>
        <xdr:cNvPr id="358" name="円/楕円 357"/>
        <xdr:cNvSpPr/>
      </xdr:nvSpPr>
      <xdr:spPr>
        <a:xfrm>
          <a:off x="21272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359"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143527</xdr:rowOff>
    </xdr:from>
    <xdr:ext cx="469744" cy="259045"/>
    <xdr:sp macro="" textlink="">
      <xdr:nvSpPr>
        <xdr:cNvPr id="360" name="n_1mainValue【認定こども園・幼稚園・保育所】&#10;一人当たり面積"/>
        <xdr:cNvSpPr txBox="1"/>
      </xdr:nvSpPr>
      <xdr:spPr>
        <a:xfrm>
          <a:off x="210757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2" name="直線コネクタ 3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3" name="テキスト ボックス 3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4" name="直線コネクタ 3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5" name="テキスト ボックス 3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6" name="直線コネクタ 3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7" name="テキスト ボックス 3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8" name="直線コネクタ 3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9" name="テキスト ボックス 3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0" name="直線コネクタ 3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1" name="テキスト ボックス 3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2" name="直線コネクタ 3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3" name="テキスト ボックス 3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87" name="直線コネクタ 386"/>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88"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89" name="直線コネクタ 38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90"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91" name="直線コネクタ 390"/>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392"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93" name="フローチャート : 判断 392"/>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94" name="フローチャート : 判断 39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58601</xdr:rowOff>
    </xdr:from>
    <xdr:to>
      <xdr:col>22</xdr:col>
      <xdr:colOff>415925</xdr:colOff>
      <xdr:row>61</xdr:row>
      <xdr:rowOff>160201</xdr:rowOff>
    </xdr:to>
    <xdr:sp macro="" textlink="">
      <xdr:nvSpPr>
        <xdr:cNvPr id="400" name="円/楕円 399"/>
        <xdr:cNvSpPr/>
      </xdr:nvSpPr>
      <xdr:spPr>
        <a:xfrm>
          <a:off x="15430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50999</xdr:rowOff>
    </xdr:from>
    <xdr:ext cx="405111" cy="259045"/>
    <xdr:sp macro="" textlink="">
      <xdr:nvSpPr>
        <xdr:cNvPr id="401" name="n_1aveValue【学校施設】&#10;有形固定資産減価償却率"/>
        <xdr:cNvSpPr txBox="1"/>
      </xdr:nvSpPr>
      <xdr:spPr>
        <a:xfrm>
          <a:off x="15266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151328</xdr:rowOff>
    </xdr:from>
    <xdr:ext cx="405111" cy="259045"/>
    <xdr:sp macro="" textlink="">
      <xdr:nvSpPr>
        <xdr:cNvPr id="402" name="n_1mainValue【学校施設】&#10;有形固定資産減価償却率"/>
        <xdr:cNvSpPr txBox="1"/>
      </xdr:nvSpPr>
      <xdr:spPr>
        <a:xfrm>
          <a:off x="15266043"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29" name="直線コネクタ 428"/>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30"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31" name="直線コネクタ 430"/>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32"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33" name="直線コネクタ 432"/>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34"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35" name="フローチャート : 判断 434"/>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27033</xdr:rowOff>
    </xdr:from>
    <xdr:to>
      <xdr:col>31</xdr:col>
      <xdr:colOff>85725</xdr:colOff>
      <xdr:row>61</xdr:row>
      <xdr:rowOff>128633</xdr:rowOff>
    </xdr:to>
    <xdr:sp macro="" textlink="">
      <xdr:nvSpPr>
        <xdr:cNvPr id="436" name="フローチャート : 判断 435"/>
        <xdr:cNvSpPr/>
      </xdr:nvSpPr>
      <xdr:spPr>
        <a:xfrm>
          <a:off x="21272500" y="1048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163649</xdr:rowOff>
    </xdr:from>
    <xdr:to>
      <xdr:col>31</xdr:col>
      <xdr:colOff>85725</xdr:colOff>
      <xdr:row>63</xdr:row>
      <xdr:rowOff>93799</xdr:rowOff>
    </xdr:to>
    <xdr:sp macro="" textlink="">
      <xdr:nvSpPr>
        <xdr:cNvPr id="442" name="円/楕円 441"/>
        <xdr:cNvSpPr/>
      </xdr:nvSpPr>
      <xdr:spPr>
        <a:xfrm>
          <a:off x="21272500" y="107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145160</xdr:rowOff>
    </xdr:from>
    <xdr:ext cx="469744" cy="259045"/>
    <xdr:sp macro="" textlink="">
      <xdr:nvSpPr>
        <xdr:cNvPr id="443" name="n_1aveValue【学校施設】&#10;一人当たり面積"/>
        <xdr:cNvSpPr txBox="1"/>
      </xdr:nvSpPr>
      <xdr:spPr>
        <a:xfrm>
          <a:off x="21075727" y="1026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2.021</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84926</xdr:rowOff>
    </xdr:from>
    <xdr:ext cx="469744" cy="259045"/>
    <xdr:sp macro="" textlink="">
      <xdr:nvSpPr>
        <xdr:cNvPr id="444" name="n_1mainValue【学校施設】&#10;一人当たり面積"/>
        <xdr:cNvSpPr txBox="1"/>
      </xdr:nvSpPr>
      <xdr:spPr>
        <a:xfrm>
          <a:off x="21075727" y="1088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0" name="正方形/長方形 4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1" name="テキスト ボックス 4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2" name="直線コネクタ 47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3" name="テキスト ボックス 47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4" name="直線コネクタ 47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5" name="テキスト ボックス 47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6" name="直線コネクタ 47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7" name="テキスト ボックス 47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8" name="直線コネクタ 47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9" name="テキスト ボックス 47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1" name="テキスト ボックス 4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483" name="直線コネクタ 482"/>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484"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485" name="直線コネクタ 484"/>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86"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87" name="直線コネクタ 48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488"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489" name="フローチャート : 判断 488"/>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490" name="フローチャート : 判断 489"/>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164846</xdr:rowOff>
    </xdr:from>
    <xdr:to>
      <xdr:col>22</xdr:col>
      <xdr:colOff>415925</xdr:colOff>
      <xdr:row>105</xdr:row>
      <xdr:rowOff>94996</xdr:rowOff>
    </xdr:to>
    <xdr:sp macro="" textlink="">
      <xdr:nvSpPr>
        <xdr:cNvPr id="496" name="円/楕円 495"/>
        <xdr:cNvSpPr/>
      </xdr:nvSpPr>
      <xdr:spPr>
        <a:xfrm>
          <a:off x="15430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113555</xdr:rowOff>
    </xdr:from>
    <xdr:ext cx="405111" cy="259045"/>
    <xdr:sp macro="" textlink="">
      <xdr:nvSpPr>
        <xdr:cNvPr id="497" name="n_1aveValue【公民館】&#10;有形固定資産減価償却率"/>
        <xdr:cNvSpPr txBox="1"/>
      </xdr:nvSpPr>
      <xdr:spPr>
        <a:xfrm>
          <a:off x="15266043"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111523</xdr:rowOff>
    </xdr:from>
    <xdr:ext cx="405111" cy="259045"/>
    <xdr:sp macro="" textlink="">
      <xdr:nvSpPr>
        <xdr:cNvPr id="498" name="n_1mainValue【公民館】&#10;有形固定資産減価償却率"/>
        <xdr:cNvSpPr txBox="1"/>
      </xdr:nvSpPr>
      <xdr:spPr>
        <a:xfrm>
          <a:off x="15266043" y="1777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09" name="直線コネクタ 5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0" name="テキスト ボックス 5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1" name="直線コネクタ 5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2" name="テキスト ボックス 5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3" name="直線コネクタ 5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4" name="テキスト ボックス 5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5" name="直線コネクタ 5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6" name="テキスト ボックス 5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7" name="直線コネクタ 5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8" name="テキスト ボックス 5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9" name="直線コネクタ 5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0" name="テキスト ボックス 5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24" name="直線コネクタ 523"/>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25"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26" name="直線コネクタ 525"/>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27"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28" name="直線コネクタ 527"/>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529"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30" name="フローチャート : 判断 529"/>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31" name="フローチャート : 判断 530"/>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84182</xdr:rowOff>
    </xdr:from>
    <xdr:to>
      <xdr:col>31</xdr:col>
      <xdr:colOff>85725</xdr:colOff>
      <xdr:row>108</xdr:row>
      <xdr:rowOff>14332</xdr:rowOff>
    </xdr:to>
    <xdr:sp macro="" textlink="">
      <xdr:nvSpPr>
        <xdr:cNvPr id="537" name="円/楕円 536"/>
        <xdr:cNvSpPr/>
      </xdr:nvSpPr>
      <xdr:spPr>
        <a:xfrm>
          <a:off x="21272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1469</xdr:rowOff>
    </xdr:from>
    <xdr:ext cx="469744" cy="259045"/>
    <xdr:sp macro="" textlink="">
      <xdr:nvSpPr>
        <xdr:cNvPr id="538" name="n_1aveValue【公民館】&#10;一人当たり面積"/>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5459</xdr:rowOff>
    </xdr:from>
    <xdr:ext cx="469744" cy="259045"/>
    <xdr:sp macro="" textlink="">
      <xdr:nvSpPr>
        <xdr:cNvPr id="539" name="n_1mainValue【公民館】&#10;一人当たり面積"/>
        <xdr:cNvSpPr txBox="1"/>
      </xdr:nvSpPr>
      <xdr:spPr>
        <a:xfrm>
          <a:off x="210757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類似団体と比較すると、有形固定資産減価償却率は平均並みである施設が多いが、公営住宅については類似団体平均を大きく上回っている。これは、公営住宅が昭和</a:t>
          </a:r>
          <a:r>
            <a:rPr kumimoji="1" lang="en-US" altLang="ja-JP" sz="1300">
              <a:latin typeface="ＭＳ Ｐゴシック"/>
            </a:rPr>
            <a:t>50</a:t>
          </a:r>
          <a:r>
            <a:rPr kumimoji="1" lang="ja-JP" altLang="en-US" sz="1300">
              <a:latin typeface="ＭＳ Ｐゴシック"/>
            </a:rPr>
            <a:t>年代に整備されており、耐用年数が近づいているためである。今後の修繕・更新等に多額の費用を要する可能性がある。</a:t>
          </a:r>
          <a:endParaRPr kumimoji="1" lang="en-US" altLang="ja-JP" sz="1300">
            <a:latin typeface="ＭＳ Ｐゴシック"/>
          </a:endParaRPr>
        </a:p>
        <a:p>
          <a:r>
            <a:rPr kumimoji="1" lang="ja-JP" altLang="en-US" sz="1300">
              <a:latin typeface="ＭＳ Ｐゴシック"/>
            </a:rPr>
            <a:t>いずれの施設も、今後の維持管理にかかる経費の増加に留意しつつ、老朽化対策に取り組む必要がある。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11,266
11,236
54.05
5,786,468
5,420,554
351,976
3,923,278
6,163,699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111.9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16890</xdr:rowOff>
    </xdr:from>
    <xdr:ext cx="405111" cy="259045"/>
    <xdr:sp macro="" textlink="">
      <xdr:nvSpPr>
        <xdr:cNvPr id="63" name="【図書館】&#10;有形固定資産減価償却率平均値テキスト"/>
        <xdr:cNvSpPr txBox="1"/>
      </xdr:nvSpPr>
      <xdr:spPr>
        <a:xfrm>
          <a:off x="4724400" y="6703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95267</xdr:rowOff>
    </xdr:from>
    <xdr:ext cx="405111" cy="259045"/>
    <xdr:sp macro="" textlink="">
      <xdr:nvSpPr>
        <xdr:cNvPr id="66" name="n_1aveValue【図書館】&#10;有形固定資産減価償却率"/>
        <xdr:cNvSpPr txBox="1"/>
      </xdr:nvSpPr>
      <xdr:spPr>
        <a:xfrm>
          <a:off x="3582043"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76019</xdr:rowOff>
    </xdr:from>
    <xdr:to>
      <xdr:col>5</xdr:col>
      <xdr:colOff>409575</xdr:colOff>
      <xdr:row>38</xdr:row>
      <xdr:rowOff>6169</xdr:rowOff>
    </xdr:to>
    <xdr:sp macro="" textlink="">
      <xdr:nvSpPr>
        <xdr:cNvPr id="72" name="円/楕円 71"/>
        <xdr:cNvSpPr/>
      </xdr:nvSpPr>
      <xdr:spPr>
        <a:xfrm>
          <a:off x="3746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22696</xdr:rowOff>
    </xdr:from>
    <xdr:ext cx="405111" cy="259045"/>
    <xdr:sp macro="" textlink="">
      <xdr:nvSpPr>
        <xdr:cNvPr id="73" name="n_1mainValue【図書館】&#10;有形固定資産減価償却率"/>
        <xdr:cNvSpPr txBox="1"/>
      </xdr:nvSpPr>
      <xdr:spPr>
        <a:xfrm>
          <a:off x="3582043"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5" name="直線コネクタ 94"/>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6" name="【図書館】&#10;一人当たり面積最小値テキスト"/>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97" name="直線コネクタ 96"/>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98" name="【図書館】&#10;一人当たり面積最大値テキスト"/>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99" name="直線コネクタ 98"/>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65549</xdr:rowOff>
    </xdr:from>
    <xdr:ext cx="469744" cy="259045"/>
    <xdr:sp macro="" textlink="">
      <xdr:nvSpPr>
        <xdr:cNvPr id="100" name="【図書館】&#10;一人当たり面積平均値テキスト"/>
        <xdr:cNvSpPr txBox="1"/>
      </xdr:nvSpPr>
      <xdr:spPr>
        <a:xfrm>
          <a:off x="10566400" y="640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1" name="フローチャート : 判断 100"/>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2" name="フローチャート : 判断 101"/>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122953</xdr:rowOff>
    </xdr:from>
    <xdr:ext cx="469744" cy="259045"/>
    <xdr:sp macro="" textlink="">
      <xdr:nvSpPr>
        <xdr:cNvPr id="103" name="n_1aveValue【図書館】&#10;一人当たり面積"/>
        <xdr:cNvSpPr txBox="1"/>
      </xdr:nvSpPr>
      <xdr:spPr>
        <a:xfrm>
          <a:off x="9391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132842</xdr:rowOff>
    </xdr:from>
    <xdr:to>
      <xdr:col>14</xdr:col>
      <xdr:colOff>79375</xdr:colOff>
      <xdr:row>40</xdr:row>
      <xdr:rowOff>62992</xdr:rowOff>
    </xdr:to>
    <xdr:sp macro="" textlink="">
      <xdr:nvSpPr>
        <xdr:cNvPr id="109" name="円/楕円 108"/>
        <xdr:cNvSpPr/>
      </xdr:nvSpPr>
      <xdr:spPr>
        <a:xfrm>
          <a:off x="9588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54119</xdr:rowOff>
    </xdr:from>
    <xdr:ext cx="469744" cy="259045"/>
    <xdr:sp macro="" textlink="">
      <xdr:nvSpPr>
        <xdr:cNvPr id="110" name="n_1mainValue【図書館】&#10;一人当たり面積"/>
        <xdr:cNvSpPr txBox="1"/>
      </xdr:nvSpPr>
      <xdr:spPr>
        <a:xfrm>
          <a:off x="9391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1" name="テキスト ボックス 13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99060</xdr:rowOff>
    </xdr:from>
    <xdr:to>
      <xdr:col>6</xdr:col>
      <xdr:colOff>510540</xdr:colOff>
      <xdr:row>60</xdr:row>
      <xdr:rowOff>64770</xdr:rowOff>
    </xdr:to>
    <xdr:cxnSp macro="">
      <xdr:nvCxnSpPr>
        <xdr:cNvPr id="135" name="直線コネクタ 134"/>
        <xdr:cNvCxnSpPr/>
      </xdr:nvCxnSpPr>
      <xdr:spPr>
        <a:xfrm flipV="1">
          <a:off x="4634865" y="9528810"/>
          <a:ext cx="0" cy="82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68597</xdr:rowOff>
    </xdr:from>
    <xdr:ext cx="405111" cy="259045"/>
    <xdr:sp macro="" textlink="">
      <xdr:nvSpPr>
        <xdr:cNvPr id="136" name="【体育館・プール】&#10;有形固定資産減価償却率最小値テキスト"/>
        <xdr:cNvSpPr txBox="1"/>
      </xdr:nvSpPr>
      <xdr:spPr>
        <a:xfrm>
          <a:off x="472440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60</xdr:row>
      <xdr:rowOff>64770</xdr:rowOff>
    </xdr:from>
    <xdr:to>
      <xdr:col>6</xdr:col>
      <xdr:colOff>600075</xdr:colOff>
      <xdr:row>60</xdr:row>
      <xdr:rowOff>64770</xdr:rowOff>
    </xdr:to>
    <xdr:cxnSp macro="">
      <xdr:nvCxnSpPr>
        <xdr:cNvPr id="137" name="直線コネクタ 136"/>
        <xdr:cNvCxnSpPr/>
      </xdr:nvCxnSpPr>
      <xdr:spPr>
        <a:xfrm>
          <a:off x="4546600" y="103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45737</xdr:rowOff>
    </xdr:from>
    <xdr:ext cx="405111" cy="259045"/>
    <xdr:sp macro="" textlink="">
      <xdr:nvSpPr>
        <xdr:cNvPr id="138" name="【体育館・プール】&#10;有形固定資産減価償却率最大値テキスト"/>
        <xdr:cNvSpPr txBox="1"/>
      </xdr:nvSpPr>
      <xdr:spPr>
        <a:xfrm>
          <a:off x="47244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99060</xdr:rowOff>
    </xdr:from>
    <xdr:to>
      <xdr:col>6</xdr:col>
      <xdr:colOff>600075</xdr:colOff>
      <xdr:row>55</xdr:row>
      <xdr:rowOff>99060</xdr:rowOff>
    </xdr:to>
    <xdr:cxnSp macro="">
      <xdr:nvCxnSpPr>
        <xdr:cNvPr id="139" name="直線コネクタ 138"/>
        <xdr:cNvCxnSpPr/>
      </xdr:nvCxnSpPr>
      <xdr:spPr>
        <a:xfrm>
          <a:off x="4546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28592</xdr:rowOff>
    </xdr:from>
    <xdr:ext cx="405111" cy="259045"/>
    <xdr:sp macro="" textlink="">
      <xdr:nvSpPr>
        <xdr:cNvPr id="140" name="【体育館・プール】&#10;有形固定資産減価償却率平均値テキスト"/>
        <xdr:cNvSpPr txBox="1"/>
      </xdr:nvSpPr>
      <xdr:spPr>
        <a:xfrm>
          <a:off x="47244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50165</xdr:rowOff>
    </xdr:from>
    <xdr:to>
      <xdr:col>6</xdr:col>
      <xdr:colOff>561975</xdr:colOff>
      <xdr:row>58</xdr:row>
      <xdr:rowOff>151765</xdr:rowOff>
    </xdr:to>
    <xdr:sp macro="" textlink="">
      <xdr:nvSpPr>
        <xdr:cNvPr id="141" name="フローチャート : 判断 140"/>
        <xdr:cNvSpPr/>
      </xdr:nvSpPr>
      <xdr:spPr>
        <a:xfrm>
          <a:off x="4584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46355</xdr:rowOff>
    </xdr:from>
    <xdr:to>
      <xdr:col>5</xdr:col>
      <xdr:colOff>409575</xdr:colOff>
      <xdr:row>59</xdr:row>
      <xdr:rowOff>147955</xdr:rowOff>
    </xdr:to>
    <xdr:sp macro="" textlink="">
      <xdr:nvSpPr>
        <xdr:cNvPr id="142" name="フローチャート : 判断 141"/>
        <xdr:cNvSpPr/>
      </xdr:nvSpPr>
      <xdr:spPr>
        <a:xfrm>
          <a:off x="3746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164482</xdr:rowOff>
    </xdr:from>
    <xdr:ext cx="405111" cy="259045"/>
    <xdr:sp macro="" textlink="">
      <xdr:nvSpPr>
        <xdr:cNvPr id="143" name="n_1aveValue【体育館・プール】&#10;有形固定資産減価償却率"/>
        <xdr:cNvSpPr txBox="1"/>
      </xdr:nvSpPr>
      <xdr:spPr>
        <a:xfrm>
          <a:off x="3582043"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4445</xdr:rowOff>
    </xdr:from>
    <xdr:to>
      <xdr:col>5</xdr:col>
      <xdr:colOff>409575</xdr:colOff>
      <xdr:row>63</xdr:row>
      <xdr:rowOff>106045</xdr:rowOff>
    </xdr:to>
    <xdr:sp macro="" textlink="">
      <xdr:nvSpPr>
        <xdr:cNvPr id="149" name="円/楕円 148"/>
        <xdr:cNvSpPr/>
      </xdr:nvSpPr>
      <xdr:spPr>
        <a:xfrm>
          <a:off x="3746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97172</xdr:rowOff>
    </xdr:from>
    <xdr:ext cx="405111" cy="259045"/>
    <xdr:sp macro="" textlink="">
      <xdr:nvSpPr>
        <xdr:cNvPr id="150" name="n_1mainValue【体育館・プール】&#10;有形固定資産減価償却率"/>
        <xdr:cNvSpPr txBox="1"/>
      </xdr:nvSpPr>
      <xdr:spPr>
        <a:xfrm>
          <a:off x="3582043"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74" name="直線コネクタ 173"/>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75"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76" name="直線コネクタ 175"/>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77"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78" name="直線コネクタ 177"/>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79" name="【体育館・プール】&#10;一人当たり面積平均値テキスト"/>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80" name="フローチャート : 判断 179"/>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162560</xdr:rowOff>
    </xdr:from>
    <xdr:to>
      <xdr:col>14</xdr:col>
      <xdr:colOff>79375</xdr:colOff>
      <xdr:row>60</xdr:row>
      <xdr:rowOff>92710</xdr:rowOff>
    </xdr:to>
    <xdr:sp macro="" textlink="">
      <xdr:nvSpPr>
        <xdr:cNvPr id="181" name="フローチャート : 判断 180"/>
        <xdr:cNvSpPr/>
      </xdr:nvSpPr>
      <xdr:spPr>
        <a:xfrm>
          <a:off x="9588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109237</xdr:rowOff>
    </xdr:from>
    <xdr:ext cx="469744" cy="259045"/>
    <xdr:sp macro="" textlink="">
      <xdr:nvSpPr>
        <xdr:cNvPr id="182" name="n_1aveValue【体育館・プール】&#10;一人当たり面積"/>
        <xdr:cNvSpPr txBox="1"/>
      </xdr:nvSpPr>
      <xdr:spPr>
        <a:xfrm>
          <a:off x="9391727"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0.378</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101600</xdr:rowOff>
    </xdr:from>
    <xdr:to>
      <xdr:col>14</xdr:col>
      <xdr:colOff>79375</xdr:colOff>
      <xdr:row>63</xdr:row>
      <xdr:rowOff>31750</xdr:rowOff>
    </xdr:to>
    <xdr:sp macro="" textlink="">
      <xdr:nvSpPr>
        <xdr:cNvPr id="188" name="円/楕円 187"/>
        <xdr:cNvSpPr/>
      </xdr:nvSpPr>
      <xdr:spPr>
        <a:xfrm>
          <a:off x="9588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22877</xdr:rowOff>
    </xdr:from>
    <xdr:ext cx="469744" cy="259045"/>
    <xdr:sp macro="" textlink="">
      <xdr:nvSpPr>
        <xdr:cNvPr id="189" name="n_1mainValue【体育館・プール】&#10;一人当たり面積"/>
        <xdr:cNvSpPr txBox="1"/>
      </xdr:nvSpPr>
      <xdr:spPr>
        <a:xfrm>
          <a:off x="9391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4" name="テキスト ボックス 2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5" name="直線コネクタ 2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6" name="テキスト ボックス 21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17" name="直線コネクタ 21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18" name="テキスト ボックス 21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19" name="直線コネクタ 21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0" name="テキスト ボックス 21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1" name="直線コネクタ 22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2" name="テキスト ボックス 22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3" name="直線コネクタ 22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4" name="テキスト ボックス 22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5" name="直線コネクタ 22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6" name="テキスト ボックス 22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7" name="直線コネクタ 22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28" name="テキスト ボックス 227"/>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9" name="直線コネクタ 22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30" name="テキスト ボックス 22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115388</xdr:rowOff>
    </xdr:from>
    <xdr:to>
      <xdr:col>6</xdr:col>
      <xdr:colOff>510540</xdr:colOff>
      <xdr:row>108</xdr:row>
      <xdr:rowOff>10886</xdr:rowOff>
    </xdr:to>
    <xdr:cxnSp macro="">
      <xdr:nvCxnSpPr>
        <xdr:cNvPr id="232" name="直線コネクタ 231"/>
        <xdr:cNvCxnSpPr/>
      </xdr:nvCxnSpPr>
      <xdr:spPr>
        <a:xfrm flipV="1">
          <a:off x="4634865" y="17260388"/>
          <a:ext cx="0" cy="126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14713</xdr:rowOff>
    </xdr:from>
    <xdr:ext cx="405111" cy="259045"/>
    <xdr:sp macro="" textlink="">
      <xdr:nvSpPr>
        <xdr:cNvPr id="233" name="【市民会館】&#10;有形固定資産減価償却率最小値テキスト"/>
        <xdr:cNvSpPr txBox="1"/>
      </xdr:nvSpPr>
      <xdr:spPr>
        <a:xfrm>
          <a:off x="47244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108</xdr:row>
      <xdr:rowOff>10886</xdr:rowOff>
    </xdr:from>
    <xdr:to>
      <xdr:col>6</xdr:col>
      <xdr:colOff>600075</xdr:colOff>
      <xdr:row>108</xdr:row>
      <xdr:rowOff>10886</xdr:rowOff>
    </xdr:to>
    <xdr:cxnSp macro="">
      <xdr:nvCxnSpPr>
        <xdr:cNvPr id="234" name="直線コネクタ 233"/>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62065</xdr:rowOff>
    </xdr:from>
    <xdr:ext cx="405111" cy="259045"/>
    <xdr:sp macro="" textlink="">
      <xdr:nvSpPr>
        <xdr:cNvPr id="235" name="【市民会館】&#10;有形固定資産減価償却率最大値テキスト"/>
        <xdr:cNvSpPr txBox="1"/>
      </xdr:nvSpPr>
      <xdr:spPr>
        <a:xfrm>
          <a:off x="4724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100</xdr:row>
      <xdr:rowOff>115388</xdr:rowOff>
    </xdr:from>
    <xdr:to>
      <xdr:col>6</xdr:col>
      <xdr:colOff>600075</xdr:colOff>
      <xdr:row>100</xdr:row>
      <xdr:rowOff>115388</xdr:rowOff>
    </xdr:to>
    <xdr:cxnSp macro="">
      <xdr:nvCxnSpPr>
        <xdr:cNvPr id="236" name="直線コネクタ 235"/>
        <xdr:cNvCxnSpPr/>
      </xdr:nvCxnSpPr>
      <xdr:spPr>
        <a:xfrm>
          <a:off x="4546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113228</xdr:rowOff>
    </xdr:from>
    <xdr:ext cx="405111" cy="259045"/>
    <xdr:sp macro="" textlink="">
      <xdr:nvSpPr>
        <xdr:cNvPr id="237" name="【市民会館】&#10;有形固定資産減価償却率平均値テキスト"/>
        <xdr:cNvSpPr txBox="1"/>
      </xdr:nvSpPr>
      <xdr:spPr>
        <a:xfrm>
          <a:off x="4724400" y="1811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134801</xdr:rowOff>
    </xdr:from>
    <xdr:to>
      <xdr:col>6</xdr:col>
      <xdr:colOff>561975</xdr:colOff>
      <xdr:row>106</xdr:row>
      <xdr:rowOff>64951</xdr:rowOff>
    </xdr:to>
    <xdr:sp macro="" textlink="">
      <xdr:nvSpPr>
        <xdr:cNvPr id="238" name="フローチャート : 判断 237"/>
        <xdr:cNvSpPr/>
      </xdr:nvSpPr>
      <xdr:spPr>
        <a:xfrm>
          <a:off x="45847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160927</xdr:rowOff>
    </xdr:from>
    <xdr:to>
      <xdr:col>5</xdr:col>
      <xdr:colOff>409575</xdr:colOff>
      <xdr:row>106</xdr:row>
      <xdr:rowOff>91077</xdr:rowOff>
    </xdr:to>
    <xdr:sp macro="" textlink="">
      <xdr:nvSpPr>
        <xdr:cNvPr id="239" name="フローチャート : 判断 238"/>
        <xdr:cNvSpPr/>
      </xdr:nvSpPr>
      <xdr:spPr>
        <a:xfrm>
          <a:off x="3746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82204</xdr:rowOff>
    </xdr:from>
    <xdr:ext cx="405111" cy="259045"/>
    <xdr:sp macro="" textlink="">
      <xdr:nvSpPr>
        <xdr:cNvPr id="240" name="n_1aveValue【市民会館】&#10;有形固定資産減価償却率"/>
        <xdr:cNvSpPr txBox="1"/>
      </xdr:nvSpPr>
      <xdr:spPr>
        <a:xfrm>
          <a:off x="3582043"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1" name="テキスト ボックス 2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2" name="テキスト ボックス 2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3" name="テキスト ボックス 2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4" name="テキスト ボックス 2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5" name="テキスト ボックス 2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46627</xdr:rowOff>
    </xdr:from>
    <xdr:to>
      <xdr:col>5</xdr:col>
      <xdr:colOff>409575</xdr:colOff>
      <xdr:row>105</xdr:row>
      <xdr:rowOff>148227</xdr:rowOff>
    </xdr:to>
    <xdr:sp macro="" textlink="">
      <xdr:nvSpPr>
        <xdr:cNvPr id="246" name="円/楕円 245"/>
        <xdr:cNvSpPr/>
      </xdr:nvSpPr>
      <xdr:spPr>
        <a:xfrm>
          <a:off x="3746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164754</xdr:rowOff>
    </xdr:from>
    <xdr:ext cx="405111" cy="259045"/>
    <xdr:sp macro="" textlink="">
      <xdr:nvSpPr>
        <xdr:cNvPr id="247" name="n_1mainValue【市民会館】&#10;有形固定資産減価償却率"/>
        <xdr:cNvSpPr txBox="1"/>
      </xdr:nvSpPr>
      <xdr:spPr>
        <a:xfrm>
          <a:off x="3582043"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8" name="正方形/長方形 2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9" name="正方形/長方形 2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0" name="正方形/長方形 2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1" name="正方形/長方形 2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2" name="正方形/長方形 2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3" name="正方形/長方形 2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4" name="正方形/長方形 2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5" name="正方形/長方形 2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6" name="テキスト ボックス 2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7" name="直線コネクタ 2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8" name="テキスト ボックス 25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59" name="直線コネクタ 25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60" name="テキスト ボックス 25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1" name="直線コネクタ 2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2" name="テキスト ボックス 26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3" name="直線コネクタ 26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4" name="テキスト ボックス 26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5" name="直線コネクタ 2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6" name="テキスト ボックス 2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107</xdr:row>
      <xdr:rowOff>1905</xdr:rowOff>
    </xdr:to>
    <xdr:cxnSp macro="">
      <xdr:nvCxnSpPr>
        <xdr:cNvPr id="268" name="直線コネクタ 267"/>
        <xdr:cNvCxnSpPr/>
      </xdr:nvCxnSpPr>
      <xdr:spPr>
        <a:xfrm flipV="1">
          <a:off x="10476865" y="1717548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5732</xdr:rowOff>
    </xdr:from>
    <xdr:ext cx="469744" cy="259045"/>
    <xdr:sp macro="" textlink="">
      <xdr:nvSpPr>
        <xdr:cNvPr id="269" name="【市民会館】&#10;一人当たり面積最小値テキスト"/>
        <xdr:cNvSpPr txBox="1"/>
      </xdr:nvSpPr>
      <xdr:spPr>
        <a:xfrm>
          <a:off x="10566400"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15</xdr:col>
      <xdr:colOff>92075</xdr:colOff>
      <xdr:row>107</xdr:row>
      <xdr:rowOff>1905</xdr:rowOff>
    </xdr:from>
    <xdr:to>
      <xdr:col>15</xdr:col>
      <xdr:colOff>269875</xdr:colOff>
      <xdr:row>107</xdr:row>
      <xdr:rowOff>1905</xdr:rowOff>
    </xdr:to>
    <xdr:cxnSp macro="">
      <xdr:nvCxnSpPr>
        <xdr:cNvPr id="270" name="直線コネクタ 269"/>
        <xdr:cNvCxnSpPr/>
      </xdr:nvCxnSpPr>
      <xdr:spPr>
        <a:xfrm>
          <a:off x="10388600" y="1834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71"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72" name="直線コネクタ 271"/>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135272</xdr:rowOff>
    </xdr:from>
    <xdr:ext cx="469744" cy="259045"/>
    <xdr:sp macro="" textlink="">
      <xdr:nvSpPr>
        <xdr:cNvPr id="273" name="【市民会館】&#10;一人当たり面積平均値テキスト"/>
        <xdr:cNvSpPr txBox="1"/>
      </xdr:nvSpPr>
      <xdr:spPr>
        <a:xfrm>
          <a:off x="10566400" y="17623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0.237</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156845</xdr:rowOff>
    </xdr:from>
    <xdr:to>
      <xdr:col>15</xdr:col>
      <xdr:colOff>231775</xdr:colOff>
      <xdr:row>103</xdr:row>
      <xdr:rowOff>86995</xdr:rowOff>
    </xdr:to>
    <xdr:sp macro="" textlink="">
      <xdr:nvSpPr>
        <xdr:cNvPr id="274" name="フローチャート : 判断 273"/>
        <xdr:cNvSpPr/>
      </xdr:nvSpPr>
      <xdr:spPr>
        <a:xfrm>
          <a:off x="104267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122555</xdr:rowOff>
    </xdr:from>
    <xdr:to>
      <xdr:col>14</xdr:col>
      <xdr:colOff>79375</xdr:colOff>
      <xdr:row>103</xdr:row>
      <xdr:rowOff>52705</xdr:rowOff>
    </xdr:to>
    <xdr:sp macro="" textlink="">
      <xdr:nvSpPr>
        <xdr:cNvPr id="275" name="フローチャート : 判断 274"/>
        <xdr:cNvSpPr/>
      </xdr:nvSpPr>
      <xdr:spPr>
        <a:xfrm>
          <a:off x="958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69232</xdr:rowOff>
    </xdr:from>
    <xdr:ext cx="469744" cy="259045"/>
    <xdr:sp macro="" textlink="">
      <xdr:nvSpPr>
        <xdr:cNvPr id="276" name="n_1aveValue【市民会館】&#10;一人当たり面積"/>
        <xdr:cNvSpPr txBox="1"/>
      </xdr:nvSpPr>
      <xdr:spPr>
        <a:xfrm>
          <a:off x="9391727" y="1738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0.243</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7" name="テキスト ボックス 2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8" name="テキスト ボックス 2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9" name="テキスト ボックス 2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0" name="テキスト ボックス 2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1" name="テキスト ボックス 2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42545</xdr:rowOff>
    </xdr:from>
    <xdr:to>
      <xdr:col>14</xdr:col>
      <xdr:colOff>79375</xdr:colOff>
      <xdr:row>103</xdr:row>
      <xdr:rowOff>144145</xdr:rowOff>
    </xdr:to>
    <xdr:sp macro="" textlink="">
      <xdr:nvSpPr>
        <xdr:cNvPr id="282" name="円/楕円 281"/>
        <xdr:cNvSpPr/>
      </xdr:nvSpPr>
      <xdr:spPr>
        <a:xfrm>
          <a:off x="9588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135272</xdr:rowOff>
    </xdr:from>
    <xdr:ext cx="469744" cy="259045"/>
    <xdr:sp macro="" textlink="">
      <xdr:nvSpPr>
        <xdr:cNvPr id="283" name="n_1mainValue【市民会館】&#10;一人当たり面積"/>
        <xdr:cNvSpPr txBox="1"/>
      </xdr:nvSpPr>
      <xdr:spPr>
        <a:xfrm>
          <a:off x="9391727" y="1779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2" name="正方形/長方形 2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3" name="正方形/長方形 2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4" name="正方形/長方形 2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5" name="正方形/長方形 2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6" name="正方形/長方形 2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7" name="正方形/長方形 2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8" name="正方形/長方形 2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9" name="正方形/長方形 29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8" name="正方形/長方形 3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9" name="正方形/長方形 3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0" name="正方形/長方形 3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1" name="正方形/長方形 3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2" name="正方形/長方形 3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3" name="正方形/長方形 3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4" name="正方形/長方形 3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5" name="正方形/長方形 3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6" name="正方形/長方形 3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7" name="正方形/長方形 3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8" name="正方形/長方形 3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9" name="正方形/長方形 3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0" name="正方形/長方形 3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1" name="正方形/長方形 3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2" name="正方形/長方形 3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3" name="正方形/長方形 3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4" name="テキスト ボックス 3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5" name="直線コネクタ 3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6" name="テキスト ボックス 32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27" name="直線コネクタ 3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28" name="テキスト ボックス 32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9" name="直線コネクタ 3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30" name="テキスト ボックス 3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1" name="直線コネクタ 3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2" name="テキスト ボックス 3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3" name="直線コネクタ 3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4" name="テキスト ボックス 3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5" name="直線コネクタ 3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36" name="テキスト ボックス 33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7" name="直線コネクタ 3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8" name="テキスト ボックス 3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340" name="直線コネクタ 339"/>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341"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342" name="直線コネクタ 341"/>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343"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344" name="直線コネクタ 343"/>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345"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346" name="フローチャート : 判断 345"/>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113030</xdr:rowOff>
    </xdr:from>
    <xdr:to>
      <xdr:col>22</xdr:col>
      <xdr:colOff>415925</xdr:colOff>
      <xdr:row>82</xdr:row>
      <xdr:rowOff>43180</xdr:rowOff>
    </xdr:to>
    <xdr:sp macro="" textlink="">
      <xdr:nvSpPr>
        <xdr:cNvPr id="347" name="フローチャート : 判断 346"/>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34307</xdr:rowOff>
    </xdr:from>
    <xdr:ext cx="405111" cy="259045"/>
    <xdr:sp macro="" textlink="">
      <xdr:nvSpPr>
        <xdr:cNvPr id="348" name="n_1aveValue【消防施設】&#10;有形固定資産減価償却率"/>
        <xdr:cNvSpPr txBox="1"/>
      </xdr:nvSpPr>
      <xdr:spPr>
        <a:xfrm>
          <a:off x="15266043"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9" name="テキスト ボックス 3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0" name="テキスト ボックス 3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1" name="テキスト ボックス 3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2" name="テキスト ボックス 3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3" name="テキスト ボックス 3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92075</xdr:rowOff>
    </xdr:from>
    <xdr:to>
      <xdr:col>22</xdr:col>
      <xdr:colOff>415925</xdr:colOff>
      <xdr:row>78</xdr:row>
      <xdr:rowOff>22225</xdr:rowOff>
    </xdr:to>
    <xdr:sp macro="" textlink="">
      <xdr:nvSpPr>
        <xdr:cNvPr id="354" name="円/楕円 353"/>
        <xdr:cNvSpPr/>
      </xdr:nvSpPr>
      <xdr:spPr>
        <a:xfrm>
          <a:off x="15430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38752</xdr:rowOff>
    </xdr:from>
    <xdr:ext cx="405111" cy="259045"/>
    <xdr:sp macro="" textlink="">
      <xdr:nvSpPr>
        <xdr:cNvPr id="355" name="n_1mainValue【消防施設】&#10;有形固定資産減価償却率"/>
        <xdr:cNvSpPr txBox="1"/>
      </xdr:nvSpPr>
      <xdr:spPr>
        <a:xfrm>
          <a:off x="15266043" y="1306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6" name="正方形/長方形 3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7" name="正方形/長方形 3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8" name="正方形/長方形 3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9" name="正方形/長方形 3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0" name="正方形/長方形 3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1" name="正方形/長方形 3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2" name="正方形/長方形 3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3" name="正方形/長方形 3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4" name="テキスト ボックス 3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5" name="直線コネクタ 3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66" name="直線コネクタ 36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67" name="テキスト ボックス 36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68" name="直線コネクタ 36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69" name="テキスト ボックス 36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70" name="直線コネクタ 36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71" name="テキスト ボックス 37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72" name="直線コネクタ 37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73" name="テキスト ボックス 37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4" name="直線コネクタ 3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5" name="テキスト ボックス 3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377" name="直線コネクタ 376"/>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378"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379" name="直線コネクタ 378"/>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380"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381" name="直線コネクタ 38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382"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383" name="フローチャート : 判断 382"/>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384" name="フローチャート : 判断 383"/>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271</xdr:rowOff>
    </xdr:from>
    <xdr:ext cx="469744" cy="259045"/>
    <xdr:sp macro="" textlink="">
      <xdr:nvSpPr>
        <xdr:cNvPr id="385" name="n_1ave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6" name="テキスト ボックス 3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7" name="テキスト ボックス 3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8" name="テキスト ボックス 3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9" name="テキスト ボックス 3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0" name="テキスト ボックス 3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10161</xdr:rowOff>
    </xdr:from>
    <xdr:to>
      <xdr:col>31</xdr:col>
      <xdr:colOff>85725</xdr:colOff>
      <xdr:row>84</xdr:row>
      <xdr:rowOff>111761</xdr:rowOff>
    </xdr:to>
    <xdr:sp macro="" textlink="">
      <xdr:nvSpPr>
        <xdr:cNvPr id="391" name="円/楕円 390"/>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102888</xdr:rowOff>
    </xdr:from>
    <xdr:ext cx="469744" cy="259045"/>
    <xdr:sp macro="" textlink="">
      <xdr:nvSpPr>
        <xdr:cNvPr id="392" name="n_1mainValue【消防施設】&#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3" name="正方形/長方形 3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4" name="正方形/長方形 3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5" name="正方形/長方形 3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6" name="正方形/長方形 3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7" name="正方形/長方形 3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8" name="正方形/長方形 3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9" name="正方形/長方形 3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0" name="正方形/長方形 3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1" name="テキスト ボックス 4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2" name="直線コネクタ 4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3" name="テキスト ボックス 4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4" name="直線コネクタ 4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5" name="テキスト ボックス 4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6" name="直線コネクタ 4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7" name="テキスト ボックス 4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8" name="直線コネクタ 4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9" name="テキスト ボックス 4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0" name="直線コネクタ 4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1" name="テキスト ボックス 4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2" name="直線コネクタ 4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3" name="テキスト ボックス 4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4" name="直線コネクタ 4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5" name="テキスト ボックス 4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17" name="直線コネクタ 416"/>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18"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19" name="直線コネクタ 418"/>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20"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21" name="直線コネクタ 420"/>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22"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23" name="フローチャート : 判断 422"/>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137795</xdr:rowOff>
    </xdr:from>
    <xdr:to>
      <xdr:col>22</xdr:col>
      <xdr:colOff>415925</xdr:colOff>
      <xdr:row>105</xdr:row>
      <xdr:rowOff>67945</xdr:rowOff>
    </xdr:to>
    <xdr:sp macro="" textlink="">
      <xdr:nvSpPr>
        <xdr:cNvPr id="424" name="フローチャート : 判断 423"/>
        <xdr:cNvSpPr/>
      </xdr:nvSpPr>
      <xdr:spPr>
        <a:xfrm>
          <a:off x="15430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59072</xdr:rowOff>
    </xdr:from>
    <xdr:ext cx="405111" cy="259045"/>
    <xdr:sp macro="" textlink="">
      <xdr:nvSpPr>
        <xdr:cNvPr id="425" name="n_1aveValue【庁舎】&#10;有形固定資産減価償却率"/>
        <xdr:cNvSpPr txBox="1"/>
      </xdr:nvSpPr>
      <xdr:spPr>
        <a:xfrm>
          <a:off x="15266043"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6" name="テキスト ボックス 4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7" name="テキスト ボックス 4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8" name="テキスト ボックス 4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9" name="テキスト ボックス 4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0" name="テキスト ボックス 4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158750</xdr:rowOff>
    </xdr:from>
    <xdr:to>
      <xdr:col>22</xdr:col>
      <xdr:colOff>415925</xdr:colOff>
      <xdr:row>104</xdr:row>
      <xdr:rowOff>88900</xdr:rowOff>
    </xdr:to>
    <xdr:sp macro="" textlink="">
      <xdr:nvSpPr>
        <xdr:cNvPr id="431" name="円/楕円 430"/>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105427</xdr:rowOff>
    </xdr:from>
    <xdr:ext cx="405111" cy="259045"/>
    <xdr:sp macro="" textlink="">
      <xdr:nvSpPr>
        <xdr:cNvPr id="432" name="n_1mainValue【庁舎】&#10;有形固定資産減価償却率"/>
        <xdr:cNvSpPr txBox="1"/>
      </xdr:nvSpPr>
      <xdr:spPr>
        <a:xfrm>
          <a:off x="15266043"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3" name="正方形/長方形 4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4" name="正方形/長方形 4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5" name="正方形/長方形 4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6" name="正方形/長方形 4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7" name="正方形/長方形 4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8" name="正方形/長方形 4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9" name="正方形/長方形 4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0" name="正方形/長方形 4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1" name="テキスト ボックス 4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2" name="直線コネクタ 4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3" name="テキスト ボックス 4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44" name="直線コネクタ 44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5" name="テキスト ボックス 44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6" name="直線コネクタ 44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7" name="テキスト ボックス 44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8" name="直線コネクタ 44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9" name="テキスト ボックス 44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0" name="直線コネクタ 44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1" name="テキスト ボックス 45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2" name="直線コネクタ 4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3" name="テキスト ボックス 4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455" name="直線コネクタ 454"/>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456"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457" name="直線コネクタ 456"/>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458"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459" name="直線コネクタ 458"/>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460"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461" name="フローチャート : 判断 460"/>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164846</xdr:rowOff>
    </xdr:from>
    <xdr:to>
      <xdr:col>31</xdr:col>
      <xdr:colOff>85725</xdr:colOff>
      <xdr:row>104</xdr:row>
      <xdr:rowOff>94996</xdr:rowOff>
    </xdr:to>
    <xdr:sp macro="" textlink="">
      <xdr:nvSpPr>
        <xdr:cNvPr id="462" name="フローチャート : 判断 461"/>
        <xdr:cNvSpPr/>
      </xdr:nvSpPr>
      <xdr:spPr>
        <a:xfrm>
          <a:off x="21272500" y="1782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111523</xdr:rowOff>
    </xdr:from>
    <xdr:ext cx="469744" cy="259045"/>
    <xdr:sp macro="" textlink="">
      <xdr:nvSpPr>
        <xdr:cNvPr id="463" name="n_1aveValue【庁舎】&#10;一人当たり面積"/>
        <xdr:cNvSpPr txBox="1"/>
      </xdr:nvSpPr>
      <xdr:spPr>
        <a:xfrm>
          <a:off x="210757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4" name="テキスト ボックス 4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5" name="テキスト ボックス 4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6" name="テキスト ボックス 4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7" name="テキスト ボックス 4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8" name="テキスト ボックス 4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39115</xdr:rowOff>
    </xdr:from>
    <xdr:to>
      <xdr:col>31</xdr:col>
      <xdr:colOff>85725</xdr:colOff>
      <xdr:row>106</xdr:row>
      <xdr:rowOff>140715</xdr:rowOff>
    </xdr:to>
    <xdr:sp macro="" textlink="">
      <xdr:nvSpPr>
        <xdr:cNvPr id="469" name="円/楕円 468"/>
        <xdr:cNvSpPr/>
      </xdr:nvSpPr>
      <xdr:spPr>
        <a:xfrm>
          <a:off x="21272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131842</xdr:rowOff>
    </xdr:from>
    <xdr:ext cx="469744" cy="259045"/>
    <xdr:sp macro="" textlink="">
      <xdr:nvSpPr>
        <xdr:cNvPr id="470" name="n_1mainValue【庁舎】&#10;一人当たり面積"/>
        <xdr:cNvSpPr txBox="1"/>
      </xdr:nvSpPr>
      <xdr:spPr>
        <a:xfrm>
          <a:off x="21075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1" name="正方形/長方形 4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2" name="正方形/長方形 4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3" name="テキスト ボックス 4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、有形固定資産減価償却率は平均</a:t>
          </a:r>
          <a:r>
            <a:rPr kumimoji="1" lang="ja-JP" altLang="en-US" sz="1100">
              <a:solidFill>
                <a:schemeClr val="dk1"/>
              </a:solidFill>
              <a:effectLst/>
              <a:latin typeface="+mn-lt"/>
              <a:ea typeface="+mn-ea"/>
              <a:cs typeface="+mn-cs"/>
            </a:rPr>
            <a:t>並み</a:t>
          </a:r>
          <a:r>
            <a:rPr kumimoji="1" lang="ja-JP" altLang="ja-JP" sz="1100">
              <a:solidFill>
                <a:schemeClr val="dk1"/>
              </a:solidFill>
              <a:effectLst/>
              <a:latin typeface="+mn-lt"/>
              <a:ea typeface="+mn-ea"/>
              <a:cs typeface="+mn-cs"/>
            </a:rPr>
            <a:t>である施設が多いが、消防施設については類似団体を大きく上回っている。これは耐用年数が経過しているものが多いためである。また、体育館・プールについては、類似団体を下回っている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これは避難所となっている体育館の防災機能強化のため、平成２４年度から平成２５年度にかけて増築改修工事を行ったことが考えられる。いずれの施設も、今後の維持管理にかかる経費の増加に留意しつつ、老朽化対策に取り組む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11,266
11,236
54.05
5,786,468
5,420,554
351,976
3,923,278
6,163,699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111.9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勝央中核工業団地の誘致企業を中心に安定した税収があるものの、０．５０と類似団体平均である。今後も景気動向などによる法人町民税等の不安定要素が考えられる。</a:t>
          </a:r>
          <a:endParaRPr lang="ja-JP" altLang="ja-JP" sz="1400">
            <a:effectLst/>
          </a:endParaRPr>
        </a:p>
        <a:p>
          <a:r>
            <a:rPr lang="ja-JP" altLang="ja-JP" sz="1100">
              <a:solidFill>
                <a:schemeClr val="dk1"/>
              </a:solidFill>
              <a:effectLst/>
              <a:latin typeface="+mn-lt"/>
              <a:ea typeface="+mn-ea"/>
              <a:cs typeface="+mn-cs"/>
            </a:rPr>
            <a:t>３年間の傾向は、基準財政収入額、基準財政需要額ともに増加傾向、財政力指数はほぼ横ばいである。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年度単年度については、基準財政収入額、基準財政需要額ともに増加し、財政力指数は上がっている。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71" name="直線コネクタ 70"/>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24871</xdr:rowOff>
    </xdr:to>
    <xdr:cxnSp macro="">
      <xdr:nvCxnSpPr>
        <xdr:cNvPr id="74" name="直線コネクタ 73"/>
        <xdr:cNvCxnSpPr/>
      </xdr:nvCxnSpPr>
      <xdr:spPr>
        <a:xfrm flipV="1">
          <a:off x="3225800" y="73871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24871</xdr:rowOff>
    </xdr:from>
    <xdr:to>
      <xdr:col>4</xdr:col>
      <xdr:colOff>482600</xdr:colOff>
      <xdr:row>43</xdr:row>
      <xdr:rowOff>24871</xdr:rowOff>
    </xdr:to>
    <xdr:cxnSp macro="">
      <xdr:nvCxnSpPr>
        <xdr:cNvPr id="77" name="直線コネクタ 76"/>
        <xdr:cNvCxnSpPr/>
      </xdr:nvCxnSpPr>
      <xdr:spPr>
        <a:xfrm>
          <a:off x="2336800" y="73972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9" name="テキスト ボックス 78"/>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24871</xdr:rowOff>
    </xdr:from>
    <xdr:to>
      <xdr:col>3</xdr:col>
      <xdr:colOff>279400</xdr:colOff>
      <xdr:row>43</xdr:row>
      <xdr:rowOff>24871</xdr:rowOff>
    </xdr:to>
    <xdr:cxnSp macro="">
      <xdr:nvCxnSpPr>
        <xdr:cNvPr id="80" name="直線コネクタ 79"/>
        <xdr:cNvCxnSpPr/>
      </xdr:nvCxnSpPr>
      <xdr:spPr>
        <a:xfrm>
          <a:off x="1447800" y="73972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45631</xdr:rowOff>
    </xdr:from>
    <xdr:ext cx="762000" cy="259045"/>
    <xdr:sp macro="" textlink="">
      <xdr:nvSpPr>
        <xdr:cNvPr id="82" name="テキスト ボックス 81"/>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4" name="テキスト ボックス 83"/>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90" name="円/楕円 89"/>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91"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92" name="円/楕円 91"/>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93" name="テキスト ボックス 9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145521</xdr:rowOff>
    </xdr:from>
    <xdr:to>
      <xdr:col>4</xdr:col>
      <xdr:colOff>533400</xdr:colOff>
      <xdr:row>43</xdr:row>
      <xdr:rowOff>75671</xdr:rowOff>
    </xdr:to>
    <xdr:sp macro="" textlink="">
      <xdr:nvSpPr>
        <xdr:cNvPr id="94" name="円/楕円 93"/>
        <xdr:cNvSpPr/>
      </xdr:nvSpPr>
      <xdr:spPr>
        <a:xfrm>
          <a:off x="3175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60448</xdr:rowOff>
    </xdr:from>
    <xdr:ext cx="762000" cy="259045"/>
    <xdr:sp macro="" textlink="">
      <xdr:nvSpPr>
        <xdr:cNvPr id="95" name="テキスト ボックス 94"/>
        <xdr:cNvSpPr txBox="1"/>
      </xdr:nvSpPr>
      <xdr:spPr>
        <a:xfrm>
          <a:off x="2844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145521</xdr:rowOff>
    </xdr:from>
    <xdr:to>
      <xdr:col>3</xdr:col>
      <xdr:colOff>330200</xdr:colOff>
      <xdr:row>43</xdr:row>
      <xdr:rowOff>75671</xdr:rowOff>
    </xdr:to>
    <xdr:sp macro="" textlink="">
      <xdr:nvSpPr>
        <xdr:cNvPr id="96" name="円/楕円 95"/>
        <xdr:cNvSpPr/>
      </xdr:nvSpPr>
      <xdr:spPr>
        <a:xfrm>
          <a:off x="2286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60448</xdr:rowOff>
    </xdr:from>
    <xdr:ext cx="762000" cy="259045"/>
    <xdr:sp macro="" textlink="">
      <xdr:nvSpPr>
        <xdr:cNvPr id="97" name="テキスト ボックス 96"/>
        <xdr:cNvSpPr txBox="1"/>
      </xdr:nvSpPr>
      <xdr:spPr>
        <a:xfrm>
          <a:off x="1955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145521</xdr:rowOff>
    </xdr:from>
    <xdr:to>
      <xdr:col>2</xdr:col>
      <xdr:colOff>127000</xdr:colOff>
      <xdr:row>43</xdr:row>
      <xdr:rowOff>75671</xdr:rowOff>
    </xdr:to>
    <xdr:sp macro="" textlink="">
      <xdr:nvSpPr>
        <xdr:cNvPr id="98" name="円/楕円 97"/>
        <xdr:cNvSpPr/>
      </xdr:nvSpPr>
      <xdr:spPr>
        <a:xfrm>
          <a:off x="1397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60448</xdr:rowOff>
    </xdr:from>
    <xdr:ext cx="762000" cy="259045"/>
    <xdr:sp macro="" textlink="">
      <xdr:nvSpPr>
        <xdr:cNvPr id="99" name="テキスト ボックス 98"/>
        <xdr:cNvSpPr txBox="1"/>
      </xdr:nvSpPr>
      <xdr:spPr>
        <a:xfrm>
          <a:off x="1066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類似団体平均と比較すると高い数値である。</a:t>
          </a:r>
          <a:endParaRPr lang="ja-JP" altLang="ja-JP" sz="1400">
            <a:effectLst/>
          </a:endParaRPr>
        </a:p>
        <a:p>
          <a:r>
            <a:rPr lang="ja-JP" altLang="ja-JP" sz="1100">
              <a:solidFill>
                <a:schemeClr val="dk1"/>
              </a:solidFill>
              <a:effectLst/>
              <a:latin typeface="+mn-lt"/>
              <a:ea typeface="+mn-ea"/>
              <a:cs typeface="+mn-cs"/>
            </a:rPr>
            <a:t>平成２６年度</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下水道事業の法適化により、繰出基準の基準内適用（経常）となる項目に該当となり、経常充当一般財源が平成２５年度と比べて大幅に上昇した。</a:t>
          </a:r>
          <a:endParaRPr lang="ja-JP" altLang="ja-JP" sz="1400">
            <a:effectLst/>
          </a:endParaRPr>
        </a:p>
        <a:p>
          <a:r>
            <a:rPr lang="ja-JP" altLang="ja-JP" sz="1100">
              <a:solidFill>
                <a:schemeClr val="dk1"/>
              </a:solidFill>
              <a:effectLst/>
              <a:latin typeface="+mn-lt"/>
              <a:ea typeface="+mn-ea"/>
              <a:cs typeface="+mn-cs"/>
            </a:rPr>
            <a:t>平成２７年度は地方交付税、地方消費税交付金などの経常一般財源の伸び等により、平成２６年度と比べて若干改善した</a:t>
          </a:r>
          <a:r>
            <a:rPr lang="ja-JP" altLang="en-US" sz="1100">
              <a:solidFill>
                <a:schemeClr val="dk1"/>
              </a:solidFill>
              <a:effectLst/>
              <a:latin typeface="+mn-lt"/>
              <a:ea typeface="+mn-ea"/>
              <a:cs typeface="+mn-cs"/>
            </a:rPr>
            <a:t>が、平成２８年度は反対に地方交付税、地方消費税交付金などの経常一般財源の減少等により増加した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これまでも取り組んできた義務的経費の削減に努め、借入残高は減少傾向にあるが、今後も借入金の抑制を図らなければならない。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119126</xdr:rowOff>
    </xdr:from>
    <xdr:to>
      <xdr:col>7</xdr:col>
      <xdr:colOff>152400</xdr:colOff>
      <xdr:row>64</xdr:row>
      <xdr:rowOff>116586</xdr:rowOff>
    </xdr:to>
    <xdr:cxnSp macro="">
      <xdr:nvCxnSpPr>
        <xdr:cNvPr id="132" name="直線コネクタ 131"/>
        <xdr:cNvCxnSpPr/>
      </xdr:nvCxnSpPr>
      <xdr:spPr>
        <a:xfrm>
          <a:off x="4114800" y="1092047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119126</xdr:rowOff>
    </xdr:from>
    <xdr:to>
      <xdr:col>6</xdr:col>
      <xdr:colOff>0</xdr:colOff>
      <xdr:row>64</xdr:row>
      <xdr:rowOff>53848</xdr:rowOff>
    </xdr:to>
    <xdr:cxnSp macro="">
      <xdr:nvCxnSpPr>
        <xdr:cNvPr id="135" name="直線コネクタ 134"/>
        <xdr:cNvCxnSpPr/>
      </xdr:nvCxnSpPr>
      <xdr:spPr>
        <a:xfrm flipV="1">
          <a:off x="3225800" y="109204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64</xdr:row>
      <xdr:rowOff>53848</xdr:rowOff>
    </xdr:to>
    <xdr:cxnSp macro="">
      <xdr:nvCxnSpPr>
        <xdr:cNvPr id="138" name="直線コネクタ 137"/>
        <xdr:cNvCxnSpPr/>
      </xdr:nvCxnSpPr>
      <xdr:spPr>
        <a:xfrm>
          <a:off x="2336800" y="10698480"/>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40" name="テキスト ボックス 139"/>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162814</xdr:rowOff>
    </xdr:from>
    <xdr:to>
      <xdr:col>3</xdr:col>
      <xdr:colOff>279400</xdr:colOff>
      <xdr:row>62</xdr:row>
      <xdr:rowOff>68580</xdr:rowOff>
    </xdr:to>
    <xdr:cxnSp macro="">
      <xdr:nvCxnSpPr>
        <xdr:cNvPr id="141" name="直線コネクタ 140"/>
        <xdr:cNvCxnSpPr/>
      </xdr:nvCxnSpPr>
      <xdr:spPr>
        <a:xfrm>
          <a:off x="1447800" y="106212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100601</xdr:rowOff>
    </xdr:from>
    <xdr:ext cx="762000" cy="259045"/>
    <xdr:sp macro="" textlink="">
      <xdr:nvSpPr>
        <xdr:cNvPr id="143" name="テキスト ボックス 142"/>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36593</xdr:rowOff>
    </xdr:from>
    <xdr:ext cx="762000" cy="259045"/>
    <xdr:sp macro="" textlink="">
      <xdr:nvSpPr>
        <xdr:cNvPr id="145" name="テキスト ボックス 144"/>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65786</xdr:rowOff>
    </xdr:from>
    <xdr:to>
      <xdr:col>7</xdr:col>
      <xdr:colOff>203200</xdr:colOff>
      <xdr:row>64</xdr:row>
      <xdr:rowOff>167386</xdr:rowOff>
    </xdr:to>
    <xdr:sp macro="" textlink="">
      <xdr:nvSpPr>
        <xdr:cNvPr id="151" name="円/楕円 150"/>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37863</xdr:rowOff>
    </xdr:from>
    <xdr:ext cx="762000" cy="259045"/>
    <xdr:sp macro="" textlink="">
      <xdr:nvSpPr>
        <xdr:cNvPr id="152" name="財政構造の弾力性該当値テキスト"/>
        <xdr:cNvSpPr txBox="1"/>
      </xdr:nvSpPr>
      <xdr:spPr>
        <a:xfrm>
          <a:off x="5041900" y="1101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68326</xdr:rowOff>
    </xdr:from>
    <xdr:to>
      <xdr:col>6</xdr:col>
      <xdr:colOff>50800</xdr:colOff>
      <xdr:row>63</xdr:row>
      <xdr:rowOff>169926</xdr:rowOff>
    </xdr:to>
    <xdr:sp macro="" textlink="">
      <xdr:nvSpPr>
        <xdr:cNvPr id="153" name="円/楕円 152"/>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154703</xdr:rowOff>
    </xdr:from>
    <xdr:ext cx="736600" cy="259045"/>
    <xdr:sp macro="" textlink="">
      <xdr:nvSpPr>
        <xdr:cNvPr id="154" name="テキスト ボックス 153"/>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3048</xdr:rowOff>
    </xdr:from>
    <xdr:to>
      <xdr:col>4</xdr:col>
      <xdr:colOff>533400</xdr:colOff>
      <xdr:row>64</xdr:row>
      <xdr:rowOff>104648</xdr:rowOff>
    </xdr:to>
    <xdr:sp macro="" textlink="">
      <xdr:nvSpPr>
        <xdr:cNvPr id="155" name="円/楕円 154"/>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89425</xdr:rowOff>
    </xdr:from>
    <xdr:ext cx="762000" cy="259045"/>
    <xdr:sp macro="" textlink="">
      <xdr:nvSpPr>
        <xdr:cNvPr id="156" name="テキスト ボックス 155"/>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7" name="円/楕円 156"/>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104157</xdr:rowOff>
    </xdr:from>
    <xdr:ext cx="762000" cy="259045"/>
    <xdr:sp macro="" textlink="">
      <xdr:nvSpPr>
        <xdr:cNvPr id="158" name="テキスト ボックス 157"/>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59" name="円/楕円 158"/>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52341</xdr:rowOff>
    </xdr:from>
    <xdr:ext cx="762000" cy="259045"/>
    <xdr:sp macro="" textlink="">
      <xdr:nvSpPr>
        <xdr:cNvPr id="160" name="テキスト ボックス 159"/>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[145,314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類似団体と比較すると下回っているが、前年度に比較して若干増加している。</a:t>
          </a:r>
          <a:endParaRPr lang="ja-JP" altLang="ja-JP" sz="1400">
            <a:effectLst/>
          </a:endParaRPr>
        </a:p>
        <a:p>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年度については、人件費は</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減、物件費は</a:t>
          </a:r>
          <a:r>
            <a:rPr lang="ja-JP" altLang="en-US" sz="1100">
              <a:solidFill>
                <a:schemeClr val="dk1"/>
              </a:solidFill>
              <a:effectLst/>
              <a:latin typeface="+mn-lt"/>
              <a:ea typeface="+mn-ea"/>
              <a:cs typeface="+mn-cs"/>
            </a:rPr>
            <a:t>地方創生加速化交付金事業やセキュリティ強靭化対策等により５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％増、維持補修費は</a:t>
          </a:r>
          <a:r>
            <a:rPr lang="ja-JP" altLang="en-US" sz="1100">
              <a:solidFill>
                <a:schemeClr val="dk1"/>
              </a:solidFill>
              <a:effectLst/>
              <a:latin typeface="+mn-lt"/>
              <a:ea typeface="+mn-ea"/>
              <a:cs typeface="+mn-cs"/>
            </a:rPr>
            <a:t>庁舎や小中学校の修繕等により</a:t>
          </a:r>
          <a:r>
            <a:rPr lang="ja-JP" altLang="ja-JP" sz="1100">
              <a:solidFill>
                <a:schemeClr val="dk1"/>
              </a:solidFill>
              <a:effectLst/>
              <a:latin typeface="+mn-lt"/>
              <a:ea typeface="+mn-ea"/>
              <a:cs typeface="+mn-cs"/>
            </a:rPr>
            <a:t>１</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21017</xdr:rowOff>
    </xdr:from>
    <xdr:to>
      <xdr:col>7</xdr:col>
      <xdr:colOff>152400</xdr:colOff>
      <xdr:row>82</xdr:row>
      <xdr:rowOff>40886</xdr:rowOff>
    </xdr:to>
    <xdr:cxnSp macro="">
      <xdr:nvCxnSpPr>
        <xdr:cNvPr id="193" name="直線コネクタ 192"/>
        <xdr:cNvCxnSpPr/>
      </xdr:nvCxnSpPr>
      <xdr:spPr>
        <a:xfrm>
          <a:off x="4114800" y="14079917"/>
          <a:ext cx="8382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157212</xdr:rowOff>
    </xdr:from>
    <xdr:to>
      <xdr:col>6</xdr:col>
      <xdr:colOff>0</xdr:colOff>
      <xdr:row>82</xdr:row>
      <xdr:rowOff>21017</xdr:rowOff>
    </xdr:to>
    <xdr:cxnSp macro="">
      <xdr:nvCxnSpPr>
        <xdr:cNvPr id="196" name="直線コネクタ 195"/>
        <xdr:cNvCxnSpPr/>
      </xdr:nvCxnSpPr>
      <xdr:spPr>
        <a:xfrm>
          <a:off x="3225800" y="14044662"/>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151634</xdr:rowOff>
    </xdr:from>
    <xdr:to>
      <xdr:col>4</xdr:col>
      <xdr:colOff>482600</xdr:colOff>
      <xdr:row>81</xdr:row>
      <xdr:rowOff>157212</xdr:rowOff>
    </xdr:to>
    <xdr:cxnSp macro="">
      <xdr:nvCxnSpPr>
        <xdr:cNvPr id="199" name="直線コネクタ 198"/>
        <xdr:cNvCxnSpPr/>
      </xdr:nvCxnSpPr>
      <xdr:spPr>
        <a:xfrm>
          <a:off x="2336800" y="14039084"/>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89197</xdr:rowOff>
    </xdr:from>
    <xdr:ext cx="762000" cy="259045"/>
    <xdr:sp macro="" textlink="">
      <xdr:nvSpPr>
        <xdr:cNvPr id="201" name="テキスト ボックス 200"/>
        <xdr:cNvSpPr txBox="1"/>
      </xdr:nvSpPr>
      <xdr:spPr>
        <a:xfrm>
          <a:off x="2844800" y="143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118870</xdr:rowOff>
    </xdr:from>
    <xdr:to>
      <xdr:col>3</xdr:col>
      <xdr:colOff>279400</xdr:colOff>
      <xdr:row>81</xdr:row>
      <xdr:rowOff>151634</xdr:rowOff>
    </xdr:to>
    <xdr:cxnSp macro="">
      <xdr:nvCxnSpPr>
        <xdr:cNvPr id="202" name="直線コネクタ 201"/>
        <xdr:cNvCxnSpPr/>
      </xdr:nvCxnSpPr>
      <xdr:spPr>
        <a:xfrm>
          <a:off x="1447800" y="14006320"/>
          <a:ext cx="889000" cy="3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121184</xdr:rowOff>
    </xdr:from>
    <xdr:ext cx="762000" cy="259045"/>
    <xdr:sp macro="" textlink="">
      <xdr:nvSpPr>
        <xdr:cNvPr id="204" name="テキスト ボックス 203"/>
        <xdr:cNvSpPr txBox="1"/>
      </xdr:nvSpPr>
      <xdr:spPr>
        <a:xfrm>
          <a:off x="1955800" y="1418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90549</xdr:rowOff>
    </xdr:from>
    <xdr:ext cx="762000" cy="259045"/>
    <xdr:sp macro="" textlink="">
      <xdr:nvSpPr>
        <xdr:cNvPr id="206" name="テキスト ボックス 205"/>
        <xdr:cNvSpPr txBox="1"/>
      </xdr:nvSpPr>
      <xdr:spPr>
        <a:xfrm>
          <a:off x="1066800" y="141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161536</xdr:rowOff>
    </xdr:from>
    <xdr:to>
      <xdr:col>7</xdr:col>
      <xdr:colOff>203200</xdr:colOff>
      <xdr:row>82</xdr:row>
      <xdr:rowOff>91686</xdr:rowOff>
    </xdr:to>
    <xdr:sp macro="" textlink="">
      <xdr:nvSpPr>
        <xdr:cNvPr id="212" name="円/楕円 211"/>
        <xdr:cNvSpPr/>
      </xdr:nvSpPr>
      <xdr:spPr>
        <a:xfrm>
          <a:off x="4902200" y="140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6613</xdr:rowOff>
    </xdr:from>
    <xdr:ext cx="762000" cy="259045"/>
    <xdr:sp macro="" textlink="">
      <xdr:nvSpPr>
        <xdr:cNvPr id="213" name="人件費・物件費等の状況該当値テキスト"/>
        <xdr:cNvSpPr txBox="1"/>
      </xdr:nvSpPr>
      <xdr:spPr>
        <a:xfrm>
          <a:off x="5041900" y="1389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145,314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141667</xdr:rowOff>
    </xdr:from>
    <xdr:to>
      <xdr:col>6</xdr:col>
      <xdr:colOff>50800</xdr:colOff>
      <xdr:row>82</xdr:row>
      <xdr:rowOff>71817</xdr:rowOff>
    </xdr:to>
    <xdr:sp macro="" textlink="">
      <xdr:nvSpPr>
        <xdr:cNvPr id="214" name="円/楕円 213"/>
        <xdr:cNvSpPr/>
      </xdr:nvSpPr>
      <xdr:spPr>
        <a:xfrm>
          <a:off x="4064000" y="140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81994</xdr:rowOff>
    </xdr:from>
    <xdr:ext cx="736600" cy="259045"/>
    <xdr:sp macro="" textlink="">
      <xdr:nvSpPr>
        <xdr:cNvPr id="215" name="テキスト ボックス 214"/>
        <xdr:cNvSpPr txBox="1"/>
      </xdr:nvSpPr>
      <xdr:spPr>
        <a:xfrm>
          <a:off x="3733800" y="13797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141,197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106412</xdr:rowOff>
    </xdr:from>
    <xdr:to>
      <xdr:col>4</xdr:col>
      <xdr:colOff>533400</xdr:colOff>
      <xdr:row>82</xdr:row>
      <xdr:rowOff>36562</xdr:rowOff>
    </xdr:to>
    <xdr:sp macro="" textlink="">
      <xdr:nvSpPr>
        <xdr:cNvPr id="216" name="円/楕円 215"/>
        <xdr:cNvSpPr/>
      </xdr:nvSpPr>
      <xdr:spPr>
        <a:xfrm>
          <a:off x="3175000" y="1399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46739</xdr:rowOff>
    </xdr:from>
    <xdr:ext cx="762000" cy="259045"/>
    <xdr:sp macro="" textlink="">
      <xdr:nvSpPr>
        <xdr:cNvPr id="217" name="テキスト ボックス 216"/>
        <xdr:cNvSpPr txBox="1"/>
      </xdr:nvSpPr>
      <xdr:spPr>
        <a:xfrm>
          <a:off x="2844800" y="1376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133,892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100834</xdr:rowOff>
    </xdr:from>
    <xdr:to>
      <xdr:col>3</xdr:col>
      <xdr:colOff>330200</xdr:colOff>
      <xdr:row>82</xdr:row>
      <xdr:rowOff>30984</xdr:rowOff>
    </xdr:to>
    <xdr:sp macro="" textlink="">
      <xdr:nvSpPr>
        <xdr:cNvPr id="218" name="円/楕円 217"/>
        <xdr:cNvSpPr/>
      </xdr:nvSpPr>
      <xdr:spPr>
        <a:xfrm>
          <a:off x="2286000" y="139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41161</xdr:rowOff>
    </xdr:from>
    <xdr:ext cx="762000" cy="259045"/>
    <xdr:sp macro="" textlink="">
      <xdr:nvSpPr>
        <xdr:cNvPr id="219" name="テキスト ボックス 218"/>
        <xdr:cNvSpPr txBox="1"/>
      </xdr:nvSpPr>
      <xdr:spPr>
        <a:xfrm>
          <a:off x="1955800" y="1375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68070</xdr:rowOff>
    </xdr:from>
    <xdr:to>
      <xdr:col>2</xdr:col>
      <xdr:colOff>127000</xdr:colOff>
      <xdr:row>81</xdr:row>
      <xdr:rowOff>169670</xdr:rowOff>
    </xdr:to>
    <xdr:sp macro="" textlink="">
      <xdr:nvSpPr>
        <xdr:cNvPr id="220" name="円/楕円 219"/>
        <xdr:cNvSpPr/>
      </xdr:nvSpPr>
      <xdr:spPr>
        <a:xfrm>
          <a:off x="1397000" y="139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8397</xdr:rowOff>
    </xdr:from>
    <xdr:ext cx="762000" cy="259045"/>
    <xdr:sp macro="" textlink="">
      <xdr:nvSpPr>
        <xdr:cNvPr id="221" name="テキスト ボックス 220"/>
        <xdr:cNvSpPr txBox="1"/>
      </xdr:nvSpPr>
      <xdr:spPr>
        <a:xfrm>
          <a:off x="1066800" y="1372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類似団体に比較し、平均の数値である。</a:t>
          </a:r>
          <a:endParaRPr lang="ja-JP" altLang="ja-JP" sz="1400">
            <a:effectLst/>
          </a:endParaRPr>
        </a:p>
        <a:p>
          <a:r>
            <a:rPr lang="ja-JP" altLang="ja-JP" sz="1100">
              <a:solidFill>
                <a:schemeClr val="dk1"/>
              </a:solidFill>
              <a:effectLst/>
              <a:latin typeface="+mn-lt"/>
              <a:ea typeface="+mn-ea"/>
              <a:cs typeface="+mn-cs"/>
            </a:rPr>
            <a:t>町の職員数が採用年度によりばらつきがある。人事院勧告に従い適正な給与改定を行っているが、今後なお一層の適正化に努める。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123673</xdr:rowOff>
    </xdr:from>
    <xdr:to>
      <xdr:col>24</xdr:col>
      <xdr:colOff>558800</xdr:colOff>
      <xdr:row>85</xdr:row>
      <xdr:rowOff>169636</xdr:rowOff>
    </xdr:to>
    <xdr:cxnSp macro="">
      <xdr:nvCxnSpPr>
        <xdr:cNvPr id="257" name="直線コネクタ 256"/>
        <xdr:cNvCxnSpPr/>
      </xdr:nvCxnSpPr>
      <xdr:spPr>
        <a:xfrm>
          <a:off x="16179800" y="14696923"/>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42532</xdr:rowOff>
    </xdr:from>
    <xdr:ext cx="762000" cy="259045"/>
    <xdr:sp macro="" textlink="">
      <xdr:nvSpPr>
        <xdr:cNvPr id="258" name="給与水準   （国との比較）平均値テキスト"/>
        <xdr:cNvSpPr txBox="1"/>
      </xdr:nvSpPr>
      <xdr:spPr>
        <a:xfrm>
          <a:off x="17106900" y="1427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157238</xdr:rowOff>
    </xdr:from>
    <xdr:to>
      <xdr:col>23</xdr:col>
      <xdr:colOff>406400</xdr:colOff>
      <xdr:row>85</xdr:row>
      <xdr:rowOff>123673</xdr:rowOff>
    </xdr:to>
    <xdr:cxnSp macro="">
      <xdr:nvCxnSpPr>
        <xdr:cNvPr id="260" name="直線コネクタ 259"/>
        <xdr:cNvCxnSpPr/>
      </xdr:nvCxnSpPr>
      <xdr:spPr>
        <a:xfrm>
          <a:off x="15290800" y="14559038"/>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126291</xdr:rowOff>
    </xdr:from>
    <xdr:ext cx="736600" cy="259045"/>
    <xdr:sp macro="" textlink="">
      <xdr:nvSpPr>
        <xdr:cNvPr id="262" name="テキスト ボックス 261"/>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145748</xdr:rowOff>
    </xdr:from>
    <xdr:to>
      <xdr:col>22</xdr:col>
      <xdr:colOff>203200</xdr:colOff>
      <xdr:row>84</xdr:row>
      <xdr:rowOff>157238</xdr:rowOff>
    </xdr:to>
    <xdr:cxnSp macro="">
      <xdr:nvCxnSpPr>
        <xdr:cNvPr id="263" name="直線コネクタ 262"/>
        <xdr:cNvCxnSpPr/>
      </xdr:nvCxnSpPr>
      <xdr:spPr>
        <a:xfrm>
          <a:off x="14401800" y="1454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151493</xdr:rowOff>
    </xdr:from>
    <xdr:to>
      <xdr:col>22</xdr:col>
      <xdr:colOff>254000</xdr:colOff>
      <xdr:row>84</xdr:row>
      <xdr:rowOff>81643</xdr:rowOff>
    </xdr:to>
    <xdr:sp macro="" textlink="">
      <xdr:nvSpPr>
        <xdr:cNvPr id="264" name="フローチャート : 判断 263"/>
        <xdr:cNvSpPr/>
      </xdr:nvSpPr>
      <xdr:spPr>
        <a:xfrm>
          <a:off x="15240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91820</xdr:rowOff>
    </xdr:from>
    <xdr:ext cx="762000" cy="259045"/>
    <xdr:sp macro="" textlink="">
      <xdr:nvSpPr>
        <xdr:cNvPr id="265" name="テキスト ボックス 264"/>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145748</xdr:rowOff>
    </xdr:from>
    <xdr:to>
      <xdr:col>21</xdr:col>
      <xdr:colOff>0</xdr:colOff>
      <xdr:row>89</xdr:row>
      <xdr:rowOff>92832</xdr:rowOff>
    </xdr:to>
    <xdr:cxnSp macro="">
      <xdr:nvCxnSpPr>
        <xdr:cNvPr id="266" name="直線コネクタ 265"/>
        <xdr:cNvCxnSpPr/>
      </xdr:nvCxnSpPr>
      <xdr:spPr>
        <a:xfrm flipV="1">
          <a:off x="13512800" y="14547548"/>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151493</xdr:rowOff>
    </xdr:from>
    <xdr:to>
      <xdr:col>21</xdr:col>
      <xdr:colOff>50800</xdr:colOff>
      <xdr:row>84</xdr:row>
      <xdr:rowOff>81643</xdr:rowOff>
    </xdr:to>
    <xdr:sp macro="" textlink="">
      <xdr:nvSpPr>
        <xdr:cNvPr id="267" name="フローチャート : 判断 266"/>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91820</xdr:rowOff>
    </xdr:from>
    <xdr:ext cx="762000" cy="259045"/>
    <xdr:sp macro="" textlink="">
      <xdr:nvSpPr>
        <xdr:cNvPr id="268" name="テキスト ボックス 267"/>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9" name="フローチャート : 判断 268"/>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70" name="テキスト ボックス 269"/>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118836</xdr:rowOff>
    </xdr:from>
    <xdr:to>
      <xdr:col>24</xdr:col>
      <xdr:colOff>609600</xdr:colOff>
      <xdr:row>86</xdr:row>
      <xdr:rowOff>48986</xdr:rowOff>
    </xdr:to>
    <xdr:sp macro="" textlink="">
      <xdr:nvSpPr>
        <xdr:cNvPr id="276" name="円/楕円 275"/>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90913</xdr:rowOff>
    </xdr:from>
    <xdr:ext cx="762000" cy="259045"/>
    <xdr:sp macro="" textlink="">
      <xdr:nvSpPr>
        <xdr:cNvPr id="277"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72873</xdr:rowOff>
    </xdr:from>
    <xdr:to>
      <xdr:col>23</xdr:col>
      <xdr:colOff>457200</xdr:colOff>
      <xdr:row>86</xdr:row>
      <xdr:rowOff>3023</xdr:rowOff>
    </xdr:to>
    <xdr:sp macro="" textlink="">
      <xdr:nvSpPr>
        <xdr:cNvPr id="278" name="円/楕円 277"/>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159250</xdr:rowOff>
    </xdr:from>
    <xdr:ext cx="736600" cy="259045"/>
    <xdr:sp macro="" textlink="">
      <xdr:nvSpPr>
        <xdr:cNvPr id="279" name="テキスト ボックス 278"/>
        <xdr:cNvSpPr txBox="1"/>
      </xdr:nvSpPr>
      <xdr:spPr>
        <a:xfrm>
          <a:off x="15798800" y="1473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106438</xdr:rowOff>
    </xdr:from>
    <xdr:to>
      <xdr:col>22</xdr:col>
      <xdr:colOff>254000</xdr:colOff>
      <xdr:row>85</xdr:row>
      <xdr:rowOff>36588</xdr:rowOff>
    </xdr:to>
    <xdr:sp macro="" textlink="">
      <xdr:nvSpPr>
        <xdr:cNvPr id="280" name="円/楕円 279"/>
        <xdr:cNvSpPr/>
      </xdr:nvSpPr>
      <xdr:spPr>
        <a:xfrm>
          <a:off x="15240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21365</xdr:rowOff>
    </xdr:from>
    <xdr:ext cx="762000" cy="259045"/>
    <xdr:sp macro="" textlink="">
      <xdr:nvSpPr>
        <xdr:cNvPr id="281" name="テキスト ボックス 280"/>
        <xdr:cNvSpPr txBox="1"/>
      </xdr:nvSpPr>
      <xdr:spPr>
        <a:xfrm>
          <a:off x="149098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94948</xdr:rowOff>
    </xdr:from>
    <xdr:to>
      <xdr:col>21</xdr:col>
      <xdr:colOff>50800</xdr:colOff>
      <xdr:row>85</xdr:row>
      <xdr:rowOff>25098</xdr:rowOff>
    </xdr:to>
    <xdr:sp macro="" textlink="">
      <xdr:nvSpPr>
        <xdr:cNvPr id="282" name="円/楕円 281"/>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9875</xdr:rowOff>
    </xdr:from>
    <xdr:ext cx="762000" cy="259045"/>
    <xdr:sp macro="" textlink="">
      <xdr:nvSpPr>
        <xdr:cNvPr id="283" name="テキスト ボックス 282"/>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4" name="円/楕円 283"/>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128409</xdr:rowOff>
    </xdr:from>
    <xdr:ext cx="762000" cy="259045"/>
    <xdr:sp macro="" textlink="">
      <xdr:nvSpPr>
        <xdr:cNvPr id="285" name="テキスト ボックス 284"/>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類似団体と比較し、ほぼ平均である。</a:t>
          </a:r>
          <a:endParaRPr lang="ja-JP" altLang="ja-JP" sz="1400">
            <a:effectLst/>
          </a:endParaRPr>
        </a:p>
        <a:p>
          <a:r>
            <a:rPr lang="ja-JP" altLang="ja-JP" sz="1100">
              <a:solidFill>
                <a:schemeClr val="dk1"/>
              </a:solidFill>
              <a:effectLst/>
              <a:latin typeface="+mn-lt"/>
              <a:ea typeface="+mn-ea"/>
              <a:cs typeface="+mn-cs"/>
            </a:rPr>
            <a:t>行政改革（人件費の抑制）を行い退職者不補充としていた経緯があり、定数より低く抑えられている。今後も退職者と新規採用者とのバランスを考慮し、定員管理を行う。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5165</xdr:rowOff>
    </xdr:from>
    <xdr:to>
      <xdr:col>24</xdr:col>
      <xdr:colOff>558800</xdr:colOff>
      <xdr:row>61</xdr:row>
      <xdr:rowOff>15621</xdr:rowOff>
    </xdr:to>
    <xdr:cxnSp macro="">
      <xdr:nvCxnSpPr>
        <xdr:cNvPr id="320" name="直線コネクタ 319"/>
        <xdr:cNvCxnSpPr/>
      </xdr:nvCxnSpPr>
      <xdr:spPr>
        <a:xfrm>
          <a:off x="16179800" y="10463615"/>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21"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146050</xdr:rowOff>
    </xdr:from>
    <xdr:to>
      <xdr:col>23</xdr:col>
      <xdr:colOff>406400</xdr:colOff>
      <xdr:row>61</xdr:row>
      <xdr:rowOff>5165</xdr:rowOff>
    </xdr:to>
    <xdr:cxnSp macro="">
      <xdr:nvCxnSpPr>
        <xdr:cNvPr id="323" name="直線コネクタ 322"/>
        <xdr:cNvCxnSpPr/>
      </xdr:nvCxnSpPr>
      <xdr:spPr>
        <a:xfrm>
          <a:off x="15290800" y="10433050"/>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5" name="テキスト ボックス 324"/>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135594</xdr:rowOff>
    </xdr:from>
    <xdr:to>
      <xdr:col>22</xdr:col>
      <xdr:colOff>203200</xdr:colOff>
      <xdr:row>60</xdr:row>
      <xdr:rowOff>146050</xdr:rowOff>
    </xdr:to>
    <xdr:cxnSp macro="">
      <xdr:nvCxnSpPr>
        <xdr:cNvPr id="326" name="直線コネクタ 325"/>
        <xdr:cNvCxnSpPr/>
      </xdr:nvCxnSpPr>
      <xdr:spPr>
        <a:xfrm>
          <a:off x="14401800" y="10422594"/>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7" name="フローチャート : 判断 326"/>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9838</xdr:rowOff>
    </xdr:from>
    <xdr:ext cx="762000" cy="259045"/>
    <xdr:sp macro="" textlink="">
      <xdr:nvSpPr>
        <xdr:cNvPr id="328" name="テキスト ボックス 327"/>
        <xdr:cNvSpPr txBox="1"/>
      </xdr:nvSpPr>
      <xdr:spPr>
        <a:xfrm>
          <a:off x="14909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98594</xdr:rowOff>
    </xdr:from>
    <xdr:to>
      <xdr:col>21</xdr:col>
      <xdr:colOff>0</xdr:colOff>
      <xdr:row>60</xdr:row>
      <xdr:rowOff>135594</xdr:rowOff>
    </xdr:to>
    <xdr:cxnSp macro="">
      <xdr:nvCxnSpPr>
        <xdr:cNvPr id="329" name="直線コネクタ 328"/>
        <xdr:cNvCxnSpPr/>
      </xdr:nvCxnSpPr>
      <xdr:spPr>
        <a:xfrm>
          <a:off x="13512800" y="10385594"/>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30" name="フローチャート : 判断 329"/>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130615</xdr:rowOff>
    </xdr:from>
    <xdr:ext cx="762000" cy="259045"/>
    <xdr:sp macro="" textlink="">
      <xdr:nvSpPr>
        <xdr:cNvPr id="331" name="テキスト ボックス 330"/>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2" name="フローチャート : 判断 331"/>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33" name="テキスト ボックス 332"/>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136271</xdr:rowOff>
    </xdr:from>
    <xdr:to>
      <xdr:col>24</xdr:col>
      <xdr:colOff>609600</xdr:colOff>
      <xdr:row>61</xdr:row>
      <xdr:rowOff>66421</xdr:rowOff>
    </xdr:to>
    <xdr:sp macro="" textlink="">
      <xdr:nvSpPr>
        <xdr:cNvPr id="339" name="円/楕円 338"/>
        <xdr:cNvSpPr/>
      </xdr:nvSpPr>
      <xdr:spPr>
        <a:xfrm>
          <a:off x="169672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108348</xdr:rowOff>
    </xdr:from>
    <xdr:ext cx="762000" cy="259045"/>
    <xdr:sp macro="" textlink="">
      <xdr:nvSpPr>
        <xdr:cNvPr id="340" name="定員管理の状況該当値テキスト"/>
        <xdr:cNvSpPr txBox="1"/>
      </xdr:nvSpPr>
      <xdr:spPr>
        <a:xfrm>
          <a:off x="17106900" y="103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125815</xdr:rowOff>
    </xdr:from>
    <xdr:to>
      <xdr:col>23</xdr:col>
      <xdr:colOff>457200</xdr:colOff>
      <xdr:row>61</xdr:row>
      <xdr:rowOff>55965</xdr:rowOff>
    </xdr:to>
    <xdr:sp macro="" textlink="">
      <xdr:nvSpPr>
        <xdr:cNvPr id="341" name="円/楕円 340"/>
        <xdr:cNvSpPr/>
      </xdr:nvSpPr>
      <xdr:spPr>
        <a:xfrm>
          <a:off x="16129000" y="104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40742</xdr:rowOff>
    </xdr:from>
    <xdr:ext cx="736600" cy="259045"/>
    <xdr:sp macro="" textlink="">
      <xdr:nvSpPr>
        <xdr:cNvPr id="342" name="テキスト ボックス 341"/>
        <xdr:cNvSpPr txBox="1"/>
      </xdr:nvSpPr>
      <xdr:spPr>
        <a:xfrm>
          <a:off x="15798800" y="1049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95250</xdr:rowOff>
    </xdr:from>
    <xdr:to>
      <xdr:col>22</xdr:col>
      <xdr:colOff>254000</xdr:colOff>
      <xdr:row>61</xdr:row>
      <xdr:rowOff>25400</xdr:rowOff>
    </xdr:to>
    <xdr:sp macro="" textlink="">
      <xdr:nvSpPr>
        <xdr:cNvPr id="343" name="円/楕円 342"/>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10177</xdr:rowOff>
    </xdr:from>
    <xdr:ext cx="762000" cy="259045"/>
    <xdr:sp macro="" textlink="">
      <xdr:nvSpPr>
        <xdr:cNvPr id="344" name="テキスト ボックス 343"/>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84794</xdr:rowOff>
    </xdr:from>
    <xdr:to>
      <xdr:col>21</xdr:col>
      <xdr:colOff>50800</xdr:colOff>
      <xdr:row>61</xdr:row>
      <xdr:rowOff>14944</xdr:rowOff>
    </xdr:to>
    <xdr:sp macro="" textlink="">
      <xdr:nvSpPr>
        <xdr:cNvPr id="345" name="円/楕円 344"/>
        <xdr:cNvSpPr/>
      </xdr:nvSpPr>
      <xdr:spPr>
        <a:xfrm>
          <a:off x="14351000" y="103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171171</xdr:rowOff>
    </xdr:from>
    <xdr:ext cx="762000" cy="259045"/>
    <xdr:sp macro="" textlink="">
      <xdr:nvSpPr>
        <xdr:cNvPr id="346" name="テキスト ボックス 345"/>
        <xdr:cNvSpPr txBox="1"/>
      </xdr:nvSpPr>
      <xdr:spPr>
        <a:xfrm>
          <a:off x="14020800" y="1045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47794</xdr:rowOff>
    </xdr:from>
    <xdr:to>
      <xdr:col>19</xdr:col>
      <xdr:colOff>533400</xdr:colOff>
      <xdr:row>60</xdr:row>
      <xdr:rowOff>149394</xdr:rowOff>
    </xdr:to>
    <xdr:sp macro="" textlink="">
      <xdr:nvSpPr>
        <xdr:cNvPr id="347" name="円/楕円 346"/>
        <xdr:cNvSpPr/>
      </xdr:nvSpPr>
      <xdr:spPr>
        <a:xfrm>
          <a:off x="13462000" y="103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134171</xdr:rowOff>
    </xdr:from>
    <xdr:ext cx="762000" cy="259045"/>
    <xdr:sp macro="" textlink="">
      <xdr:nvSpPr>
        <xdr:cNvPr id="348" name="テキスト ボックス 347"/>
        <xdr:cNvSpPr txBox="1"/>
      </xdr:nvSpPr>
      <xdr:spPr>
        <a:xfrm>
          <a:off x="13131800" y="1042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類似団体の平均と比較し、高い数値である。</a:t>
          </a:r>
          <a:endParaRPr lang="ja-JP" altLang="ja-JP" sz="1400">
            <a:effectLst/>
          </a:endParaRPr>
        </a:p>
        <a:p>
          <a:r>
            <a:rPr lang="ja-JP" altLang="ja-JP" sz="1100">
              <a:solidFill>
                <a:schemeClr val="dk1"/>
              </a:solidFill>
              <a:effectLst/>
              <a:latin typeface="+mn-lt"/>
              <a:ea typeface="+mn-ea"/>
              <a:cs typeface="+mn-cs"/>
            </a:rPr>
            <a:t>地方債の発行抑制に努めなければならないが、今後の事業計画により発行額が増加し、高い数値が続く可能性がある。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8" name="直線コネクタ 377"/>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20461</xdr:rowOff>
    </xdr:from>
    <xdr:to>
      <xdr:col>24</xdr:col>
      <xdr:colOff>558800</xdr:colOff>
      <xdr:row>45</xdr:row>
      <xdr:rowOff>47272</xdr:rowOff>
    </xdr:to>
    <xdr:cxnSp macro="">
      <xdr:nvCxnSpPr>
        <xdr:cNvPr id="383" name="直線コネクタ 382"/>
        <xdr:cNvCxnSpPr/>
      </xdr:nvCxnSpPr>
      <xdr:spPr>
        <a:xfrm>
          <a:off x="16179800" y="77357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119538</xdr:rowOff>
    </xdr:from>
    <xdr:ext cx="762000" cy="259045"/>
    <xdr:sp macro="" textlink="">
      <xdr:nvSpPr>
        <xdr:cNvPr id="384" name="公債費負担の状況平均値テキスト"/>
        <xdr:cNvSpPr txBox="1"/>
      </xdr:nvSpPr>
      <xdr:spPr>
        <a:xfrm>
          <a:off x="17106900" y="680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5" name="フローチャート : 判断 384"/>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20461</xdr:rowOff>
    </xdr:from>
    <xdr:to>
      <xdr:col>23</xdr:col>
      <xdr:colOff>406400</xdr:colOff>
      <xdr:row>45</xdr:row>
      <xdr:rowOff>33867</xdr:rowOff>
    </xdr:to>
    <xdr:cxnSp macro="">
      <xdr:nvCxnSpPr>
        <xdr:cNvPr id="386" name="直線コネクタ 385"/>
        <xdr:cNvCxnSpPr/>
      </xdr:nvCxnSpPr>
      <xdr:spPr>
        <a:xfrm flipV="1">
          <a:off x="15290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7" name="フローチャート : 判断 386"/>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8" name="テキスト ボックス 387"/>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165100</xdr:rowOff>
    </xdr:from>
    <xdr:to>
      <xdr:col>22</xdr:col>
      <xdr:colOff>203200</xdr:colOff>
      <xdr:row>45</xdr:row>
      <xdr:rowOff>33867</xdr:rowOff>
    </xdr:to>
    <xdr:cxnSp macro="">
      <xdr:nvCxnSpPr>
        <xdr:cNvPr id="389" name="直線コネクタ 388"/>
        <xdr:cNvCxnSpPr/>
      </xdr:nvCxnSpPr>
      <xdr:spPr>
        <a:xfrm>
          <a:off x="14401800" y="77089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9172</xdr:rowOff>
    </xdr:from>
    <xdr:to>
      <xdr:col>22</xdr:col>
      <xdr:colOff>254000</xdr:colOff>
      <xdr:row>40</xdr:row>
      <xdr:rowOff>110772</xdr:rowOff>
    </xdr:to>
    <xdr:sp macro="" textlink="">
      <xdr:nvSpPr>
        <xdr:cNvPr id="390" name="フローチャート : 判断 389"/>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120949</xdr:rowOff>
    </xdr:from>
    <xdr:ext cx="762000" cy="259045"/>
    <xdr:sp macro="" textlink="">
      <xdr:nvSpPr>
        <xdr:cNvPr id="391" name="テキスト ボックス 390"/>
        <xdr:cNvSpPr txBox="1"/>
      </xdr:nvSpPr>
      <xdr:spPr>
        <a:xfrm>
          <a:off x="14909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165100</xdr:rowOff>
    </xdr:from>
    <xdr:to>
      <xdr:col>21</xdr:col>
      <xdr:colOff>0</xdr:colOff>
      <xdr:row>45</xdr:row>
      <xdr:rowOff>47272</xdr:rowOff>
    </xdr:to>
    <xdr:cxnSp macro="">
      <xdr:nvCxnSpPr>
        <xdr:cNvPr id="392" name="直線コネクタ 391"/>
        <xdr:cNvCxnSpPr/>
      </xdr:nvCxnSpPr>
      <xdr:spPr>
        <a:xfrm flipV="1">
          <a:off x="13512800" y="77089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4" name="テキスト ボックス 393"/>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395" name="フローチャート : 判断 394"/>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32755</xdr:rowOff>
    </xdr:from>
    <xdr:ext cx="762000" cy="259045"/>
    <xdr:sp macro="" textlink="">
      <xdr:nvSpPr>
        <xdr:cNvPr id="396" name="テキスト ボックス 395"/>
        <xdr:cNvSpPr txBox="1"/>
      </xdr:nvSpPr>
      <xdr:spPr>
        <a:xfrm>
          <a:off x="13131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44</xdr:row>
      <xdr:rowOff>167922</xdr:rowOff>
    </xdr:from>
    <xdr:to>
      <xdr:col>24</xdr:col>
      <xdr:colOff>609600</xdr:colOff>
      <xdr:row>45</xdr:row>
      <xdr:rowOff>98072</xdr:rowOff>
    </xdr:to>
    <xdr:sp macro="" textlink="">
      <xdr:nvSpPr>
        <xdr:cNvPr id="402" name="円/楕円 401"/>
        <xdr:cNvSpPr/>
      </xdr:nvSpPr>
      <xdr:spPr>
        <a:xfrm>
          <a:off x="169672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63799</xdr:rowOff>
    </xdr:from>
    <xdr:ext cx="762000" cy="259045"/>
    <xdr:sp macro="" textlink="">
      <xdr:nvSpPr>
        <xdr:cNvPr id="403" name="公債費負担の状況該当値テキスト"/>
        <xdr:cNvSpPr txBox="1"/>
      </xdr:nvSpPr>
      <xdr:spPr>
        <a:xfrm>
          <a:off x="17106900" y="760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141111</xdr:rowOff>
    </xdr:from>
    <xdr:to>
      <xdr:col>23</xdr:col>
      <xdr:colOff>457200</xdr:colOff>
      <xdr:row>45</xdr:row>
      <xdr:rowOff>71261</xdr:rowOff>
    </xdr:to>
    <xdr:sp macro="" textlink="">
      <xdr:nvSpPr>
        <xdr:cNvPr id="404" name="円/楕円 403"/>
        <xdr:cNvSpPr/>
      </xdr:nvSpPr>
      <xdr:spPr>
        <a:xfrm>
          <a:off x="16129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56038</xdr:rowOff>
    </xdr:from>
    <xdr:ext cx="736600" cy="259045"/>
    <xdr:sp macro="" textlink="">
      <xdr:nvSpPr>
        <xdr:cNvPr id="405" name="テキスト ボックス 404"/>
        <xdr:cNvSpPr txBox="1"/>
      </xdr:nvSpPr>
      <xdr:spPr>
        <a:xfrm>
          <a:off x="15798800" y="777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154517</xdr:rowOff>
    </xdr:from>
    <xdr:to>
      <xdr:col>22</xdr:col>
      <xdr:colOff>254000</xdr:colOff>
      <xdr:row>45</xdr:row>
      <xdr:rowOff>84667</xdr:rowOff>
    </xdr:to>
    <xdr:sp macro="" textlink="">
      <xdr:nvSpPr>
        <xdr:cNvPr id="406" name="円/楕円 405"/>
        <xdr:cNvSpPr/>
      </xdr:nvSpPr>
      <xdr:spPr>
        <a:xfrm>
          <a:off x="15240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69444</xdr:rowOff>
    </xdr:from>
    <xdr:ext cx="762000" cy="259045"/>
    <xdr:sp macro="" textlink="">
      <xdr:nvSpPr>
        <xdr:cNvPr id="407" name="テキスト ボックス 406"/>
        <xdr:cNvSpPr txBox="1"/>
      </xdr:nvSpPr>
      <xdr:spPr>
        <a:xfrm>
          <a:off x="14909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114300</xdr:rowOff>
    </xdr:from>
    <xdr:to>
      <xdr:col>21</xdr:col>
      <xdr:colOff>50800</xdr:colOff>
      <xdr:row>45</xdr:row>
      <xdr:rowOff>44450</xdr:rowOff>
    </xdr:to>
    <xdr:sp macro="" textlink="">
      <xdr:nvSpPr>
        <xdr:cNvPr id="408" name="円/楕円 407"/>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29227</xdr:rowOff>
    </xdr:from>
    <xdr:ext cx="762000" cy="259045"/>
    <xdr:sp macro="" textlink="">
      <xdr:nvSpPr>
        <xdr:cNvPr id="409" name="テキスト ボックス 408"/>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167922</xdr:rowOff>
    </xdr:from>
    <xdr:to>
      <xdr:col>19</xdr:col>
      <xdr:colOff>533400</xdr:colOff>
      <xdr:row>45</xdr:row>
      <xdr:rowOff>98072</xdr:rowOff>
    </xdr:to>
    <xdr:sp macro="" textlink="">
      <xdr:nvSpPr>
        <xdr:cNvPr id="410" name="円/楕円 409"/>
        <xdr:cNvSpPr/>
      </xdr:nvSpPr>
      <xdr:spPr>
        <a:xfrm>
          <a:off x="13462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82849</xdr:rowOff>
    </xdr:from>
    <xdr:ext cx="762000" cy="259045"/>
    <xdr:sp macro="" textlink="">
      <xdr:nvSpPr>
        <xdr:cNvPr id="411" name="テキスト ボックス 410"/>
        <xdr:cNvSpPr txBox="1"/>
      </xdr:nvSpPr>
      <xdr:spPr>
        <a:xfrm>
          <a:off x="13131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現状数値は、高い数値である。主な要因は、財政調整基金を中心に充当可能基金残高（２</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千万円）等の充当可能財源が低いこと、また地方債残高（６</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億６千万円）や下水道事業等公営企業債に係る繰入見込額（５</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千万円）が多いことに原因があると思われる。</a:t>
          </a:r>
          <a:endParaRPr lang="ja-JP" altLang="ja-JP" sz="1400">
            <a:effectLst/>
          </a:endParaRPr>
        </a:p>
        <a:p>
          <a:r>
            <a:rPr lang="ja-JP" altLang="ja-JP" sz="1100">
              <a:solidFill>
                <a:schemeClr val="dk1"/>
              </a:solidFill>
              <a:effectLst/>
              <a:latin typeface="+mn-lt"/>
              <a:ea typeface="+mn-ea"/>
              <a:cs typeface="+mn-cs"/>
            </a:rPr>
            <a:t>財政調整基金の積み増しを計画的に行うことや地方債の償還により年々改善へと向かうよう努める。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169999</xdr:rowOff>
    </xdr:from>
    <xdr:to>
      <xdr:col>24</xdr:col>
      <xdr:colOff>558800</xdr:colOff>
      <xdr:row>22</xdr:row>
      <xdr:rowOff>38523</xdr:rowOff>
    </xdr:to>
    <xdr:cxnSp macro="">
      <xdr:nvCxnSpPr>
        <xdr:cNvPr id="447" name="直線コネクタ 446"/>
        <xdr:cNvCxnSpPr/>
      </xdr:nvCxnSpPr>
      <xdr:spPr>
        <a:xfrm flipV="1">
          <a:off x="16179800" y="3598999"/>
          <a:ext cx="838200" cy="21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48"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9" name="フローチャート : 判断 448"/>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38523</xdr:rowOff>
    </xdr:from>
    <xdr:to>
      <xdr:col>23</xdr:col>
      <xdr:colOff>406400</xdr:colOff>
      <xdr:row>22</xdr:row>
      <xdr:rowOff>169515</xdr:rowOff>
    </xdr:to>
    <xdr:cxnSp macro="">
      <xdr:nvCxnSpPr>
        <xdr:cNvPr id="450" name="直線コネクタ 449"/>
        <xdr:cNvCxnSpPr/>
      </xdr:nvCxnSpPr>
      <xdr:spPr>
        <a:xfrm flipV="1">
          <a:off x="15290800" y="3810423"/>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1" name="フローチャート : 判断 450"/>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2" name="テキスト ボックス 451"/>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120348</xdr:rowOff>
    </xdr:from>
    <xdr:to>
      <xdr:col>22</xdr:col>
      <xdr:colOff>203200</xdr:colOff>
      <xdr:row>22</xdr:row>
      <xdr:rowOff>169515</xdr:rowOff>
    </xdr:to>
    <xdr:cxnSp macro="">
      <xdr:nvCxnSpPr>
        <xdr:cNvPr id="453" name="直線コネクタ 452"/>
        <xdr:cNvCxnSpPr/>
      </xdr:nvCxnSpPr>
      <xdr:spPr>
        <a:xfrm>
          <a:off x="14401800" y="3720798"/>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4" name="フローチャート : 判断 45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5" name="テキスト ボックス 45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120348</xdr:rowOff>
    </xdr:from>
    <xdr:to>
      <xdr:col>21</xdr:col>
      <xdr:colOff>0</xdr:colOff>
      <xdr:row>21</xdr:row>
      <xdr:rowOff>120348</xdr:rowOff>
    </xdr:to>
    <xdr:cxnSp macro="">
      <xdr:nvCxnSpPr>
        <xdr:cNvPr id="456" name="直線コネクタ 455"/>
        <xdr:cNvCxnSpPr/>
      </xdr:nvCxnSpPr>
      <xdr:spPr>
        <a:xfrm>
          <a:off x="13512800" y="3720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141333</xdr:rowOff>
    </xdr:from>
    <xdr:to>
      <xdr:col>21</xdr:col>
      <xdr:colOff>50800</xdr:colOff>
      <xdr:row>15</xdr:row>
      <xdr:rowOff>71483</xdr:rowOff>
    </xdr:to>
    <xdr:sp macro="" textlink="">
      <xdr:nvSpPr>
        <xdr:cNvPr id="457" name="フローチャート : 判断 456"/>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81660</xdr:rowOff>
    </xdr:from>
    <xdr:ext cx="762000" cy="259045"/>
    <xdr:sp macro="" textlink="">
      <xdr:nvSpPr>
        <xdr:cNvPr id="458" name="テキスト ボックス 457"/>
        <xdr:cNvSpPr txBox="1"/>
      </xdr:nvSpPr>
      <xdr:spPr>
        <a:xfrm>
          <a:off x="14020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9" name="フローチャート : 判断 458"/>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25115</xdr:rowOff>
    </xdr:from>
    <xdr:ext cx="762000" cy="259045"/>
    <xdr:sp macro="" textlink="">
      <xdr:nvSpPr>
        <xdr:cNvPr id="460" name="テキスト ボックス 459"/>
        <xdr:cNvSpPr txBox="1"/>
      </xdr:nvSpPr>
      <xdr:spPr>
        <a:xfrm>
          <a:off x="13131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119199</xdr:rowOff>
    </xdr:from>
    <xdr:to>
      <xdr:col>24</xdr:col>
      <xdr:colOff>609600</xdr:colOff>
      <xdr:row>21</xdr:row>
      <xdr:rowOff>49349</xdr:rowOff>
    </xdr:to>
    <xdr:sp macro="" textlink="">
      <xdr:nvSpPr>
        <xdr:cNvPr id="466" name="円/楕円 465"/>
        <xdr:cNvSpPr/>
      </xdr:nvSpPr>
      <xdr:spPr>
        <a:xfrm>
          <a:off x="16967200" y="35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91276</xdr:rowOff>
    </xdr:from>
    <xdr:ext cx="762000" cy="259045"/>
    <xdr:sp macro="" textlink="">
      <xdr:nvSpPr>
        <xdr:cNvPr id="467" name="将来負担の状況該当値テキスト"/>
        <xdr:cNvSpPr txBox="1"/>
      </xdr:nvSpPr>
      <xdr:spPr>
        <a:xfrm>
          <a:off x="17106900" y="352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159173</xdr:rowOff>
    </xdr:from>
    <xdr:to>
      <xdr:col>23</xdr:col>
      <xdr:colOff>457200</xdr:colOff>
      <xdr:row>22</xdr:row>
      <xdr:rowOff>89323</xdr:rowOff>
    </xdr:to>
    <xdr:sp macro="" textlink="">
      <xdr:nvSpPr>
        <xdr:cNvPr id="468" name="円/楕円 467"/>
        <xdr:cNvSpPr/>
      </xdr:nvSpPr>
      <xdr:spPr>
        <a:xfrm>
          <a:off x="16129000" y="37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74100</xdr:rowOff>
    </xdr:from>
    <xdr:ext cx="736600" cy="259045"/>
    <xdr:sp macro="" textlink="">
      <xdr:nvSpPr>
        <xdr:cNvPr id="469" name="テキスト ボックス 468"/>
        <xdr:cNvSpPr txBox="1"/>
      </xdr:nvSpPr>
      <xdr:spPr>
        <a:xfrm>
          <a:off x="15798800" y="384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118715</xdr:rowOff>
    </xdr:from>
    <xdr:to>
      <xdr:col>22</xdr:col>
      <xdr:colOff>254000</xdr:colOff>
      <xdr:row>23</xdr:row>
      <xdr:rowOff>48865</xdr:rowOff>
    </xdr:to>
    <xdr:sp macro="" textlink="">
      <xdr:nvSpPr>
        <xdr:cNvPr id="470" name="円/楕円 469"/>
        <xdr:cNvSpPr/>
      </xdr:nvSpPr>
      <xdr:spPr>
        <a:xfrm>
          <a:off x="15240000" y="38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23</xdr:row>
      <xdr:rowOff>33642</xdr:rowOff>
    </xdr:from>
    <xdr:ext cx="762000" cy="259045"/>
    <xdr:sp macro="" textlink="">
      <xdr:nvSpPr>
        <xdr:cNvPr id="471" name="テキスト ボックス 470"/>
        <xdr:cNvSpPr txBox="1"/>
      </xdr:nvSpPr>
      <xdr:spPr>
        <a:xfrm>
          <a:off x="14909800" y="397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69548</xdr:rowOff>
    </xdr:from>
    <xdr:to>
      <xdr:col>21</xdr:col>
      <xdr:colOff>50800</xdr:colOff>
      <xdr:row>21</xdr:row>
      <xdr:rowOff>171148</xdr:rowOff>
    </xdr:to>
    <xdr:sp macro="" textlink="">
      <xdr:nvSpPr>
        <xdr:cNvPr id="472" name="円/楕円 471"/>
        <xdr:cNvSpPr/>
      </xdr:nvSpPr>
      <xdr:spPr>
        <a:xfrm>
          <a:off x="14351000" y="36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155925</xdr:rowOff>
    </xdr:from>
    <xdr:ext cx="762000" cy="259045"/>
    <xdr:sp macro="" textlink="">
      <xdr:nvSpPr>
        <xdr:cNvPr id="473" name="テキスト ボックス 472"/>
        <xdr:cNvSpPr txBox="1"/>
      </xdr:nvSpPr>
      <xdr:spPr>
        <a:xfrm>
          <a:off x="14020800" y="375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69548</xdr:rowOff>
    </xdr:from>
    <xdr:to>
      <xdr:col>19</xdr:col>
      <xdr:colOff>533400</xdr:colOff>
      <xdr:row>21</xdr:row>
      <xdr:rowOff>171148</xdr:rowOff>
    </xdr:to>
    <xdr:sp macro="" textlink="">
      <xdr:nvSpPr>
        <xdr:cNvPr id="474" name="円/楕円 473"/>
        <xdr:cNvSpPr/>
      </xdr:nvSpPr>
      <xdr:spPr>
        <a:xfrm>
          <a:off x="13462000" y="36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155925</xdr:rowOff>
    </xdr:from>
    <xdr:ext cx="762000" cy="259045"/>
    <xdr:sp macro="" textlink="">
      <xdr:nvSpPr>
        <xdr:cNvPr id="475" name="テキスト ボックス 474"/>
        <xdr:cNvSpPr txBox="1"/>
      </xdr:nvSpPr>
      <xdr:spPr>
        <a:xfrm>
          <a:off x="13131800" y="375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11,266
11,236
54.05
5,786,468
5,420,554
351,976
3,923,278
6,163,699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111.9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類似団体平均、県平均とも下回っている。</a:t>
          </a:r>
          <a:endParaRPr lang="ja-JP" altLang="ja-JP" sz="1400">
            <a:effectLst/>
          </a:endParaRPr>
        </a:p>
        <a:p>
          <a:r>
            <a:rPr lang="ja-JP" altLang="ja-JP" sz="1100">
              <a:solidFill>
                <a:schemeClr val="dk1"/>
              </a:solidFill>
              <a:effectLst/>
              <a:latin typeface="+mn-lt"/>
              <a:ea typeface="+mn-ea"/>
              <a:cs typeface="+mn-cs"/>
            </a:rPr>
            <a:t>これまで退職者の補充抑制等を行ってきたことによるもので、今後退職者と新規採用職員とのバランスを考慮し、人件費の抑制に努める。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年度については、人事異動の影響でわずかに減となった。</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168910</xdr:rowOff>
    </xdr:from>
    <xdr:to>
      <xdr:col>7</xdr:col>
      <xdr:colOff>15875</xdr:colOff>
      <xdr:row>34</xdr:row>
      <xdr:rowOff>104140</xdr:rowOff>
    </xdr:to>
    <xdr:cxnSp macro="">
      <xdr:nvCxnSpPr>
        <xdr:cNvPr id="66" name="直線コネクタ 65"/>
        <xdr:cNvCxnSpPr/>
      </xdr:nvCxnSpPr>
      <xdr:spPr>
        <a:xfrm>
          <a:off x="3987800" y="58267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168910</xdr:rowOff>
    </xdr:from>
    <xdr:to>
      <xdr:col>5</xdr:col>
      <xdr:colOff>549275</xdr:colOff>
      <xdr:row>34</xdr:row>
      <xdr:rowOff>50800</xdr:rowOff>
    </xdr:to>
    <xdr:cxnSp macro="">
      <xdr:nvCxnSpPr>
        <xdr:cNvPr id="69" name="直線コネクタ 68"/>
        <xdr:cNvCxnSpPr/>
      </xdr:nvCxnSpPr>
      <xdr:spPr>
        <a:xfrm flipV="1">
          <a:off x="3098800" y="5826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20320</xdr:rowOff>
    </xdr:from>
    <xdr:to>
      <xdr:col>4</xdr:col>
      <xdr:colOff>346075</xdr:colOff>
      <xdr:row>34</xdr:row>
      <xdr:rowOff>50800</xdr:rowOff>
    </xdr:to>
    <xdr:cxnSp macro="">
      <xdr:nvCxnSpPr>
        <xdr:cNvPr id="72" name="直線コネクタ 71"/>
        <xdr:cNvCxnSpPr/>
      </xdr:nvCxnSpPr>
      <xdr:spPr>
        <a:xfrm>
          <a:off x="2209800" y="584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20320</xdr:rowOff>
    </xdr:from>
    <xdr:to>
      <xdr:col>3</xdr:col>
      <xdr:colOff>142875</xdr:colOff>
      <xdr:row>34</xdr:row>
      <xdr:rowOff>111760</xdr:rowOff>
    </xdr:to>
    <xdr:cxnSp macro="">
      <xdr:nvCxnSpPr>
        <xdr:cNvPr id="75" name="直線コネクタ 74"/>
        <xdr:cNvCxnSpPr/>
      </xdr:nvCxnSpPr>
      <xdr:spPr>
        <a:xfrm flipV="1">
          <a:off x="1320800" y="584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53340</xdr:rowOff>
    </xdr:from>
    <xdr:to>
      <xdr:col>7</xdr:col>
      <xdr:colOff>66675</xdr:colOff>
      <xdr:row>34</xdr:row>
      <xdr:rowOff>154940</xdr:rowOff>
    </xdr:to>
    <xdr:sp macro="" textlink="">
      <xdr:nvSpPr>
        <xdr:cNvPr id="85" name="円/楕円 84"/>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69867</xdr:rowOff>
    </xdr:from>
    <xdr:ext cx="762000" cy="259045"/>
    <xdr:sp macro="" textlink="">
      <xdr:nvSpPr>
        <xdr:cNvPr id="86" name="人件費該当値テキスト"/>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118110</xdr:rowOff>
    </xdr:from>
    <xdr:to>
      <xdr:col>5</xdr:col>
      <xdr:colOff>600075</xdr:colOff>
      <xdr:row>34</xdr:row>
      <xdr:rowOff>48260</xdr:rowOff>
    </xdr:to>
    <xdr:sp macro="" textlink="">
      <xdr:nvSpPr>
        <xdr:cNvPr id="87" name="円/楕円 86"/>
        <xdr:cNvSpPr/>
      </xdr:nvSpPr>
      <xdr:spPr>
        <a:xfrm>
          <a:off x="3937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58437</xdr:rowOff>
    </xdr:from>
    <xdr:ext cx="736600" cy="259045"/>
    <xdr:sp macro="" textlink="">
      <xdr:nvSpPr>
        <xdr:cNvPr id="88" name="テキスト ボックス 87"/>
        <xdr:cNvSpPr txBox="1"/>
      </xdr:nvSpPr>
      <xdr:spPr>
        <a:xfrm>
          <a:off x="3606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0</xdr:rowOff>
    </xdr:from>
    <xdr:to>
      <xdr:col>4</xdr:col>
      <xdr:colOff>396875</xdr:colOff>
      <xdr:row>34</xdr:row>
      <xdr:rowOff>101600</xdr:rowOff>
    </xdr:to>
    <xdr:sp macro="" textlink="">
      <xdr:nvSpPr>
        <xdr:cNvPr id="89" name="円/楕円 88"/>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111777</xdr:rowOff>
    </xdr:from>
    <xdr:ext cx="762000" cy="259045"/>
    <xdr:sp macro="" textlink="">
      <xdr:nvSpPr>
        <xdr:cNvPr id="90" name="テキスト ボックス 89"/>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140970</xdr:rowOff>
    </xdr:from>
    <xdr:to>
      <xdr:col>3</xdr:col>
      <xdr:colOff>193675</xdr:colOff>
      <xdr:row>34</xdr:row>
      <xdr:rowOff>71120</xdr:rowOff>
    </xdr:to>
    <xdr:sp macro="" textlink="">
      <xdr:nvSpPr>
        <xdr:cNvPr id="91" name="円/楕円 90"/>
        <xdr:cNvSpPr/>
      </xdr:nvSpPr>
      <xdr:spPr>
        <a:xfrm>
          <a:off x="2159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81297</xdr:rowOff>
    </xdr:from>
    <xdr:ext cx="762000" cy="259045"/>
    <xdr:sp macro="" textlink="">
      <xdr:nvSpPr>
        <xdr:cNvPr id="92" name="テキスト ボックス 91"/>
        <xdr:cNvSpPr txBox="1"/>
      </xdr:nvSpPr>
      <xdr:spPr>
        <a:xfrm>
          <a:off x="1828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60960</xdr:rowOff>
    </xdr:from>
    <xdr:to>
      <xdr:col>1</xdr:col>
      <xdr:colOff>676275</xdr:colOff>
      <xdr:row>34</xdr:row>
      <xdr:rowOff>162560</xdr:rowOff>
    </xdr:to>
    <xdr:sp macro="" textlink="">
      <xdr:nvSpPr>
        <xdr:cNvPr id="93" name="円/楕円 92"/>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1287</xdr:rowOff>
    </xdr:from>
    <xdr:ext cx="762000" cy="259045"/>
    <xdr:sp macro="" textlink="">
      <xdr:nvSpPr>
        <xdr:cNvPr id="94" name="テキスト ボックス 93"/>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類似団体の平均と比較し、下回っているが、長期的には事務の見直しによる抑制を図らなければならない。</a:t>
          </a:r>
          <a:endParaRPr lang="ja-JP" altLang="ja-JP" sz="1400">
            <a:effectLst/>
          </a:endParaRPr>
        </a:p>
        <a:p>
          <a:pPr eaLnBrk="1" fontAlgn="auto" latinLnBrk="0" hangingPunct="1"/>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年度については、地方創生</a:t>
          </a:r>
          <a:r>
            <a:rPr lang="ja-JP" altLang="en-US" sz="1100">
              <a:solidFill>
                <a:schemeClr val="dk1"/>
              </a:solidFill>
              <a:effectLst/>
              <a:latin typeface="+mn-lt"/>
              <a:ea typeface="+mn-ea"/>
              <a:cs typeface="+mn-cs"/>
            </a:rPr>
            <a:t>加速化交付金事業</a:t>
          </a:r>
          <a:r>
            <a:rPr lang="ja-JP" altLang="ja-JP" sz="1100">
              <a:solidFill>
                <a:schemeClr val="dk1"/>
              </a:solidFill>
              <a:effectLst/>
              <a:latin typeface="+mn-lt"/>
              <a:ea typeface="+mn-ea"/>
              <a:cs typeface="+mn-cs"/>
            </a:rPr>
            <a:t>委託料</a:t>
          </a:r>
          <a:r>
            <a:rPr lang="ja-JP" altLang="en-US" sz="1100">
              <a:solidFill>
                <a:schemeClr val="dk1"/>
              </a:solidFill>
              <a:effectLst/>
              <a:latin typeface="+mn-lt"/>
              <a:ea typeface="+mn-ea"/>
              <a:cs typeface="+mn-cs"/>
            </a:rPr>
            <a:t>、セキュリティ強靭化対策</a:t>
          </a:r>
          <a:r>
            <a:rPr lang="ja-JP" altLang="ja-JP" sz="1100">
              <a:solidFill>
                <a:schemeClr val="dk1"/>
              </a:solidFill>
              <a:effectLst/>
              <a:latin typeface="+mn-lt"/>
              <a:ea typeface="+mn-ea"/>
              <a:cs typeface="+mn-cs"/>
            </a:rPr>
            <a:t>の増等の要因により</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％増となっている。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16</xdr:row>
      <xdr:rowOff>111760</xdr:rowOff>
    </xdr:to>
    <xdr:cxnSp macro="">
      <xdr:nvCxnSpPr>
        <xdr:cNvPr id="127" name="直線コネクタ 126"/>
        <xdr:cNvCxnSpPr/>
      </xdr:nvCxnSpPr>
      <xdr:spPr>
        <a:xfrm>
          <a:off x="15671800" y="2786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43180</xdr:rowOff>
    </xdr:to>
    <xdr:cxnSp macro="">
      <xdr:nvCxnSpPr>
        <xdr:cNvPr id="130" name="直線コネクタ 129"/>
        <xdr:cNvCxnSpPr/>
      </xdr:nvCxnSpPr>
      <xdr:spPr>
        <a:xfrm>
          <a:off x="14782800" y="277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127000</xdr:rowOff>
    </xdr:to>
    <xdr:cxnSp macro="">
      <xdr:nvCxnSpPr>
        <xdr:cNvPr id="133" name="直線コネクタ 132"/>
        <xdr:cNvCxnSpPr/>
      </xdr:nvCxnSpPr>
      <xdr:spPr>
        <a:xfrm flipV="1">
          <a:off x="13893800" y="2771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35" name="テキスト ボックス 134"/>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16</xdr:row>
      <xdr:rowOff>127000</xdr:rowOff>
    </xdr:to>
    <xdr:cxnSp macro="">
      <xdr:nvCxnSpPr>
        <xdr:cNvPr id="136" name="直線コネクタ 135"/>
        <xdr:cNvCxnSpPr/>
      </xdr:nvCxnSpPr>
      <xdr:spPr>
        <a:xfrm>
          <a:off x="13004800" y="26873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38" name="テキスト ボックス 137"/>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6" name="円/楕円 145"/>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77487</xdr:rowOff>
    </xdr:from>
    <xdr:ext cx="762000" cy="259045"/>
    <xdr:sp macro="" textlink="">
      <xdr:nvSpPr>
        <xdr:cNvPr id="147"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163830</xdr:rowOff>
    </xdr:from>
    <xdr:to>
      <xdr:col>22</xdr:col>
      <xdr:colOff>615950</xdr:colOff>
      <xdr:row>16</xdr:row>
      <xdr:rowOff>93980</xdr:rowOff>
    </xdr:to>
    <xdr:sp macro="" textlink="">
      <xdr:nvSpPr>
        <xdr:cNvPr id="148" name="円/楕円 147"/>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49" name="テキスト ボックス 148"/>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148590</xdr:rowOff>
    </xdr:from>
    <xdr:to>
      <xdr:col>21</xdr:col>
      <xdr:colOff>412750</xdr:colOff>
      <xdr:row>16</xdr:row>
      <xdr:rowOff>78740</xdr:rowOff>
    </xdr:to>
    <xdr:sp macro="" textlink="">
      <xdr:nvSpPr>
        <xdr:cNvPr id="150" name="円/楕円 149"/>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51" name="テキスト ボックス 150"/>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2" name="円/楕円 151"/>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53" name="テキスト ボックス 152"/>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4" name="円/楕円 153"/>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5" name="テキスト ボックス 154"/>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類似団体の平均と比較し上回っているが、これは中学生までの医療費無料化などが影響し、全体として伸びているものと思われる。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年度については、簡素な給付金・子育て臨時給付金の減、</a:t>
          </a:r>
          <a:r>
            <a:rPr lang="ja-JP" altLang="en-US" sz="1100">
              <a:solidFill>
                <a:schemeClr val="dk1"/>
              </a:solidFill>
              <a:effectLst/>
              <a:latin typeface="+mn-lt"/>
              <a:ea typeface="+mn-ea"/>
              <a:cs typeface="+mn-cs"/>
            </a:rPr>
            <a:t>年金生活者支援給付金</a:t>
          </a:r>
          <a:r>
            <a:rPr lang="ja-JP" altLang="ja-JP" sz="1100">
              <a:solidFill>
                <a:schemeClr val="dk1"/>
              </a:solidFill>
              <a:effectLst/>
              <a:latin typeface="+mn-lt"/>
              <a:ea typeface="+mn-ea"/>
              <a:cs typeface="+mn-cs"/>
            </a:rPr>
            <a:t>の増加等があった。</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69850</xdr:rowOff>
    </xdr:to>
    <xdr:cxnSp macro="">
      <xdr:nvCxnSpPr>
        <xdr:cNvPr id="190" name="直線コネクタ 189"/>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20865</xdr:rowOff>
    </xdr:from>
    <xdr:to>
      <xdr:col>5</xdr:col>
      <xdr:colOff>549275</xdr:colOff>
      <xdr:row>57</xdr:row>
      <xdr:rowOff>69850</xdr:rowOff>
    </xdr:to>
    <xdr:cxnSp macro="">
      <xdr:nvCxnSpPr>
        <xdr:cNvPr id="193" name="直線コネクタ 192"/>
        <xdr:cNvCxnSpPr/>
      </xdr:nvCxnSpPr>
      <xdr:spPr>
        <a:xfrm>
          <a:off x="3098800" y="97935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20865</xdr:rowOff>
    </xdr:from>
    <xdr:to>
      <xdr:col>4</xdr:col>
      <xdr:colOff>346075</xdr:colOff>
      <xdr:row>57</xdr:row>
      <xdr:rowOff>37193</xdr:rowOff>
    </xdr:to>
    <xdr:cxnSp macro="">
      <xdr:nvCxnSpPr>
        <xdr:cNvPr id="196" name="直線コネクタ 195"/>
        <xdr:cNvCxnSpPr/>
      </xdr:nvCxnSpPr>
      <xdr:spPr>
        <a:xfrm flipV="1">
          <a:off x="2209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143328</xdr:rowOff>
    </xdr:from>
    <xdr:to>
      <xdr:col>3</xdr:col>
      <xdr:colOff>142875</xdr:colOff>
      <xdr:row>57</xdr:row>
      <xdr:rowOff>37193</xdr:rowOff>
    </xdr:to>
    <xdr:cxnSp macro="">
      <xdr:nvCxnSpPr>
        <xdr:cNvPr id="199" name="直線コネクタ 198"/>
        <xdr:cNvCxnSpPr/>
      </xdr:nvCxnSpPr>
      <xdr:spPr>
        <a:xfrm>
          <a:off x="1320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1" name="テキスト ボックス 200"/>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141515</xdr:rowOff>
    </xdr:from>
    <xdr:to>
      <xdr:col>4</xdr:col>
      <xdr:colOff>396875</xdr:colOff>
      <xdr:row>57</xdr:row>
      <xdr:rowOff>71665</xdr:rowOff>
    </xdr:to>
    <xdr:sp macro="" textlink="">
      <xdr:nvSpPr>
        <xdr:cNvPr id="213" name="円/楕円 212"/>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214" name="テキスト ボックス 213"/>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5" name="円/楕円 214"/>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6" name="テキスト ボックス 215"/>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17" name="円/楕円 216"/>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18" name="テキスト ボックス 217"/>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類似団体平均、県平均とも下回っている。</a:t>
          </a:r>
          <a:endParaRPr lang="ja-JP" altLang="ja-JP" sz="1400">
            <a:effectLst/>
          </a:endParaRPr>
        </a:p>
        <a:p>
          <a:r>
            <a:rPr lang="ja-JP" altLang="ja-JP" sz="1100">
              <a:solidFill>
                <a:schemeClr val="dk1"/>
              </a:solidFill>
              <a:effectLst/>
              <a:latin typeface="+mn-lt"/>
              <a:ea typeface="+mn-ea"/>
              <a:cs typeface="+mn-cs"/>
            </a:rPr>
            <a:t>平成２６年度の下水道事業の法適化により繰出金から補助金となったことから、数値が下がっており、そこからは横ばいである。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67564</xdr:rowOff>
    </xdr:from>
    <xdr:to>
      <xdr:col>24</xdr:col>
      <xdr:colOff>31750</xdr:colOff>
      <xdr:row>56</xdr:row>
      <xdr:rowOff>76708</xdr:rowOff>
    </xdr:to>
    <xdr:cxnSp macro="">
      <xdr:nvCxnSpPr>
        <xdr:cNvPr id="248" name="直線コネクタ 247"/>
        <xdr:cNvCxnSpPr/>
      </xdr:nvCxnSpPr>
      <xdr:spPr>
        <a:xfrm>
          <a:off x="15671800" y="96687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67564</xdr:rowOff>
    </xdr:from>
    <xdr:to>
      <xdr:col>22</xdr:col>
      <xdr:colOff>565150</xdr:colOff>
      <xdr:row>56</xdr:row>
      <xdr:rowOff>81280</xdr:rowOff>
    </xdr:to>
    <xdr:cxnSp macro="">
      <xdr:nvCxnSpPr>
        <xdr:cNvPr id="251" name="直線コネクタ 250"/>
        <xdr:cNvCxnSpPr/>
      </xdr:nvCxnSpPr>
      <xdr:spPr>
        <a:xfrm flipV="1">
          <a:off x="14782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57</xdr:row>
      <xdr:rowOff>83566</xdr:rowOff>
    </xdr:to>
    <xdr:cxnSp macro="">
      <xdr:nvCxnSpPr>
        <xdr:cNvPr id="254" name="直線コネクタ 253"/>
        <xdr:cNvCxnSpPr/>
      </xdr:nvCxnSpPr>
      <xdr:spPr>
        <a:xfrm flipV="1">
          <a:off x="13893800" y="968248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32275</xdr:rowOff>
    </xdr:from>
    <xdr:ext cx="762000" cy="259045"/>
    <xdr:sp macro="" textlink="">
      <xdr:nvSpPr>
        <xdr:cNvPr id="256" name="テキスト ボックス 255"/>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83566</xdr:rowOff>
    </xdr:from>
    <xdr:to>
      <xdr:col>20</xdr:col>
      <xdr:colOff>158750</xdr:colOff>
      <xdr:row>57</xdr:row>
      <xdr:rowOff>88138</xdr:rowOff>
    </xdr:to>
    <xdr:cxnSp macro="">
      <xdr:nvCxnSpPr>
        <xdr:cNvPr id="257" name="直線コネクタ 256"/>
        <xdr:cNvCxnSpPr/>
      </xdr:nvCxnSpPr>
      <xdr:spPr>
        <a:xfrm flipV="1">
          <a:off x="13004800" y="9856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75963</xdr:rowOff>
    </xdr:from>
    <xdr:ext cx="762000" cy="259045"/>
    <xdr:sp macro="" textlink="">
      <xdr:nvSpPr>
        <xdr:cNvPr id="261" name="テキスト ボックス 260"/>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25908</xdr:rowOff>
    </xdr:from>
    <xdr:to>
      <xdr:col>24</xdr:col>
      <xdr:colOff>82550</xdr:colOff>
      <xdr:row>56</xdr:row>
      <xdr:rowOff>127508</xdr:rowOff>
    </xdr:to>
    <xdr:sp macro="" textlink="">
      <xdr:nvSpPr>
        <xdr:cNvPr id="267" name="円/楕円 266"/>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42435</xdr:rowOff>
    </xdr:from>
    <xdr:ext cx="762000" cy="259045"/>
    <xdr:sp macro="" textlink="">
      <xdr:nvSpPr>
        <xdr:cNvPr id="268" name="その他該当値テキスト"/>
        <xdr:cNvSpPr txBox="1"/>
      </xdr:nvSpPr>
      <xdr:spPr>
        <a:xfrm>
          <a:off x="16598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xdr:rowOff>
    </xdr:from>
    <xdr:to>
      <xdr:col>22</xdr:col>
      <xdr:colOff>615950</xdr:colOff>
      <xdr:row>56</xdr:row>
      <xdr:rowOff>118364</xdr:rowOff>
    </xdr:to>
    <xdr:sp macro="" textlink="">
      <xdr:nvSpPr>
        <xdr:cNvPr id="269" name="円/楕円 268"/>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128541</xdr:rowOff>
    </xdr:from>
    <xdr:ext cx="736600" cy="259045"/>
    <xdr:sp macro="" textlink="">
      <xdr:nvSpPr>
        <xdr:cNvPr id="270" name="テキスト ボックス 269"/>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1" name="円/楕円 270"/>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2" name="テキスト ボックス 271"/>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32766</xdr:rowOff>
    </xdr:from>
    <xdr:to>
      <xdr:col>20</xdr:col>
      <xdr:colOff>209550</xdr:colOff>
      <xdr:row>57</xdr:row>
      <xdr:rowOff>134366</xdr:rowOff>
    </xdr:to>
    <xdr:sp macro="" textlink="">
      <xdr:nvSpPr>
        <xdr:cNvPr id="273" name="円/楕円 272"/>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119143</xdr:rowOff>
    </xdr:from>
    <xdr:ext cx="762000" cy="259045"/>
    <xdr:sp macro="" textlink="">
      <xdr:nvSpPr>
        <xdr:cNvPr id="274" name="テキスト ボックス 273"/>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37338</xdr:rowOff>
    </xdr:from>
    <xdr:to>
      <xdr:col>19</xdr:col>
      <xdr:colOff>6350</xdr:colOff>
      <xdr:row>57</xdr:row>
      <xdr:rowOff>138938</xdr:rowOff>
    </xdr:to>
    <xdr:sp macro="" textlink="">
      <xdr:nvSpPr>
        <xdr:cNvPr id="275" name="円/楕円 274"/>
        <xdr:cNvSpPr/>
      </xdr:nvSpPr>
      <xdr:spPr>
        <a:xfrm>
          <a:off x="12954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123715</xdr:rowOff>
    </xdr:from>
    <xdr:ext cx="762000" cy="259045"/>
    <xdr:sp macro="" textlink="">
      <xdr:nvSpPr>
        <xdr:cNvPr id="276" name="テキスト ボックス 275"/>
        <xdr:cNvSpPr txBox="1"/>
      </xdr:nvSpPr>
      <xdr:spPr>
        <a:xfrm>
          <a:off x="12623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類似団体の平均と比較し、上回っている。</a:t>
          </a:r>
          <a:endParaRPr lang="ja-JP" altLang="ja-JP" sz="1400">
            <a:effectLst/>
          </a:endParaRPr>
        </a:p>
        <a:p>
          <a:r>
            <a:rPr lang="ja-JP" altLang="ja-JP" sz="1100">
              <a:solidFill>
                <a:schemeClr val="dk1"/>
              </a:solidFill>
              <a:effectLst/>
              <a:latin typeface="+mn-lt"/>
              <a:ea typeface="+mn-ea"/>
              <a:cs typeface="+mn-cs"/>
            </a:rPr>
            <a:t>平成２５年度から平成２６年度に大幅に上昇しているのは、下水道事業の法適化により繰出金から補助金となったことによる。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年度については、</a:t>
          </a:r>
          <a:r>
            <a:rPr lang="ja-JP" altLang="en-US" sz="1100">
              <a:solidFill>
                <a:schemeClr val="dk1"/>
              </a:solidFill>
              <a:effectLst/>
              <a:latin typeface="+mn-lt"/>
              <a:ea typeface="+mn-ea"/>
              <a:cs typeface="+mn-cs"/>
            </a:rPr>
            <a:t>東部衛生施設組合の廃止に</a:t>
          </a:r>
          <a:r>
            <a:rPr lang="ja-JP" altLang="ja-JP" sz="1100">
              <a:solidFill>
                <a:schemeClr val="dk1"/>
              </a:solidFill>
              <a:effectLst/>
              <a:latin typeface="+mn-lt"/>
              <a:ea typeface="+mn-ea"/>
              <a:cs typeface="+mn-cs"/>
            </a:rPr>
            <a:t>よる減等の要因により</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％減となっている。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101854</xdr:rowOff>
    </xdr:from>
    <xdr:to>
      <xdr:col>24</xdr:col>
      <xdr:colOff>31750</xdr:colOff>
      <xdr:row>39</xdr:row>
      <xdr:rowOff>101854</xdr:rowOff>
    </xdr:to>
    <xdr:cxnSp macro="">
      <xdr:nvCxnSpPr>
        <xdr:cNvPr id="306" name="直線コネクタ 305"/>
        <xdr:cNvCxnSpPr/>
      </xdr:nvCxnSpPr>
      <xdr:spPr>
        <a:xfrm>
          <a:off x="15671800" y="67884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101854</xdr:rowOff>
    </xdr:from>
    <xdr:to>
      <xdr:col>22</xdr:col>
      <xdr:colOff>565150</xdr:colOff>
      <xdr:row>39</xdr:row>
      <xdr:rowOff>138430</xdr:rowOff>
    </xdr:to>
    <xdr:cxnSp macro="">
      <xdr:nvCxnSpPr>
        <xdr:cNvPr id="309" name="直線コネクタ 308"/>
        <xdr:cNvCxnSpPr/>
      </xdr:nvCxnSpPr>
      <xdr:spPr>
        <a:xfrm flipV="1">
          <a:off x="14782800" y="67884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39</xdr:row>
      <xdr:rowOff>138430</xdr:rowOff>
    </xdr:to>
    <xdr:cxnSp macro="">
      <xdr:nvCxnSpPr>
        <xdr:cNvPr id="312" name="直線コネクタ 311"/>
        <xdr:cNvCxnSpPr/>
      </xdr:nvCxnSpPr>
      <xdr:spPr>
        <a:xfrm>
          <a:off x="13893800" y="627634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4" name="テキスト ボックス 313"/>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104140</xdr:rowOff>
    </xdr:to>
    <xdr:cxnSp macro="">
      <xdr:nvCxnSpPr>
        <xdr:cNvPr id="315" name="直線コネクタ 314"/>
        <xdr:cNvCxnSpPr/>
      </xdr:nvCxnSpPr>
      <xdr:spPr>
        <a:xfrm>
          <a:off x="13004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7" name="テキスト ボックス 316"/>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9" name="テキスト ボックス 318"/>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51054</xdr:rowOff>
    </xdr:from>
    <xdr:to>
      <xdr:col>24</xdr:col>
      <xdr:colOff>82550</xdr:colOff>
      <xdr:row>39</xdr:row>
      <xdr:rowOff>152654</xdr:rowOff>
    </xdr:to>
    <xdr:sp macro="" textlink="">
      <xdr:nvSpPr>
        <xdr:cNvPr id="325" name="円/楕円 324"/>
        <xdr:cNvSpPr/>
      </xdr:nvSpPr>
      <xdr:spPr>
        <a:xfrm>
          <a:off x="16459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131081</xdr:rowOff>
    </xdr:from>
    <xdr:ext cx="762000" cy="259045"/>
    <xdr:sp macro="" textlink="">
      <xdr:nvSpPr>
        <xdr:cNvPr id="326" name="補助費等該当値テキスト"/>
        <xdr:cNvSpPr txBox="1"/>
      </xdr:nvSpPr>
      <xdr:spPr>
        <a:xfrm>
          <a:off x="16598900" y="664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51054</xdr:rowOff>
    </xdr:from>
    <xdr:to>
      <xdr:col>22</xdr:col>
      <xdr:colOff>615950</xdr:colOff>
      <xdr:row>39</xdr:row>
      <xdr:rowOff>152654</xdr:rowOff>
    </xdr:to>
    <xdr:sp macro="" textlink="">
      <xdr:nvSpPr>
        <xdr:cNvPr id="327" name="円/楕円 326"/>
        <xdr:cNvSpPr/>
      </xdr:nvSpPr>
      <xdr:spPr>
        <a:xfrm>
          <a:off x="15621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137431</xdr:rowOff>
    </xdr:from>
    <xdr:ext cx="736600" cy="259045"/>
    <xdr:sp macro="" textlink="">
      <xdr:nvSpPr>
        <xdr:cNvPr id="328" name="テキスト ボックス 327"/>
        <xdr:cNvSpPr txBox="1"/>
      </xdr:nvSpPr>
      <xdr:spPr>
        <a:xfrm>
          <a:off x="15290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87630</xdr:rowOff>
    </xdr:from>
    <xdr:to>
      <xdr:col>21</xdr:col>
      <xdr:colOff>412750</xdr:colOff>
      <xdr:row>40</xdr:row>
      <xdr:rowOff>17780</xdr:rowOff>
    </xdr:to>
    <xdr:sp macro="" textlink="">
      <xdr:nvSpPr>
        <xdr:cNvPr id="329" name="円/楕円 328"/>
        <xdr:cNvSpPr/>
      </xdr:nvSpPr>
      <xdr:spPr>
        <a:xfrm>
          <a:off x="14732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2557</xdr:rowOff>
    </xdr:from>
    <xdr:ext cx="762000" cy="259045"/>
    <xdr:sp macro="" textlink="">
      <xdr:nvSpPr>
        <xdr:cNvPr id="330" name="テキスト ボックス 329"/>
        <xdr:cNvSpPr txBox="1"/>
      </xdr:nvSpPr>
      <xdr:spPr>
        <a:xfrm>
          <a:off x="14401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1" name="円/楕円 330"/>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32" name="テキスト ボックス 33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3" name="円/楕円 332"/>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4" name="テキスト ボックス 333"/>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類似団体の平均と比較し上回っており、今後も借入金の抑制を図らなければならないが、今後の事業計画により地方債発行額が増加し公債費が増加することが考えられる。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78</xdr:row>
      <xdr:rowOff>12700</xdr:rowOff>
    </xdr:to>
    <xdr:cxnSp macro="">
      <xdr:nvCxnSpPr>
        <xdr:cNvPr id="364" name="直線コネクタ 363"/>
        <xdr:cNvCxnSpPr/>
      </xdr:nvCxnSpPr>
      <xdr:spPr>
        <a:xfrm>
          <a:off x="3987800" y="13340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78</xdr:row>
      <xdr:rowOff>8128</xdr:rowOff>
    </xdr:to>
    <xdr:cxnSp macro="">
      <xdr:nvCxnSpPr>
        <xdr:cNvPr id="367" name="直線コネクタ 366"/>
        <xdr:cNvCxnSpPr/>
      </xdr:nvCxnSpPr>
      <xdr:spPr>
        <a:xfrm flipV="1">
          <a:off x="3098800" y="133400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xdr:rowOff>
    </xdr:from>
    <xdr:to>
      <xdr:col>4</xdr:col>
      <xdr:colOff>346075</xdr:colOff>
      <xdr:row>78</xdr:row>
      <xdr:rowOff>26415</xdr:rowOff>
    </xdr:to>
    <xdr:cxnSp macro="">
      <xdr:nvCxnSpPr>
        <xdr:cNvPr id="370" name="直線コネクタ 369"/>
        <xdr:cNvCxnSpPr/>
      </xdr:nvCxnSpPr>
      <xdr:spPr>
        <a:xfrm flipV="1">
          <a:off x="2209800" y="133812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72" name="テキスト ボックス 371"/>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35561</xdr:rowOff>
    </xdr:to>
    <xdr:cxnSp macro="">
      <xdr:nvCxnSpPr>
        <xdr:cNvPr id="373" name="直線コネクタ 372"/>
        <xdr:cNvCxnSpPr/>
      </xdr:nvCxnSpPr>
      <xdr:spPr>
        <a:xfrm flipV="1">
          <a:off x="1320800" y="133995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75" name="テキスト ボックス 374"/>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77" name="テキスト ボックス 376"/>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3" name="円/楕円 382"/>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84"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87630</xdr:rowOff>
    </xdr:from>
    <xdr:to>
      <xdr:col>5</xdr:col>
      <xdr:colOff>600075</xdr:colOff>
      <xdr:row>78</xdr:row>
      <xdr:rowOff>17780</xdr:rowOff>
    </xdr:to>
    <xdr:sp macro="" textlink="">
      <xdr:nvSpPr>
        <xdr:cNvPr id="385" name="円/楕円 384"/>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86" name="テキスト ボックス 38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87" name="円/楕円 386"/>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43705</xdr:rowOff>
    </xdr:from>
    <xdr:ext cx="762000" cy="259045"/>
    <xdr:sp macro="" textlink="">
      <xdr:nvSpPr>
        <xdr:cNvPr id="388" name="テキスト ボックス 387"/>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89" name="円/楕円 388"/>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90" name="テキスト ボックス 389"/>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91" name="円/楕円 390"/>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92" name="テキスト ボックス 391"/>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類似団体と比較するとほぼ平均である。人件費の総額抑制と物件費の削減の具体策を実施し、削減に努める。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111761</xdr:rowOff>
    </xdr:from>
    <xdr:to>
      <xdr:col>24</xdr:col>
      <xdr:colOff>31750</xdr:colOff>
      <xdr:row>78</xdr:row>
      <xdr:rowOff>35561</xdr:rowOff>
    </xdr:to>
    <xdr:cxnSp macro="">
      <xdr:nvCxnSpPr>
        <xdr:cNvPr id="425" name="直線コネクタ 424"/>
        <xdr:cNvCxnSpPr/>
      </xdr:nvCxnSpPr>
      <xdr:spPr>
        <a:xfrm>
          <a:off x="15671800" y="1331341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111761</xdr:rowOff>
    </xdr:from>
    <xdr:to>
      <xdr:col>22</xdr:col>
      <xdr:colOff>565150</xdr:colOff>
      <xdr:row>77</xdr:row>
      <xdr:rowOff>161289</xdr:rowOff>
    </xdr:to>
    <xdr:cxnSp macro="">
      <xdr:nvCxnSpPr>
        <xdr:cNvPr id="428" name="直線コネクタ 427"/>
        <xdr:cNvCxnSpPr/>
      </xdr:nvCxnSpPr>
      <xdr:spPr>
        <a:xfrm flipV="1">
          <a:off x="14782800" y="133134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77</xdr:row>
      <xdr:rowOff>161289</xdr:rowOff>
    </xdr:to>
    <xdr:cxnSp macro="">
      <xdr:nvCxnSpPr>
        <xdr:cNvPr id="431" name="直線コネクタ 430"/>
        <xdr:cNvCxnSpPr/>
      </xdr:nvCxnSpPr>
      <xdr:spPr>
        <a:xfrm>
          <a:off x="13893800" y="130886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33" name="テキスト ボックス 432"/>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58420</xdr:rowOff>
    </xdr:to>
    <xdr:cxnSp macro="">
      <xdr:nvCxnSpPr>
        <xdr:cNvPr id="434" name="直線コネクタ 433"/>
        <xdr:cNvCxnSpPr/>
      </xdr:nvCxnSpPr>
      <xdr:spPr>
        <a:xfrm>
          <a:off x="13004800" y="13020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71138</xdr:rowOff>
    </xdr:from>
    <xdr:ext cx="762000" cy="259045"/>
    <xdr:sp macro="" textlink="">
      <xdr:nvSpPr>
        <xdr:cNvPr id="436" name="テキスト ボックス 435"/>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38" name="テキスト ボックス 437"/>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44" name="円/楕円 443"/>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128288</xdr:rowOff>
    </xdr:from>
    <xdr:ext cx="762000" cy="259045"/>
    <xdr:sp macro="" textlink="">
      <xdr:nvSpPr>
        <xdr:cNvPr id="445"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60961</xdr:rowOff>
    </xdr:from>
    <xdr:to>
      <xdr:col>22</xdr:col>
      <xdr:colOff>615950</xdr:colOff>
      <xdr:row>77</xdr:row>
      <xdr:rowOff>162561</xdr:rowOff>
    </xdr:to>
    <xdr:sp macro="" textlink="">
      <xdr:nvSpPr>
        <xdr:cNvPr id="446" name="円/楕円 445"/>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147338</xdr:rowOff>
    </xdr:from>
    <xdr:ext cx="736600" cy="259045"/>
    <xdr:sp macro="" textlink="">
      <xdr:nvSpPr>
        <xdr:cNvPr id="447" name="テキスト ボックス 446"/>
        <xdr:cNvSpPr txBox="1"/>
      </xdr:nvSpPr>
      <xdr:spPr>
        <a:xfrm>
          <a:off x="15290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48" name="円/楕円 447"/>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49" name="テキスト ボックス 44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50" name="円/楕円 449"/>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51" name="テキスト ボックス 45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2" name="円/楕円 451"/>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53" name="テキスト ボックス 452"/>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岡山県勝央町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58786</xdr:rowOff>
    </xdr:from>
    <xdr:to>
      <xdr:col>4</xdr:col>
      <xdr:colOff>1117600</xdr:colOff>
      <xdr:row>18</xdr:row>
      <xdr:rowOff>66086</xdr:rowOff>
    </xdr:to>
    <xdr:cxnSp macro="">
      <xdr:nvCxnSpPr>
        <xdr:cNvPr id="50" name="直線コネクタ 49"/>
        <xdr:cNvCxnSpPr/>
      </xdr:nvCxnSpPr>
      <xdr:spPr bwMode="auto">
        <a:xfrm>
          <a:off x="5003800" y="3192511"/>
          <a:ext cx="647700" cy="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57193</xdr:rowOff>
    </xdr:from>
    <xdr:to>
      <xdr:col>4</xdr:col>
      <xdr:colOff>469900</xdr:colOff>
      <xdr:row>18</xdr:row>
      <xdr:rowOff>58786</xdr:rowOff>
    </xdr:to>
    <xdr:cxnSp macro="">
      <xdr:nvCxnSpPr>
        <xdr:cNvPr id="53" name="直線コネクタ 52"/>
        <xdr:cNvCxnSpPr/>
      </xdr:nvCxnSpPr>
      <xdr:spPr bwMode="auto">
        <a:xfrm>
          <a:off x="4305300" y="3190918"/>
          <a:ext cx="698500" cy="1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57193</xdr:rowOff>
    </xdr:from>
    <xdr:to>
      <xdr:col>3</xdr:col>
      <xdr:colOff>904875</xdr:colOff>
      <xdr:row>18</xdr:row>
      <xdr:rowOff>102342</xdr:rowOff>
    </xdr:to>
    <xdr:cxnSp macro="">
      <xdr:nvCxnSpPr>
        <xdr:cNvPr id="56" name="直線コネクタ 55"/>
        <xdr:cNvCxnSpPr/>
      </xdr:nvCxnSpPr>
      <xdr:spPr bwMode="auto">
        <a:xfrm flipV="1">
          <a:off x="3606800" y="3190918"/>
          <a:ext cx="698500" cy="45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29123</xdr:rowOff>
    </xdr:from>
    <xdr:ext cx="762000" cy="259045"/>
    <xdr:sp macro="" textlink="">
      <xdr:nvSpPr>
        <xdr:cNvPr id="58" name="テキスト ボックス 57"/>
        <xdr:cNvSpPr txBox="1"/>
      </xdr:nvSpPr>
      <xdr:spPr>
        <a:xfrm>
          <a:off x="3924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73759</xdr:rowOff>
    </xdr:from>
    <xdr:to>
      <xdr:col>3</xdr:col>
      <xdr:colOff>206375</xdr:colOff>
      <xdr:row>18</xdr:row>
      <xdr:rowOff>102342</xdr:rowOff>
    </xdr:to>
    <xdr:cxnSp macro="">
      <xdr:nvCxnSpPr>
        <xdr:cNvPr id="59" name="直線コネクタ 58"/>
        <xdr:cNvCxnSpPr/>
      </xdr:nvCxnSpPr>
      <xdr:spPr bwMode="auto">
        <a:xfrm>
          <a:off x="2908300" y="3207484"/>
          <a:ext cx="698500" cy="2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89100</xdr:rowOff>
    </xdr:from>
    <xdr:ext cx="762000" cy="259045"/>
    <xdr:sp macro="" textlink="">
      <xdr:nvSpPr>
        <xdr:cNvPr id="61" name="テキスト ボックス 60"/>
        <xdr:cNvSpPr txBox="1"/>
      </xdr:nvSpPr>
      <xdr:spPr>
        <a:xfrm>
          <a:off x="32258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84642</xdr:rowOff>
    </xdr:from>
    <xdr:ext cx="762000" cy="259045"/>
    <xdr:sp macro="" textlink="">
      <xdr:nvSpPr>
        <xdr:cNvPr id="63" name="テキスト ボックス 62"/>
        <xdr:cNvSpPr txBox="1"/>
      </xdr:nvSpPr>
      <xdr:spPr>
        <a:xfrm>
          <a:off x="25273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15286</xdr:rowOff>
    </xdr:from>
    <xdr:to>
      <xdr:col>5</xdr:col>
      <xdr:colOff>34925</xdr:colOff>
      <xdr:row>18</xdr:row>
      <xdr:rowOff>116886</xdr:rowOff>
    </xdr:to>
    <xdr:sp macro="" textlink="">
      <xdr:nvSpPr>
        <xdr:cNvPr id="69" name="円/楕円 68"/>
        <xdr:cNvSpPr/>
      </xdr:nvSpPr>
      <xdr:spPr bwMode="auto">
        <a:xfrm>
          <a:off x="5600700" y="314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158813</xdr:rowOff>
    </xdr:from>
    <xdr:ext cx="762000" cy="259045"/>
    <xdr:sp macro="" textlink="">
      <xdr:nvSpPr>
        <xdr:cNvPr id="70" name="人口1人当たり決算額の推移該当値テキスト130"/>
        <xdr:cNvSpPr txBox="1"/>
      </xdr:nvSpPr>
      <xdr:spPr>
        <a:xfrm>
          <a:off x="5740400" y="312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96,744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7986</xdr:rowOff>
    </xdr:from>
    <xdr:to>
      <xdr:col>4</xdr:col>
      <xdr:colOff>520700</xdr:colOff>
      <xdr:row>18</xdr:row>
      <xdr:rowOff>109586</xdr:rowOff>
    </xdr:to>
    <xdr:sp macro="" textlink="">
      <xdr:nvSpPr>
        <xdr:cNvPr id="71" name="円/楕円 70"/>
        <xdr:cNvSpPr/>
      </xdr:nvSpPr>
      <xdr:spPr bwMode="auto">
        <a:xfrm>
          <a:off x="4953000" y="314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94363</xdr:rowOff>
    </xdr:from>
    <xdr:ext cx="736600" cy="259045"/>
    <xdr:sp macro="" textlink="">
      <xdr:nvSpPr>
        <xdr:cNvPr id="72" name="テキスト ボックス 71"/>
        <xdr:cNvSpPr txBox="1"/>
      </xdr:nvSpPr>
      <xdr:spPr>
        <a:xfrm>
          <a:off x="4622800" y="322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97,702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6393</xdr:rowOff>
    </xdr:from>
    <xdr:to>
      <xdr:col>3</xdr:col>
      <xdr:colOff>955675</xdr:colOff>
      <xdr:row>18</xdr:row>
      <xdr:rowOff>107993</xdr:rowOff>
    </xdr:to>
    <xdr:sp macro="" textlink="">
      <xdr:nvSpPr>
        <xdr:cNvPr id="73" name="円/楕円 72"/>
        <xdr:cNvSpPr/>
      </xdr:nvSpPr>
      <xdr:spPr bwMode="auto">
        <a:xfrm>
          <a:off x="4254500" y="3140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92770</xdr:rowOff>
    </xdr:from>
    <xdr:ext cx="762000" cy="259045"/>
    <xdr:sp macro="" textlink="">
      <xdr:nvSpPr>
        <xdr:cNvPr id="74" name="テキスト ボックス 73"/>
        <xdr:cNvSpPr txBox="1"/>
      </xdr:nvSpPr>
      <xdr:spPr>
        <a:xfrm>
          <a:off x="3924300" y="322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97,911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51542</xdr:rowOff>
    </xdr:from>
    <xdr:to>
      <xdr:col>3</xdr:col>
      <xdr:colOff>257175</xdr:colOff>
      <xdr:row>18</xdr:row>
      <xdr:rowOff>153142</xdr:rowOff>
    </xdr:to>
    <xdr:sp macro="" textlink="">
      <xdr:nvSpPr>
        <xdr:cNvPr id="75" name="円/楕円 74"/>
        <xdr:cNvSpPr/>
      </xdr:nvSpPr>
      <xdr:spPr bwMode="auto">
        <a:xfrm>
          <a:off x="3556000" y="318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137919</xdr:rowOff>
    </xdr:from>
    <xdr:ext cx="762000" cy="259045"/>
    <xdr:sp macro="" textlink="">
      <xdr:nvSpPr>
        <xdr:cNvPr id="76" name="テキスト ボックス 75"/>
        <xdr:cNvSpPr txBox="1"/>
      </xdr:nvSpPr>
      <xdr:spPr>
        <a:xfrm>
          <a:off x="3225800" y="327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91,986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22959</xdr:rowOff>
    </xdr:from>
    <xdr:to>
      <xdr:col>2</xdr:col>
      <xdr:colOff>692150</xdr:colOff>
      <xdr:row>18</xdr:row>
      <xdr:rowOff>124559</xdr:rowOff>
    </xdr:to>
    <xdr:sp macro="" textlink="">
      <xdr:nvSpPr>
        <xdr:cNvPr id="77" name="円/楕円 76"/>
        <xdr:cNvSpPr/>
      </xdr:nvSpPr>
      <xdr:spPr bwMode="auto">
        <a:xfrm>
          <a:off x="2857500" y="315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109336</xdr:rowOff>
    </xdr:from>
    <xdr:ext cx="762000" cy="259045"/>
    <xdr:sp macro="" textlink="">
      <xdr:nvSpPr>
        <xdr:cNvPr id="78" name="テキスト ボックス 77"/>
        <xdr:cNvSpPr txBox="1"/>
      </xdr:nvSpPr>
      <xdr:spPr>
        <a:xfrm>
          <a:off x="2527300" y="324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284342</xdr:rowOff>
    </xdr:from>
    <xdr:to>
      <xdr:col>4</xdr:col>
      <xdr:colOff>1117600</xdr:colOff>
      <xdr:row>34</xdr:row>
      <xdr:rowOff>334111</xdr:rowOff>
    </xdr:to>
    <xdr:cxnSp macro="">
      <xdr:nvCxnSpPr>
        <xdr:cNvPr id="115" name="直線コネクタ 114"/>
        <xdr:cNvCxnSpPr/>
      </xdr:nvCxnSpPr>
      <xdr:spPr bwMode="auto">
        <a:xfrm flipV="1">
          <a:off x="5003800" y="6551792"/>
          <a:ext cx="647700" cy="49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334111</xdr:rowOff>
    </xdr:from>
    <xdr:to>
      <xdr:col>4</xdr:col>
      <xdr:colOff>469900</xdr:colOff>
      <xdr:row>35</xdr:row>
      <xdr:rowOff>28571</xdr:rowOff>
    </xdr:to>
    <xdr:cxnSp macro="">
      <xdr:nvCxnSpPr>
        <xdr:cNvPr id="118" name="直線コネクタ 117"/>
        <xdr:cNvCxnSpPr/>
      </xdr:nvCxnSpPr>
      <xdr:spPr bwMode="auto">
        <a:xfrm flipV="1">
          <a:off x="4305300" y="6601561"/>
          <a:ext cx="698500" cy="37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27918</xdr:rowOff>
    </xdr:from>
    <xdr:to>
      <xdr:col>3</xdr:col>
      <xdr:colOff>904875</xdr:colOff>
      <xdr:row>35</xdr:row>
      <xdr:rowOff>28571</xdr:rowOff>
    </xdr:to>
    <xdr:cxnSp macro="">
      <xdr:nvCxnSpPr>
        <xdr:cNvPr id="121" name="直線コネクタ 120"/>
        <xdr:cNvCxnSpPr/>
      </xdr:nvCxnSpPr>
      <xdr:spPr bwMode="auto">
        <a:xfrm>
          <a:off x="3606800" y="6638268"/>
          <a:ext cx="698500" cy="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124727</xdr:rowOff>
    </xdr:from>
    <xdr:ext cx="762000" cy="259045"/>
    <xdr:sp macro="" textlink="">
      <xdr:nvSpPr>
        <xdr:cNvPr id="123" name="テキスト ボックス 122"/>
        <xdr:cNvSpPr txBox="1"/>
      </xdr:nvSpPr>
      <xdr:spPr>
        <a:xfrm>
          <a:off x="3924300" y="7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26024</xdr:rowOff>
    </xdr:from>
    <xdr:to>
      <xdr:col>3</xdr:col>
      <xdr:colOff>206375</xdr:colOff>
      <xdr:row>35</xdr:row>
      <xdr:rowOff>27918</xdr:rowOff>
    </xdr:to>
    <xdr:cxnSp macro="">
      <xdr:nvCxnSpPr>
        <xdr:cNvPr id="124" name="直線コネクタ 123"/>
        <xdr:cNvCxnSpPr/>
      </xdr:nvCxnSpPr>
      <xdr:spPr bwMode="auto">
        <a:xfrm>
          <a:off x="2908300" y="6636374"/>
          <a:ext cx="698500" cy="1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36259</xdr:rowOff>
    </xdr:from>
    <xdr:ext cx="762000" cy="259045"/>
    <xdr:sp macro="" textlink="">
      <xdr:nvSpPr>
        <xdr:cNvPr id="126" name="テキスト ボックス 125"/>
        <xdr:cNvSpPr txBox="1"/>
      </xdr:nvSpPr>
      <xdr:spPr>
        <a:xfrm>
          <a:off x="3225800" y="716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6803</xdr:rowOff>
    </xdr:from>
    <xdr:ext cx="762000" cy="259045"/>
    <xdr:sp macro="" textlink="">
      <xdr:nvSpPr>
        <xdr:cNvPr id="128" name="テキスト ボックス 127"/>
        <xdr:cNvSpPr txBox="1"/>
      </xdr:nvSpPr>
      <xdr:spPr>
        <a:xfrm>
          <a:off x="2527300" y="713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233542</xdr:rowOff>
    </xdr:from>
    <xdr:to>
      <xdr:col>5</xdr:col>
      <xdr:colOff>34925</xdr:colOff>
      <xdr:row>34</xdr:row>
      <xdr:rowOff>335142</xdr:rowOff>
    </xdr:to>
    <xdr:sp macro="" textlink="">
      <xdr:nvSpPr>
        <xdr:cNvPr id="134" name="円/楕円 133"/>
        <xdr:cNvSpPr/>
      </xdr:nvSpPr>
      <xdr:spPr bwMode="auto">
        <a:xfrm>
          <a:off x="5600700" y="6500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78619</xdr:rowOff>
    </xdr:from>
    <xdr:ext cx="762000" cy="259045"/>
    <xdr:sp macro="" textlink="">
      <xdr:nvSpPr>
        <xdr:cNvPr id="135" name="人口1人当たり決算額の推移該当値テキスト445"/>
        <xdr:cNvSpPr txBox="1"/>
      </xdr:nvSpPr>
      <xdr:spPr>
        <a:xfrm>
          <a:off x="5740400" y="634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42,432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283311</xdr:rowOff>
    </xdr:from>
    <xdr:to>
      <xdr:col>4</xdr:col>
      <xdr:colOff>520700</xdr:colOff>
      <xdr:row>35</xdr:row>
      <xdr:rowOff>42011</xdr:rowOff>
    </xdr:to>
    <xdr:sp macro="" textlink="">
      <xdr:nvSpPr>
        <xdr:cNvPr id="136" name="円/楕円 135"/>
        <xdr:cNvSpPr/>
      </xdr:nvSpPr>
      <xdr:spPr bwMode="auto">
        <a:xfrm>
          <a:off x="4953000" y="6550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52189</xdr:rowOff>
    </xdr:from>
    <xdr:ext cx="736600" cy="259045"/>
    <xdr:sp macro="" textlink="">
      <xdr:nvSpPr>
        <xdr:cNvPr id="137" name="テキスト ボックス 136"/>
        <xdr:cNvSpPr txBox="1"/>
      </xdr:nvSpPr>
      <xdr:spPr>
        <a:xfrm>
          <a:off x="4622800" y="6319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40,908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320671</xdr:rowOff>
    </xdr:from>
    <xdr:to>
      <xdr:col>3</xdr:col>
      <xdr:colOff>955675</xdr:colOff>
      <xdr:row>35</xdr:row>
      <xdr:rowOff>79371</xdr:rowOff>
    </xdr:to>
    <xdr:sp macro="" textlink="">
      <xdr:nvSpPr>
        <xdr:cNvPr id="138" name="円/楕円 137"/>
        <xdr:cNvSpPr/>
      </xdr:nvSpPr>
      <xdr:spPr bwMode="auto">
        <a:xfrm>
          <a:off x="4254500" y="658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89549</xdr:rowOff>
    </xdr:from>
    <xdr:ext cx="762000" cy="259045"/>
    <xdr:sp macro="" textlink="">
      <xdr:nvSpPr>
        <xdr:cNvPr id="139" name="テキスト ボックス 138"/>
        <xdr:cNvSpPr txBox="1"/>
      </xdr:nvSpPr>
      <xdr:spPr>
        <a:xfrm>
          <a:off x="3924300" y="635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39,764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320018</xdr:rowOff>
    </xdr:from>
    <xdr:to>
      <xdr:col>3</xdr:col>
      <xdr:colOff>257175</xdr:colOff>
      <xdr:row>35</xdr:row>
      <xdr:rowOff>78718</xdr:rowOff>
    </xdr:to>
    <xdr:sp macro="" textlink="">
      <xdr:nvSpPr>
        <xdr:cNvPr id="140" name="円/楕円 139"/>
        <xdr:cNvSpPr/>
      </xdr:nvSpPr>
      <xdr:spPr bwMode="auto">
        <a:xfrm>
          <a:off x="3556000" y="6587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88895</xdr:rowOff>
    </xdr:from>
    <xdr:ext cx="762000" cy="259045"/>
    <xdr:sp macro="" textlink="">
      <xdr:nvSpPr>
        <xdr:cNvPr id="141" name="テキスト ボックス 140"/>
        <xdr:cNvSpPr txBox="1"/>
      </xdr:nvSpPr>
      <xdr:spPr>
        <a:xfrm>
          <a:off x="3225800" y="635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39,784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318124</xdr:rowOff>
    </xdr:from>
    <xdr:to>
      <xdr:col>2</xdr:col>
      <xdr:colOff>692150</xdr:colOff>
      <xdr:row>35</xdr:row>
      <xdr:rowOff>76824</xdr:rowOff>
    </xdr:to>
    <xdr:sp macro="" textlink="">
      <xdr:nvSpPr>
        <xdr:cNvPr id="142" name="円/楕円 141"/>
        <xdr:cNvSpPr/>
      </xdr:nvSpPr>
      <xdr:spPr bwMode="auto">
        <a:xfrm>
          <a:off x="2857500" y="658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87001</xdr:rowOff>
    </xdr:from>
    <xdr:ext cx="762000" cy="259045"/>
    <xdr:sp macro="" textlink="">
      <xdr:nvSpPr>
        <xdr:cNvPr id="143" name="テキスト ボックス 142"/>
        <xdr:cNvSpPr txBox="1"/>
      </xdr:nvSpPr>
      <xdr:spPr>
        <a:xfrm>
          <a:off x="2527300" y="635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11,266
11,236
54.05
5,786,468
5,420,554
351,976
3,923,278
6,163,699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111.9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69552</xdr:rowOff>
    </xdr:from>
    <xdr:to>
      <xdr:col>6</xdr:col>
      <xdr:colOff>511175</xdr:colOff>
      <xdr:row>36</xdr:row>
      <xdr:rowOff>87470</xdr:rowOff>
    </xdr:to>
    <xdr:cxnSp macro="">
      <xdr:nvCxnSpPr>
        <xdr:cNvPr id="63" name="直線コネクタ 62"/>
        <xdr:cNvCxnSpPr/>
      </xdr:nvCxnSpPr>
      <xdr:spPr>
        <a:xfrm>
          <a:off x="3797300" y="6241752"/>
          <a:ext cx="838200" cy="1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66559</xdr:rowOff>
    </xdr:from>
    <xdr:to>
      <xdr:col>5</xdr:col>
      <xdr:colOff>358775</xdr:colOff>
      <xdr:row>36</xdr:row>
      <xdr:rowOff>69552</xdr:rowOff>
    </xdr:to>
    <xdr:cxnSp macro="">
      <xdr:nvCxnSpPr>
        <xdr:cNvPr id="66" name="直線コネクタ 65"/>
        <xdr:cNvCxnSpPr/>
      </xdr:nvCxnSpPr>
      <xdr:spPr>
        <a:xfrm>
          <a:off x="2908300" y="6238759"/>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66559</xdr:rowOff>
    </xdr:from>
    <xdr:to>
      <xdr:col>4</xdr:col>
      <xdr:colOff>155575</xdr:colOff>
      <xdr:row>36</xdr:row>
      <xdr:rowOff>110711</xdr:rowOff>
    </xdr:to>
    <xdr:cxnSp macro="">
      <xdr:nvCxnSpPr>
        <xdr:cNvPr id="69" name="直線コネクタ 68"/>
        <xdr:cNvCxnSpPr/>
      </xdr:nvCxnSpPr>
      <xdr:spPr>
        <a:xfrm flipV="1">
          <a:off x="2019300" y="6238759"/>
          <a:ext cx="8890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68485</xdr:rowOff>
    </xdr:from>
    <xdr:ext cx="534377" cy="259045"/>
    <xdr:sp macro="" textlink="">
      <xdr:nvSpPr>
        <xdr:cNvPr id="71" name="テキスト ボックス 70"/>
        <xdr:cNvSpPr txBox="1"/>
      </xdr:nvSpPr>
      <xdr:spPr>
        <a:xfrm>
          <a:off x="2641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40444</xdr:rowOff>
    </xdr:from>
    <xdr:to>
      <xdr:col>2</xdr:col>
      <xdr:colOff>638175</xdr:colOff>
      <xdr:row>36</xdr:row>
      <xdr:rowOff>110711</xdr:rowOff>
    </xdr:to>
    <xdr:cxnSp macro="">
      <xdr:nvCxnSpPr>
        <xdr:cNvPr id="72" name="直線コネクタ 71"/>
        <xdr:cNvCxnSpPr/>
      </xdr:nvCxnSpPr>
      <xdr:spPr>
        <a:xfrm>
          <a:off x="1130300" y="6212644"/>
          <a:ext cx="889000" cy="7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132689</xdr:rowOff>
    </xdr:from>
    <xdr:ext cx="534377" cy="259045"/>
    <xdr:sp macro="" textlink="">
      <xdr:nvSpPr>
        <xdr:cNvPr id="74" name="テキスト ボックス 73"/>
        <xdr:cNvSpPr txBox="1"/>
      </xdr:nvSpPr>
      <xdr:spPr>
        <a:xfrm>
          <a:off x="1752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100300</xdr:rowOff>
    </xdr:from>
    <xdr:ext cx="534377" cy="259045"/>
    <xdr:sp macro="" textlink="">
      <xdr:nvSpPr>
        <xdr:cNvPr id="76" name="テキスト ボックス 75"/>
        <xdr:cNvSpPr txBox="1"/>
      </xdr:nvSpPr>
      <xdr:spPr>
        <a:xfrm>
          <a:off x="863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36670</xdr:rowOff>
    </xdr:from>
    <xdr:to>
      <xdr:col>6</xdr:col>
      <xdr:colOff>561975</xdr:colOff>
      <xdr:row>36</xdr:row>
      <xdr:rowOff>138270</xdr:rowOff>
    </xdr:to>
    <xdr:sp macro="" textlink="">
      <xdr:nvSpPr>
        <xdr:cNvPr id="82" name="円/楕円 81"/>
        <xdr:cNvSpPr/>
      </xdr:nvSpPr>
      <xdr:spPr>
        <a:xfrm>
          <a:off x="4584700" y="62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15097</xdr:rowOff>
    </xdr:from>
    <xdr:ext cx="534377" cy="259045"/>
    <xdr:sp macro="" textlink="">
      <xdr:nvSpPr>
        <xdr:cNvPr id="83" name="人件費該当値テキスト"/>
        <xdr:cNvSpPr txBox="1"/>
      </xdr:nvSpPr>
      <xdr:spPr>
        <a:xfrm>
          <a:off x="4686300" y="61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78,298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18752</xdr:rowOff>
    </xdr:from>
    <xdr:to>
      <xdr:col>5</xdr:col>
      <xdr:colOff>409575</xdr:colOff>
      <xdr:row>36</xdr:row>
      <xdr:rowOff>120352</xdr:rowOff>
    </xdr:to>
    <xdr:sp macro="" textlink="">
      <xdr:nvSpPr>
        <xdr:cNvPr id="84" name="円/楕円 83"/>
        <xdr:cNvSpPr/>
      </xdr:nvSpPr>
      <xdr:spPr>
        <a:xfrm>
          <a:off x="3746500" y="61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111479</xdr:rowOff>
    </xdr:from>
    <xdr:ext cx="534377" cy="259045"/>
    <xdr:sp macro="" textlink="">
      <xdr:nvSpPr>
        <xdr:cNvPr id="85" name="テキスト ボックス 84"/>
        <xdr:cNvSpPr txBox="1"/>
      </xdr:nvSpPr>
      <xdr:spPr>
        <a:xfrm>
          <a:off x="3530111" y="62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79,944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15759</xdr:rowOff>
    </xdr:from>
    <xdr:to>
      <xdr:col>4</xdr:col>
      <xdr:colOff>206375</xdr:colOff>
      <xdr:row>36</xdr:row>
      <xdr:rowOff>117359</xdr:rowOff>
    </xdr:to>
    <xdr:sp macro="" textlink="">
      <xdr:nvSpPr>
        <xdr:cNvPr id="86" name="円/楕円 85"/>
        <xdr:cNvSpPr/>
      </xdr:nvSpPr>
      <xdr:spPr>
        <a:xfrm>
          <a:off x="2857500" y="61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108486</xdr:rowOff>
    </xdr:from>
    <xdr:ext cx="534377" cy="259045"/>
    <xdr:sp macro="" textlink="">
      <xdr:nvSpPr>
        <xdr:cNvPr id="87" name="テキスト ボックス 86"/>
        <xdr:cNvSpPr txBox="1"/>
      </xdr:nvSpPr>
      <xdr:spPr>
        <a:xfrm>
          <a:off x="2641111" y="628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59911</xdr:rowOff>
    </xdr:from>
    <xdr:to>
      <xdr:col>3</xdr:col>
      <xdr:colOff>3175</xdr:colOff>
      <xdr:row>36</xdr:row>
      <xdr:rowOff>161511</xdr:rowOff>
    </xdr:to>
    <xdr:sp macro="" textlink="">
      <xdr:nvSpPr>
        <xdr:cNvPr id="88" name="円/楕円 87"/>
        <xdr:cNvSpPr/>
      </xdr:nvSpPr>
      <xdr:spPr>
        <a:xfrm>
          <a:off x="1968500" y="62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152638</xdr:rowOff>
    </xdr:from>
    <xdr:ext cx="534377" cy="259045"/>
    <xdr:sp macro="" textlink="">
      <xdr:nvSpPr>
        <xdr:cNvPr id="89" name="テキスト ボックス 88"/>
        <xdr:cNvSpPr txBox="1"/>
      </xdr:nvSpPr>
      <xdr:spPr>
        <a:xfrm>
          <a:off x="1752111" y="632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76,163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161094</xdr:rowOff>
    </xdr:from>
    <xdr:to>
      <xdr:col>1</xdr:col>
      <xdr:colOff>485775</xdr:colOff>
      <xdr:row>36</xdr:row>
      <xdr:rowOff>91244</xdr:rowOff>
    </xdr:to>
    <xdr:sp macro="" textlink="">
      <xdr:nvSpPr>
        <xdr:cNvPr id="90" name="円/楕円 89"/>
        <xdr:cNvSpPr/>
      </xdr:nvSpPr>
      <xdr:spPr>
        <a:xfrm>
          <a:off x="1079500" y="616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107771</xdr:rowOff>
    </xdr:from>
    <xdr:ext cx="534377" cy="259045"/>
    <xdr:sp macro="" textlink="">
      <xdr:nvSpPr>
        <xdr:cNvPr id="91" name="テキスト ボックス 90"/>
        <xdr:cNvSpPr txBox="1"/>
      </xdr:nvSpPr>
      <xdr:spPr>
        <a:xfrm>
          <a:off x="863111" y="593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62402</xdr:rowOff>
    </xdr:from>
    <xdr:to>
      <xdr:col>6</xdr:col>
      <xdr:colOff>511175</xdr:colOff>
      <xdr:row>58</xdr:row>
      <xdr:rowOff>90848</xdr:rowOff>
    </xdr:to>
    <xdr:cxnSp macro="">
      <xdr:nvCxnSpPr>
        <xdr:cNvPr id="121" name="直線コネクタ 120"/>
        <xdr:cNvCxnSpPr/>
      </xdr:nvCxnSpPr>
      <xdr:spPr>
        <a:xfrm flipV="1">
          <a:off x="3797300" y="10006502"/>
          <a:ext cx="838200" cy="2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90848</xdr:rowOff>
    </xdr:from>
    <xdr:to>
      <xdr:col>5</xdr:col>
      <xdr:colOff>358775</xdr:colOff>
      <xdr:row>58</xdr:row>
      <xdr:rowOff>158643</xdr:rowOff>
    </xdr:to>
    <xdr:cxnSp macro="">
      <xdr:nvCxnSpPr>
        <xdr:cNvPr id="124" name="直線コネクタ 123"/>
        <xdr:cNvCxnSpPr/>
      </xdr:nvCxnSpPr>
      <xdr:spPr>
        <a:xfrm flipV="1">
          <a:off x="2908300" y="10034948"/>
          <a:ext cx="889000" cy="6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132149</xdr:rowOff>
    </xdr:from>
    <xdr:to>
      <xdr:col>4</xdr:col>
      <xdr:colOff>155575</xdr:colOff>
      <xdr:row>58</xdr:row>
      <xdr:rowOff>158643</xdr:rowOff>
    </xdr:to>
    <xdr:cxnSp macro="">
      <xdr:nvCxnSpPr>
        <xdr:cNvPr id="127" name="直線コネクタ 126"/>
        <xdr:cNvCxnSpPr/>
      </xdr:nvCxnSpPr>
      <xdr:spPr>
        <a:xfrm>
          <a:off x="2019300" y="10076249"/>
          <a:ext cx="889000" cy="2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82173</xdr:rowOff>
    </xdr:from>
    <xdr:ext cx="534377" cy="259045"/>
    <xdr:sp macro="" textlink="">
      <xdr:nvSpPr>
        <xdr:cNvPr id="129" name="テキスト ボックス 128"/>
        <xdr:cNvSpPr txBox="1"/>
      </xdr:nvSpPr>
      <xdr:spPr>
        <a:xfrm>
          <a:off x="2641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132149</xdr:rowOff>
    </xdr:from>
    <xdr:to>
      <xdr:col>2</xdr:col>
      <xdr:colOff>638175</xdr:colOff>
      <xdr:row>59</xdr:row>
      <xdr:rowOff>42576</xdr:rowOff>
    </xdr:to>
    <xdr:cxnSp macro="">
      <xdr:nvCxnSpPr>
        <xdr:cNvPr id="130" name="直線コネクタ 129"/>
        <xdr:cNvCxnSpPr/>
      </xdr:nvCxnSpPr>
      <xdr:spPr>
        <a:xfrm flipV="1">
          <a:off x="1130300" y="10076249"/>
          <a:ext cx="8890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78005</xdr:rowOff>
    </xdr:from>
    <xdr:ext cx="534377" cy="259045"/>
    <xdr:sp macro="" textlink="">
      <xdr:nvSpPr>
        <xdr:cNvPr id="132" name="テキスト ボックス 131"/>
        <xdr:cNvSpPr txBox="1"/>
      </xdr:nvSpPr>
      <xdr:spPr>
        <a:xfrm>
          <a:off x="1752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123916</xdr:rowOff>
    </xdr:from>
    <xdr:ext cx="534377" cy="259045"/>
    <xdr:sp macro="" textlink="">
      <xdr:nvSpPr>
        <xdr:cNvPr id="134" name="テキスト ボックス 133"/>
        <xdr:cNvSpPr txBox="1"/>
      </xdr:nvSpPr>
      <xdr:spPr>
        <a:xfrm>
          <a:off x="863111" y="97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11602</xdr:rowOff>
    </xdr:from>
    <xdr:to>
      <xdr:col>6</xdr:col>
      <xdr:colOff>561975</xdr:colOff>
      <xdr:row>58</xdr:row>
      <xdr:rowOff>113202</xdr:rowOff>
    </xdr:to>
    <xdr:sp macro="" textlink="">
      <xdr:nvSpPr>
        <xdr:cNvPr id="140" name="円/楕円 139"/>
        <xdr:cNvSpPr/>
      </xdr:nvSpPr>
      <xdr:spPr>
        <a:xfrm>
          <a:off x="4584700" y="995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161479</xdr:rowOff>
    </xdr:from>
    <xdr:ext cx="534377" cy="259045"/>
    <xdr:sp macro="" textlink="">
      <xdr:nvSpPr>
        <xdr:cNvPr id="141" name="物件費該当値テキスト"/>
        <xdr:cNvSpPr txBox="1"/>
      </xdr:nvSpPr>
      <xdr:spPr>
        <a:xfrm>
          <a:off x="4686300" y="99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70,144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40048</xdr:rowOff>
    </xdr:from>
    <xdr:to>
      <xdr:col>5</xdr:col>
      <xdr:colOff>409575</xdr:colOff>
      <xdr:row>58</xdr:row>
      <xdr:rowOff>141648</xdr:rowOff>
    </xdr:to>
    <xdr:sp macro="" textlink="">
      <xdr:nvSpPr>
        <xdr:cNvPr id="142" name="円/楕円 141"/>
        <xdr:cNvSpPr/>
      </xdr:nvSpPr>
      <xdr:spPr>
        <a:xfrm>
          <a:off x="3746500" y="99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132775</xdr:rowOff>
    </xdr:from>
    <xdr:ext cx="534377" cy="259045"/>
    <xdr:sp macro="" textlink="">
      <xdr:nvSpPr>
        <xdr:cNvPr id="143" name="テキスト ボックス 142"/>
        <xdr:cNvSpPr txBox="1"/>
      </xdr:nvSpPr>
      <xdr:spPr>
        <a:xfrm>
          <a:off x="3530111" y="1007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107843</xdr:rowOff>
    </xdr:from>
    <xdr:to>
      <xdr:col>4</xdr:col>
      <xdr:colOff>206375</xdr:colOff>
      <xdr:row>59</xdr:row>
      <xdr:rowOff>37993</xdr:rowOff>
    </xdr:to>
    <xdr:sp macro="" textlink="">
      <xdr:nvSpPr>
        <xdr:cNvPr id="144" name="円/楕円 143"/>
        <xdr:cNvSpPr/>
      </xdr:nvSpPr>
      <xdr:spPr>
        <a:xfrm>
          <a:off x="2857500" y="100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29120</xdr:rowOff>
    </xdr:from>
    <xdr:ext cx="534377" cy="259045"/>
    <xdr:sp macro="" textlink="">
      <xdr:nvSpPr>
        <xdr:cNvPr id="145" name="テキスト ボックス 144"/>
        <xdr:cNvSpPr txBox="1"/>
      </xdr:nvSpPr>
      <xdr:spPr>
        <a:xfrm>
          <a:off x="2641111" y="1014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57,514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81349</xdr:rowOff>
    </xdr:from>
    <xdr:to>
      <xdr:col>3</xdr:col>
      <xdr:colOff>3175</xdr:colOff>
      <xdr:row>59</xdr:row>
      <xdr:rowOff>11499</xdr:rowOff>
    </xdr:to>
    <xdr:sp macro="" textlink="">
      <xdr:nvSpPr>
        <xdr:cNvPr id="146" name="円/楕円 145"/>
        <xdr:cNvSpPr/>
      </xdr:nvSpPr>
      <xdr:spPr>
        <a:xfrm>
          <a:off x="1968500" y="1002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2626</xdr:rowOff>
    </xdr:from>
    <xdr:ext cx="534377" cy="259045"/>
    <xdr:sp macro="" textlink="">
      <xdr:nvSpPr>
        <xdr:cNvPr id="147" name="テキスト ボックス 146"/>
        <xdr:cNvSpPr txBox="1"/>
      </xdr:nvSpPr>
      <xdr:spPr>
        <a:xfrm>
          <a:off x="1752111" y="1011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60,991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163226</xdr:rowOff>
    </xdr:from>
    <xdr:to>
      <xdr:col>1</xdr:col>
      <xdr:colOff>485775</xdr:colOff>
      <xdr:row>59</xdr:row>
      <xdr:rowOff>93376</xdr:rowOff>
    </xdr:to>
    <xdr:sp macro="" textlink="">
      <xdr:nvSpPr>
        <xdr:cNvPr id="148" name="円/楕円 147"/>
        <xdr:cNvSpPr/>
      </xdr:nvSpPr>
      <xdr:spPr>
        <a:xfrm>
          <a:off x="1079500" y="101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84503</xdr:rowOff>
    </xdr:from>
    <xdr:ext cx="534377" cy="259045"/>
    <xdr:sp macro="" textlink="">
      <xdr:nvSpPr>
        <xdr:cNvPr id="149" name="テキスト ボックス 148"/>
        <xdr:cNvSpPr txBox="1"/>
      </xdr:nvSpPr>
      <xdr:spPr>
        <a:xfrm>
          <a:off x="863111" y="102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28715</xdr:rowOff>
    </xdr:from>
    <xdr:to>
      <xdr:col>6</xdr:col>
      <xdr:colOff>511175</xdr:colOff>
      <xdr:row>78</xdr:row>
      <xdr:rowOff>42728</xdr:rowOff>
    </xdr:to>
    <xdr:cxnSp macro="">
      <xdr:nvCxnSpPr>
        <xdr:cNvPr id="176" name="直線コネクタ 175"/>
        <xdr:cNvCxnSpPr/>
      </xdr:nvCxnSpPr>
      <xdr:spPr>
        <a:xfrm flipV="1">
          <a:off x="3797300" y="13401815"/>
          <a:ext cx="8382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24600</xdr:rowOff>
    </xdr:from>
    <xdr:to>
      <xdr:col>5</xdr:col>
      <xdr:colOff>358775</xdr:colOff>
      <xdr:row>78</xdr:row>
      <xdr:rowOff>42728</xdr:rowOff>
    </xdr:to>
    <xdr:cxnSp macro="">
      <xdr:nvCxnSpPr>
        <xdr:cNvPr id="179" name="直線コネクタ 178"/>
        <xdr:cNvCxnSpPr/>
      </xdr:nvCxnSpPr>
      <xdr:spPr>
        <a:xfrm>
          <a:off x="2908300" y="13397700"/>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24600</xdr:rowOff>
    </xdr:from>
    <xdr:to>
      <xdr:col>4</xdr:col>
      <xdr:colOff>155575</xdr:colOff>
      <xdr:row>78</xdr:row>
      <xdr:rowOff>37607</xdr:rowOff>
    </xdr:to>
    <xdr:cxnSp macro="">
      <xdr:nvCxnSpPr>
        <xdr:cNvPr id="182" name="直線コネクタ 181"/>
        <xdr:cNvCxnSpPr/>
      </xdr:nvCxnSpPr>
      <xdr:spPr>
        <a:xfrm flipV="1">
          <a:off x="2019300" y="13397700"/>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83672</xdr:rowOff>
    </xdr:from>
    <xdr:ext cx="469744" cy="259045"/>
    <xdr:sp macro="" textlink="">
      <xdr:nvSpPr>
        <xdr:cNvPr id="184" name="テキスト ボックス 183"/>
        <xdr:cNvSpPr txBox="1"/>
      </xdr:nvSpPr>
      <xdr:spPr>
        <a:xfrm>
          <a:off x="2673427" y="134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25468</xdr:rowOff>
    </xdr:from>
    <xdr:to>
      <xdr:col>2</xdr:col>
      <xdr:colOff>638175</xdr:colOff>
      <xdr:row>78</xdr:row>
      <xdr:rowOff>37607</xdr:rowOff>
    </xdr:to>
    <xdr:cxnSp macro="">
      <xdr:nvCxnSpPr>
        <xdr:cNvPr id="185" name="直線コネクタ 184"/>
        <xdr:cNvCxnSpPr/>
      </xdr:nvCxnSpPr>
      <xdr:spPr>
        <a:xfrm>
          <a:off x="1130300" y="13398568"/>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91124</xdr:rowOff>
    </xdr:from>
    <xdr:ext cx="469744" cy="259045"/>
    <xdr:sp macro="" textlink="">
      <xdr:nvSpPr>
        <xdr:cNvPr id="187" name="テキスト ボックス 186"/>
        <xdr:cNvSpPr txBox="1"/>
      </xdr:nvSpPr>
      <xdr:spPr>
        <a:xfrm>
          <a:off x="1784427" y="1346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103171</xdr:rowOff>
    </xdr:from>
    <xdr:ext cx="469744" cy="259045"/>
    <xdr:sp macro="" textlink="">
      <xdr:nvSpPr>
        <xdr:cNvPr id="189" name="テキスト ボックス 188"/>
        <xdr:cNvSpPr txBox="1"/>
      </xdr:nvSpPr>
      <xdr:spPr>
        <a:xfrm>
          <a:off x="895427" y="134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149365</xdr:rowOff>
    </xdr:from>
    <xdr:to>
      <xdr:col>6</xdr:col>
      <xdr:colOff>561975</xdr:colOff>
      <xdr:row>78</xdr:row>
      <xdr:rowOff>79515</xdr:rowOff>
    </xdr:to>
    <xdr:sp macro="" textlink="">
      <xdr:nvSpPr>
        <xdr:cNvPr id="195" name="円/楕円 194"/>
        <xdr:cNvSpPr/>
      </xdr:nvSpPr>
      <xdr:spPr>
        <a:xfrm>
          <a:off x="4584700" y="133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70985</xdr:rowOff>
    </xdr:from>
    <xdr:ext cx="469744" cy="259045"/>
    <xdr:sp macro="" textlink="">
      <xdr:nvSpPr>
        <xdr:cNvPr id="196" name="維持補修費該当値テキスト"/>
        <xdr:cNvSpPr txBox="1"/>
      </xdr:nvSpPr>
      <xdr:spPr>
        <a:xfrm>
          <a:off x="4686300" y="1327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163378</xdr:rowOff>
    </xdr:from>
    <xdr:to>
      <xdr:col>5</xdr:col>
      <xdr:colOff>409575</xdr:colOff>
      <xdr:row>78</xdr:row>
      <xdr:rowOff>93528</xdr:rowOff>
    </xdr:to>
    <xdr:sp macro="" textlink="">
      <xdr:nvSpPr>
        <xdr:cNvPr id="197" name="円/楕円 196"/>
        <xdr:cNvSpPr/>
      </xdr:nvSpPr>
      <xdr:spPr>
        <a:xfrm>
          <a:off x="3746500" y="133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84655</xdr:rowOff>
    </xdr:from>
    <xdr:ext cx="469744" cy="259045"/>
    <xdr:sp macro="" textlink="">
      <xdr:nvSpPr>
        <xdr:cNvPr id="198" name="テキスト ボックス 197"/>
        <xdr:cNvSpPr txBox="1"/>
      </xdr:nvSpPr>
      <xdr:spPr>
        <a:xfrm>
          <a:off x="3562427" y="134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145250</xdr:rowOff>
    </xdr:from>
    <xdr:to>
      <xdr:col>4</xdr:col>
      <xdr:colOff>206375</xdr:colOff>
      <xdr:row>78</xdr:row>
      <xdr:rowOff>75400</xdr:rowOff>
    </xdr:to>
    <xdr:sp macro="" textlink="">
      <xdr:nvSpPr>
        <xdr:cNvPr id="199" name="円/楕円 198"/>
        <xdr:cNvSpPr/>
      </xdr:nvSpPr>
      <xdr:spPr>
        <a:xfrm>
          <a:off x="2857500" y="133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91927</xdr:rowOff>
    </xdr:from>
    <xdr:ext cx="469744" cy="259045"/>
    <xdr:sp macro="" textlink="">
      <xdr:nvSpPr>
        <xdr:cNvPr id="200" name="テキスト ボックス 199"/>
        <xdr:cNvSpPr txBox="1"/>
      </xdr:nvSpPr>
      <xdr:spPr>
        <a:xfrm>
          <a:off x="2673427" y="131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158257</xdr:rowOff>
    </xdr:from>
    <xdr:to>
      <xdr:col>3</xdr:col>
      <xdr:colOff>3175</xdr:colOff>
      <xdr:row>78</xdr:row>
      <xdr:rowOff>88407</xdr:rowOff>
    </xdr:to>
    <xdr:sp macro="" textlink="">
      <xdr:nvSpPr>
        <xdr:cNvPr id="201" name="円/楕円 200"/>
        <xdr:cNvSpPr/>
      </xdr:nvSpPr>
      <xdr:spPr>
        <a:xfrm>
          <a:off x="1968500" y="133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104934</xdr:rowOff>
    </xdr:from>
    <xdr:ext cx="469744" cy="259045"/>
    <xdr:sp macro="" textlink="">
      <xdr:nvSpPr>
        <xdr:cNvPr id="202" name="テキスト ボックス 201"/>
        <xdr:cNvSpPr txBox="1"/>
      </xdr:nvSpPr>
      <xdr:spPr>
        <a:xfrm>
          <a:off x="1784427" y="1313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146118</xdr:rowOff>
    </xdr:from>
    <xdr:to>
      <xdr:col>1</xdr:col>
      <xdr:colOff>485775</xdr:colOff>
      <xdr:row>78</xdr:row>
      <xdr:rowOff>76268</xdr:rowOff>
    </xdr:to>
    <xdr:sp macro="" textlink="">
      <xdr:nvSpPr>
        <xdr:cNvPr id="203" name="円/楕円 202"/>
        <xdr:cNvSpPr/>
      </xdr:nvSpPr>
      <xdr:spPr>
        <a:xfrm>
          <a:off x="1079500" y="1334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92795</xdr:rowOff>
    </xdr:from>
    <xdr:ext cx="469744" cy="259045"/>
    <xdr:sp macro="" textlink="">
      <xdr:nvSpPr>
        <xdr:cNvPr id="204" name="テキスト ボックス 203"/>
        <xdr:cNvSpPr txBox="1"/>
      </xdr:nvSpPr>
      <xdr:spPr>
        <a:xfrm>
          <a:off x="895427" y="1312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143700</xdr:rowOff>
    </xdr:from>
    <xdr:to>
      <xdr:col>6</xdr:col>
      <xdr:colOff>511175</xdr:colOff>
      <xdr:row>97</xdr:row>
      <xdr:rowOff>17875</xdr:rowOff>
    </xdr:to>
    <xdr:cxnSp macro="">
      <xdr:nvCxnSpPr>
        <xdr:cNvPr id="234" name="直線コネクタ 233"/>
        <xdr:cNvCxnSpPr/>
      </xdr:nvCxnSpPr>
      <xdr:spPr>
        <a:xfrm flipV="1">
          <a:off x="3797300" y="16602900"/>
          <a:ext cx="838200" cy="4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3245</xdr:rowOff>
    </xdr:from>
    <xdr:to>
      <xdr:col>5</xdr:col>
      <xdr:colOff>358775</xdr:colOff>
      <xdr:row>97</xdr:row>
      <xdr:rowOff>17875</xdr:rowOff>
    </xdr:to>
    <xdr:cxnSp macro="">
      <xdr:nvCxnSpPr>
        <xdr:cNvPr id="237" name="直線コネクタ 236"/>
        <xdr:cNvCxnSpPr/>
      </xdr:nvCxnSpPr>
      <xdr:spPr>
        <a:xfrm>
          <a:off x="2908300" y="1663389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3245</xdr:rowOff>
    </xdr:from>
    <xdr:to>
      <xdr:col>4</xdr:col>
      <xdr:colOff>155575</xdr:colOff>
      <xdr:row>97</xdr:row>
      <xdr:rowOff>96075</xdr:rowOff>
    </xdr:to>
    <xdr:cxnSp macro="">
      <xdr:nvCxnSpPr>
        <xdr:cNvPr id="240" name="直線コネクタ 239"/>
        <xdr:cNvCxnSpPr/>
      </xdr:nvCxnSpPr>
      <xdr:spPr>
        <a:xfrm flipV="1">
          <a:off x="2019300" y="16633895"/>
          <a:ext cx="889000" cy="9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17245</xdr:rowOff>
    </xdr:from>
    <xdr:ext cx="534377" cy="259045"/>
    <xdr:sp macro="" textlink="">
      <xdr:nvSpPr>
        <xdr:cNvPr id="242" name="テキスト ボックス 241"/>
        <xdr:cNvSpPr txBox="1"/>
      </xdr:nvSpPr>
      <xdr:spPr>
        <a:xfrm>
          <a:off x="2641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96075</xdr:rowOff>
    </xdr:from>
    <xdr:to>
      <xdr:col>2</xdr:col>
      <xdr:colOff>638175</xdr:colOff>
      <xdr:row>97</xdr:row>
      <xdr:rowOff>153873</xdr:rowOff>
    </xdr:to>
    <xdr:cxnSp macro="">
      <xdr:nvCxnSpPr>
        <xdr:cNvPr id="243" name="直線コネクタ 242"/>
        <xdr:cNvCxnSpPr/>
      </xdr:nvCxnSpPr>
      <xdr:spPr>
        <a:xfrm flipV="1">
          <a:off x="1130300" y="16726725"/>
          <a:ext cx="8890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126592</xdr:rowOff>
    </xdr:from>
    <xdr:ext cx="534377" cy="259045"/>
    <xdr:sp macro="" textlink="">
      <xdr:nvSpPr>
        <xdr:cNvPr id="245" name="テキスト ボックス 244"/>
        <xdr:cNvSpPr txBox="1"/>
      </xdr:nvSpPr>
      <xdr:spPr>
        <a:xfrm>
          <a:off x="1752111" y="169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137068</xdr:rowOff>
    </xdr:from>
    <xdr:ext cx="534377" cy="259045"/>
    <xdr:sp macro="" textlink="">
      <xdr:nvSpPr>
        <xdr:cNvPr id="247" name="テキスト ボックス 246"/>
        <xdr:cNvSpPr txBox="1"/>
      </xdr:nvSpPr>
      <xdr:spPr>
        <a:xfrm>
          <a:off x="863111" y="169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92900</xdr:rowOff>
    </xdr:from>
    <xdr:to>
      <xdr:col>6</xdr:col>
      <xdr:colOff>561975</xdr:colOff>
      <xdr:row>97</xdr:row>
      <xdr:rowOff>23050</xdr:rowOff>
    </xdr:to>
    <xdr:sp macro="" textlink="">
      <xdr:nvSpPr>
        <xdr:cNvPr id="253" name="円/楕円 252"/>
        <xdr:cNvSpPr/>
      </xdr:nvSpPr>
      <xdr:spPr>
        <a:xfrm>
          <a:off x="4584700" y="165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115777</xdr:rowOff>
    </xdr:from>
    <xdr:ext cx="534377" cy="259045"/>
    <xdr:sp macro="" textlink="">
      <xdr:nvSpPr>
        <xdr:cNvPr id="254" name="扶助費該当値テキスト"/>
        <xdr:cNvSpPr txBox="1"/>
      </xdr:nvSpPr>
      <xdr:spPr>
        <a:xfrm>
          <a:off x="4686300" y="164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61,790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138525</xdr:rowOff>
    </xdr:from>
    <xdr:to>
      <xdr:col>5</xdr:col>
      <xdr:colOff>409575</xdr:colOff>
      <xdr:row>97</xdr:row>
      <xdr:rowOff>68675</xdr:rowOff>
    </xdr:to>
    <xdr:sp macro="" textlink="">
      <xdr:nvSpPr>
        <xdr:cNvPr id="255" name="円/楕円 254"/>
        <xdr:cNvSpPr/>
      </xdr:nvSpPr>
      <xdr:spPr>
        <a:xfrm>
          <a:off x="3746500" y="165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85202</xdr:rowOff>
    </xdr:from>
    <xdr:ext cx="534377" cy="259045"/>
    <xdr:sp macro="" textlink="">
      <xdr:nvSpPr>
        <xdr:cNvPr id="256" name="テキスト ボックス 255"/>
        <xdr:cNvSpPr txBox="1"/>
      </xdr:nvSpPr>
      <xdr:spPr>
        <a:xfrm>
          <a:off x="3530111" y="163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123895</xdr:rowOff>
    </xdr:from>
    <xdr:to>
      <xdr:col>4</xdr:col>
      <xdr:colOff>206375</xdr:colOff>
      <xdr:row>97</xdr:row>
      <xdr:rowOff>54045</xdr:rowOff>
    </xdr:to>
    <xdr:sp macro="" textlink="">
      <xdr:nvSpPr>
        <xdr:cNvPr id="257" name="円/楕円 256"/>
        <xdr:cNvSpPr/>
      </xdr:nvSpPr>
      <xdr:spPr>
        <a:xfrm>
          <a:off x="2857500" y="165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70572</xdr:rowOff>
    </xdr:from>
    <xdr:ext cx="534377" cy="259045"/>
    <xdr:sp macro="" textlink="">
      <xdr:nvSpPr>
        <xdr:cNvPr id="258" name="テキスト ボックス 257"/>
        <xdr:cNvSpPr txBox="1"/>
      </xdr:nvSpPr>
      <xdr:spPr>
        <a:xfrm>
          <a:off x="2641111" y="1635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45275</xdr:rowOff>
    </xdr:from>
    <xdr:to>
      <xdr:col>3</xdr:col>
      <xdr:colOff>3175</xdr:colOff>
      <xdr:row>97</xdr:row>
      <xdr:rowOff>146875</xdr:rowOff>
    </xdr:to>
    <xdr:sp macro="" textlink="">
      <xdr:nvSpPr>
        <xdr:cNvPr id="259" name="円/楕円 258"/>
        <xdr:cNvSpPr/>
      </xdr:nvSpPr>
      <xdr:spPr>
        <a:xfrm>
          <a:off x="1968500" y="166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163402</xdr:rowOff>
    </xdr:from>
    <xdr:ext cx="534377" cy="259045"/>
    <xdr:sp macro="" textlink="">
      <xdr:nvSpPr>
        <xdr:cNvPr id="260" name="テキスト ボックス 259"/>
        <xdr:cNvSpPr txBox="1"/>
      </xdr:nvSpPr>
      <xdr:spPr>
        <a:xfrm>
          <a:off x="1752111" y="1645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103073</xdr:rowOff>
    </xdr:from>
    <xdr:to>
      <xdr:col>1</xdr:col>
      <xdr:colOff>485775</xdr:colOff>
      <xdr:row>98</xdr:row>
      <xdr:rowOff>33223</xdr:rowOff>
    </xdr:to>
    <xdr:sp macro="" textlink="">
      <xdr:nvSpPr>
        <xdr:cNvPr id="261" name="円/楕円 260"/>
        <xdr:cNvSpPr/>
      </xdr:nvSpPr>
      <xdr:spPr>
        <a:xfrm>
          <a:off x="1079500" y="167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49750</xdr:rowOff>
    </xdr:from>
    <xdr:ext cx="534377" cy="259045"/>
    <xdr:sp macro="" textlink="">
      <xdr:nvSpPr>
        <xdr:cNvPr id="262" name="テキスト ボックス 261"/>
        <xdr:cNvSpPr txBox="1"/>
      </xdr:nvSpPr>
      <xdr:spPr>
        <a:xfrm>
          <a:off x="863111" y="165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161682</xdr:rowOff>
    </xdr:from>
    <xdr:to>
      <xdr:col>15</xdr:col>
      <xdr:colOff>180975</xdr:colOff>
      <xdr:row>36</xdr:row>
      <xdr:rowOff>5526</xdr:rowOff>
    </xdr:to>
    <xdr:cxnSp macro="">
      <xdr:nvCxnSpPr>
        <xdr:cNvPr id="289" name="直線コネクタ 288"/>
        <xdr:cNvCxnSpPr/>
      </xdr:nvCxnSpPr>
      <xdr:spPr>
        <a:xfrm>
          <a:off x="9639300" y="6162432"/>
          <a:ext cx="8382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71897</xdr:rowOff>
    </xdr:from>
    <xdr:to>
      <xdr:col>14</xdr:col>
      <xdr:colOff>28575</xdr:colOff>
      <xdr:row>35</xdr:row>
      <xdr:rowOff>161682</xdr:rowOff>
    </xdr:to>
    <xdr:cxnSp macro="">
      <xdr:nvCxnSpPr>
        <xdr:cNvPr id="292" name="直線コネクタ 291"/>
        <xdr:cNvCxnSpPr/>
      </xdr:nvCxnSpPr>
      <xdr:spPr>
        <a:xfrm>
          <a:off x="8750300" y="6072647"/>
          <a:ext cx="889000" cy="8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71897</xdr:rowOff>
    </xdr:from>
    <xdr:to>
      <xdr:col>12</xdr:col>
      <xdr:colOff>511175</xdr:colOff>
      <xdr:row>37</xdr:row>
      <xdr:rowOff>65675</xdr:rowOff>
    </xdr:to>
    <xdr:cxnSp macro="">
      <xdr:nvCxnSpPr>
        <xdr:cNvPr id="295" name="直線コネクタ 294"/>
        <xdr:cNvCxnSpPr/>
      </xdr:nvCxnSpPr>
      <xdr:spPr>
        <a:xfrm flipV="1">
          <a:off x="7861300" y="6072647"/>
          <a:ext cx="889000" cy="3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166205</xdr:rowOff>
    </xdr:from>
    <xdr:ext cx="534377" cy="259045"/>
    <xdr:sp macro="" textlink="">
      <xdr:nvSpPr>
        <xdr:cNvPr id="297" name="テキスト ボックス 296"/>
        <xdr:cNvSpPr txBox="1"/>
      </xdr:nvSpPr>
      <xdr:spPr>
        <a:xfrm>
          <a:off x="8483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65675</xdr:rowOff>
    </xdr:from>
    <xdr:to>
      <xdr:col>11</xdr:col>
      <xdr:colOff>307975</xdr:colOff>
      <xdr:row>37</xdr:row>
      <xdr:rowOff>72313</xdr:rowOff>
    </xdr:to>
    <xdr:cxnSp macro="">
      <xdr:nvCxnSpPr>
        <xdr:cNvPr id="298" name="直線コネクタ 297"/>
        <xdr:cNvCxnSpPr/>
      </xdr:nvCxnSpPr>
      <xdr:spPr>
        <a:xfrm flipV="1">
          <a:off x="6972300" y="6409325"/>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83825</xdr:rowOff>
    </xdr:from>
    <xdr:ext cx="534377" cy="259045"/>
    <xdr:sp macro="" textlink="">
      <xdr:nvSpPr>
        <xdr:cNvPr id="300" name="テキスト ボックス 299"/>
        <xdr:cNvSpPr txBox="1"/>
      </xdr:nvSpPr>
      <xdr:spPr>
        <a:xfrm>
          <a:off x="7594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94483</xdr:rowOff>
    </xdr:from>
    <xdr:ext cx="534377" cy="259045"/>
    <xdr:sp macro="" textlink="">
      <xdr:nvSpPr>
        <xdr:cNvPr id="302" name="テキスト ボックス 301"/>
        <xdr:cNvSpPr txBox="1"/>
      </xdr:nvSpPr>
      <xdr:spPr>
        <a:xfrm>
          <a:off x="6705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126176</xdr:rowOff>
    </xdr:from>
    <xdr:to>
      <xdr:col>15</xdr:col>
      <xdr:colOff>231775</xdr:colOff>
      <xdr:row>36</xdr:row>
      <xdr:rowOff>56326</xdr:rowOff>
    </xdr:to>
    <xdr:sp macro="" textlink="">
      <xdr:nvSpPr>
        <xdr:cNvPr id="308" name="円/楕円 307"/>
        <xdr:cNvSpPr/>
      </xdr:nvSpPr>
      <xdr:spPr>
        <a:xfrm>
          <a:off x="10426700" y="612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149053</xdr:rowOff>
    </xdr:from>
    <xdr:ext cx="599010" cy="259045"/>
    <xdr:sp macro="" textlink="">
      <xdr:nvSpPr>
        <xdr:cNvPr id="309" name="補助費等該当値テキスト"/>
        <xdr:cNvSpPr txBox="1"/>
      </xdr:nvSpPr>
      <xdr:spPr>
        <a:xfrm>
          <a:off x="10528300" y="597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104,347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110882</xdr:rowOff>
    </xdr:from>
    <xdr:to>
      <xdr:col>14</xdr:col>
      <xdr:colOff>79375</xdr:colOff>
      <xdr:row>36</xdr:row>
      <xdr:rowOff>41032</xdr:rowOff>
    </xdr:to>
    <xdr:sp macro="" textlink="">
      <xdr:nvSpPr>
        <xdr:cNvPr id="310" name="円/楕円 309"/>
        <xdr:cNvSpPr/>
      </xdr:nvSpPr>
      <xdr:spPr>
        <a:xfrm>
          <a:off x="9588500" y="61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57559</xdr:rowOff>
    </xdr:from>
    <xdr:ext cx="599010" cy="259045"/>
    <xdr:sp macro="" textlink="">
      <xdr:nvSpPr>
        <xdr:cNvPr id="311" name="テキスト ボックス 310"/>
        <xdr:cNvSpPr txBox="1"/>
      </xdr:nvSpPr>
      <xdr:spPr>
        <a:xfrm>
          <a:off x="9339794" y="588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107,692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21097</xdr:rowOff>
    </xdr:from>
    <xdr:to>
      <xdr:col>12</xdr:col>
      <xdr:colOff>561975</xdr:colOff>
      <xdr:row>35</xdr:row>
      <xdr:rowOff>122697</xdr:rowOff>
    </xdr:to>
    <xdr:sp macro="" textlink="">
      <xdr:nvSpPr>
        <xdr:cNvPr id="312" name="円/楕円 311"/>
        <xdr:cNvSpPr/>
      </xdr:nvSpPr>
      <xdr:spPr>
        <a:xfrm>
          <a:off x="8699500" y="60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139224</xdr:rowOff>
    </xdr:from>
    <xdr:ext cx="599010" cy="259045"/>
    <xdr:sp macro="" textlink="">
      <xdr:nvSpPr>
        <xdr:cNvPr id="313" name="テキスト ボックス 312"/>
        <xdr:cNvSpPr txBox="1"/>
      </xdr:nvSpPr>
      <xdr:spPr>
        <a:xfrm>
          <a:off x="8450794" y="579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127,330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14875</xdr:rowOff>
    </xdr:from>
    <xdr:to>
      <xdr:col>11</xdr:col>
      <xdr:colOff>358775</xdr:colOff>
      <xdr:row>37</xdr:row>
      <xdr:rowOff>116475</xdr:rowOff>
    </xdr:to>
    <xdr:sp macro="" textlink="">
      <xdr:nvSpPr>
        <xdr:cNvPr id="314" name="円/楕円 313"/>
        <xdr:cNvSpPr/>
      </xdr:nvSpPr>
      <xdr:spPr>
        <a:xfrm>
          <a:off x="7810500" y="635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107602</xdr:rowOff>
    </xdr:from>
    <xdr:ext cx="534377" cy="259045"/>
    <xdr:sp macro="" textlink="">
      <xdr:nvSpPr>
        <xdr:cNvPr id="315" name="テキスト ボックス 314"/>
        <xdr:cNvSpPr txBox="1"/>
      </xdr:nvSpPr>
      <xdr:spPr>
        <a:xfrm>
          <a:off x="7594111" y="645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21513</xdr:rowOff>
    </xdr:from>
    <xdr:to>
      <xdr:col>10</xdr:col>
      <xdr:colOff>155575</xdr:colOff>
      <xdr:row>37</xdr:row>
      <xdr:rowOff>123113</xdr:rowOff>
    </xdr:to>
    <xdr:sp macro="" textlink="">
      <xdr:nvSpPr>
        <xdr:cNvPr id="316" name="円/楕円 315"/>
        <xdr:cNvSpPr/>
      </xdr:nvSpPr>
      <xdr:spPr>
        <a:xfrm>
          <a:off x="6921500" y="63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114240</xdr:rowOff>
    </xdr:from>
    <xdr:ext cx="534377" cy="259045"/>
    <xdr:sp macro="" textlink="">
      <xdr:nvSpPr>
        <xdr:cNvPr id="317" name="テキスト ボックス 316"/>
        <xdr:cNvSpPr txBox="1"/>
      </xdr:nvSpPr>
      <xdr:spPr>
        <a:xfrm>
          <a:off x="6705111" y="645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15755</xdr:rowOff>
    </xdr:from>
    <xdr:to>
      <xdr:col>15</xdr:col>
      <xdr:colOff>180975</xdr:colOff>
      <xdr:row>59</xdr:row>
      <xdr:rowOff>26074</xdr:rowOff>
    </xdr:to>
    <xdr:cxnSp macro="">
      <xdr:nvCxnSpPr>
        <xdr:cNvPr id="346" name="直線コネクタ 345"/>
        <xdr:cNvCxnSpPr/>
      </xdr:nvCxnSpPr>
      <xdr:spPr>
        <a:xfrm flipV="1">
          <a:off x="9639300" y="10131305"/>
          <a:ext cx="8382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16707</xdr:rowOff>
    </xdr:from>
    <xdr:to>
      <xdr:col>14</xdr:col>
      <xdr:colOff>28575</xdr:colOff>
      <xdr:row>59</xdr:row>
      <xdr:rowOff>26074</xdr:rowOff>
    </xdr:to>
    <xdr:cxnSp macro="">
      <xdr:nvCxnSpPr>
        <xdr:cNvPr id="349" name="直線コネクタ 348"/>
        <xdr:cNvCxnSpPr/>
      </xdr:nvCxnSpPr>
      <xdr:spPr>
        <a:xfrm>
          <a:off x="8750300" y="10132257"/>
          <a:ext cx="889000" cy="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3639</xdr:rowOff>
    </xdr:from>
    <xdr:to>
      <xdr:col>12</xdr:col>
      <xdr:colOff>511175</xdr:colOff>
      <xdr:row>59</xdr:row>
      <xdr:rowOff>16707</xdr:rowOff>
    </xdr:to>
    <xdr:cxnSp macro="">
      <xdr:nvCxnSpPr>
        <xdr:cNvPr id="352" name="直線コネクタ 351"/>
        <xdr:cNvCxnSpPr/>
      </xdr:nvCxnSpPr>
      <xdr:spPr>
        <a:xfrm>
          <a:off x="7861300" y="10119189"/>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162401</xdr:rowOff>
    </xdr:from>
    <xdr:ext cx="599010" cy="259045"/>
    <xdr:sp macro="" textlink="">
      <xdr:nvSpPr>
        <xdr:cNvPr id="354" name="テキスト ボックス 353"/>
        <xdr:cNvSpPr txBox="1"/>
      </xdr:nvSpPr>
      <xdr:spPr>
        <a:xfrm>
          <a:off x="8450794" y="97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3639</xdr:rowOff>
    </xdr:from>
    <xdr:to>
      <xdr:col>11</xdr:col>
      <xdr:colOff>307975</xdr:colOff>
      <xdr:row>59</xdr:row>
      <xdr:rowOff>25006</xdr:rowOff>
    </xdr:to>
    <xdr:cxnSp macro="">
      <xdr:nvCxnSpPr>
        <xdr:cNvPr id="355" name="直線コネクタ 354"/>
        <xdr:cNvCxnSpPr/>
      </xdr:nvCxnSpPr>
      <xdr:spPr>
        <a:xfrm flipV="1">
          <a:off x="6972300" y="10119189"/>
          <a:ext cx="889000" cy="2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31195</xdr:rowOff>
    </xdr:from>
    <xdr:ext cx="599010" cy="259045"/>
    <xdr:sp macro="" textlink="">
      <xdr:nvSpPr>
        <xdr:cNvPr id="357" name="テキスト ボックス 356"/>
        <xdr:cNvSpPr txBox="1"/>
      </xdr:nvSpPr>
      <xdr:spPr>
        <a:xfrm>
          <a:off x="7561794" y="980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58196</xdr:rowOff>
    </xdr:from>
    <xdr:ext cx="534377" cy="259045"/>
    <xdr:sp macro="" textlink="">
      <xdr:nvSpPr>
        <xdr:cNvPr id="359" name="テキスト ボックス 358"/>
        <xdr:cNvSpPr txBox="1"/>
      </xdr:nvSpPr>
      <xdr:spPr>
        <a:xfrm>
          <a:off x="6705111" y="98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136405</xdr:rowOff>
    </xdr:from>
    <xdr:to>
      <xdr:col>15</xdr:col>
      <xdr:colOff>231775</xdr:colOff>
      <xdr:row>59</xdr:row>
      <xdr:rowOff>66555</xdr:rowOff>
    </xdr:to>
    <xdr:sp macro="" textlink="">
      <xdr:nvSpPr>
        <xdr:cNvPr id="365" name="円/楕円 364"/>
        <xdr:cNvSpPr/>
      </xdr:nvSpPr>
      <xdr:spPr>
        <a:xfrm>
          <a:off x="10426700" y="100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146724</xdr:rowOff>
    </xdr:from>
    <xdr:to>
      <xdr:col>14</xdr:col>
      <xdr:colOff>79375</xdr:colOff>
      <xdr:row>59</xdr:row>
      <xdr:rowOff>76874</xdr:rowOff>
    </xdr:to>
    <xdr:sp macro="" textlink="">
      <xdr:nvSpPr>
        <xdr:cNvPr id="367" name="円/楕円 366"/>
        <xdr:cNvSpPr/>
      </xdr:nvSpPr>
      <xdr:spPr>
        <a:xfrm>
          <a:off x="9588500" y="100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68001</xdr:rowOff>
    </xdr:from>
    <xdr:ext cx="534377" cy="259045"/>
    <xdr:sp macro="" textlink="">
      <xdr:nvSpPr>
        <xdr:cNvPr id="368" name="テキスト ボックス 367"/>
        <xdr:cNvSpPr txBox="1"/>
      </xdr:nvSpPr>
      <xdr:spPr>
        <a:xfrm>
          <a:off x="9372111" y="101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137357</xdr:rowOff>
    </xdr:from>
    <xdr:to>
      <xdr:col>12</xdr:col>
      <xdr:colOff>561975</xdr:colOff>
      <xdr:row>59</xdr:row>
      <xdr:rowOff>67507</xdr:rowOff>
    </xdr:to>
    <xdr:sp macro="" textlink="">
      <xdr:nvSpPr>
        <xdr:cNvPr id="369" name="円/楕円 368"/>
        <xdr:cNvSpPr/>
      </xdr:nvSpPr>
      <xdr:spPr>
        <a:xfrm>
          <a:off x="8699500" y="100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58634</xdr:rowOff>
    </xdr:from>
    <xdr:ext cx="534377" cy="259045"/>
    <xdr:sp macro="" textlink="">
      <xdr:nvSpPr>
        <xdr:cNvPr id="370" name="テキスト ボックス 369"/>
        <xdr:cNvSpPr txBox="1"/>
      </xdr:nvSpPr>
      <xdr:spPr>
        <a:xfrm>
          <a:off x="8483111" y="1017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124289</xdr:rowOff>
    </xdr:from>
    <xdr:to>
      <xdr:col>11</xdr:col>
      <xdr:colOff>358775</xdr:colOff>
      <xdr:row>59</xdr:row>
      <xdr:rowOff>54439</xdr:rowOff>
    </xdr:to>
    <xdr:sp macro="" textlink="">
      <xdr:nvSpPr>
        <xdr:cNvPr id="371" name="円/楕円 370"/>
        <xdr:cNvSpPr/>
      </xdr:nvSpPr>
      <xdr:spPr>
        <a:xfrm>
          <a:off x="7810500" y="100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45566</xdr:rowOff>
    </xdr:from>
    <xdr:ext cx="534377" cy="259045"/>
    <xdr:sp macro="" textlink="">
      <xdr:nvSpPr>
        <xdr:cNvPr id="372" name="テキスト ボックス 371"/>
        <xdr:cNvSpPr txBox="1"/>
      </xdr:nvSpPr>
      <xdr:spPr>
        <a:xfrm>
          <a:off x="7594111" y="101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145656</xdr:rowOff>
    </xdr:from>
    <xdr:to>
      <xdr:col>10</xdr:col>
      <xdr:colOff>155575</xdr:colOff>
      <xdr:row>59</xdr:row>
      <xdr:rowOff>75806</xdr:rowOff>
    </xdr:to>
    <xdr:sp macro="" textlink="">
      <xdr:nvSpPr>
        <xdr:cNvPr id="373" name="円/楕円 372"/>
        <xdr:cNvSpPr/>
      </xdr:nvSpPr>
      <xdr:spPr>
        <a:xfrm>
          <a:off x="6921500" y="100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66933</xdr:rowOff>
    </xdr:from>
    <xdr:ext cx="534377" cy="259045"/>
    <xdr:sp macro="" textlink="">
      <xdr:nvSpPr>
        <xdr:cNvPr id="374" name="テキスト ボックス 373"/>
        <xdr:cNvSpPr txBox="1"/>
      </xdr:nvSpPr>
      <xdr:spPr>
        <a:xfrm>
          <a:off x="6705111" y="1018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31207</xdr:rowOff>
    </xdr:from>
    <xdr:to>
      <xdr:col>15</xdr:col>
      <xdr:colOff>180975</xdr:colOff>
      <xdr:row>79</xdr:row>
      <xdr:rowOff>44352</xdr:rowOff>
    </xdr:to>
    <xdr:cxnSp macro="">
      <xdr:nvCxnSpPr>
        <xdr:cNvPr id="403" name="直線コネクタ 402"/>
        <xdr:cNvCxnSpPr/>
      </xdr:nvCxnSpPr>
      <xdr:spPr>
        <a:xfrm>
          <a:off x="9639300" y="13575757"/>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21196</xdr:rowOff>
    </xdr:from>
    <xdr:to>
      <xdr:col>14</xdr:col>
      <xdr:colOff>28575</xdr:colOff>
      <xdr:row>79</xdr:row>
      <xdr:rowOff>31207</xdr:rowOff>
    </xdr:to>
    <xdr:cxnSp macro="">
      <xdr:nvCxnSpPr>
        <xdr:cNvPr id="406" name="直線コネクタ 405"/>
        <xdr:cNvCxnSpPr/>
      </xdr:nvCxnSpPr>
      <xdr:spPr>
        <a:xfrm>
          <a:off x="8750300" y="13565746"/>
          <a:ext cx="889000" cy="1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27818</xdr:rowOff>
    </xdr:from>
    <xdr:ext cx="599010" cy="259045"/>
    <xdr:sp macro="" textlink="">
      <xdr:nvSpPr>
        <xdr:cNvPr id="410" name="テキスト ボックス 409"/>
        <xdr:cNvSpPr txBox="1"/>
      </xdr:nvSpPr>
      <xdr:spPr>
        <a:xfrm>
          <a:off x="8450794" y="132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165002</xdr:rowOff>
    </xdr:from>
    <xdr:to>
      <xdr:col>15</xdr:col>
      <xdr:colOff>231775</xdr:colOff>
      <xdr:row>79</xdr:row>
      <xdr:rowOff>95152</xdr:rowOff>
    </xdr:to>
    <xdr:sp macro="" textlink="">
      <xdr:nvSpPr>
        <xdr:cNvPr id="416" name="円/楕円 415"/>
        <xdr:cNvSpPr/>
      </xdr:nvSpPr>
      <xdr:spPr>
        <a:xfrm>
          <a:off x="10426700" y="1353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378565" cy="259045"/>
    <xdr:sp macro="" textlink="">
      <xdr:nvSpPr>
        <xdr:cNvPr id="417" name="普通建設事業費 （ うち新規整備　）該当値テキスト"/>
        <xdr:cNvSpPr txBox="1"/>
      </xdr:nvSpPr>
      <xdr:spPr>
        <a:xfrm>
          <a:off x="10528300" y="1349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151857</xdr:rowOff>
    </xdr:from>
    <xdr:to>
      <xdr:col>14</xdr:col>
      <xdr:colOff>79375</xdr:colOff>
      <xdr:row>79</xdr:row>
      <xdr:rowOff>82007</xdr:rowOff>
    </xdr:to>
    <xdr:sp macro="" textlink="">
      <xdr:nvSpPr>
        <xdr:cNvPr id="418" name="円/楕円 417"/>
        <xdr:cNvSpPr/>
      </xdr:nvSpPr>
      <xdr:spPr>
        <a:xfrm>
          <a:off x="9588500" y="1352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73134</xdr:rowOff>
    </xdr:from>
    <xdr:ext cx="534377" cy="259045"/>
    <xdr:sp macro="" textlink="">
      <xdr:nvSpPr>
        <xdr:cNvPr id="419" name="テキスト ボックス 418"/>
        <xdr:cNvSpPr txBox="1"/>
      </xdr:nvSpPr>
      <xdr:spPr>
        <a:xfrm>
          <a:off x="9372111" y="1361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141846</xdr:rowOff>
    </xdr:from>
    <xdr:to>
      <xdr:col>12</xdr:col>
      <xdr:colOff>561975</xdr:colOff>
      <xdr:row>79</xdr:row>
      <xdr:rowOff>71996</xdr:rowOff>
    </xdr:to>
    <xdr:sp macro="" textlink="">
      <xdr:nvSpPr>
        <xdr:cNvPr id="420" name="円/楕円 419"/>
        <xdr:cNvSpPr/>
      </xdr:nvSpPr>
      <xdr:spPr>
        <a:xfrm>
          <a:off x="8699500" y="1351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63123</xdr:rowOff>
    </xdr:from>
    <xdr:ext cx="534377" cy="259045"/>
    <xdr:sp macro="" textlink="">
      <xdr:nvSpPr>
        <xdr:cNvPr id="421" name="テキスト ボックス 420"/>
        <xdr:cNvSpPr txBox="1"/>
      </xdr:nvSpPr>
      <xdr:spPr>
        <a:xfrm>
          <a:off x="8483111" y="1360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163173</xdr:rowOff>
    </xdr:from>
    <xdr:to>
      <xdr:col>15</xdr:col>
      <xdr:colOff>180975</xdr:colOff>
      <xdr:row>98</xdr:row>
      <xdr:rowOff>139165</xdr:rowOff>
    </xdr:to>
    <xdr:cxnSp macro="">
      <xdr:nvCxnSpPr>
        <xdr:cNvPr id="448" name="直線コネクタ 447"/>
        <xdr:cNvCxnSpPr/>
      </xdr:nvCxnSpPr>
      <xdr:spPr>
        <a:xfrm flipV="1">
          <a:off x="9639300" y="16793823"/>
          <a:ext cx="838200" cy="14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139165</xdr:rowOff>
    </xdr:from>
    <xdr:to>
      <xdr:col>14</xdr:col>
      <xdr:colOff>28575</xdr:colOff>
      <xdr:row>98</xdr:row>
      <xdr:rowOff>139641</xdr:rowOff>
    </xdr:to>
    <xdr:cxnSp macro="">
      <xdr:nvCxnSpPr>
        <xdr:cNvPr id="451" name="直線コネクタ 450"/>
        <xdr:cNvCxnSpPr/>
      </xdr:nvCxnSpPr>
      <xdr:spPr>
        <a:xfrm flipV="1">
          <a:off x="8750300" y="16941265"/>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80318</xdr:rowOff>
    </xdr:from>
    <xdr:ext cx="534377" cy="259045"/>
    <xdr:sp macro="" textlink="">
      <xdr:nvSpPr>
        <xdr:cNvPr id="455" name="テキスト ボックス 454"/>
        <xdr:cNvSpPr txBox="1"/>
      </xdr:nvSpPr>
      <xdr:spPr>
        <a:xfrm>
          <a:off x="8483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112373</xdr:rowOff>
    </xdr:from>
    <xdr:to>
      <xdr:col>15</xdr:col>
      <xdr:colOff>231775</xdr:colOff>
      <xdr:row>98</xdr:row>
      <xdr:rowOff>42523</xdr:rowOff>
    </xdr:to>
    <xdr:sp macro="" textlink="">
      <xdr:nvSpPr>
        <xdr:cNvPr id="461" name="円/楕円 460"/>
        <xdr:cNvSpPr/>
      </xdr:nvSpPr>
      <xdr:spPr>
        <a:xfrm>
          <a:off x="10426700" y="1674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90800</xdr:rowOff>
    </xdr:from>
    <xdr:ext cx="534377" cy="259045"/>
    <xdr:sp macro="" textlink="">
      <xdr:nvSpPr>
        <xdr:cNvPr id="462" name="普通建設事業費 （ うち更新整備　）該当値テキスト"/>
        <xdr:cNvSpPr txBox="1"/>
      </xdr:nvSpPr>
      <xdr:spPr>
        <a:xfrm>
          <a:off x="10528300" y="1672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32,366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88365</xdr:rowOff>
    </xdr:from>
    <xdr:to>
      <xdr:col>14</xdr:col>
      <xdr:colOff>79375</xdr:colOff>
      <xdr:row>99</xdr:row>
      <xdr:rowOff>18515</xdr:rowOff>
    </xdr:to>
    <xdr:sp macro="" textlink="">
      <xdr:nvSpPr>
        <xdr:cNvPr id="463" name="円/楕円 462"/>
        <xdr:cNvSpPr/>
      </xdr:nvSpPr>
      <xdr:spPr>
        <a:xfrm>
          <a:off x="9588500" y="168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99</xdr:row>
      <xdr:rowOff>9642</xdr:rowOff>
    </xdr:from>
    <xdr:ext cx="378565" cy="259045"/>
    <xdr:sp macro="" textlink="">
      <xdr:nvSpPr>
        <xdr:cNvPr id="464" name="テキスト ボックス 463"/>
        <xdr:cNvSpPr txBox="1"/>
      </xdr:nvSpPr>
      <xdr:spPr>
        <a:xfrm>
          <a:off x="9450017" y="16983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88841</xdr:rowOff>
    </xdr:from>
    <xdr:to>
      <xdr:col>12</xdr:col>
      <xdr:colOff>561975</xdr:colOff>
      <xdr:row>99</xdr:row>
      <xdr:rowOff>18991</xdr:rowOff>
    </xdr:to>
    <xdr:sp macro="" textlink="">
      <xdr:nvSpPr>
        <xdr:cNvPr id="465" name="円/楕円 464"/>
        <xdr:cNvSpPr/>
      </xdr:nvSpPr>
      <xdr:spPr>
        <a:xfrm>
          <a:off x="8699500" y="1689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99</xdr:row>
      <xdr:rowOff>10118</xdr:rowOff>
    </xdr:from>
    <xdr:ext cx="313932" cy="259045"/>
    <xdr:sp macro="" textlink="">
      <xdr:nvSpPr>
        <xdr:cNvPr id="466" name="テキスト ボックス 465"/>
        <xdr:cNvSpPr txBox="1"/>
      </xdr:nvSpPr>
      <xdr:spPr>
        <a:xfrm>
          <a:off x="8593333" y="16983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137458</xdr:rowOff>
    </xdr:from>
    <xdr:to>
      <xdr:col>23</xdr:col>
      <xdr:colOff>517525</xdr:colOff>
      <xdr:row>38</xdr:row>
      <xdr:rowOff>139115</xdr:rowOff>
    </xdr:to>
    <xdr:cxnSp macro="">
      <xdr:nvCxnSpPr>
        <xdr:cNvPr id="493" name="直線コネクタ 492"/>
        <xdr:cNvCxnSpPr/>
      </xdr:nvCxnSpPr>
      <xdr:spPr>
        <a:xfrm>
          <a:off x="15481300" y="6652558"/>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135320</xdr:rowOff>
    </xdr:from>
    <xdr:to>
      <xdr:col>22</xdr:col>
      <xdr:colOff>365125</xdr:colOff>
      <xdr:row>38</xdr:row>
      <xdr:rowOff>137458</xdr:rowOff>
    </xdr:to>
    <xdr:cxnSp macro="">
      <xdr:nvCxnSpPr>
        <xdr:cNvPr id="496" name="直線コネクタ 495"/>
        <xdr:cNvCxnSpPr/>
      </xdr:nvCxnSpPr>
      <xdr:spPr>
        <a:xfrm>
          <a:off x="14592300" y="6650420"/>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134607</xdr:rowOff>
    </xdr:from>
    <xdr:to>
      <xdr:col>21</xdr:col>
      <xdr:colOff>161925</xdr:colOff>
      <xdr:row>38</xdr:row>
      <xdr:rowOff>135320</xdr:rowOff>
    </xdr:to>
    <xdr:cxnSp macro="">
      <xdr:nvCxnSpPr>
        <xdr:cNvPr id="499" name="直線コネクタ 498"/>
        <xdr:cNvCxnSpPr/>
      </xdr:nvCxnSpPr>
      <xdr:spPr>
        <a:xfrm>
          <a:off x="13703300" y="6649707"/>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1" name="テキスト ボックス 500"/>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132759</xdr:rowOff>
    </xdr:from>
    <xdr:to>
      <xdr:col>19</xdr:col>
      <xdr:colOff>644525</xdr:colOff>
      <xdr:row>38</xdr:row>
      <xdr:rowOff>134607</xdr:rowOff>
    </xdr:to>
    <xdr:cxnSp macro="">
      <xdr:nvCxnSpPr>
        <xdr:cNvPr id="502" name="直線コネクタ 501"/>
        <xdr:cNvCxnSpPr/>
      </xdr:nvCxnSpPr>
      <xdr:spPr>
        <a:xfrm>
          <a:off x="12814300" y="6647859"/>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4" name="テキスト ボックス 503"/>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3987</xdr:rowOff>
    </xdr:from>
    <xdr:ext cx="534377" cy="259045"/>
    <xdr:sp macro="" textlink="">
      <xdr:nvSpPr>
        <xdr:cNvPr id="506" name="テキスト ボックス 505"/>
        <xdr:cNvSpPr txBox="1"/>
      </xdr:nvSpPr>
      <xdr:spPr>
        <a:xfrm>
          <a:off x="12547111" y="63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88315</xdr:rowOff>
    </xdr:from>
    <xdr:to>
      <xdr:col>23</xdr:col>
      <xdr:colOff>568325</xdr:colOff>
      <xdr:row>39</xdr:row>
      <xdr:rowOff>18465</xdr:rowOff>
    </xdr:to>
    <xdr:sp macro="" textlink="">
      <xdr:nvSpPr>
        <xdr:cNvPr id="512" name="円/楕円 511"/>
        <xdr:cNvSpPr/>
      </xdr:nvSpPr>
      <xdr:spPr>
        <a:xfrm>
          <a:off x="16268700" y="66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378565" cy="259045"/>
    <xdr:sp macro="" textlink="">
      <xdr:nvSpPr>
        <xdr:cNvPr id="513" name="災害復旧事業費該当値テキスト"/>
        <xdr:cNvSpPr txBox="1"/>
      </xdr:nvSpPr>
      <xdr:spPr>
        <a:xfrm>
          <a:off x="16370300" y="6569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86658</xdr:rowOff>
    </xdr:from>
    <xdr:to>
      <xdr:col>22</xdr:col>
      <xdr:colOff>415925</xdr:colOff>
      <xdr:row>39</xdr:row>
      <xdr:rowOff>16808</xdr:rowOff>
    </xdr:to>
    <xdr:sp macro="" textlink="">
      <xdr:nvSpPr>
        <xdr:cNvPr id="514" name="円/楕円 513"/>
        <xdr:cNvSpPr/>
      </xdr:nvSpPr>
      <xdr:spPr>
        <a:xfrm>
          <a:off x="15430500" y="66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7935</xdr:rowOff>
    </xdr:from>
    <xdr:ext cx="378565" cy="259045"/>
    <xdr:sp macro="" textlink="">
      <xdr:nvSpPr>
        <xdr:cNvPr id="515" name="テキスト ボックス 514"/>
        <xdr:cNvSpPr txBox="1"/>
      </xdr:nvSpPr>
      <xdr:spPr>
        <a:xfrm>
          <a:off x="15292017" y="6694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84520</xdr:rowOff>
    </xdr:from>
    <xdr:to>
      <xdr:col>21</xdr:col>
      <xdr:colOff>212725</xdr:colOff>
      <xdr:row>39</xdr:row>
      <xdr:rowOff>14670</xdr:rowOff>
    </xdr:to>
    <xdr:sp macro="" textlink="">
      <xdr:nvSpPr>
        <xdr:cNvPr id="516" name="円/楕円 515"/>
        <xdr:cNvSpPr/>
      </xdr:nvSpPr>
      <xdr:spPr>
        <a:xfrm>
          <a:off x="14541500" y="65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5797</xdr:rowOff>
    </xdr:from>
    <xdr:ext cx="469744" cy="259045"/>
    <xdr:sp macro="" textlink="">
      <xdr:nvSpPr>
        <xdr:cNvPr id="517" name="テキスト ボックス 516"/>
        <xdr:cNvSpPr txBox="1"/>
      </xdr:nvSpPr>
      <xdr:spPr>
        <a:xfrm>
          <a:off x="14357427" y="669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83807</xdr:rowOff>
    </xdr:from>
    <xdr:to>
      <xdr:col>20</xdr:col>
      <xdr:colOff>9525</xdr:colOff>
      <xdr:row>39</xdr:row>
      <xdr:rowOff>13957</xdr:rowOff>
    </xdr:to>
    <xdr:sp macro="" textlink="">
      <xdr:nvSpPr>
        <xdr:cNvPr id="518" name="円/楕円 517"/>
        <xdr:cNvSpPr/>
      </xdr:nvSpPr>
      <xdr:spPr>
        <a:xfrm>
          <a:off x="13652500" y="65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5084</xdr:rowOff>
    </xdr:from>
    <xdr:ext cx="469744" cy="259045"/>
    <xdr:sp macro="" textlink="">
      <xdr:nvSpPr>
        <xdr:cNvPr id="519" name="テキスト ボックス 518"/>
        <xdr:cNvSpPr txBox="1"/>
      </xdr:nvSpPr>
      <xdr:spPr>
        <a:xfrm>
          <a:off x="13468427" y="669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81959</xdr:rowOff>
    </xdr:from>
    <xdr:to>
      <xdr:col>18</xdr:col>
      <xdr:colOff>492125</xdr:colOff>
      <xdr:row>39</xdr:row>
      <xdr:rowOff>12109</xdr:rowOff>
    </xdr:to>
    <xdr:sp macro="" textlink="">
      <xdr:nvSpPr>
        <xdr:cNvPr id="520" name="円/楕円 519"/>
        <xdr:cNvSpPr/>
      </xdr:nvSpPr>
      <xdr:spPr>
        <a:xfrm>
          <a:off x="12763500" y="65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3236</xdr:rowOff>
    </xdr:from>
    <xdr:ext cx="469744" cy="259045"/>
    <xdr:sp macro="" textlink="">
      <xdr:nvSpPr>
        <xdr:cNvPr id="521" name="テキスト ボックス 520"/>
        <xdr:cNvSpPr txBox="1"/>
      </xdr:nvSpPr>
      <xdr:spPr>
        <a:xfrm>
          <a:off x="12579427" y="668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92639</xdr:rowOff>
    </xdr:from>
    <xdr:to>
      <xdr:col>23</xdr:col>
      <xdr:colOff>517525</xdr:colOff>
      <xdr:row>76</xdr:row>
      <xdr:rowOff>103947</xdr:rowOff>
    </xdr:to>
    <xdr:cxnSp macro="">
      <xdr:nvCxnSpPr>
        <xdr:cNvPr id="599" name="直線コネクタ 598"/>
        <xdr:cNvCxnSpPr/>
      </xdr:nvCxnSpPr>
      <xdr:spPr>
        <a:xfrm flipV="1">
          <a:off x="15481300" y="13122839"/>
          <a:ext cx="838200" cy="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0" name="公債費平均値テキスト"/>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97844</xdr:rowOff>
    </xdr:from>
    <xdr:to>
      <xdr:col>22</xdr:col>
      <xdr:colOff>365125</xdr:colOff>
      <xdr:row>76</xdr:row>
      <xdr:rowOff>103947</xdr:rowOff>
    </xdr:to>
    <xdr:cxnSp macro="">
      <xdr:nvCxnSpPr>
        <xdr:cNvPr id="602" name="直線コネクタ 601"/>
        <xdr:cNvCxnSpPr/>
      </xdr:nvCxnSpPr>
      <xdr:spPr>
        <a:xfrm>
          <a:off x="14592300" y="13128044"/>
          <a:ext cx="8890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04" name="テキスト ボックス 603"/>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94132</xdr:rowOff>
    </xdr:from>
    <xdr:to>
      <xdr:col>21</xdr:col>
      <xdr:colOff>161925</xdr:colOff>
      <xdr:row>76</xdr:row>
      <xdr:rowOff>97844</xdr:rowOff>
    </xdr:to>
    <xdr:cxnSp macro="">
      <xdr:nvCxnSpPr>
        <xdr:cNvPr id="605" name="直線コネクタ 604"/>
        <xdr:cNvCxnSpPr/>
      </xdr:nvCxnSpPr>
      <xdr:spPr>
        <a:xfrm>
          <a:off x="13703300" y="13124332"/>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91208</xdr:rowOff>
    </xdr:from>
    <xdr:ext cx="534377" cy="259045"/>
    <xdr:sp macro="" textlink="">
      <xdr:nvSpPr>
        <xdr:cNvPr id="607" name="テキスト ボックス 606"/>
        <xdr:cNvSpPr txBox="1"/>
      </xdr:nvSpPr>
      <xdr:spPr>
        <a:xfrm>
          <a:off x="14325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93165</xdr:rowOff>
    </xdr:from>
    <xdr:to>
      <xdr:col>19</xdr:col>
      <xdr:colOff>644525</xdr:colOff>
      <xdr:row>76</xdr:row>
      <xdr:rowOff>94132</xdr:rowOff>
    </xdr:to>
    <xdr:cxnSp macro="">
      <xdr:nvCxnSpPr>
        <xdr:cNvPr id="608" name="直線コネクタ 607"/>
        <xdr:cNvCxnSpPr/>
      </xdr:nvCxnSpPr>
      <xdr:spPr>
        <a:xfrm>
          <a:off x="12814300" y="13123365"/>
          <a:ext cx="8890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72753</xdr:rowOff>
    </xdr:from>
    <xdr:ext cx="534377" cy="259045"/>
    <xdr:sp macro="" textlink="">
      <xdr:nvSpPr>
        <xdr:cNvPr id="610" name="テキスト ボックス 609"/>
        <xdr:cNvSpPr txBox="1"/>
      </xdr:nvSpPr>
      <xdr:spPr>
        <a:xfrm>
          <a:off x="13436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63783</xdr:rowOff>
    </xdr:from>
    <xdr:ext cx="534377" cy="259045"/>
    <xdr:sp macro="" textlink="">
      <xdr:nvSpPr>
        <xdr:cNvPr id="612" name="テキスト ボックス 611"/>
        <xdr:cNvSpPr txBox="1"/>
      </xdr:nvSpPr>
      <xdr:spPr>
        <a:xfrm>
          <a:off x="12547111" y="132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41839</xdr:rowOff>
    </xdr:from>
    <xdr:to>
      <xdr:col>23</xdr:col>
      <xdr:colOff>568325</xdr:colOff>
      <xdr:row>76</xdr:row>
      <xdr:rowOff>143439</xdr:rowOff>
    </xdr:to>
    <xdr:sp macro="" textlink="">
      <xdr:nvSpPr>
        <xdr:cNvPr id="618" name="円/楕円 617"/>
        <xdr:cNvSpPr/>
      </xdr:nvSpPr>
      <xdr:spPr>
        <a:xfrm>
          <a:off x="16268700" y="130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64716</xdr:rowOff>
    </xdr:from>
    <xdr:ext cx="534377" cy="259045"/>
    <xdr:sp macro="" textlink="">
      <xdr:nvSpPr>
        <xdr:cNvPr id="619" name="公債費該当値テキスト"/>
        <xdr:cNvSpPr txBox="1"/>
      </xdr:nvSpPr>
      <xdr:spPr>
        <a:xfrm>
          <a:off x="16370300" y="1292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61,176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53147</xdr:rowOff>
    </xdr:from>
    <xdr:to>
      <xdr:col>22</xdr:col>
      <xdr:colOff>415925</xdr:colOff>
      <xdr:row>76</xdr:row>
      <xdr:rowOff>154747</xdr:rowOff>
    </xdr:to>
    <xdr:sp macro="" textlink="">
      <xdr:nvSpPr>
        <xdr:cNvPr id="620" name="円/楕円 619"/>
        <xdr:cNvSpPr/>
      </xdr:nvSpPr>
      <xdr:spPr>
        <a:xfrm>
          <a:off x="15430500" y="130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171274</xdr:rowOff>
    </xdr:from>
    <xdr:ext cx="534377" cy="259045"/>
    <xdr:sp macro="" textlink="">
      <xdr:nvSpPr>
        <xdr:cNvPr id="621" name="テキスト ボックス 620"/>
        <xdr:cNvSpPr txBox="1"/>
      </xdr:nvSpPr>
      <xdr:spPr>
        <a:xfrm>
          <a:off x="15214111" y="1285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47044</xdr:rowOff>
    </xdr:from>
    <xdr:to>
      <xdr:col>21</xdr:col>
      <xdr:colOff>212725</xdr:colOff>
      <xdr:row>76</xdr:row>
      <xdr:rowOff>148644</xdr:rowOff>
    </xdr:to>
    <xdr:sp macro="" textlink="">
      <xdr:nvSpPr>
        <xdr:cNvPr id="622" name="円/楕円 621"/>
        <xdr:cNvSpPr/>
      </xdr:nvSpPr>
      <xdr:spPr>
        <a:xfrm>
          <a:off x="14541500" y="130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165171</xdr:rowOff>
    </xdr:from>
    <xdr:ext cx="534377" cy="259045"/>
    <xdr:sp macro="" textlink="">
      <xdr:nvSpPr>
        <xdr:cNvPr id="623" name="テキスト ボックス 622"/>
        <xdr:cNvSpPr txBox="1"/>
      </xdr:nvSpPr>
      <xdr:spPr>
        <a:xfrm>
          <a:off x="14325111" y="128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43332</xdr:rowOff>
    </xdr:from>
    <xdr:to>
      <xdr:col>20</xdr:col>
      <xdr:colOff>9525</xdr:colOff>
      <xdr:row>76</xdr:row>
      <xdr:rowOff>144932</xdr:rowOff>
    </xdr:to>
    <xdr:sp macro="" textlink="">
      <xdr:nvSpPr>
        <xdr:cNvPr id="624" name="円/楕円 623"/>
        <xdr:cNvSpPr/>
      </xdr:nvSpPr>
      <xdr:spPr>
        <a:xfrm>
          <a:off x="13652500" y="130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161459</xdr:rowOff>
    </xdr:from>
    <xdr:ext cx="534377" cy="259045"/>
    <xdr:sp macro="" textlink="">
      <xdr:nvSpPr>
        <xdr:cNvPr id="625" name="テキスト ボックス 624"/>
        <xdr:cNvSpPr txBox="1"/>
      </xdr:nvSpPr>
      <xdr:spPr>
        <a:xfrm>
          <a:off x="13436111" y="1284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42365</xdr:rowOff>
    </xdr:from>
    <xdr:to>
      <xdr:col>18</xdr:col>
      <xdr:colOff>492125</xdr:colOff>
      <xdr:row>76</xdr:row>
      <xdr:rowOff>143965</xdr:rowOff>
    </xdr:to>
    <xdr:sp macro="" textlink="">
      <xdr:nvSpPr>
        <xdr:cNvPr id="626" name="円/楕円 625"/>
        <xdr:cNvSpPr/>
      </xdr:nvSpPr>
      <xdr:spPr>
        <a:xfrm>
          <a:off x="12763500" y="130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160492</xdr:rowOff>
    </xdr:from>
    <xdr:ext cx="534377" cy="259045"/>
    <xdr:sp macro="" textlink="">
      <xdr:nvSpPr>
        <xdr:cNvPr id="627" name="テキスト ボックス 626"/>
        <xdr:cNvSpPr txBox="1"/>
      </xdr:nvSpPr>
      <xdr:spPr>
        <a:xfrm>
          <a:off x="12547111" y="1284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72351</xdr:rowOff>
    </xdr:from>
    <xdr:to>
      <xdr:col>23</xdr:col>
      <xdr:colOff>517525</xdr:colOff>
      <xdr:row>99</xdr:row>
      <xdr:rowOff>73506</xdr:rowOff>
    </xdr:to>
    <xdr:cxnSp macro="">
      <xdr:nvCxnSpPr>
        <xdr:cNvPr id="658" name="直線コネクタ 657"/>
        <xdr:cNvCxnSpPr/>
      </xdr:nvCxnSpPr>
      <xdr:spPr>
        <a:xfrm flipV="1">
          <a:off x="15481300" y="17045901"/>
          <a:ext cx="8382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71631</xdr:rowOff>
    </xdr:from>
    <xdr:to>
      <xdr:col>22</xdr:col>
      <xdr:colOff>365125</xdr:colOff>
      <xdr:row>99</xdr:row>
      <xdr:rowOff>73506</xdr:rowOff>
    </xdr:to>
    <xdr:cxnSp macro="">
      <xdr:nvCxnSpPr>
        <xdr:cNvPr id="661" name="直線コネクタ 660"/>
        <xdr:cNvCxnSpPr/>
      </xdr:nvCxnSpPr>
      <xdr:spPr>
        <a:xfrm>
          <a:off x="14592300" y="17045181"/>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66477</xdr:rowOff>
    </xdr:from>
    <xdr:to>
      <xdr:col>21</xdr:col>
      <xdr:colOff>161925</xdr:colOff>
      <xdr:row>99</xdr:row>
      <xdr:rowOff>71631</xdr:rowOff>
    </xdr:to>
    <xdr:cxnSp macro="">
      <xdr:nvCxnSpPr>
        <xdr:cNvPr id="664" name="直線コネクタ 663"/>
        <xdr:cNvCxnSpPr/>
      </xdr:nvCxnSpPr>
      <xdr:spPr>
        <a:xfrm>
          <a:off x="13703300" y="17040027"/>
          <a:ext cx="889000" cy="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6" name="テキスト ボックス 665"/>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66477</xdr:rowOff>
    </xdr:from>
    <xdr:to>
      <xdr:col>19</xdr:col>
      <xdr:colOff>644525</xdr:colOff>
      <xdr:row>99</xdr:row>
      <xdr:rowOff>67545</xdr:rowOff>
    </xdr:to>
    <xdr:cxnSp macro="">
      <xdr:nvCxnSpPr>
        <xdr:cNvPr id="667" name="直線コネクタ 666"/>
        <xdr:cNvCxnSpPr/>
      </xdr:nvCxnSpPr>
      <xdr:spPr>
        <a:xfrm flipV="1">
          <a:off x="12814300" y="17040027"/>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127714</xdr:rowOff>
    </xdr:from>
    <xdr:ext cx="534377" cy="259045"/>
    <xdr:sp macro="" textlink="">
      <xdr:nvSpPr>
        <xdr:cNvPr id="669" name="テキスト ボックス 668"/>
        <xdr:cNvSpPr txBox="1"/>
      </xdr:nvSpPr>
      <xdr:spPr>
        <a:xfrm>
          <a:off x="13436111" y="1675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116200</xdr:rowOff>
    </xdr:from>
    <xdr:ext cx="534377" cy="259045"/>
    <xdr:sp macro="" textlink="">
      <xdr:nvSpPr>
        <xdr:cNvPr id="671" name="テキスト ボックス 670"/>
        <xdr:cNvSpPr txBox="1"/>
      </xdr:nvSpPr>
      <xdr:spPr>
        <a:xfrm>
          <a:off x="12547111" y="167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21551</xdr:rowOff>
    </xdr:from>
    <xdr:to>
      <xdr:col>23</xdr:col>
      <xdr:colOff>568325</xdr:colOff>
      <xdr:row>99</xdr:row>
      <xdr:rowOff>123151</xdr:rowOff>
    </xdr:to>
    <xdr:sp macro="" textlink="">
      <xdr:nvSpPr>
        <xdr:cNvPr id="677" name="円/楕円 676"/>
        <xdr:cNvSpPr/>
      </xdr:nvSpPr>
      <xdr:spPr>
        <a:xfrm>
          <a:off x="16268700" y="1699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534377" cy="259045"/>
    <xdr:sp macro="" textlink="">
      <xdr:nvSpPr>
        <xdr:cNvPr id="678" name="積立金該当値テキスト"/>
        <xdr:cNvSpPr txBox="1"/>
      </xdr:nvSpPr>
      <xdr:spPr>
        <a:xfrm>
          <a:off x="16370300" y="169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16,246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22706</xdr:rowOff>
    </xdr:from>
    <xdr:to>
      <xdr:col>22</xdr:col>
      <xdr:colOff>415925</xdr:colOff>
      <xdr:row>99</xdr:row>
      <xdr:rowOff>124306</xdr:rowOff>
    </xdr:to>
    <xdr:sp macro="" textlink="">
      <xdr:nvSpPr>
        <xdr:cNvPr id="679" name="円/楕円 678"/>
        <xdr:cNvSpPr/>
      </xdr:nvSpPr>
      <xdr:spPr>
        <a:xfrm>
          <a:off x="15430500" y="1699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115433</xdr:rowOff>
    </xdr:from>
    <xdr:ext cx="534377" cy="259045"/>
    <xdr:sp macro="" textlink="">
      <xdr:nvSpPr>
        <xdr:cNvPr id="680" name="テキスト ボックス 679"/>
        <xdr:cNvSpPr txBox="1"/>
      </xdr:nvSpPr>
      <xdr:spPr>
        <a:xfrm>
          <a:off x="15214111" y="1708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20831</xdr:rowOff>
    </xdr:from>
    <xdr:to>
      <xdr:col>21</xdr:col>
      <xdr:colOff>212725</xdr:colOff>
      <xdr:row>99</xdr:row>
      <xdr:rowOff>122431</xdr:rowOff>
    </xdr:to>
    <xdr:sp macro="" textlink="">
      <xdr:nvSpPr>
        <xdr:cNvPr id="681" name="円/楕円 680"/>
        <xdr:cNvSpPr/>
      </xdr:nvSpPr>
      <xdr:spPr>
        <a:xfrm>
          <a:off x="14541500" y="169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113558</xdr:rowOff>
    </xdr:from>
    <xdr:ext cx="534377" cy="259045"/>
    <xdr:sp macro="" textlink="">
      <xdr:nvSpPr>
        <xdr:cNvPr id="682" name="テキスト ボックス 681"/>
        <xdr:cNvSpPr txBox="1"/>
      </xdr:nvSpPr>
      <xdr:spPr>
        <a:xfrm>
          <a:off x="14325111" y="1708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16,687</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15677</xdr:rowOff>
    </xdr:from>
    <xdr:to>
      <xdr:col>20</xdr:col>
      <xdr:colOff>9525</xdr:colOff>
      <xdr:row>99</xdr:row>
      <xdr:rowOff>117277</xdr:rowOff>
    </xdr:to>
    <xdr:sp macro="" textlink="">
      <xdr:nvSpPr>
        <xdr:cNvPr id="683" name="円/楕円 682"/>
        <xdr:cNvSpPr/>
      </xdr:nvSpPr>
      <xdr:spPr>
        <a:xfrm>
          <a:off x="13652500" y="1698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108404</xdr:rowOff>
    </xdr:from>
    <xdr:ext cx="534377" cy="259045"/>
    <xdr:sp macro="" textlink="">
      <xdr:nvSpPr>
        <xdr:cNvPr id="684" name="テキスト ボックス 683"/>
        <xdr:cNvSpPr txBox="1"/>
      </xdr:nvSpPr>
      <xdr:spPr>
        <a:xfrm>
          <a:off x="13436111" y="1708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19,844</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16745</xdr:rowOff>
    </xdr:from>
    <xdr:to>
      <xdr:col>18</xdr:col>
      <xdr:colOff>492125</xdr:colOff>
      <xdr:row>99</xdr:row>
      <xdr:rowOff>118345</xdr:rowOff>
    </xdr:to>
    <xdr:sp macro="" textlink="">
      <xdr:nvSpPr>
        <xdr:cNvPr id="685" name="円/楕円 684"/>
        <xdr:cNvSpPr/>
      </xdr:nvSpPr>
      <xdr:spPr>
        <a:xfrm>
          <a:off x="12763500" y="1699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109472</xdr:rowOff>
    </xdr:from>
    <xdr:ext cx="534377" cy="259045"/>
    <xdr:sp macro="" textlink="">
      <xdr:nvSpPr>
        <xdr:cNvPr id="686" name="テキスト ボックス 685"/>
        <xdr:cNvSpPr txBox="1"/>
      </xdr:nvSpPr>
      <xdr:spPr>
        <a:xfrm>
          <a:off x="12547111" y="1708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122479</xdr:rowOff>
    </xdr:from>
    <xdr:to>
      <xdr:col>32</xdr:col>
      <xdr:colOff>187325</xdr:colOff>
      <xdr:row>38</xdr:row>
      <xdr:rowOff>140691</xdr:rowOff>
    </xdr:to>
    <xdr:cxnSp macro="">
      <xdr:nvCxnSpPr>
        <xdr:cNvPr id="715" name="直線コネクタ 714"/>
        <xdr:cNvCxnSpPr/>
      </xdr:nvCxnSpPr>
      <xdr:spPr>
        <a:xfrm>
          <a:off x="21323300" y="6637579"/>
          <a:ext cx="8382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122479</xdr:rowOff>
    </xdr:from>
    <xdr:to>
      <xdr:col>31</xdr:col>
      <xdr:colOff>34925</xdr:colOff>
      <xdr:row>38</xdr:row>
      <xdr:rowOff>140233</xdr:rowOff>
    </xdr:to>
    <xdr:cxnSp macro="">
      <xdr:nvCxnSpPr>
        <xdr:cNvPr id="718" name="直線コネクタ 717"/>
        <xdr:cNvCxnSpPr/>
      </xdr:nvCxnSpPr>
      <xdr:spPr>
        <a:xfrm flipV="1">
          <a:off x="20434300" y="6637579"/>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6558</xdr:rowOff>
    </xdr:from>
    <xdr:ext cx="469744" cy="259045"/>
    <xdr:sp macro="" textlink="">
      <xdr:nvSpPr>
        <xdr:cNvPr id="720" name="テキスト ボックス 719"/>
        <xdr:cNvSpPr txBox="1"/>
      </xdr:nvSpPr>
      <xdr:spPr>
        <a:xfrm>
          <a:off x="21088427"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140233</xdr:rowOff>
    </xdr:from>
    <xdr:to>
      <xdr:col>29</xdr:col>
      <xdr:colOff>517525</xdr:colOff>
      <xdr:row>38</xdr:row>
      <xdr:rowOff>141033</xdr:rowOff>
    </xdr:to>
    <xdr:cxnSp macro="">
      <xdr:nvCxnSpPr>
        <xdr:cNvPr id="721" name="直線コネクタ 720"/>
        <xdr:cNvCxnSpPr/>
      </xdr:nvCxnSpPr>
      <xdr:spPr>
        <a:xfrm flipV="1">
          <a:off x="19545300" y="665533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161612</xdr:rowOff>
    </xdr:from>
    <xdr:ext cx="469744" cy="259045"/>
    <xdr:sp macro="" textlink="">
      <xdr:nvSpPr>
        <xdr:cNvPr id="723" name="テキスト ボックス 722"/>
        <xdr:cNvSpPr txBox="1"/>
      </xdr:nvSpPr>
      <xdr:spPr>
        <a:xfrm>
          <a:off x="20199427" y="63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141033</xdr:rowOff>
    </xdr:from>
    <xdr:to>
      <xdr:col>28</xdr:col>
      <xdr:colOff>314325</xdr:colOff>
      <xdr:row>38</xdr:row>
      <xdr:rowOff>142710</xdr:rowOff>
    </xdr:to>
    <xdr:cxnSp macro="">
      <xdr:nvCxnSpPr>
        <xdr:cNvPr id="724" name="直線コネクタ 723"/>
        <xdr:cNvCxnSpPr/>
      </xdr:nvCxnSpPr>
      <xdr:spPr>
        <a:xfrm flipV="1">
          <a:off x="18656300" y="665613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152735</xdr:rowOff>
    </xdr:from>
    <xdr:ext cx="469744" cy="259045"/>
    <xdr:sp macro="" textlink="">
      <xdr:nvSpPr>
        <xdr:cNvPr id="726" name="テキスト ボックス 725"/>
        <xdr:cNvSpPr txBox="1"/>
      </xdr:nvSpPr>
      <xdr:spPr>
        <a:xfrm>
          <a:off x="19310427" y="63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169384</xdr:rowOff>
    </xdr:from>
    <xdr:ext cx="469744" cy="259045"/>
    <xdr:sp macro="" textlink="">
      <xdr:nvSpPr>
        <xdr:cNvPr id="728" name="テキスト ボックス 727"/>
        <xdr:cNvSpPr txBox="1"/>
      </xdr:nvSpPr>
      <xdr:spPr>
        <a:xfrm>
          <a:off x="18421427" y="63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89891</xdr:rowOff>
    </xdr:from>
    <xdr:to>
      <xdr:col>32</xdr:col>
      <xdr:colOff>238125</xdr:colOff>
      <xdr:row>39</xdr:row>
      <xdr:rowOff>20041</xdr:rowOff>
    </xdr:to>
    <xdr:sp macro="" textlink="">
      <xdr:nvSpPr>
        <xdr:cNvPr id="734" name="円/楕円 733"/>
        <xdr:cNvSpPr/>
      </xdr:nvSpPr>
      <xdr:spPr>
        <a:xfrm>
          <a:off x="22110700" y="66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37914</xdr:rowOff>
    </xdr:from>
    <xdr:ext cx="469744" cy="259045"/>
    <xdr:sp macro="" textlink="">
      <xdr:nvSpPr>
        <xdr:cNvPr id="735" name="投資及び出資金該当値テキスト"/>
        <xdr:cNvSpPr txBox="1"/>
      </xdr:nvSpPr>
      <xdr:spPr>
        <a:xfrm>
          <a:off x="22212300" y="655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71679</xdr:rowOff>
    </xdr:from>
    <xdr:to>
      <xdr:col>31</xdr:col>
      <xdr:colOff>85725</xdr:colOff>
      <xdr:row>39</xdr:row>
      <xdr:rowOff>1829</xdr:rowOff>
    </xdr:to>
    <xdr:sp macro="" textlink="">
      <xdr:nvSpPr>
        <xdr:cNvPr id="736" name="円/楕円 735"/>
        <xdr:cNvSpPr/>
      </xdr:nvSpPr>
      <xdr:spPr>
        <a:xfrm>
          <a:off x="21272500" y="6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18356</xdr:rowOff>
    </xdr:from>
    <xdr:ext cx="469744" cy="259045"/>
    <xdr:sp macro="" textlink="">
      <xdr:nvSpPr>
        <xdr:cNvPr id="737" name="テキスト ボックス 736"/>
        <xdr:cNvSpPr txBox="1"/>
      </xdr:nvSpPr>
      <xdr:spPr>
        <a:xfrm>
          <a:off x="21088427" y="636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89433</xdr:rowOff>
    </xdr:from>
    <xdr:to>
      <xdr:col>29</xdr:col>
      <xdr:colOff>568325</xdr:colOff>
      <xdr:row>39</xdr:row>
      <xdr:rowOff>19583</xdr:rowOff>
    </xdr:to>
    <xdr:sp macro="" textlink="">
      <xdr:nvSpPr>
        <xdr:cNvPr id="738" name="円/楕円 737"/>
        <xdr:cNvSpPr/>
      </xdr:nvSpPr>
      <xdr:spPr>
        <a:xfrm>
          <a:off x="20383500" y="66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10710</xdr:rowOff>
    </xdr:from>
    <xdr:ext cx="469744" cy="259045"/>
    <xdr:sp macro="" textlink="">
      <xdr:nvSpPr>
        <xdr:cNvPr id="739" name="テキスト ボックス 738"/>
        <xdr:cNvSpPr txBox="1"/>
      </xdr:nvSpPr>
      <xdr:spPr>
        <a:xfrm>
          <a:off x="20199427" y="669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90233</xdr:rowOff>
    </xdr:from>
    <xdr:to>
      <xdr:col>28</xdr:col>
      <xdr:colOff>365125</xdr:colOff>
      <xdr:row>39</xdr:row>
      <xdr:rowOff>20383</xdr:rowOff>
    </xdr:to>
    <xdr:sp macro="" textlink="">
      <xdr:nvSpPr>
        <xdr:cNvPr id="740" name="円/楕円 739"/>
        <xdr:cNvSpPr/>
      </xdr:nvSpPr>
      <xdr:spPr>
        <a:xfrm>
          <a:off x="19494500" y="660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11510</xdr:rowOff>
    </xdr:from>
    <xdr:ext cx="469744" cy="259045"/>
    <xdr:sp macro="" textlink="">
      <xdr:nvSpPr>
        <xdr:cNvPr id="741" name="テキスト ボックス 740"/>
        <xdr:cNvSpPr txBox="1"/>
      </xdr:nvSpPr>
      <xdr:spPr>
        <a:xfrm>
          <a:off x="19310427" y="669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91910</xdr:rowOff>
    </xdr:from>
    <xdr:to>
      <xdr:col>27</xdr:col>
      <xdr:colOff>161925</xdr:colOff>
      <xdr:row>39</xdr:row>
      <xdr:rowOff>22060</xdr:rowOff>
    </xdr:to>
    <xdr:sp macro="" textlink="">
      <xdr:nvSpPr>
        <xdr:cNvPr id="742" name="円/楕円 741"/>
        <xdr:cNvSpPr/>
      </xdr:nvSpPr>
      <xdr:spPr>
        <a:xfrm>
          <a:off x="18605500" y="66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13187</xdr:rowOff>
    </xdr:from>
    <xdr:ext cx="469744" cy="259045"/>
    <xdr:sp macro="" textlink="">
      <xdr:nvSpPr>
        <xdr:cNvPr id="743" name="テキスト ボックス 742"/>
        <xdr:cNvSpPr txBox="1"/>
      </xdr:nvSpPr>
      <xdr:spPr>
        <a:xfrm>
          <a:off x="18421427" y="66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82942</xdr:rowOff>
    </xdr:from>
    <xdr:to>
      <xdr:col>32</xdr:col>
      <xdr:colOff>187325</xdr:colOff>
      <xdr:row>59</xdr:row>
      <xdr:rowOff>82975</xdr:rowOff>
    </xdr:to>
    <xdr:cxnSp macro="">
      <xdr:nvCxnSpPr>
        <xdr:cNvPr id="774" name="直線コネクタ 773"/>
        <xdr:cNvCxnSpPr/>
      </xdr:nvCxnSpPr>
      <xdr:spPr>
        <a:xfrm flipV="1">
          <a:off x="21323300" y="10198492"/>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82975</xdr:rowOff>
    </xdr:from>
    <xdr:to>
      <xdr:col>31</xdr:col>
      <xdr:colOff>34925</xdr:colOff>
      <xdr:row>59</xdr:row>
      <xdr:rowOff>83040</xdr:rowOff>
    </xdr:to>
    <xdr:cxnSp macro="">
      <xdr:nvCxnSpPr>
        <xdr:cNvPr id="777" name="直線コネクタ 776"/>
        <xdr:cNvCxnSpPr/>
      </xdr:nvCxnSpPr>
      <xdr:spPr>
        <a:xfrm flipV="1">
          <a:off x="20434300" y="10198525"/>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83040</xdr:rowOff>
    </xdr:from>
    <xdr:to>
      <xdr:col>29</xdr:col>
      <xdr:colOff>517525</xdr:colOff>
      <xdr:row>59</xdr:row>
      <xdr:rowOff>83105</xdr:rowOff>
    </xdr:to>
    <xdr:cxnSp macro="">
      <xdr:nvCxnSpPr>
        <xdr:cNvPr id="780" name="直線コネクタ 779"/>
        <xdr:cNvCxnSpPr/>
      </xdr:nvCxnSpPr>
      <xdr:spPr>
        <a:xfrm flipV="1">
          <a:off x="19545300" y="10198590"/>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52788</xdr:rowOff>
    </xdr:from>
    <xdr:ext cx="469744" cy="259045"/>
    <xdr:sp macro="" textlink="">
      <xdr:nvSpPr>
        <xdr:cNvPr id="782" name="テキスト ボックス 781"/>
        <xdr:cNvSpPr txBox="1"/>
      </xdr:nvSpPr>
      <xdr:spPr>
        <a:xfrm>
          <a:off x="20199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83105</xdr:rowOff>
    </xdr:from>
    <xdr:to>
      <xdr:col>28</xdr:col>
      <xdr:colOff>314325</xdr:colOff>
      <xdr:row>59</xdr:row>
      <xdr:rowOff>83138</xdr:rowOff>
    </xdr:to>
    <xdr:cxnSp macro="">
      <xdr:nvCxnSpPr>
        <xdr:cNvPr id="783" name="直線コネクタ 782"/>
        <xdr:cNvCxnSpPr/>
      </xdr:nvCxnSpPr>
      <xdr:spPr>
        <a:xfrm flipV="1">
          <a:off x="18656300" y="10198655"/>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112647</xdr:rowOff>
    </xdr:from>
    <xdr:ext cx="469744" cy="259045"/>
    <xdr:sp macro="" textlink="">
      <xdr:nvSpPr>
        <xdr:cNvPr id="785" name="テキスト ボックス 784"/>
        <xdr:cNvSpPr txBox="1"/>
      </xdr:nvSpPr>
      <xdr:spPr>
        <a:xfrm>
          <a:off x="19310427" y="9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110133</xdr:rowOff>
    </xdr:from>
    <xdr:ext cx="469744" cy="259045"/>
    <xdr:sp macro="" textlink="">
      <xdr:nvSpPr>
        <xdr:cNvPr id="787" name="テキスト ボックス 786"/>
        <xdr:cNvSpPr txBox="1"/>
      </xdr:nvSpPr>
      <xdr:spPr>
        <a:xfrm>
          <a:off x="18421427" y="98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32142</xdr:rowOff>
    </xdr:from>
    <xdr:to>
      <xdr:col>32</xdr:col>
      <xdr:colOff>238125</xdr:colOff>
      <xdr:row>59</xdr:row>
      <xdr:rowOff>133742</xdr:rowOff>
    </xdr:to>
    <xdr:sp macro="" textlink="">
      <xdr:nvSpPr>
        <xdr:cNvPr id="793" name="円/楕円 792"/>
        <xdr:cNvSpPr/>
      </xdr:nvSpPr>
      <xdr:spPr>
        <a:xfrm>
          <a:off x="22110700" y="1014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118519</xdr:rowOff>
    </xdr:from>
    <xdr:ext cx="378565" cy="259045"/>
    <xdr:sp macro="" textlink="">
      <xdr:nvSpPr>
        <xdr:cNvPr id="794" name="貸付金該当値テキスト"/>
        <xdr:cNvSpPr txBox="1"/>
      </xdr:nvSpPr>
      <xdr:spPr>
        <a:xfrm>
          <a:off x="22212300" y="10062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32175</xdr:rowOff>
    </xdr:from>
    <xdr:to>
      <xdr:col>31</xdr:col>
      <xdr:colOff>85725</xdr:colOff>
      <xdr:row>59</xdr:row>
      <xdr:rowOff>133775</xdr:rowOff>
    </xdr:to>
    <xdr:sp macro="" textlink="">
      <xdr:nvSpPr>
        <xdr:cNvPr id="795" name="円/楕円 794"/>
        <xdr:cNvSpPr/>
      </xdr:nvSpPr>
      <xdr:spPr>
        <a:xfrm>
          <a:off x="21272500" y="101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124902</xdr:rowOff>
    </xdr:from>
    <xdr:ext cx="378565" cy="259045"/>
    <xdr:sp macro="" textlink="">
      <xdr:nvSpPr>
        <xdr:cNvPr id="796" name="テキスト ボックス 795"/>
        <xdr:cNvSpPr txBox="1"/>
      </xdr:nvSpPr>
      <xdr:spPr>
        <a:xfrm>
          <a:off x="21134017" y="10240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32240</xdr:rowOff>
    </xdr:from>
    <xdr:to>
      <xdr:col>29</xdr:col>
      <xdr:colOff>568325</xdr:colOff>
      <xdr:row>59</xdr:row>
      <xdr:rowOff>133840</xdr:rowOff>
    </xdr:to>
    <xdr:sp macro="" textlink="">
      <xdr:nvSpPr>
        <xdr:cNvPr id="797" name="円/楕円 796"/>
        <xdr:cNvSpPr/>
      </xdr:nvSpPr>
      <xdr:spPr>
        <a:xfrm>
          <a:off x="20383500" y="101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124967</xdr:rowOff>
    </xdr:from>
    <xdr:ext cx="378565" cy="259045"/>
    <xdr:sp macro="" textlink="">
      <xdr:nvSpPr>
        <xdr:cNvPr id="798" name="テキスト ボックス 797"/>
        <xdr:cNvSpPr txBox="1"/>
      </xdr:nvSpPr>
      <xdr:spPr>
        <a:xfrm>
          <a:off x="20245017" y="1024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32305</xdr:rowOff>
    </xdr:from>
    <xdr:to>
      <xdr:col>28</xdr:col>
      <xdr:colOff>365125</xdr:colOff>
      <xdr:row>59</xdr:row>
      <xdr:rowOff>133905</xdr:rowOff>
    </xdr:to>
    <xdr:sp macro="" textlink="">
      <xdr:nvSpPr>
        <xdr:cNvPr id="799" name="円/楕円 798"/>
        <xdr:cNvSpPr/>
      </xdr:nvSpPr>
      <xdr:spPr>
        <a:xfrm>
          <a:off x="19494500" y="101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125032</xdr:rowOff>
    </xdr:from>
    <xdr:ext cx="378565" cy="259045"/>
    <xdr:sp macro="" textlink="">
      <xdr:nvSpPr>
        <xdr:cNvPr id="800" name="テキスト ボックス 799"/>
        <xdr:cNvSpPr txBox="1"/>
      </xdr:nvSpPr>
      <xdr:spPr>
        <a:xfrm>
          <a:off x="19356017" y="10240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32338</xdr:rowOff>
    </xdr:from>
    <xdr:to>
      <xdr:col>27</xdr:col>
      <xdr:colOff>161925</xdr:colOff>
      <xdr:row>59</xdr:row>
      <xdr:rowOff>133938</xdr:rowOff>
    </xdr:to>
    <xdr:sp macro="" textlink="">
      <xdr:nvSpPr>
        <xdr:cNvPr id="801" name="円/楕円 800"/>
        <xdr:cNvSpPr/>
      </xdr:nvSpPr>
      <xdr:spPr>
        <a:xfrm>
          <a:off x="18605500" y="101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125065</xdr:rowOff>
    </xdr:from>
    <xdr:ext cx="378565" cy="259045"/>
    <xdr:sp macro="" textlink="">
      <xdr:nvSpPr>
        <xdr:cNvPr id="802" name="テキスト ボックス 801"/>
        <xdr:cNvSpPr txBox="1"/>
      </xdr:nvSpPr>
      <xdr:spPr>
        <a:xfrm>
          <a:off x="18467017" y="10240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31407</xdr:rowOff>
    </xdr:from>
    <xdr:to>
      <xdr:col>32</xdr:col>
      <xdr:colOff>187325</xdr:colOff>
      <xdr:row>78</xdr:row>
      <xdr:rowOff>39243</xdr:rowOff>
    </xdr:to>
    <xdr:cxnSp macro="">
      <xdr:nvCxnSpPr>
        <xdr:cNvPr id="832" name="直線コネクタ 831"/>
        <xdr:cNvCxnSpPr/>
      </xdr:nvCxnSpPr>
      <xdr:spPr>
        <a:xfrm>
          <a:off x="21323300" y="13404507"/>
          <a:ext cx="8382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31407</xdr:rowOff>
    </xdr:from>
    <xdr:to>
      <xdr:col>31</xdr:col>
      <xdr:colOff>34925</xdr:colOff>
      <xdr:row>78</xdr:row>
      <xdr:rowOff>58953</xdr:rowOff>
    </xdr:to>
    <xdr:cxnSp macro="">
      <xdr:nvCxnSpPr>
        <xdr:cNvPr id="835" name="直線コネクタ 834"/>
        <xdr:cNvCxnSpPr/>
      </xdr:nvCxnSpPr>
      <xdr:spPr>
        <a:xfrm flipV="1">
          <a:off x="20434300" y="13404507"/>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36729</xdr:rowOff>
    </xdr:from>
    <xdr:to>
      <xdr:col>29</xdr:col>
      <xdr:colOff>517525</xdr:colOff>
      <xdr:row>78</xdr:row>
      <xdr:rowOff>58953</xdr:rowOff>
    </xdr:to>
    <xdr:cxnSp macro="">
      <xdr:nvCxnSpPr>
        <xdr:cNvPr id="838" name="直線コネクタ 837"/>
        <xdr:cNvCxnSpPr/>
      </xdr:nvCxnSpPr>
      <xdr:spPr>
        <a:xfrm>
          <a:off x="19545300" y="12895479"/>
          <a:ext cx="889000" cy="5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156176</xdr:rowOff>
    </xdr:from>
    <xdr:ext cx="534377" cy="259045"/>
    <xdr:sp macro="" textlink="">
      <xdr:nvSpPr>
        <xdr:cNvPr id="840" name="テキスト ボックス 839"/>
        <xdr:cNvSpPr txBox="1"/>
      </xdr:nvSpPr>
      <xdr:spPr>
        <a:xfrm>
          <a:off x="20167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36729</xdr:rowOff>
    </xdr:from>
    <xdr:to>
      <xdr:col>28</xdr:col>
      <xdr:colOff>314325</xdr:colOff>
      <xdr:row>75</xdr:row>
      <xdr:rowOff>88506</xdr:rowOff>
    </xdr:to>
    <xdr:cxnSp macro="">
      <xdr:nvCxnSpPr>
        <xdr:cNvPr id="841" name="直線コネクタ 840"/>
        <xdr:cNvCxnSpPr/>
      </xdr:nvCxnSpPr>
      <xdr:spPr>
        <a:xfrm flipV="1">
          <a:off x="18656300" y="12895479"/>
          <a:ext cx="889000" cy="5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136619</xdr:rowOff>
    </xdr:from>
    <xdr:ext cx="534377" cy="259045"/>
    <xdr:sp macro="" textlink="">
      <xdr:nvSpPr>
        <xdr:cNvPr id="843" name="テキスト ボックス 842"/>
        <xdr:cNvSpPr txBox="1"/>
      </xdr:nvSpPr>
      <xdr:spPr>
        <a:xfrm>
          <a:off x="19278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155224</xdr:rowOff>
    </xdr:from>
    <xdr:ext cx="534377" cy="259045"/>
    <xdr:sp macro="" textlink="">
      <xdr:nvSpPr>
        <xdr:cNvPr id="845" name="テキスト ボックス 844"/>
        <xdr:cNvSpPr txBox="1"/>
      </xdr:nvSpPr>
      <xdr:spPr>
        <a:xfrm>
          <a:off x="18389111" y="133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159893</xdr:rowOff>
    </xdr:from>
    <xdr:to>
      <xdr:col>32</xdr:col>
      <xdr:colOff>238125</xdr:colOff>
      <xdr:row>78</xdr:row>
      <xdr:rowOff>90043</xdr:rowOff>
    </xdr:to>
    <xdr:sp macro="" textlink="">
      <xdr:nvSpPr>
        <xdr:cNvPr id="851" name="円/楕円 850"/>
        <xdr:cNvSpPr/>
      </xdr:nvSpPr>
      <xdr:spPr>
        <a:xfrm>
          <a:off x="22110700" y="133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138320</xdr:rowOff>
    </xdr:from>
    <xdr:ext cx="534377" cy="259045"/>
    <xdr:sp macro="" textlink="">
      <xdr:nvSpPr>
        <xdr:cNvPr id="852" name="繰出金該当値テキスト"/>
        <xdr:cNvSpPr txBox="1"/>
      </xdr:nvSpPr>
      <xdr:spPr>
        <a:xfrm>
          <a:off x="22212300" y="133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43,910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152057</xdr:rowOff>
    </xdr:from>
    <xdr:to>
      <xdr:col>31</xdr:col>
      <xdr:colOff>85725</xdr:colOff>
      <xdr:row>78</xdr:row>
      <xdr:rowOff>82207</xdr:rowOff>
    </xdr:to>
    <xdr:sp macro="" textlink="">
      <xdr:nvSpPr>
        <xdr:cNvPr id="853" name="円/楕円 852"/>
        <xdr:cNvSpPr/>
      </xdr:nvSpPr>
      <xdr:spPr>
        <a:xfrm>
          <a:off x="21272500" y="133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73334</xdr:rowOff>
    </xdr:from>
    <xdr:ext cx="534377" cy="259045"/>
    <xdr:sp macro="" textlink="">
      <xdr:nvSpPr>
        <xdr:cNvPr id="854" name="テキスト ボックス 853"/>
        <xdr:cNvSpPr txBox="1"/>
      </xdr:nvSpPr>
      <xdr:spPr>
        <a:xfrm>
          <a:off x="21056111" y="1344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8153</xdr:rowOff>
    </xdr:from>
    <xdr:to>
      <xdr:col>29</xdr:col>
      <xdr:colOff>568325</xdr:colOff>
      <xdr:row>78</xdr:row>
      <xdr:rowOff>109753</xdr:rowOff>
    </xdr:to>
    <xdr:sp macro="" textlink="">
      <xdr:nvSpPr>
        <xdr:cNvPr id="855" name="円/楕円 854"/>
        <xdr:cNvSpPr/>
      </xdr:nvSpPr>
      <xdr:spPr>
        <a:xfrm>
          <a:off x="20383500" y="133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100880</xdr:rowOff>
    </xdr:from>
    <xdr:ext cx="534377" cy="259045"/>
    <xdr:sp macro="" textlink="">
      <xdr:nvSpPr>
        <xdr:cNvPr id="856" name="テキスト ボックス 855"/>
        <xdr:cNvSpPr txBox="1"/>
      </xdr:nvSpPr>
      <xdr:spPr>
        <a:xfrm>
          <a:off x="20167111" y="1347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157379</xdr:rowOff>
    </xdr:from>
    <xdr:to>
      <xdr:col>28</xdr:col>
      <xdr:colOff>365125</xdr:colOff>
      <xdr:row>75</xdr:row>
      <xdr:rowOff>87529</xdr:rowOff>
    </xdr:to>
    <xdr:sp macro="" textlink="">
      <xdr:nvSpPr>
        <xdr:cNvPr id="857" name="円/楕円 856"/>
        <xdr:cNvSpPr/>
      </xdr:nvSpPr>
      <xdr:spPr>
        <a:xfrm>
          <a:off x="19494500" y="1284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104056</xdr:rowOff>
    </xdr:from>
    <xdr:ext cx="534377" cy="259045"/>
    <xdr:sp macro="" textlink="">
      <xdr:nvSpPr>
        <xdr:cNvPr id="858" name="テキスト ボックス 857"/>
        <xdr:cNvSpPr txBox="1"/>
      </xdr:nvSpPr>
      <xdr:spPr>
        <a:xfrm>
          <a:off x="19278111" y="126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37706</xdr:rowOff>
    </xdr:from>
    <xdr:to>
      <xdr:col>27</xdr:col>
      <xdr:colOff>161925</xdr:colOff>
      <xdr:row>75</xdr:row>
      <xdr:rowOff>139306</xdr:rowOff>
    </xdr:to>
    <xdr:sp macro="" textlink="">
      <xdr:nvSpPr>
        <xdr:cNvPr id="859" name="円/楕円 858"/>
        <xdr:cNvSpPr/>
      </xdr:nvSpPr>
      <xdr:spPr>
        <a:xfrm>
          <a:off x="18605500" y="128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155833</xdr:rowOff>
    </xdr:from>
    <xdr:ext cx="534377" cy="259045"/>
    <xdr:sp macro="" textlink="">
      <xdr:nvSpPr>
        <xdr:cNvPr id="860" name="テキスト ボックス 859"/>
        <xdr:cNvSpPr txBox="1"/>
      </xdr:nvSpPr>
      <xdr:spPr>
        <a:xfrm>
          <a:off x="18389111" y="126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４８１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１４３</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主な構成項目である人件費は、住民一人当たり７</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２９８</a:t>
          </a:r>
          <a:r>
            <a:rPr kumimoji="1" lang="ja-JP" altLang="ja-JP" sz="1100">
              <a:solidFill>
                <a:schemeClr val="dk1"/>
              </a:solidFill>
              <a:effectLst/>
              <a:latin typeface="+mn-lt"/>
              <a:ea typeface="+mn-ea"/>
              <a:cs typeface="+mn-cs"/>
            </a:rPr>
            <a:t>円となっており、ほぼ横ばいである。類似団体平均と比較して下回っている。今後も採用数のバランスを考慮し、人件費の抑制に努める。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ja-JP" altLang="en-US" sz="1100">
              <a:solidFill>
                <a:schemeClr val="dk1"/>
              </a:solidFill>
              <a:effectLst/>
              <a:latin typeface="+mn-lt"/>
              <a:ea typeface="+mn-ea"/>
              <a:cs typeface="+mn-cs"/>
            </a:rPr>
            <a:t>３７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６５８</a:t>
          </a:r>
          <a:r>
            <a:rPr kumimoji="1" lang="ja-JP" altLang="ja-JP" sz="1100">
              <a:solidFill>
                <a:schemeClr val="dk1"/>
              </a:solidFill>
              <a:effectLst/>
              <a:latin typeface="+mn-lt"/>
              <a:ea typeface="+mn-ea"/>
              <a:cs typeface="+mn-cs"/>
            </a:rPr>
            <a:t>円となっており、類似団体と比較して一人当たりコストは低い状況である。これまで整備を行ってきた公共施設やインフラの老朽化が課題となっており、公共施設等総合管理計画により取り組むことが必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11,266
11,236
54.05
5,786,468
5,420,554
351,976
3,923,278
6,163,699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111.9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46301</xdr:rowOff>
    </xdr:from>
    <xdr:to>
      <xdr:col>6</xdr:col>
      <xdr:colOff>511175</xdr:colOff>
      <xdr:row>37</xdr:row>
      <xdr:rowOff>60343</xdr:rowOff>
    </xdr:to>
    <xdr:cxnSp macro="">
      <xdr:nvCxnSpPr>
        <xdr:cNvPr id="63" name="直線コネクタ 62"/>
        <xdr:cNvCxnSpPr/>
      </xdr:nvCxnSpPr>
      <xdr:spPr>
        <a:xfrm>
          <a:off x="3797300" y="6218501"/>
          <a:ext cx="8382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46301</xdr:rowOff>
    </xdr:from>
    <xdr:to>
      <xdr:col>5</xdr:col>
      <xdr:colOff>358775</xdr:colOff>
      <xdr:row>36</xdr:row>
      <xdr:rowOff>160764</xdr:rowOff>
    </xdr:to>
    <xdr:cxnSp macro="">
      <xdr:nvCxnSpPr>
        <xdr:cNvPr id="66" name="直線コネクタ 65"/>
        <xdr:cNvCxnSpPr/>
      </xdr:nvCxnSpPr>
      <xdr:spPr>
        <a:xfrm flipV="1">
          <a:off x="2908300" y="6218501"/>
          <a:ext cx="889000" cy="1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156845</xdr:rowOff>
    </xdr:from>
    <xdr:to>
      <xdr:col>4</xdr:col>
      <xdr:colOff>155575</xdr:colOff>
      <xdr:row>36</xdr:row>
      <xdr:rowOff>160764</xdr:rowOff>
    </xdr:to>
    <xdr:cxnSp macro="">
      <xdr:nvCxnSpPr>
        <xdr:cNvPr id="69" name="直線コネクタ 68"/>
        <xdr:cNvCxnSpPr/>
      </xdr:nvCxnSpPr>
      <xdr:spPr>
        <a:xfrm>
          <a:off x="2019300" y="632904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165063</xdr:rowOff>
    </xdr:from>
    <xdr:ext cx="469744" cy="259045"/>
    <xdr:sp macro="" textlink="">
      <xdr:nvSpPr>
        <xdr:cNvPr id="71" name="テキスト ボックス 70"/>
        <xdr:cNvSpPr txBox="1"/>
      </xdr:nvSpPr>
      <xdr:spPr>
        <a:xfrm>
          <a:off x="2673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83040</xdr:rowOff>
    </xdr:from>
    <xdr:to>
      <xdr:col>2</xdr:col>
      <xdr:colOff>638175</xdr:colOff>
      <xdr:row>36</xdr:row>
      <xdr:rowOff>156845</xdr:rowOff>
    </xdr:to>
    <xdr:cxnSp macro="">
      <xdr:nvCxnSpPr>
        <xdr:cNvPr id="72" name="直線コネクタ 71"/>
        <xdr:cNvCxnSpPr/>
      </xdr:nvCxnSpPr>
      <xdr:spPr>
        <a:xfrm>
          <a:off x="1130300" y="6255240"/>
          <a:ext cx="8890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30751</xdr:rowOff>
    </xdr:from>
    <xdr:ext cx="469744" cy="259045"/>
    <xdr:sp macro="" textlink="">
      <xdr:nvSpPr>
        <xdr:cNvPr id="74" name="テキスト ボックス 73"/>
        <xdr:cNvSpPr txBox="1"/>
      </xdr:nvSpPr>
      <xdr:spPr>
        <a:xfrm>
          <a:off x="1784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164809</xdr:rowOff>
    </xdr:from>
    <xdr:ext cx="469744" cy="259045"/>
    <xdr:sp macro="" textlink="">
      <xdr:nvSpPr>
        <xdr:cNvPr id="76" name="テキスト ボックス 75"/>
        <xdr:cNvSpPr txBox="1"/>
      </xdr:nvSpPr>
      <xdr:spPr>
        <a:xfrm>
          <a:off x="895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9543</xdr:rowOff>
    </xdr:from>
    <xdr:to>
      <xdr:col>6</xdr:col>
      <xdr:colOff>561975</xdr:colOff>
      <xdr:row>37</xdr:row>
      <xdr:rowOff>111143</xdr:rowOff>
    </xdr:to>
    <xdr:sp macro="" textlink="">
      <xdr:nvSpPr>
        <xdr:cNvPr id="82" name="円/楕円 81"/>
        <xdr:cNvSpPr/>
      </xdr:nvSpPr>
      <xdr:spPr>
        <a:xfrm>
          <a:off x="4584700" y="63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159420</xdr:rowOff>
    </xdr:from>
    <xdr:ext cx="469744" cy="259045"/>
    <xdr:sp macro="" textlink="">
      <xdr:nvSpPr>
        <xdr:cNvPr id="83" name="議会費該当値テキスト"/>
        <xdr:cNvSpPr txBox="1"/>
      </xdr:nvSpPr>
      <xdr:spPr>
        <a:xfrm>
          <a:off x="4686300" y="633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166951</xdr:rowOff>
    </xdr:from>
    <xdr:to>
      <xdr:col>5</xdr:col>
      <xdr:colOff>409575</xdr:colOff>
      <xdr:row>36</xdr:row>
      <xdr:rowOff>97101</xdr:rowOff>
    </xdr:to>
    <xdr:sp macro="" textlink="">
      <xdr:nvSpPr>
        <xdr:cNvPr id="84" name="円/楕円 83"/>
        <xdr:cNvSpPr/>
      </xdr:nvSpPr>
      <xdr:spPr>
        <a:xfrm>
          <a:off x="3746500" y="616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113628</xdr:rowOff>
    </xdr:from>
    <xdr:ext cx="469744" cy="259045"/>
    <xdr:sp macro="" textlink="">
      <xdr:nvSpPr>
        <xdr:cNvPr id="85" name="テキスト ボックス 84"/>
        <xdr:cNvSpPr txBox="1"/>
      </xdr:nvSpPr>
      <xdr:spPr>
        <a:xfrm>
          <a:off x="3562427"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109964</xdr:rowOff>
    </xdr:from>
    <xdr:to>
      <xdr:col>4</xdr:col>
      <xdr:colOff>206375</xdr:colOff>
      <xdr:row>37</xdr:row>
      <xdr:rowOff>40114</xdr:rowOff>
    </xdr:to>
    <xdr:sp macro="" textlink="">
      <xdr:nvSpPr>
        <xdr:cNvPr id="86" name="円/楕円 85"/>
        <xdr:cNvSpPr/>
      </xdr:nvSpPr>
      <xdr:spPr>
        <a:xfrm>
          <a:off x="2857500" y="62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31241</xdr:rowOff>
    </xdr:from>
    <xdr:ext cx="469744" cy="259045"/>
    <xdr:sp macro="" textlink="">
      <xdr:nvSpPr>
        <xdr:cNvPr id="87" name="テキスト ボックス 86"/>
        <xdr:cNvSpPr txBox="1"/>
      </xdr:nvSpPr>
      <xdr:spPr>
        <a:xfrm>
          <a:off x="2673427" y="637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106045</xdr:rowOff>
    </xdr:from>
    <xdr:to>
      <xdr:col>3</xdr:col>
      <xdr:colOff>3175</xdr:colOff>
      <xdr:row>37</xdr:row>
      <xdr:rowOff>36195</xdr:rowOff>
    </xdr:to>
    <xdr:sp macro="" textlink="">
      <xdr:nvSpPr>
        <xdr:cNvPr id="88" name="円/楕円 87"/>
        <xdr:cNvSpPr/>
      </xdr:nvSpPr>
      <xdr:spPr>
        <a:xfrm>
          <a:off x="1968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52722</xdr:rowOff>
    </xdr:from>
    <xdr:ext cx="469744" cy="259045"/>
    <xdr:sp macro="" textlink="">
      <xdr:nvSpPr>
        <xdr:cNvPr id="89" name="テキスト ボックス 88"/>
        <xdr:cNvSpPr txBox="1"/>
      </xdr:nvSpPr>
      <xdr:spPr>
        <a:xfrm>
          <a:off x="1784427"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32240</xdr:rowOff>
    </xdr:from>
    <xdr:to>
      <xdr:col>1</xdr:col>
      <xdr:colOff>485775</xdr:colOff>
      <xdr:row>36</xdr:row>
      <xdr:rowOff>133840</xdr:rowOff>
    </xdr:to>
    <xdr:sp macro="" textlink="">
      <xdr:nvSpPr>
        <xdr:cNvPr id="90" name="円/楕円 89"/>
        <xdr:cNvSpPr/>
      </xdr:nvSpPr>
      <xdr:spPr>
        <a:xfrm>
          <a:off x="1079500" y="620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150367</xdr:rowOff>
    </xdr:from>
    <xdr:ext cx="469744" cy="259045"/>
    <xdr:sp macro="" textlink="">
      <xdr:nvSpPr>
        <xdr:cNvPr id="91" name="テキスト ボックス 90"/>
        <xdr:cNvSpPr txBox="1"/>
      </xdr:nvSpPr>
      <xdr:spPr>
        <a:xfrm>
          <a:off x="895427" y="597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113799</xdr:rowOff>
    </xdr:from>
    <xdr:to>
      <xdr:col>6</xdr:col>
      <xdr:colOff>511175</xdr:colOff>
      <xdr:row>58</xdr:row>
      <xdr:rowOff>131733</xdr:rowOff>
    </xdr:to>
    <xdr:cxnSp macro="">
      <xdr:nvCxnSpPr>
        <xdr:cNvPr id="120" name="直線コネクタ 119"/>
        <xdr:cNvCxnSpPr/>
      </xdr:nvCxnSpPr>
      <xdr:spPr>
        <a:xfrm flipV="1">
          <a:off x="3797300" y="10057899"/>
          <a:ext cx="838200" cy="1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119894</xdr:rowOff>
    </xdr:from>
    <xdr:to>
      <xdr:col>5</xdr:col>
      <xdr:colOff>358775</xdr:colOff>
      <xdr:row>58</xdr:row>
      <xdr:rowOff>131733</xdr:rowOff>
    </xdr:to>
    <xdr:cxnSp macro="">
      <xdr:nvCxnSpPr>
        <xdr:cNvPr id="123" name="直線コネクタ 122"/>
        <xdr:cNvCxnSpPr/>
      </xdr:nvCxnSpPr>
      <xdr:spPr>
        <a:xfrm>
          <a:off x="2908300" y="10063994"/>
          <a:ext cx="889000" cy="1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119894</xdr:rowOff>
    </xdr:from>
    <xdr:to>
      <xdr:col>4</xdr:col>
      <xdr:colOff>155575</xdr:colOff>
      <xdr:row>58</xdr:row>
      <xdr:rowOff>139610</xdr:rowOff>
    </xdr:to>
    <xdr:cxnSp macro="">
      <xdr:nvCxnSpPr>
        <xdr:cNvPr id="126" name="直線コネクタ 125"/>
        <xdr:cNvCxnSpPr/>
      </xdr:nvCxnSpPr>
      <xdr:spPr>
        <a:xfrm flipV="1">
          <a:off x="2019300" y="10063994"/>
          <a:ext cx="889000" cy="1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139223</xdr:rowOff>
    </xdr:from>
    <xdr:to>
      <xdr:col>2</xdr:col>
      <xdr:colOff>638175</xdr:colOff>
      <xdr:row>58</xdr:row>
      <xdr:rowOff>139610</xdr:rowOff>
    </xdr:to>
    <xdr:cxnSp macro="">
      <xdr:nvCxnSpPr>
        <xdr:cNvPr id="129" name="直線コネクタ 128"/>
        <xdr:cNvCxnSpPr/>
      </xdr:nvCxnSpPr>
      <xdr:spPr>
        <a:xfrm>
          <a:off x="1130300" y="10083323"/>
          <a:ext cx="8890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8517</xdr:rowOff>
    </xdr:from>
    <xdr:ext cx="534377" cy="259045"/>
    <xdr:sp macro="" textlink="">
      <xdr:nvSpPr>
        <xdr:cNvPr id="131" name="テキスト ボックス 130"/>
        <xdr:cNvSpPr txBox="1"/>
      </xdr:nvSpPr>
      <xdr:spPr>
        <a:xfrm>
          <a:off x="1752111" y="97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9075</xdr:rowOff>
    </xdr:from>
    <xdr:ext cx="534377" cy="259045"/>
    <xdr:sp macro="" textlink="">
      <xdr:nvSpPr>
        <xdr:cNvPr id="133" name="テキスト ボックス 132"/>
        <xdr:cNvSpPr txBox="1"/>
      </xdr:nvSpPr>
      <xdr:spPr>
        <a:xfrm>
          <a:off x="863111" y="97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62999</xdr:rowOff>
    </xdr:from>
    <xdr:to>
      <xdr:col>6</xdr:col>
      <xdr:colOff>561975</xdr:colOff>
      <xdr:row>58</xdr:row>
      <xdr:rowOff>164599</xdr:rowOff>
    </xdr:to>
    <xdr:sp macro="" textlink="">
      <xdr:nvSpPr>
        <xdr:cNvPr id="139" name="円/楕円 138"/>
        <xdr:cNvSpPr/>
      </xdr:nvSpPr>
      <xdr:spPr>
        <a:xfrm>
          <a:off x="4584700" y="100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80,394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80933</xdr:rowOff>
    </xdr:from>
    <xdr:to>
      <xdr:col>5</xdr:col>
      <xdr:colOff>409575</xdr:colOff>
      <xdr:row>59</xdr:row>
      <xdr:rowOff>11083</xdr:rowOff>
    </xdr:to>
    <xdr:sp macro="" textlink="">
      <xdr:nvSpPr>
        <xdr:cNvPr id="141" name="円/楕円 140"/>
        <xdr:cNvSpPr/>
      </xdr:nvSpPr>
      <xdr:spPr>
        <a:xfrm>
          <a:off x="3746500" y="100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2210</xdr:rowOff>
    </xdr:from>
    <xdr:ext cx="534377" cy="259045"/>
    <xdr:sp macro="" textlink="">
      <xdr:nvSpPr>
        <xdr:cNvPr id="142" name="テキスト ボックス 141"/>
        <xdr:cNvSpPr txBox="1"/>
      </xdr:nvSpPr>
      <xdr:spPr>
        <a:xfrm>
          <a:off x="3530111" y="101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69094</xdr:rowOff>
    </xdr:from>
    <xdr:to>
      <xdr:col>4</xdr:col>
      <xdr:colOff>206375</xdr:colOff>
      <xdr:row>58</xdr:row>
      <xdr:rowOff>170694</xdr:rowOff>
    </xdr:to>
    <xdr:sp macro="" textlink="">
      <xdr:nvSpPr>
        <xdr:cNvPr id="143" name="円/楕円 142"/>
        <xdr:cNvSpPr/>
      </xdr:nvSpPr>
      <xdr:spPr>
        <a:xfrm>
          <a:off x="2857500" y="1001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161821</xdr:rowOff>
    </xdr:from>
    <xdr:ext cx="534377" cy="259045"/>
    <xdr:sp macro="" textlink="">
      <xdr:nvSpPr>
        <xdr:cNvPr id="144" name="テキスト ボックス 143"/>
        <xdr:cNvSpPr txBox="1"/>
      </xdr:nvSpPr>
      <xdr:spPr>
        <a:xfrm>
          <a:off x="2641111" y="1010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88810</xdr:rowOff>
    </xdr:from>
    <xdr:to>
      <xdr:col>3</xdr:col>
      <xdr:colOff>3175</xdr:colOff>
      <xdr:row>59</xdr:row>
      <xdr:rowOff>18960</xdr:rowOff>
    </xdr:to>
    <xdr:sp macro="" textlink="">
      <xdr:nvSpPr>
        <xdr:cNvPr id="145" name="円/楕円 144"/>
        <xdr:cNvSpPr/>
      </xdr:nvSpPr>
      <xdr:spPr>
        <a:xfrm>
          <a:off x="1968500" y="100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10087</xdr:rowOff>
    </xdr:from>
    <xdr:ext cx="534377" cy="259045"/>
    <xdr:sp macro="" textlink="">
      <xdr:nvSpPr>
        <xdr:cNvPr id="146" name="テキスト ボックス 145"/>
        <xdr:cNvSpPr txBox="1"/>
      </xdr:nvSpPr>
      <xdr:spPr>
        <a:xfrm>
          <a:off x="1752111" y="1012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88423</xdr:rowOff>
    </xdr:from>
    <xdr:to>
      <xdr:col>1</xdr:col>
      <xdr:colOff>485775</xdr:colOff>
      <xdr:row>59</xdr:row>
      <xdr:rowOff>18573</xdr:rowOff>
    </xdr:to>
    <xdr:sp macro="" textlink="">
      <xdr:nvSpPr>
        <xdr:cNvPr id="147" name="円/楕円 146"/>
        <xdr:cNvSpPr/>
      </xdr:nvSpPr>
      <xdr:spPr>
        <a:xfrm>
          <a:off x="1079500" y="100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9700</xdr:rowOff>
    </xdr:from>
    <xdr:ext cx="534377" cy="259045"/>
    <xdr:sp macro="" textlink="">
      <xdr:nvSpPr>
        <xdr:cNvPr id="148" name="テキスト ボックス 147"/>
        <xdr:cNvSpPr txBox="1"/>
      </xdr:nvSpPr>
      <xdr:spPr>
        <a:xfrm>
          <a:off x="863111" y="101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111457</xdr:rowOff>
    </xdr:from>
    <xdr:to>
      <xdr:col>6</xdr:col>
      <xdr:colOff>511175</xdr:colOff>
      <xdr:row>76</xdr:row>
      <xdr:rowOff>138802</xdr:rowOff>
    </xdr:to>
    <xdr:cxnSp macro="">
      <xdr:nvCxnSpPr>
        <xdr:cNvPr id="174" name="直線コネクタ 173"/>
        <xdr:cNvCxnSpPr/>
      </xdr:nvCxnSpPr>
      <xdr:spPr>
        <a:xfrm flipV="1">
          <a:off x="3797300" y="13141657"/>
          <a:ext cx="838200" cy="2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41513</xdr:rowOff>
    </xdr:from>
    <xdr:ext cx="599010" cy="259045"/>
    <xdr:sp macro="" textlink="">
      <xdr:nvSpPr>
        <xdr:cNvPr id="175" name="民生費平均値テキスト"/>
        <xdr:cNvSpPr txBox="1"/>
      </xdr:nvSpPr>
      <xdr:spPr>
        <a:xfrm>
          <a:off x="4686300" y="13071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91615</xdr:rowOff>
    </xdr:from>
    <xdr:to>
      <xdr:col>5</xdr:col>
      <xdr:colOff>358775</xdr:colOff>
      <xdr:row>76</xdr:row>
      <xdr:rowOff>138802</xdr:rowOff>
    </xdr:to>
    <xdr:cxnSp macro="">
      <xdr:nvCxnSpPr>
        <xdr:cNvPr id="177" name="直線コネクタ 176"/>
        <xdr:cNvCxnSpPr/>
      </xdr:nvCxnSpPr>
      <xdr:spPr>
        <a:xfrm>
          <a:off x="2908300" y="13121815"/>
          <a:ext cx="889000" cy="4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91615</xdr:rowOff>
    </xdr:from>
    <xdr:to>
      <xdr:col>4</xdr:col>
      <xdr:colOff>155575</xdr:colOff>
      <xdr:row>77</xdr:row>
      <xdr:rowOff>22566</xdr:rowOff>
    </xdr:to>
    <xdr:cxnSp macro="">
      <xdr:nvCxnSpPr>
        <xdr:cNvPr id="180" name="直線コネクタ 179"/>
        <xdr:cNvCxnSpPr/>
      </xdr:nvCxnSpPr>
      <xdr:spPr>
        <a:xfrm flipV="1">
          <a:off x="2019300" y="13121815"/>
          <a:ext cx="889000" cy="10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129520</xdr:rowOff>
    </xdr:from>
    <xdr:ext cx="599010" cy="259045"/>
    <xdr:sp macro="" textlink="">
      <xdr:nvSpPr>
        <xdr:cNvPr id="182" name="テキスト ボックス 181"/>
        <xdr:cNvSpPr txBox="1"/>
      </xdr:nvSpPr>
      <xdr:spPr>
        <a:xfrm>
          <a:off x="2608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18776</xdr:rowOff>
    </xdr:from>
    <xdr:to>
      <xdr:col>2</xdr:col>
      <xdr:colOff>638175</xdr:colOff>
      <xdr:row>77</xdr:row>
      <xdr:rowOff>22566</xdr:rowOff>
    </xdr:to>
    <xdr:cxnSp macro="">
      <xdr:nvCxnSpPr>
        <xdr:cNvPr id="183" name="直線コネクタ 182"/>
        <xdr:cNvCxnSpPr/>
      </xdr:nvCxnSpPr>
      <xdr:spPr>
        <a:xfrm>
          <a:off x="1130300" y="13220426"/>
          <a:ext cx="8890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38920</xdr:rowOff>
    </xdr:from>
    <xdr:ext cx="599010" cy="259045"/>
    <xdr:sp macro="" textlink="">
      <xdr:nvSpPr>
        <xdr:cNvPr id="185" name="テキスト ボックス 184"/>
        <xdr:cNvSpPr txBox="1"/>
      </xdr:nvSpPr>
      <xdr:spPr>
        <a:xfrm>
          <a:off x="1719794" y="1289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107543</xdr:rowOff>
    </xdr:from>
    <xdr:ext cx="599010" cy="259045"/>
    <xdr:sp macro="" textlink="">
      <xdr:nvSpPr>
        <xdr:cNvPr id="187" name="テキスト ボックス 186"/>
        <xdr:cNvSpPr txBox="1"/>
      </xdr:nvSpPr>
      <xdr:spPr>
        <a:xfrm>
          <a:off x="830794" y="1330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60657</xdr:rowOff>
    </xdr:from>
    <xdr:to>
      <xdr:col>6</xdr:col>
      <xdr:colOff>561975</xdr:colOff>
      <xdr:row>76</xdr:row>
      <xdr:rowOff>162257</xdr:rowOff>
    </xdr:to>
    <xdr:sp macro="" textlink="">
      <xdr:nvSpPr>
        <xdr:cNvPr id="193" name="円/楕円 192"/>
        <xdr:cNvSpPr/>
      </xdr:nvSpPr>
      <xdr:spPr>
        <a:xfrm>
          <a:off x="4584700" y="130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83534</xdr:rowOff>
    </xdr:from>
    <xdr:ext cx="599010" cy="259045"/>
    <xdr:sp macro="" textlink="">
      <xdr:nvSpPr>
        <xdr:cNvPr id="194" name="民生費該当値テキスト"/>
        <xdr:cNvSpPr txBox="1"/>
      </xdr:nvSpPr>
      <xdr:spPr>
        <a:xfrm>
          <a:off x="4686300" y="1294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144,942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88002</xdr:rowOff>
    </xdr:from>
    <xdr:to>
      <xdr:col>5</xdr:col>
      <xdr:colOff>409575</xdr:colOff>
      <xdr:row>77</xdr:row>
      <xdr:rowOff>18152</xdr:rowOff>
    </xdr:to>
    <xdr:sp macro="" textlink="">
      <xdr:nvSpPr>
        <xdr:cNvPr id="195" name="円/楕円 194"/>
        <xdr:cNvSpPr/>
      </xdr:nvSpPr>
      <xdr:spPr>
        <a:xfrm>
          <a:off x="3746500" y="1311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9279</xdr:rowOff>
    </xdr:from>
    <xdr:ext cx="599010" cy="259045"/>
    <xdr:sp macro="" textlink="">
      <xdr:nvSpPr>
        <xdr:cNvPr id="196" name="テキスト ボックス 195"/>
        <xdr:cNvSpPr txBox="1"/>
      </xdr:nvSpPr>
      <xdr:spPr>
        <a:xfrm>
          <a:off x="3497794" y="1321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40815</xdr:rowOff>
    </xdr:from>
    <xdr:to>
      <xdr:col>4</xdr:col>
      <xdr:colOff>206375</xdr:colOff>
      <xdr:row>76</xdr:row>
      <xdr:rowOff>142415</xdr:rowOff>
    </xdr:to>
    <xdr:sp macro="" textlink="">
      <xdr:nvSpPr>
        <xdr:cNvPr id="197" name="円/楕円 196"/>
        <xdr:cNvSpPr/>
      </xdr:nvSpPr>
      <xdr:spPr>
        <a:xfrm>
          <a:off x="2857500" y="130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133542</xdr:rowOff>
    </xdr:from>
    <xdr:ext cx="599010" cy="259045"/>
    <xdr:sp macro="" textlink="">
      <xdr:nvSpPr>
        <xdr:cNvPr id="198" name="テキスト ボックス 197"/>
        <xdr:cNvSpPr txBox="1"/>
      </xdr:nvSpPr>
      <xdr:spPr>
        <a:xfrm>
          <a:off x="2608794" y="131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148,414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143216</xdr:rowOff>
    </xdr:from>
    <xdr:to>
      <xdr:col>3</xdr:col>
      <xdr:colOff>3175</xdr:colOff>
      <xdr:row>77</xdr:row>
      <xdr:rowOff>73366</xdr:rowOff>
    </xdr:to>
    <xdr:sp macro="" textlink="">
      <xdr:nvSpPr>
        <xdr:cNvPr id="199" name="円/楕円 198"/>
        <xdr:cNvSpPr/>
      </xdr:nvSpPr>
      <xdr:spPr>
        <a:xfrm>
          <a:off x="1968500" y="1317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64493</xdr:rowOff>
    </xdr:from>
    <xdr:ext cx="599010" cy="259045"/>
    <xdr:sp macro="" textlink="">
      <xdr:nvSpPr>
        <xdr:cNvPr id="200" name="テキスト ボックス 199"/>
        <xdr:cNvSpPr txBox="1"/>
      </xdr:nvSpPr>
      <xdr:spPr>
        <a:xfrm>
          <a:off x="1719794" y="1326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130,496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139426</xdr:rowOff>
    </xdr:from>
    <xdr:to>
      <xdr:col>1</xdr:col>
      <xdr:colOff>485775</xdr:colOff>
      <xdr:row>77</xdr:row>
      <xdr:rowOff>69576</xdr:rowOff>
    </xdr:to>
    <xdr:sp macro="" textlink="">
      <xdr:nvSpPr>
        <xdr:cNvPr id="201" name="円/楕円 200"/>
        <xdr:cNvSpPr/>
      </xdr:nvSpPr>
      <xdr:spPr>
        <a:xfrm>
          <a:off x="1079500" y="131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86103</xdr:rowOff>
    </xdr:from>
    <xdr:ext cx="599010" cy="259045"/>
    <xdr:sp macro="" textlink="">
      <xdr:nvSpPr>
        <xdr:cNvPr id="202" name="テキスト ボックス 201"/>
        <xdr:cNvSpPr txBox="1"/>
      </xdr:nvSpPr>
      <xdr:spPr>
        <a:xfrm>
          <a:off x="830794" y="1294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112317</xdr:rowOff>
    </xdr:from>
    <xdr:to>
      <xdr:col>6</xdr:col>
      <xdr:colOff>511175</xdr:colOff>
      <xdr:row>98</xdr:row>
      <xdr:rowOff>86339</xdr:rowOff>
    </xdr:to>
    <xdr:cxnSp macro="">
      <xdr:nvCxnSpPr>
        <xdr:cNvPr id="234" name="直線コネクタ 233"/>
        <xdr:cNvCxnSpPr/>
      </xdr:nvCxnSpPr>
      <xdr:spPr>
        <a:xfrm>
          <a:off x="3797300" y="16742967"/>
          <a:ext cx="838200" cy="14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112317</xdr:rowOff>
    </xdr:from>
    <xdr:to>
      <xdr:col>5</xdr:col>
      <xdr:colOff>358775</xdr:colOff>
      <xdr:row>97</xdr:row>
      <xdr:rowOff>146803</xdr:rowOff>
    </xdr:to>
    <xdr:cxnSp macro="">
      <xdr:nvCxnSpPr>
        <xdr:cNvPr id="237" name="直線コネクタ 236"/>
        <xdr:cNvCxnSpPr/>
      </xdr:nvCxnSpPr>
      <xdr:spPr>
        <a:xfrm flipV="1">
          <a:off x="2908300" y="16742967"/>
          <a:ext cx="8890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146803</xdr:rowOff>
    </xdr:from>
    <xdr:to>
      <xdr:col>4</xdr:col>
      <xdr:colOff>155575</xdr:colOff>
      <xdr:row>98</xdr:row>
      <xdr:rowOff>24747</xdr:rowOff>
    </xdr:to>
    <xdr:cxnSp macro="">
      <xdr:nvCxnSpPr>
        <xdr:cNvPr id="240" name="直線コネクタ 239"/>
        <xdr:cNvCxnSpPr/>
      </xdr:nvCxnSpPr>
      <xdr:spPr>
        <a:xfrm flipV="1">
          <a:off x="2019300" y="16777453"/>
          <a:ext cx="889000" cy="4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117023</xdr:rowOff>
    </xdr:from>
    <xdr:ext cx="534377" cy="259045"/>
    <xdr:sp macro="" textlink="">
      <xdr:nvSpPr>
        <xdr:cNvPr id="242" name="テキスト ボックス 241"/>
        <xdr:cNvSpPr txBox="1"/>
      </xdr:nvSpPr>
      <xdr:spPr>
        <a:xfrm>
          <a:off x="2641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10002</xdr:rowOff>
    </xdr:from>
    <xdr:to>
      <xdr:col>2</xdr:col>
      <xdr:colOff>638175</xdr:colOff>
      <xdr:row>98</xdr:row>
      <xdr:rowOff>24747</xdr:rowOff>
    </xdr:to>
    <xdr:cxnSp macro="">
      <xdr:nvCxnSpPr>
        <xdr:cNvPr id="243" name="直線コネクタ 242"/>
        <xdr:cNvCxnSpPr/>
      </xdr:nvCxnSpPr>
      <xdr:spPr>
        <a:xfrm>
          <a:off x="1130300" y="16812102"/>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171006</xdr:rowOff>
    </xdr:from>
    <xdr:ext cx="534377" cy="259045"/>
    <xdr:sp macro="" textlink="">
      <xdr:nvSpPr>
        <xdr:cNvPr id="245" name="テキスト ボックス 244"/>
        <xdr:cNvSpPr txBox="1"/>
      </xdr:nvSpPr>
      <xdr:spPr>
        <a:xfrm>
          <a:off x="1752111" y="164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49782</xdr:rowOff>
    </xdr:from>
    <xdr:ext cx="534377" cy="259045"/>
    <xdr:sp macro="" textlink="">
      <xdr:nvSpPr>
        <xdr:cNvPr id="247" name="テキスト ボックス 246"/>
        <xdr:cNvSpPr txBox="1"/>
      </xdr:nvSpPr>
      <xdr:spPr>
        <a:xfrm>
          <a:off x="863111" y="165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35539</xdr:rowOff>
    </xdr:from>
    <xdr:to>
      <xdr:col>6</xdr:col>
      <xdr:colOff>561975</xdr:colOff>
      <xdr:row>98</xdr:row>
      <xdr:rowOff>137139</xdr:rowOff>
    </xdr:to>
    <xdr:sp macro="" textlink="">
      <xdr:nvSpPr>
        <xdr:cNvPr id="253" name="円/楕円 252"/>
        <xdr:cNvSpPr/>
      </xdr:nvSpPr>
      <xdr:spPr>
        <a:xfrm>
          <a:off x="4584700" y="168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13966</xdr:rowOff>
    </xdr:from>
    <xdr:ext cx="534377" cy="259045"/>
    <xdr:sp macro="" textlink="">
      <xdr:nvSpPr>
        <xdr:cNvPr id="254" name="衛生費該当値テキスト"/>
        <xdr:cNvSpPr txBox="1"/>
      </xdr:nvSpPr>
      <xdr:spPr>
        <a:xfrm>
          <a:off x="4686300" y="1681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61517</xdr:rowOff>
    </xdr:from>
    <xdr:to>
      <xdr:col>5</xdr:col>
      <xdr:colOff>409575</xdr:colOff>
      <xdr:row>97</xdr:row>
      <xdr:rowOff>163117</xdr:rowOff>
    </xdr:to>
    <xdr:sp macro="" textlink="">
      <xdr:nvSpPr>
        <xdr:cNvPr id="255" name="円/楕円 254"/>
        <xdr:cNvSpPr/>
      </xdr:nvSpPr>
      <xdr:spPr>
        <a:xfrm>
          <a:off x="3746500" y="1669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154244</xdr:rowOff>
    </xdr:from>
    <xdr:ext cx="534377" cy="259045"/>
    <xdr:sp macro="" textlink="">
      <xdr:nvSpPr>
        <xdr:cNvPr id="256" name="テキスト ボックス 255"/>
        <xdr:cNvSpPr txBox="1"/>
      </xdr:nvSpPr>
      <xdr:spPr>
        <a:xfrm>
          <a:off x="3530111" y="167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96003</xdr:rowOff>
    </xdr:from>
    <xdr:to>
      <xdr:col>4</xdr:col>
      <xdr:colOff>206375</xdr:colOff>
      <xdr:row>98</xdr:row>
      <xdr:rowOff>26153</xdr:rowOff>
    </xdr:to>
    <xdr:sp macro="" textlink="">
      <xdr:nvSpPr>
        <xdr:cNvPr id="257" name="円/楕円 256"/>
        <xdr:cNvSpPr/>
      </xdr:nvSpPr>
      <xdr:spPr>
        <a:xfrm>
          <a:off x="2857500" y="1672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17280</xdr:rowOff>
    </xdr:from>
    <xdr:ext cx="534377" cy="259045"/>
    <xdr:sp macro="" textlink="">
      <xdr:nvSpPr>
        <xdr:cNvPr id="258" name="テキスト ボックス 257"/>
        <xdr:cNvSpPr txBox="1"/>
      </xdr:nvSpPr>
      <xdr:spPr>
        <a:xfrm>
          <a:off x="2641111" y="168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145397</xdr:rowOff>
    </xdr:from>
    <xdr:to>
      <xdr:col>3</xdr:col>
      <xdr:colOff>3175</xdr:colOff>
      <xdr:row>98</xdr:row>
      <xdr:rowOff>75547</xdr:rowOff>
    </xdr:to>
    <xdr:sp macro="" textlink="">
      <xdr:nvSpPr>
        <xdr:cNvPr id="259" name="円/楕円 258"/>
        <xdr:cNvSpPr/>
      </xdr:nvSpPr>
      <xdr:spPr>
        <a:xfrm>
          <a:off x="1968500" y="167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66674</xdr:rowOff>
    </xdr:from>
    <xdr:ext cx="534377" cy="259045"/>
    <xdr:sp macro="" textlink="">
      <xdr:nvSpPr>
        <xdr:cNvPr id="260" name="テキスト ボックス 259"/>
        <xdr:cNvSpPr txBox="1"/>
      </xdr:nvSpPr>
      <xdr:spPr>
        <a:xfrm>
          <a:off x="1752111" y="1686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130652</xdr:rowOff>
    </xdr:from>
    <xdr:to>
      <xdr:col>1</xdr:col>
      <xdr:colOff>485775</xdr:colOff>
      <xdr:row>98</xdr:row>
      <xdr:rowOff>60802</xdr:rowOff>
    </xdr:to>
    <xdr:sp macro="" textlink="">
      <xdr:nvSpPr>
        <xdr:cNvPr id="261" name="円/楕円 260"/>
        <xdr:cNvSpPr/>
      </xdr:nvSpPr>
      <xdr:spPr>
        <a:xfrm>
          <a:off x="1079500" y="167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51929</xdr:rowOff>
    </xdr:from>
    <xdr:ext cx="534377" cy="259045"/>
    <xdr:sp macro="" textlink="">
      <xdr:nvSpPr>
        <xdr:cNvPr id="262" name="テキスト ボックス 261"/>
        <xdr:cNvSpPr txBox="1"/>
      </xdr:nvSpPr>
      <xdr:spPr>
        <a:xfrm>
          <a:off x="863111" y="1685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122936</xdr:rowOff>
    </xdr:from>
    <xdr:to>
      <xdr:col>15</xdr:col>
      <xdr:colOff>180975</xdr:colOff>
      <xdr:row>38</xdr:row>
      <xdr:rowOff>123127</xdr:rowOff>
    </xdr:to>
    <xdr:cxnSp macro="">
      <xdr:nvCxnSpPr>
        <xdr:cNvPr id="291" name="直線コネクタ 290"/>
        <xdr:cNvCxnSpPr/>
      </xdr:nvCxnSpPr>
      <xdr:spPr>
        <a:xfrm flipV="1">
          <a:off x="9639300" y="6638036"/>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123127</xdr:rowOff>
    </xdr:from>
    <xdr:to>
      <xdr:col>14</xdr:col>
      <xdr:colOff>28575</xdr:colOff>
      <xdr:row>38</xdr:row>
      <xdr:rowOff>123507</xdr:rowOff>
    </xdr:to>
    <xdr:cxnSp macro="">
      <xdr:nvCxnSpPr>
        <xdr:cNvPr id="294" name="直線コネクタ 293"/>
        <xdr:cNvCxnSpPr/>
      </xdr:nvCxnSpPr>
      <xdr:spPr>
        <a:xfrm flipV="1">
          <a:off x="8750300" y="663822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123507</xdr:rowOff>
    </xdr:from>
    <xdr:to>
      <xdr:col>12</xdr:col>
      <xdr:colOff>511175</xdr:colOff>
      <xdr:row>38</xdr:row>
      <xdr:rowOff>123889</xdr:rowOff>
    </xdr:to>
    <xdr:cxnSp macro="">
      <xdr:nvCxnSpPr>
        <xdr:cNvPr id="297" name="直線コネクタ 296"/>
        <xdr:cNvCxnSpPr/>
      </xdr:nvCxnSpPr>
      <xdr:spPr>
        <a:xfrm flipV="1">
          <a:off x="7861300" y="6638607"/>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xdr:rowOff>
    </xdr:from>
    <xdr:ext cx="469744" cy="259045"/>
    <xdr:sp macro="" textlink="">
      <xdr:nvSpPr>
        <xdr:cNvPr id="299" name="テキスト ボックス 298"/>
        <xdr:cNvSpPr txBox="1"/>
      </xdr:nvSpPr>
      <xdr:spPr>
        <a:xfrm>
          <a:off x="8515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44259</xdr:rowOff>
    </xdr:from>
    <xdr:to>
      <xdr:col>11</xdr:col>
      <xdr:colOff>307975</xdr:colOff>
      <xdr:row>38</xdr:row>
      <xdr:rowOff>123889</xdr:rowOff>
    </xdr:to>
    <xdr:cxnSp macro="">
      <xdr:nvCxnSpPr>
        <xdr:cNvPr id="300" name="直線コネクタ 299"/>
        <xdr:cNvCxnSpPr/>
      </xdr:nvCxnSpPr>
      <xdr:spPr>
        <a:xfrm>
          <a:off x="6972300" y="6559359"/>
          <a:ext cx="889000" cy="7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22623</xdr:rowOff>
    </xdr:from>
    <xdr:ext cx="469744" cy="259045"/>
    <xdr:sp macro="" textlink="">
      <xdr:nvSpPr>
        <xdr:cNvPr id="302" name="テキスト ボックス 301"/>
        <xdr:cNvSpPr txBox="1"/>
      </xdr:nvSpPr>
      <xdr:spPr>
        <a:xfrm>
          <a:off x="7626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159402</xdr:rowOff>
    </xdr:from>
    <xdr:ext cx="469744" cy="259045"/>
    <xdr:sp macro="" textlink="">
      <xdr:nvSpPr>
        <xdr:cNvPr id="304" name="テキスト ボックス 303"/>
        <xdr:cNvSpPr txBox="1"/>
      </xdr:nvSpPr>
      <xdr:spPr>
        <a:xfrm>
          <a:off x="67374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72136</xdr:rowOff>
    </xdr:from>
    <xdr:to>
      <xdr:col>15</xdr:col>
      <xdr:colOff>231775</xdr:colOff>
      <xdr:row>39</xdr:row>
      <xdr:rowOff>2286</xdr:rowOff>
    </xdr:to>
    <xdr:sp macro="" textlink="">
      <xdr:nvSpPr>
        <xdr:cNvPr id="310" name="円/楕円 309"/>
        <xdr:cNvSpPr/>
      </xdr:nvSpPr>
      <xdr:spPr>
        <a:xfrm>
          <a:off x="10426700" y="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162387</xdr:rowOff>
    </xdr:from>
    <xdr:ext cx="378565" cy="259045"/>
    <xdr:sp macro="" textlink="">
      <xdr:nvSpPr>
        <xdr:cNvPr id="311" name="労働費該当値テキスト"/>
        <xdr:cNvSpPr txBox="1"/>
      </xdr:nvSpPr>
      <xdr:spPr>
        <a:xfrm>
          <a:off x="10528300" y="6506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72327</xdr:rowOff>
    </xdr:from>
    <xdr:to>
      <xdr:col>14</xdr:col>
      <xdr:colOff>79375</xdr:colOff>
      <xdr:row>39</xdr:row>
      <xdr:rowOff>2477</xdr:rowOff>
    </xdr:to>
    <xdr:sp macro="" textlink="">
      <xdr:nvSpPr>
        <xdr:cNvPr id="312" name="円/楕円 311"/>
        <xdr:cNvSpPr/>
      </xdr:nvSpPr>
      <xdr:spPr>
        <a:xfrm>
          <a:off x="9588500" y="65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165054</xdr:rowOff>
    </xdr:from>
    <xdr:ext cx="378565" cy="259045"/>
    <xdr:sp macro="" textlink="">
      <xdr:nvSpPr>
        <xdr:cNvPr id="313" name="テキスト ボックス 312"/>
        <xdr:cNvSpPr txBox="1"/>
      </xdr:nvSpPr>
      <xdr:spPr>
        <a:xfrm>
          <a:off x="9450017" y="6680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72707</xdr:rowOff>
    </xdr:from>
    <xdr:to>
      <xdr:col>12</xdr:col>
      <xdr:colOff>561975</xdr:colOff>
      <xdr:row>39</xdr:row>
      <xdr:rowOff>2857</xdr:rowOff>
    </xdr:to>
    <xdr:sp macro="" textlink="">
      <xdr:nvSpPr>
        <xdr:cNvPr id="314" name="円/楕円 313"/>
        <xdr:cNvSpPr/>
      </xdr:nvSpPr>
      <xdr:spPr>
        <a:xfrm>
          <a:off x="8699500" y="658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165434</xdr:rowOff>
    </xdr:from>
    <xdr:ext cx="378565" cy="259045"/>
    <xdr:sp macro="" textlink="">
      <xdr:nvSpPr>
        <xdr:cNvPr id="315" name="テキスト ボックス 314"/>
        <xdr:cNvSpPr txBox="1"/>
      </xdr:nvSpPr>
      <xdr:spPr>
        <a:xfrm>
          <a:off x="8561017" y="6680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73089</xdr:rowOff>
    </xdr:from>
    <xdr:to>
      <xdr:col>11</xdr:col>
      <xdr:colOff>358775</xdr:colOff>
      <xdr:row>39</xdr:row>
      <xdr:rowOff>3239</xdr:rowOff>
    </xdr:to>
    <xdr:sp macro="" textlink="">
      <xdr:nvSpPr>
        <xdr:cNvPr id="316" name="円/楕円 315"/>
        <xdr:cNvSpPr/>
      </xdr:nvSpPr>
      <xdr:spPr>
        <a:xfrm>
          <a:off x="7810500" y="65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165816</xdr:rowOff>
    </xdr:from>
    <xdr:ext cx="378565" cy="259045"/>
    <xdr:sp macro="" textlink="">
      <xdr:nvSpPr>
        <xdr:cNvPr id="317" name="テキスト ボックス 316"/>
        <xdr:cNvSpPr txBox="1"/>
      </xdr:nvSpPr>
      <xdr:spPr>
        <a:xfrm>
          <a:off x="7672017" y="6680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164909</xdr:rowOff>
    </xdr:from>
    <xdr:to>
      <xdr:col>10</xdr:col>
      <xdr:colOff>155575</xdr:colOff>
      <xdr:row>38</xdr:row>
      <xdr:rowOff>95059</xdr:rowOff>
    </xdr:to>
    <xdr:sp macro="" textlink="">
      <xdr:nvSpPr>
        <xdr:cNvPr id="318" name="円/楕円 317"/>
        <xdr:cNvSpPr/>
      </xdr:nvSpPr>
      <xdr:spPr>
        <a:xfrm>
          <a:off x="6921500" y="65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86186</xdr:rowOff>
    </xdr:from>
    <xdr:ext cx="378565" cy="259045"/>
    <xdr:sp macro="" textlink="">
      <xdr:nvSpPr>
        <xdr:cNvPr id="319" name="テキスト ボックス 318"/>
        <xdr:cNvSpPr txBox="1"/>
      </xdr:nvSpPr>
      <xdr:spPr>
        <a:xfrm>
          <a:off x="6783017" y="660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33762</xdr:rowOff>
    </xdr:from>
    <xdr:to>
      <xdr:col>15</xdr:col>
      <xdr:colOff>180975</xdr:colOff>
      <xdr:row>58</xdr:row>
      <xdr:rowOff>38536</xdr:rowOff>
    </xdr:to>
    <xdr:cxnSp macro="">
      <xdr:nvCxnSpPr>
        <xdr:cNvPr id="346" name="直線コネクタ 345"/>
        <xdr:cNvCxnSpPr/>
      </xdr:nvCxnSpPr>
      <xdr:spPr>
        <a:xfrm flipV="1">
          <a:off x="9639300" y="9977862"/>
          <a:ext cx="8382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38536</xdr:rowOff>
    </xdr:from>
    <xdr:to>
      <xdr:col>14</xdr:col>
      <xdr:colOff>28575</xdr:colOff>
      <xdr:row>58</xdr:row>
      <xdr:rowOff>41626</xdr:rowOff>
    </xdr:to>
    <xdr:cxnSp macro="">
      <xdr:nvCxnSpPr>
        <xdr:cNvPr id="349" name="直線コネクタ 348"/>
        <xdr:cNvCxnSpPr/>
      </xdr:nvCxnSpPr>
      <xdr:spPr>
        <a:xfrm flipV="1">
          <a:off x="8750300" y="9982636"/>
          <a:ext cx="8890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163282</xdr:rowOff>
    </xdr:from>
    <xdr:to>
      <xdr:col>12</xdr:col>
      <xdr:colOff>511175</xdr:colOff>
      <xdr:row>58</xdr:row>
      <xdr:rowOff>41626</xdr:rowOff>
    </xdr:to>
    <xdr:cxnSp macro="">
      <xdr:nvCxnSpPr>
        <xdr:cNvPr id="352" name="直線コネクタ 351"/>
        <xdr:cNvCxnSpPr/>
      </xdr:nvCxnSpPr>
      <xdr:spPr>
        <a:xfrm>
          <a:off x="7861300" y="9935932"/>
          <a:ext cx="889000" cy="4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163282</xdr:rowOff>
    </xdr:from>
    <xdr:to>
      <xdr:col>11</xdr:col>
      <xdr:colOff>307975</xdr:colOff>
      <xdr:row>58</xdr:row>
      <xdr:rowOff>6869</xdr:rowOff>
    </xdr:to>
    <xdr:cxnSp macro="">
      <xdr:nvCxnSpPr>
        <xdr:cNvPr id="355" name="直線コネクタ 354"/>
        <xdr:cNvCxnSpPr/>
      </xdr:nvCxnSpPr>
      <xdr:spPr>
        <a:xfrm flipV="1">
          <a:off x="6972300" y="9935932"/>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35725</xdr:rowOff>
    </xdr:from>
    <xdr:ext cx="534377" cy="259045"/>
    <xdr:sp macro="" textlink="">
      <xdr:nvSpPr>
        <xdr:cNvPr id="357" name="テキスト ボックス 356"/>
        <xdr:cNvSpPr txBox="1"/>
      </xdr:nvSpPr>
      <xdr:spPr>
        <a:xfrm>
          <a:off x="7594111" y="997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66961</xdr:rowOff>
    </xdr:from>
    <xdr:ext cx="534377" cy="259045"/>
    <xdr:sp macro="" textlink="">
      <xdr:nvSpPr>
        <xdr:cNvPr id="359" name="テキスト ボックス 358"/>
        <xdr:cNvSpPr txBox="1"/>
      </xdr:nvSpPr>
      <xdr:spPr>
        <a:xfrm>
          <a:off x="6705111" y="100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154412</xdr:rowOff>
    </xdr:from>
    <xdr:to>
      <xdr:col>15</xdr:col>
      <xdr:colOff>231775</xdr:colOff>
      <xdr:row>58</xdr:row>
      <xdr:rowOff>84562</xdr:rowOff>
    </xdr:to>
    <xdr:sp macro="" textlink="">
      <xdr:nvSpPr>
        <xdr:cNvPr id="365" name="円/楕円 364"/>
        <xdr:cNvSpPr/>
      </xdr:nvSpPr>
      <xdr:spPr>
        <a:xfrm>
          <a:off x="10426700" y="992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83160</xdr:rowOff>
    </xdr:from>
    <xdr:ext cx="534377" cy="259045"/>
    <xdr:sp macro="" textlink="">
      <xdr:nvSpPr>
        <xdr:cNvPr id="366" name="農林水産業費該当値テキスト"/>
        <xdr:cNvSpPr txBox="1"/>
      </xdr:nvSpPr>
      <xdr:spPr>
        <a:xfrm>
          <a:off x="10528300" y="98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159186</xdr:rowOff>
    </xdr:from>
    <xdr:to>
      <xdr:col>14</xdr:col>
      <xdr:colOff>79375</xdr:colOff>
      <xdr:row>58</xdr:row>
      <xdr:rowOff>89336</xdr:rowOff>
    </xdr:to>
    <xdr:sp macro="" textlink="">
      <xdr:nvSpPr>
        <xdr:cNvPr id="367" name="円/楕円 366"/>
        <xdr:cNvSpPr/>
      </xdr:nvSpPr>
      <xdr:spPr>
        <a:xfrm>
          <a:off x="9588500" y="99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80463</xdr:rowOff>
    </xdr:from>
    <xdr:ext cx="534377" cy="259045"/>
    <xdr:sp macro="" textlink="">
      <xdr:nvSpPr>
        <xdr:cNvPr id="368" name="テキスト ボックス 367"/>
        <xdr:cNvSpPr txBox="1"/>
      </xdr:nvSpPr>
      <xdr:spPr>
        <a:xfrm>
          <a:off x="9372111" y="1002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162276</xdr:rowOff>
    </xdr:from>
    <xdr:to>
      <xdr:col>12</xdr:col>
      <xdr:colOff>561975</xdr:colOff>
      <xdr:row>58</xdr:row>
      <xdr:rowOff>92426</xdr:rowOff>
    </xdr:to>
    <xdr:sp macro="" textlink="">
      <xdr:nvSpPr>
        <xdr:cNvPr id="369" name="円/楕円 368"/>
        <xdr:cNvSpPr/>
      </xdr:nvSpPr>
      <xdr:spPr>
        <a:xfrm>
          <a:off x="8699500" y="993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83553</xdr:rowOff>
    </xdr:from>
    <xdr:ext cx="534377" cy="259045"/>
    <xdr:sp macro="" textlink="">
      <xdr:nvSpPr>
        <xdr:cNvPr id="370" name="テキスト ボックス 369"/>
        <xdr:cNvSpPr txBox="1"/>
      </xdr:nvSpPr>
      <xdr:spPr>
        <a:xfrm>
          <a:off x="8483111" y="1002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112482</xdr:rowOff>
    </xdr:from>
    <xdr:to>
      <xdr:col>11</xdr:col>
      <xdr:colOff>358775</xdr:colOff>
      <xdr:row>58</xdr:row>
      <xdr:rowOff>42632</xdr:rowOff>
    </xdr:to>
    <xdr:sp macro="" textlink="">
      <xdr:nvSpPr>
        <xdr:cNvPr id="371" name="円/楕円 370"/>
        <xdr:cNvSpPr/>
      </xdr:nvSpPr>
      <xdr:spPr>
        <a:xfrm>
          <a:off x="7810500" y="98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59159</xdr:rowOff>
    </xdr:from>
    <xdr:ext cx="534377" cy="259045"/>
    <xdr:sp macro="" textlink="">
      <xdr:nvSpPr>
        <xdr:cNvPr id="372" name="テキスト ボックス 371"/>
        <xdr:cNvSpPr txBox="1"/>
      </xdr:nvSpPr>
      <xdr:spPr>
        <a:xfrm>
          <a:off x="7594111" y="966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127519</xdr:rowOff>
    </xdr:from>
    <xdr:to>
      <xdr:col>10</xdr:col>
      <xdr:colOff>155575</xdr:colOff>
      <xdr:row>58</xdr:row>
      <xdr:rowOff>57669</xdr:rowOff>
    </xdr:to>
    <xdr:sp macro="" textlink="">
      <xdr:nvSpPr>
        <xdr:cNvPr id="373" name="円/楕円 372"/>
        <xdr:cNvSpPr/>
      </xdr:nvSpPr>
      <xdr:spPr>
        <a:xfrm>
          <a:off x="6921500" y="99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74196</xdr:rowOff>
    </xdr:from>
    <xdr:ext cx="534377" cy="259045"/>
    <xdr:sp macro="" textlink="">
      <xdr:nvSpPr>
        <xdr:cNvPr id="374" name="テキスト ボックス 373"/>
        <xdr:cNvSpPr txBox="1"/>
      </xdr:nvSpPr>
      <xdr:spPr>
        <a:xfrm>
          <a:off x="6705111" y="96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72427</xdr:rowOff>
    </xdr:from>
    <xdr:to>
      <xdr:col>15</xdr:col>
      <xdr:colOff>180975</xdr:colOff>
      <xdr:row>78</xdr:row>
      <xdr:rowOff>149661</xdr:rowOff>
    </xdr:to>
    <xdr:cxnSp macro="">
      <xdr:nvCxnSpPr>
        <xdr:cNvPr id="405" name="直線コネクタ 404"/>
        <xdr:cNvCxnSpPr/>
      </xdr:nvCxnSpPr>
      <xdr:spPr>
        <a:xfrm flipV="1">
          <a:off x="9639300" y="13445527"/>
          <a:ext cx="8382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143880</xdr:rowOff>
    </xdr:from>
    <xdr:to>
      <xdr:col>14</xdr:col>
      <xdr:colOff>28575</xdr:colOff>
      <xdr:row>78</xdr:row>
      <xdr:rowOff>149661</xdr:rowOff>
    </xdr:to>
    <xdr:cxnSp macro="">
      <xdr:nvCxnSpPr>
        <xdr:cNvPr id="408" name="直線コネクタ 407"/>
        <xdr:cNvCxnSpPr/>
      </xdr:nvCxnSpPr>
      <xdr:spPr>
        <a:xfrm>
          <a:off x="8750300" y="13516980"/>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76051</xdr:rowOff>
    </xdr:from>
    <xdr:to>
      <xdr:col>12</xdr:col>
      <xdr:colOff>511175</xdr:colOff>
      <xdr:row>78</xdr:row>
      <xdr:rowOff>143880</xdr:rowOff>
    </xdr:to>
    <xdr:cxnSp macro="">
      <xdr:nvCxnSpPr>
        <xdr:cNvPr id="411" name="直線コネクタ 410"/>
        <xdr:cNvCxnSpPr/>
      </xdr:nvCxnSpPr>
      <xdr:spPr>
        <a:xfrm>
          <a:off x="7861300" y="13449151"/>
          <a:ext cx="889000" cy="6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169831</xdr:rowOff>
    </xdr:from>
    <xdr:ext cx="534377" cy="259045"/>
    <xdr:sp macro="" textlink="">
      <xdr:nvSpPr>
        <xdr:cNvPr id="413" name="テキスト ボックス 412"/>
        <xdr:cNvSpPr txBox="1"/>
      </xdr:nvSpPr>
      <xdr:spPr>
        <a:xfrm>
          <a:off x="8483111" y="130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76051</xdr:rowOff>
    </xdr:from>
    <xdr:to>
      <xdr:col>11</xdr:col>
      <xdr:colOff>307975</xdr:colOff>
      <xdr:row>79</xdr:row>
      <xdr:rowOff>8648</xdr:rowOff>
    </xdr:to>
    <xdr:cxnSp macro="">
      <xdr:nvCxnSpPr>
        <xdr:cNvPr id="414" name="直線コネクタ 413"/>
        <xdr:cNvCxnSpPr/>
      </xdr:nvCxnSpPr>
      <xdr:spPr>
        <a:xfrm flipV="1">
          <a:off x="6972300" y="13449151"/>
          <a:ext cx="889000" cy="10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52886</xdr:rowOff>
    </xdr:from>
    <xdr:ext cx="469744" cy="259045"/>
    <xdr:sp macro="" textlink="">
      <xdr:nvSpPr>
        <xdr:cNvPr id="416" name="テキスト ボックス 415"/>
        <xdr:cNvSpPr txBox="1"/>
      </xdr:nvSpPr>
      <xdr:spPr>
        <a:xfrm>
          <a:off x="7626427" y="1308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81656</xdr:rowOff>
    </xdr:from>
    <xdr:ext cx="469744" cy="259045"/>
    <xdr:sp macro="" textlink="">
      <xdr:nvSpPr>
        <xdr:cNvPr id="418" name="テキスト ボックス 417"/>
        <xdr:cNvSpPr txBox="1"/>
      </xdr:nvSpPr>
      <xdr:spPr>
        <a:xfrm>
          <a:off x="6737427" y="1311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21627</xdr:rowOff>
    </xdr:from>
    <xdr:to>
      <xdr:col>15</xdr:col>
      <xdr:colOff>231775</xdr:colOff>
      <xdr:row>78</xdr:row>
      <xdr:rowOff>123227</xdr:rowOff>
    </xdr:to>
    <xdr:sp macro="" textlink="">
      <xdr:nvSpPr>
        <xdr:cNvPr id="424" name="円/楕円 423"/>
        <xdr:cNvSpPr/>
      </xdr:nvSpPr>
      <xdr:spPr>
        <a:xfrm>
          <a:off x="10426700" y="133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xdr:rowOff>
    </xdr:from>
    <xdr:ext cx="469744" cy="259045"/>
    <xdr:sp macro="" textlink="">
      <xdr:nvSpPr>
        <xdr:cNvPr id="425" name="商工費該当値テキスト"/>
        <xdr:cNvSpPr txBox="1"/>
      </xdr:nvSpPr>
      <xdr:spPr>
        <a:xfrm>
          <a:off x="10528300" y="1337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98861</xdr:rowOff>
    </xdr:from>
    <xdr:to>
      <xdr:col>14</xdr:col>
      <xdr:colOff>79375</xdr:colOff>
      <xdr:row>79</xdr:row>
      <xdr:rowOff>29011</xdr:rowOff>
    </xdr:to>
    <xdr:sp macro="" textlink="">
      <xdr:nvSpPr>
        <xdr:cNvPr id="426" name="円/楕円 425"/>
        <xdr:cNvSpPr/>
      </xdr:nvSpPr>
      <xdr:spPr>
        <a:xfrm>
          <a:off x="9588500" y="1347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20138</xdr:rowOff>
    </xdr:from>
    <xdr:ext cx="469744" cy="259045"/>
    <xdr:sp macro="" textlink="">
      <xdr:nvSpPr>
        <xdr:cNvPr id="427" name="テキスト ボックス 426"/>
        <xdr:cNvSpPr txBox="1"/>
      </xdr:nvSpPr>
      <xdr:spPr>
        <a:xfrm>
          <a:off x="9404427" y="1356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93080</xdr:rowOff>
    </xdr:from>
    <xdr:to>
      <xdr:col>12</xdr:col>
      <xdr:colOff>561975</xdr:colOff>
      <xdr:row>79</xdr:row>
      <xdr:rowOff>23230</xdr:rowOff>
    </xdr:to>
    <xdr:sp macro="" textlink="">
      <xdr:nvSpPr>
        <xdr:cNvPr id="428" name="円/楕円 427"/>
        <xdr:cNvSpPr/>
      </xdr:nvSpPr>
      <xdr:spPr>
        <a:xfrm>
          <a:off x="8699500" y="134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14357</xdr:rowOff>
    </xdr:from>
    <xdr:ext cx="469744" cy="259045"/>
    <xdr:sp macro="" textlink="">
      <xdr:nvSpPr>
        <xdr:cNvPr id="429" name="テキスト ボックス 428"/>
        <xdr:cNvSpPr txBox="1"/>
      </xdr:nvSpPr>
      <xdr:spPr>
        <a:xfrm>
          <a:off x="8515427" y="1355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25251</xdr:rowOff>
    </xdr:from>
    <xdr:to>
      <xdr:col>11</xdr:col>
      <xdr:colOff>358775</xdr:colOff>
      <xdr:row>78</xdr:row>
      <xdr:rowOff>126851</xdr:rowOff>
    </xdr:to>
    <xdr:sp macro="" textlink="">
      <xdr:nvSpPr>
        <xdr:cNvPr id="430" name="円/楕円 429"/>
        <xdr:cNvSpPr/>
      </xdr:nvSpPr>
      <xdr:spPr>
        <a:xfrm>
          <a:off x="7810500" y="133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117978</xdr:rowOff>
    </xdr:from>
    <xdr:ext cx="469744" cy="259045"/>
    <xdr:sp macro="" textlink="">
      <xdr:nvSpPr>
        <xdr:cNvPr id="431" name="テキスト ボックス 430"/>
        <xdr:cNvSpPr txBox="1"/>
      </xdr:nvSpPr>
      <xdr:spPr>
        <a:xfrm>
          <a:off x="7626427" y="1349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129298</xdr:rowOff>
    </xdr:from>
    <xdr:to>
      <xdr:col>10</xdr:col>
      <xdr:colOff>155575</xdr:colOff>
      <xdr:row>79</xdr:row>
      <xdr:rowOff>59448</xdr:rowOff>
    </xdr:to>
    <xdr:sp macro="" textlink="">
      <xdr:nvSpPr>
        <xdr:cNvPr id="432" name="円/楕円 431"/>
        <xdr:cNvSpPr/>
      </xdr:nvSpPr>
      <xdr:spPr>
        <a:xfrm>
          <a:off x="6921500" y="1350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50575</xdr:rowOff>
    </xdr:from>
    <xdr:ext cx="469744" cy="259045"/>
    <xdr:sp macro="" textlink="">
      <xdr:nvSpPr>
        <xdr:cNvPr id="433" name="テキスト ボックス 432"/>
        <xdr:cNvSpPr txBox="1"/>
      </xdr:nvSpPr>
      <xdr:spPr>
        <a:xfrm>
          <a:off x="6737427" y="1359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163311</xdr:rowOff>
    </xdr:from>
    <xdr:to>
      <xdr:col>15</xdr:col>
      <xdr:colOff>180975</xdr:colOff>
      <xdr:row>98</xdr:row>
      <xdr:rowOff>164993</xdr:rowOff>
    </xdr:to>
    <xdr:cxnSp macro="">
      <xdr:nvCxnSpPr>
        <xdr:cNvPr id="462" name="直線コネクタ 461"/>
        <xdr:cNvCxnSpPr/>
      </xdr:nvCxnSpPr>
      <xdr:spPr>
        <a:xfrm>
          <a:off x="9639300" y="16965411"/>
          <a:ext cx="8382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3"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163311</xdr:rowOff>
    </xdr:from>
    <xdr:to>
      <xdr:col>14</xdr:col>
      <xdr:colOff>28575</xdr:colOff>
      <xdr:row>98</xdr:row>
      <xdr:rowOff>167058</xdr:rowOff>
    </xdr:to>
    <xdr:cxnSp macro="">
      <xdr:nvCxnSpPr>
        <xdr:cNvPr id="465" name="直線コネクタ 464"/>
        <xdr:cNvCxnSpPr/>
      </xdr:nvCxnSpPr>
      <xdr:spPr>
        <a:xfrm flipV="1">
          <a:off x="8750300" y="16965411"/>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167058</xdr:rowOff>
    </xdr:from>
    <xdr:to>
      <xdr:col>12</xdr:col>
      <xdr:colOff>511175</xdr:colOff>
      <xdr:row>98</xdr:row>
      <xdr:rowOff>168497</xdr:rowOff>
    </xdr:to>
    <xdr:cxnSp macro="">
      <xdr:nvCxnSpPr>
        <xdr:cNvPr id="468" name="直線コネクタ 467"/>
        <xdr:cNvCxnSpPr/>
      </xdr:nvCxnSpPr>
      <xdr:spPr>
        <a:xfrm flipV="1">
          <a:off x="7861300" y="16969158"/>
          <a:ext cx="8890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31174</xdr:rowOff>
    </xdr:from>
    <xdr:ext cx="599010" cy="259045"/>
    <xdr:sp macro="" textlink="">
      <xdr:nvSpPr>
        <xdr:cNvPr id="470" name="テキスト ボックス 469"/>
        <xdr:cNvSpPr txBox="1"/>
      </xdr:nvSpPr>
      <xdr:spPr>
        <a:xfrm>
          <a:off x="8450794" y="166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168497</xdr:rowOff>
    </xdr:from>
    <xdr:to>
      <xdr:col>11</xdr:col>
      <xdr:colOff>307975</xdr:colOff>
      <xdr:row>99</xdr:row>
      <xdr:rowOff>4260</xdr:rowOff>
    </xdr:to>
    <xdr:cxnSp macro="">
      <xdr:nvCxnSpPr>
        <xdr:cNvPr id="471" name="直線コネクタ 470"/>
        <xdr:cNvCxnSpPr/>
      </xdr:nvCxnSpPr>
      <xdr:spPr>
        <a:xfrm flipV="1">
          <a:off x="6972300" y="16970597"/>
          <a:ext cx="8890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40870</xdr:rowOff>
    </xdr:from>
    <xdr:ext cx="534377" cy="259045"/>
    <xdr:sp macro="" textlink="">
      <xdr:nvSpPr>
        <xdr:cNvPr id="473" name="テキスト ボックス 472"/>
        <xdr:cNvSpPr txBox="1"/>
      </xdr:nvSpPr>
      <xdr:spPr>
        <a:xfrm>
          <a:off x="7594111" y="1701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53235</xdr:rowOff>
    </xdr:from>
    <xdr:ext cx="534377" cy="259045"/>
    <xdr:sp macro="" textlink="">
      <xdr:nvSpPr>
        <xdr:cNvPr id="475" name="テキスト ボックス 474"/>
        <xdr:cNvSpPr txBox="1"/>
      </xdr:nvSpPr>
      <xdr:spPr>
        <a:xfrm>
          <a:off x="6705111" y="1702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114193</xdr:rowOff>
    </xdr:from>
    <xdr:to>
      <xdr:col>15</xdr:col>
      <xdr:colOff>231775</xdr:colOff>
      <xdr:row>99</xdr:row>
      <xdr:rowOff>44343</xdr:rowOff>
    </xdr:to>
    <xdr:sp macro="" textlink="">
      <xdr:nvSpPr>
        <xdr:cNvPr id="481" name="円/楕円 480"/>
        <xdr:cNvSpPr/>
      </xdr:nvSpPr>
      <xdr:spPr>
        <a:xfrm>
          <a:off x="10426700" y="169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73570</xdr:rowOff>
    </xdr:from>
    <xdr:ext cx="534377" cy="259045"/>
    <xdr:sp macro="" textlink="">
      <xdr:nvSpPr>
        <xdr:cNvPr id="482" name="土木費該当値テキスト"/>
        <xdr:cNvSpPr txBox="1"/>
      </xdr:nvSpPr>
      <xdr:spPr>
        <a:xfrm>
          <a:off x="10528300" y="1670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112511</xdr:rowOff>
    </xdr:from>
    <xdr:to>
      <xdr:col>14</xdr:col>
      <xdr:colOff>79375</xdr:colOff>
      <xdr:row>99</xdr:row>
      <xdr:rowOff>42661</xdr:rowOff>
    </xdr:to>
    <xdr:sp macro="" textlink="">
      <xdr:nvSpPr>
        <xdr:cNvPr id="483" name="円/楕円 482"/>
        <xdr:cNvSpPr/>
      </xdr:nvSpPr>
      <xdr:spPr>
        <a:xfrm>
          <a:off x="9588500" y="169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33788</xdr:rowOff>
    </xdr:from>
    <xdr:ext cx="534377" cy="259045"/>
    <xdr:sp macro="" textlink="">
      <xdr:nvSpPr>
        <xdr:cNvPr id="484" name="テキスト ボックス 483"/>
        <xdr:cNvSpPr txBox="1"/>
      </xdr:nvSpPr>
      <xdr:spPr>
        <a:xfrm>
          <a:off x="9372111" y="1700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116258</xdr:rowOff>
    </xdr:from>
    <xdr:to>
      <xdr:col>12</xdr:col>
      <xdr:colOff>561975</xdr:colOff>
      <xdr:row>99</xdr:row>
      <xdr:rowOff>46408</xdr:rowOff>
    </xdr:to>
    <xdr:sp macro="" textlink="">
      <xdr:nvSpPr>
        <xdr:cNvPr id="485" name="円/楕円 484"/>
        <xdr:cNvSpPr/>
      </xdr:nvSpPr>
      <xdr:spPr>
        <a:xfrm>
          <a:off x="8699500" y="169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37535</xdr:rowOff>
    </xdr:from>
    <xdr:ext cx="534377" cy="259045"/>
    <xdr:sp macro="" textlink="">
      <xdr:nvSpPr>
        <xdr:cNvPr id="486" name="テキスト ボックス 485"/>
        <xdr:cNvSpPr txBox="1"/>
      </xdr:nvSpPr>
      <xdr:spPr>
        <a:xfrm>
          <a:off x="8483111" y="1701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117697</xdr:rowOff>
    </xdr:from>
    <xdr:to>
      <xdr:col>11</xdr:col>
      <xdr:colOff>358775</xdr:colOff>
      <xdr:row>99</xdr:row>
      <xdr:rowOff>47847</xdr:rowOff>
    </xdr:to>
    <xdr:sp macro="" textlink="">
      <xdr:nvSpPr>
        <xdr:cNvPr id="487" name="円/楕円 486"/>
        <xdr:cNvSpPr/>
      </xdr:nvSpPr>
      <xdr:spPr>
        <a:xfrm>
          <a:off x="7810500" y="1691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64374</xdr:rowOff>
    </xdr:from>
    <xdr:ext cx="534377" cy="259045"/>
    <xdr:sp macro="" textlink="">
      <xdr:nvSpPr>
        <xdr:cNvPr id="488" name="テキスト ボックス 487"/>
        <xdr:cNvSpPr txBox="1"/>
      </xdr:nvSpPr>
      <xdr:spPr>
        <a:xfrm>
          <a:off x="7594111" y="1669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124910</xdr:rowOff>
    </xdr:from>
    <xdr:to>
      <xdr:col>10</xdr:col>
      <xdr:colOff>155575</xdr:colOff>
      <xdr:row>99</xdr:row>
      <xdr:rowOff>55060</xdr:rowOff>
    </xdr:to>
    <xdr:sp macro="" textlink="">
      <xdr:nvSpPr>
        <xdr:cNvPr id="489" name="円/楕円 488"/>
        <xdr:cNvSpPr/>
      </xdr:nvSpPr>
      <xdr:spPr>
        <a:xfrm>
          <a:off x="6921500" y="169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71587</xdr:rowOff>
    </xdr:from>
    <xdr:ext cx="534377" cy="259045"/>
    <xdr:sp macro="" textlink="">
      <xdr:nvSpPr>
        <xdr:cNvPr id="490" name="テキスト ボックス 489"/>
        <xdr:cNvSpPr txBox="1"/>
      </xdr:nvSpPr>
      <xdr:spPr>
        <a:xfrm>
          <a:off x="6705111" y="167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14737</xdr:rowOff>
    </xdr:from>
    <xdr:to>
      <xdr:col>23</xdr:col>
      <xdr:colOff>517525</xdr:colOff>
      <xdr:row>38</xdr:row>
      <xdr:rowOff>36258</xdr:rowOff>
    </xdr:to>
    <xdr:cxnSp macro="">
      <xdr:nvCxnSpPr>
        <xdr:cNvPr id="521" name="直線コネクタ 520"/>
        <xdr:cNvCxnSpPr/>
      </xdr:nvCxnSpPr>
      <xdr:spPr>
        <a:xfrm flipV="1">
          <a:off x="15481300" y="6529837"/>
          <a:ext cx="8382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31441</xdr:rowOff>
    </xdr:from>
    <xdr:to>
      <xdr:col>22</xdr:col>
      <xdr:colOff>365125</xdr:colOff>
      <xdr:row>38</xdr:row>
      <xdr:rowOff>36258</xdr:rowOff>
    </xdr:to>
    <xdr:cxnSp macro="">
      <xdr:nvCxnSpPr>
        <xdr:cNvPr id="524" name="直線コネクタ 523"/>
        <xdr:cNvCxnSpPr/>
      </xdr:nvCxnSpPr>
      <xdr:spPr>
        <a:xfrm>
          <a:off x="14592300" y="6546541"/>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1642</xdr:rowOff>
    </xdr:from>
    <xdr:to>
      <xdr:col>21</xdr:col>
      <xdr:colOff>161925</xdr:colOff>
      <xdr:row>38</xdr:row>
      <xdr:rowOff>31441</xdr:rowOff>
    </xdr:to>
    <xdr:cxnSp macro="">
      <xdr:nvCxnSpPr>
        <xdr:cNvPr id="527" name="直線コネクタ 526"/>
        <xdr:cNvCxnSpPr/>
      </xdr:nvCxnSpPr>
      <xdr:spPr>
        <a:xfrm>
          <a:off x="13703300" y="6516742"/>
          <a:ext cx="889000" cy="2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79403</xdr:rowOff>
    </xdr:from>
    <xdr:ext cx="534377" cy="259045"/>
    <xdr:sp macro="" textlink="">
      <xdr:nvSpPr>
        <xdr:cNvPr id="529" name="テキスト ボックス 528"/>
        <xdr:cNvSpPr txBox="1"/>
      </xdr:nvSpPr>
      <xdr:spPr>
        <a:xfrm>
          <a:off x="14325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1642</xdr:rowOff>
    </xdr:from>
    <xdr:to>
      <xdr:col>19</xdr:col>
      <xdr:colOff>644525</xdr:colOff>
      <xdr:row>38</xdr:row>
      <xdr:rowOff>34201</xdr:rowOff>
    </xdr:to>
    <xdr:cxnSp macro="">
      <xdr:nvCxnSpPr>
        <xdr:cNvPr id="530" name="直線コネクタ 529"/>
        <xdr:cNvCxnSpPr/>
      </xdr:nvCxnSpPr>
      <xdr:spPr>
        <a:xfrm flipV="1">
          <a:off x="12814300" y="6516742"/>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109284</xdr:rowOff>
    </xdr:from>
    <xdr:ext cx="534377" cy="259045"/>
    <xdr:sp macro="" textlink="">
      <xdr:nvSpPr>
        <xdr:cNvPr id="532" name="テキスト ボックス 531"/>
        <xdr:cNvSpPr txBox="1"/>
      </xdr:nvSpPr>
      <xdr:spPr>
        <a:xfrm>
          <a:off x="13436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164964</xdr:rowOff>
    </xdr:from>
    <xdr:ext cx="534377" cy="259045"/>
    <xdr:sp macro="" textlink="">
      <xdr:nvSpPr>
        <xdr:cNvPr id="534" name="テキスト ボックス 533"/>
        <xdr:cNvSpPr txBox="1"/>
      </xdr:nvSpPr>
      <xdr:spPr>
        <a:xfrm>
          <a:off x="12547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135387</xdr:rowOff>
    </xdr:from>
    <xdr:to>
      <xdr:col>23</xdr:col>
      <xdr:colOff>568325</xdr:colOff>
      <xdr:row>38</xdr:row>
      <xdr:rowOff>65537</xdr:rowOff>
    </xdr:to>
    <xdr:sp macro="" textlink="">
      <xdr:nvSpPr>
        <xdr:cNvPr id="540" name="円/楕円 539"/>
        <xdr:cNvSpPr/>
      </xdr:nvSpPr>
      <xdr:spPr>
        <a:xfrm>
          <a:off x="16268700" y="64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50314</xdr:rowOff>
    </xdr:from>
    <xdr:ext cx="534377" cy="259045"/>
    <xdr:sp macro="" textlink="">
      <xdr:nvSpPr>
        <xdr:cNvPr id="541" name="消防費該当値テキスト"/>
        <xdr:cNvSpPr txBox="1"/>
      </xdr:nvSpPr>
      <xdr:spPr>
        <a:xfrm>
          <a:off x="16370300" y="63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15,653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156909</xdr:rowOff>
    </xdr:from>
    <xdr:to>
      <xdr:col>22</xdr:col>
      <xdr:colOff>415925</xdr:colOff>
      <xdr:row>38</xdr:row>
      <xdr:rowOff>87058</xdr:rowOff>
    </xdr:to>
    <xdr:sp macro="" textlink="">
      <xdr:nvSpPr>
        <xdr:cNvPr id="542" name="円/楕円 541"/>
        <xdr:cNvSpPr/>
      </xdr:nvSpPr>
      <xdr:spPr>
        <a:xfrm>
          <a:off x="15430500" y="6500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78185</xdr:rowOff>
    </xdr:from>
    <xdr:ext cx="534377" cy="259045"/>
    <xdr:sp macro="" textlink="">
      <xdr:nvSpPr>
        <xdr:cNvPr id="543" name="テキスト ボックス 542"/>
        <xdr:cNvSpPr txBox="1"/>
      </xdr:nvSpPr>
      <xdr:spPr>
        <a:xfrm>
          <a:off x="15214111" y="659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152091</xdr:rowOff>
    </xdr:from>
    <xdr:to>
      <xdr:col>21</xdr:col>
      <xdr:colOff>212725</xdr:colOff>
      <xdr:row>38</xdr:row>
      <xdr:rowOff>82241</xdr:rowOff>
    </xdr:to>
    <xdr:sp macro="" textlink="">
      <xdr:nvSpPr>
        <xdr:cNvPr id="544" name="円/楕円 543"/>
        <xdr:cNvSpPr/>
      </xdr:nvSpPr>
      <xdr:spPr>
        <a:xfrm>
          <a:off x="14541500" y="649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73368</xdr:rowOff>
    </xdr:from>
    <xdr:ext cx="534377" cy="259045"/>
    <xdr:sp macro="" textlink="">
      <xdr:nvSpPr>
        <xdr:cNvPr id="545" name="テキスト ボックス 544"/>
        <xdr:cNvSpPr txBox="1"/>
      </xdr:nvSpPr>
      <xdr:spPr>
        <a:xfrm>
          <a:off x="14325111" y="65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122292</xdr:rowOff>
    </xdr:from>
    <xdr:to>
      <xdr:col>20</xdr:col>
      <xdr:colOff>9525</xdr:colOff>
      <xdr:row>38</xdr:row>
      <xdr:rowOff>52442</xdr:rowOff>
    </xdr:to>
    <xdr:sp macro="" textlink="">
      <xdr:nvSpPr>
        <xdr:cNvPr id="546" name="円/楕円 545"/>
        <xdr:cNvSpPr/>
      </xdr:nvSpPr>
      <xdr:spPr>
        <a:xfrm>
          <a:off x="13652500" y="646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43569</xdr:rowOff>
    </xdr:from>
    <xdr:ext cx="534377" cy="259045"/>
    <xdr:sp macro="" textlink="">
      <xdr:nvSpPr>
        <xdr:cNvPr id="547" name="テキスト ボックス 546"/>
        <xdr:cNvSpPr txBox="1"/>
      </xdr:nvSpPr>
      <xdr:spPr>
        <a:xfrm>
          <a:off x="13436111" y="655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154851</xdr:rowOff>
    </xdr:from>
    <xdr:to>
      <xdr:col>18</xdr:col>
      <xdr:colOff>492125</xdr:colOff>
      <xdr:row>38</xdr:row>
      <xdr:rowOff>85001</xdr:rowOff>
    </xdr:to>
    <xdr:sp macro="" textlink="">
      <xdr:nvSpPr>
        <xdr:cNvPr id="548" name="円/楕円 547"/>
        <xdr:cNvSpPr/>
      </xdr:nvSpPr>
      <xdr:spPr>
        <a:xfrm>
          <a:off x="12763500" y="6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76128</xdr:rowOff>
    </xdr:from>
    <xdr:ext cx="534377" cy="259045"/>
    <xdr:sp macro="" textlink="">
      <xdr:nvSpPr>
        <xdr:cNvPr id="549" name="テキスト ボックス 548"/>
        <xdr:cNvSpPr txBox="1"/>
      </xdr:nvSpPr>
      <xdr:spPr>
        <a:xfrm>
          <a:off x="12547111" y="659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107271</xdr:rowOff>
    </xdr:from>
    <xdr:to>
      <xdr:col>23</xdr:col>
      <xdr:colOff>517525</xdr:colOff>
      <xdr:row>57</xdr:row>
      <xdr:rowOff>123396</xdr:rowOff>
    </xdr:to>
    <xdr:cxnSp macro="">
      <xdr:nvCxnSpPr>
        <xdr:cNvPr id="576" name="直線コネクタ 575"/>
        <xdr:cNvCxnSpPr/>
      </xdr:nvCxnSpPr>
      <xdr:spPr>
        <a:xfrm flipV="1">
          <a:off x="15481300" y="9879921"/>
          <a:ext cx="838200" cy="1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60591</xdr:rowOff>
    </xdr:from>
    <xdr:to>
      <xdr:col>22</xdr:col>
      <xdr:colOff>365125</xdr:colOff>
      <xdr:row>57</xdr:row>
      <xdr:rowOff>123396</xdr:rowOff>
    </xdr:to>
    <xdr:cxnSp macro="">
      <xdr:nvCxnSpPr>
        <xdr:cNvPr id="579" name="直線コネクタ 578"/>
        <xdr:cNvCxnSpPr/>
      </xdr:nvCxnSpPr>
      <xdr:spPr>
        <a:xfrm>
          <a:off x="14592300" y="9833241"/>
          <a:ext cx="889000" cy="6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31257</xdr:rowOff>
    </xdr:from>
    <xdr:to>
      <xdr:col>21</xdr:col>
      <xdr:colOff>161925</xdr:colOff>
      <xdr:row>57</xdr:row>
      <xdr:rowOff>60591</xdr:rowOff>
    </xdr:to>
    <xdr:cxnSp macro="">
      <xdr:nvCxnSpPr>
        <xdr:cNvPr id="582" name="直線コネクタ 581"/>
        <xdr:cNvCxnSpPr/>
      </xdr:nvCxnSpPr>
      <xdr:spPr>
        <a:xfrm>
          <a:off x="13703300" y="9803907"/>
          <a:ext cx="889000" cy="2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21614</xdr:rowOff>
    </xdr:from>
    <xdr:ext cx="534377" cy="259045"/>
    <xdr:sp macro="" textlink="">
      <xdr:nvSpPr>
        <xdr:cNvPr id="584" name="テキスト ボックス 583"/>
        <xdr:cNvSpPr txBox="1"/>
      </xdr:nvSpPr>
      <xdr:spPr>
        <a:xfrm>
          <a:off x="14325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31257</xdr:rowOff>
    </xdr:from>
    <xdr:to>
      <xdr:col>19</xdr:col>
      <xdr:colOff>644525</xdr:colOff>
      <xdr:row>57</xdr:row>
      <xdr:rowOff>149525</xdr:rowOff>
    </xdr:to>
    <xdr:cxnSp macro="">
      <xdr:nvCxnSpPr>
        <xdr:cNvPr id="585" name="直線コネクタ 584"/>
        <xdr:cNvCxnSpPr/>
      </xdr:nvCxnSpPr>
      <xdr:spPr>
        <a:xfrm flipV="1">
          <a:off x="12814300" y="9803907"/>
          <a:ext cx="889000" cy="1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80209</xdr:rowOff>
    </xdr:from>
    <xdr:ext cx="534377" cy="259045"/>
    <xdr:sp macro="" textlink="">
      <xdr:nvSpPr>
        <xdr:cNvPr id="587" name="テキスト ボックス 586"/>
        <xdr:cNvSpPr txBox="1"/>
      </xdr:nvSpPr>
      <xdr:spPr>
        <a:xfrm>
          <a:off x="13436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56956</xdr:rowOff>
    </xdr:from>
    <xdr:ext cx="534377" cy="259045"/>
    <xdr:sp macro="" textlink="">
      <xdr:nvSpPr>
        <xdr:cNvPr id="589" name="テキスト ボックス 588"/>
        <xdr:cNvSpPr txBox="1"/>
      </xdr:nvSpPr>
      <xdr:spPr>
        <a:xfrm>
          <a:off x="12547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56471</xdr:rowOff>
    </xdr:from>
    <xdr:to>
      <xdr:col>23</xdr:col>
      <xdr:colOff>568325</xdr:colOff>
      <xdr:row>57</xdr:row>
      <xdr:rowOff>158071</xdr:rowOff>
    </xdr:to>
    <xdr:sp macro="" textlink="">
      <xdr:nvSpPr>
        <xdr:cNvPr id="595" name="円/楕円 594"/>
        <xdr:cNvSpPr/>
      </xdr:nvSpPr>
      <xdr:spPr>
        <a:xfrm>
          <a:off x="16268700" y="98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142848</xdr:rowOff>
    </xdr:from>
    <xdr:ext cx="534377" cy="259045"/>
    <xdr:sp macro="" textlink="">
      <xdr:nvSpPr>
        <xdr:cNvPr id="596" name="教育費該当値テキスト"/>
        <xdr:cNvSpPr txBox="1"/>
      </xdr:nvSpPr>
      <xdr:spPr>
        <a:xfrm>
          <a:off x="16370300" y="974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44,593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72596</xdr:rowOff>
    </xdr:from>
    <xdr:to>
      <xdr:col>22</xdr:col>
      <xdr:colOff>415925</xdr:colOff>
      <xdr:row>58</xdr:row>
      <xdr:rowOff>2746</xdr:rowOff>
    </xdr:to>
    <xdr:sp macro="" textlink="">
      <xdr:nvSpPr>
        <xdr:cNvPr id="597" name="円/楕円 596"/>
        <xdr:cNvSpPr/>
      </xdr:nvSpPr>
      <xdr:spPr>
        <a:xfrm>
          <a:off x="15430500" y="984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165323</xdr:rowOff>
    </xdr:from>
    <xdr:ext cx="534377" cy="259045"/>
    <xdr:sp macro="" textlink="">
      <xdr:nvSpPr>
        <xdr:cNvPr id="598" name="テキスト ボックス 597"/>
        <xdr:cNvSpPr txBox="1"/>
      </xdr:nvSpPr>
      <xdr:spPr>
        <a:xfrm>
          <a:off x="15214111" y="993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9791</xdr:rowOff>
    </xdr:from>
    <xdr:to>
      <xdr:col>21</xdr:col>
      <xdr:colOff>212725</xdr:colOff>
      <xdr:row>57</xdr:row>
      <xdr:rowOff>111391</xdr:rowOff>
    </xdr:to>
    <xdr:sp macro="" textlink="">
      <xdr:nvSpPr>
        <xdr:cNvPr id="599" name="円/楕円 598"/>
        <xdr:cNvSpPr/>
      </xdr:nvSpPr>
      <xdr:spPr>
        <a:xfrm>
          <a:off x="14541500" y="97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102518</xdr:rowOff>
    </xdr:from>
    <xdr:ext cx="534377" cy="259045"/>
    <xdr:sp macro="" textlink="">
      <xdr:nvSpPr>
        <xdr:cNvPr id="600" name="テキスト ボックス 599"/>
        <xdr:cNvSpPr txBox="1"/>
      </xdr:nvSpPr>
      <xdr:spPr>
        <a:xfrm>
          <a:off x="14325111" y="98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151907</xdr:rowOff>
    </xdr:from>
    <xdr:to>
      <xdr:col>20</xdr:col>
      <xdr:colOff>9525</xdr:colOff>
      <xdr:row>57</xdr:row>
      <xdr:rowOff>82057</xdr:rowOff>
    </xdr:to>
    <xdr:sp macro="" textlink="">
      <xdr:nvSpPr>
        <xdr:cNvPr id="601" name="円/楕円 600"/>
        <xdr:cNvSpPr/>
      </xdr:nvSpPr>
      <xdr:spPr>
        <a:xfrm>
          <a:off x="13652500" y="975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73184</xdr:rowOff>
    </xdr:from>
    <xdr:ext cx="534377" cy="259045"/>
    <xdr:sp macro="" textlink="">
      <xdr:nvSpPr>
        <xdr:cNvPr id="602" name="テキスト ボックス 601"/>
        <xdr:cNvSpPr txBox="1"/>
      </xdr:nvSpPr>
      <xdr:spPr>
        <a:xfrm>
          <a:off x="13436111" y="984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98725</xdr:rowOff>
    </xdr:from>
    <xdr:to>
      <xdr:col>18</xdr:col>
      <xdr:colOff>492125</xdr:colOff>
      <xdr:row>58</xdr:row>
      <xdr:rowOff>28875</xdr:rowOff>
    </xdr:to>
    <xdr:sp macro="" textlink="">
      <xdr:nvSpPr>
        <xdr:cNvPr id="603" name="円/楕円 602"/>
        <xdr:cNvSpPr/>
      </xdr:nvSpPr>
      <xdr:spPr>
        <a:xfrm>
          <a:off x="12763500" y="987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20002</xdr:rowOff>
    </xdr:from>
    <xdr:ext cx="534377" cy="259045"/>
    <xdr:sp macro="" textlink="">
      <xdr:nvSpPr>
        <xdr:cNvPr id="604" name="テキスト ボックス 603"/>
        <xdr:cNvSpPr txBox="1"/>
      </xdr:nvSpPr>
      <xdr:spPr>
        <a:xfrm>
          <a:off x="12547111" y="996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137457</xdr:rowOff>
    </xdr:from>
    <xdr:to>
      <xdr:col>23</xdr:col>
      <xdr:colOff>517525</xdr:colOff>
      <xdr:row>78</xdr:row>
      <xdr:rowOff>139116</xdr:rowOff>
    </xdr:to>
    <xdr:cxnSp macro="">
      <xdr:nvCxnSpPr>
        <xdr:cNvPr id="631" name="直線コネクタ 630"/>
        <xdr:cNvCxnSpPr/>
      </xdr:nvCxnSpPr>
      <xdr:spPr>
        <a:xfrm>
          <a:off x="15481300" y="13510557"/>
          <a:ext cx="8382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135320</xdr:rowOff>
    </xdr:from>
    <xdr:to>
      <xdr:col>22</xdr:col>
      <xdr:colOff>365125</xdr:colOff>
      <xdr:row>78</xdr:row>
      <xdr:rowOff>137457</xdr:rowOff>
    </xdr:to>
    <xdr:cxnSp macro="">
      <xdr:nvCxnSpPr>
        <xdr:cNvPr id="634" name="直線コネクタ 633"/>
        <xdr:cNvCxnSpPr/>
      </xdr:nvCxnSpPr>
      <xdr:spPr>
        <a:xfrm>
          <a:off x="14592300" y="13508420"/>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134607</xdr:rowOff>
    </xdr:from>
    <xdr:to>
      <xdr:col>21</xdr:col>
      <xdr:colOff>161925</xdr:colOff>
      <xdr:row>78</xdr:row>
      <xdr:rowOff>135320</xdr:rowOff>
    </xdr:to>
    <xdr:cxnSp macro="">
      <xdr:nvCxnSpPr>
        <xdr:cNvPr id="637" name="直線コネクタ 636"/>
        <xdr:cNvCxnSpPr/>
      </xdr:nvCxnSpPr>
      <xdr:spPr>
        <a:xfrm>
          <a:off x="13703300" y="13507707"/>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9" name="テキスト ボックス 638"/>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132759</xdr:rowOff>
    </xdr:from>
    <xdr:to>
      <xdr:col>19</xdr:col>
      <xdr:colOff>644525</xdr:colOff>
      <xdr:row>78</xdr:row>
      <xdr:rowOff>134607</xdr:rowOff>
    </xdr:to>
    <xdr:cxnSp macro="">
      <xdr:nvCxnSpPr>
        <xdr:cNvPr id="640" name="直線コネクタ 639"/>
        <xdr:cNvCxnSpPr/>
      </xdr:nvCxnSpPr>
      <xdr:spPr>
        <a:xfrm>
          <a:off x="12814300" y="13505859"/>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42" name="テキスト ボックス 641"/>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xdr:rowOff>
    </xdr:from>
    <xdr:ext cx="534377" cy="259045"/>
    <xdr:sp macro="" textlink="">
      <xdr:nvSpPr>
        <xdr:cNvPr id="644" name="テキスト ボックス 643"/>
        <xdr:cNvSpPr txBox="1"/>
      </xdr:nvSpPr>
      <xdr:spPr>
        <a:xfrm>
          <a:off x="12547111" y="13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88316</xdr:rowOff>
    </xdr:from>
    <xdr:to>
      <xdr:col>23</xdr:col>
      <xdr:colOff>568325</xdr:colOff>
      <xdr:row>79</xdr:row>
      <xdr:rowOff>18466</xdr:rowOff>
    </xdr:to>
    <xdr:sp macro="" textlink="">
      <xdr:nvSpPr>
        <xdr:cNvPr id="650" name="円/楕円 649"/>
        <xdr:cNvSpPr/>
      </xdr:nvSpPr>
      <xdr:spPr>
        <a:xfrm>
          <a:off x="16268700" y="1346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54250</xdr:rowOff>
    </xdr:from>
    <xdr:ext cx="378565" cy="259045"/>
    <xdr:sp macro="" textlink="">
      <xdr:nvSpPr>
        <xdr:cNvPr id="651" name="災害復旧費該当値テキスト"/>
        <xdr:cNvSpPr txBox="1"/>
      </xdr:nvSpPr>
      <xdr:spPr>
        <a:xfrm>
          <a:off x="16370300" y="13427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86657</xdr:rowOff>
    </xdr:from>
    <xdr:to>
      <xdr:col>22</xdr:col>
      <xdr:colOff>415925</xdr:colOff>
      <xdr:row>79</xdr:row>
      <xdr:rowOff>16807</xdr:rowOff>
    </xdr:to>
    <xdr:sp macro="" textlink="">
      <xdr:nvSpPr>
        <xdr:cNvPr id="652" name="円/楕円 651"/>
        <xdr:cNvSpPr/>
      </xdr:nvSpPr>
      <xdr:spPr>
        <a:xfrm>
          <a:off x="15430500" y="1345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7934</xdr:rowOff>
    </xdr:from>
    <xdr:ext cx="378565" cy="259045"/>
    <xdr:sp macro="" textlink="">
      <xdr:nvSpPr>
        <xdr:cNvPr id="653" name="テキスト ボックス 652"/>
        <xdr:cNvSpPr txBox="1"/>
      </xdr:nvSpPr>
      <xdr:spPr>
        <a:xfrm>
          <a:off x="15292017" y="13552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84520</xdr:rowOff>
    </xdr:from>
    <xdr:to>
      <xdr:col>21</xdr:col>
      <xdr:colOff>212725</xdr:colOff>
      <xdr:row>79</xdr:row>
      <xdr:rowOff>14670</xdr:rowOff>
    </xdr:to>
    <xdr:sp macro="" textlink="">
      <xdr:nvSpPr>
        <xdr:cNvPr id="654" name="円/楕円 653"/>
        <xdr:cNvSpPr/>
      </xdr:nvSpPr>
      <xdr:spPr>
        <a:xfrm>
          <a:off x="14541500" y="134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5797</xdr:rowOff>
    </xdr:from>
    <xdr:ext cx="469744" cy="259045"/>
    <xdr:sp macro="" textlink="">
      <xdr:nvSpPr>
        <xdr:cNvPr id="655" name="テキスト ボックス 654"/>
        <xdr:cNvSpPr txBox="1"/>
      </xdr:nvSpPr>
      <xdr:spPr>
        <a:xfrm>
          <a:off x="14357427" y="135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83807</xdr:rowOff>
    </xdr:from>
    <xdr:to>
      <xdr:col>20</xdr:col>
      <xdr:colOff>9525</xdr:colOff>
      <xdr:row>79</xdr:row>
      <xdr:rowOff>13957</xdr:rowOff>
    </xdr:to>
    <xdr:sp macro="" textlink="">
      <xdr:nvSpPr>
        <xdr:cNvPr id="656" name="円/楕円 655"/>
        <xdr:cNvSpPr/>
      </xdr:nvSpPr>
      <xdr:spPr>
        <a:xfrm>
          <a:off x="13652500" y="134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5084</xdr:rowOff>
    </xdr:from>
    <xdr:ext cx="469744" cy="259045"/>
    <xdr:sp macro="" textlink="">
      <xdr:nvSpPr>
        <xdr:cNvPr id="657" name="テキスト ボックス 656"/>
        <xdr:cNvSpPr txBox="1"/>
      </xdr:nvSpPr>
      <xdr:spPr>
        <a:xfrm>
          <a:off x="13468427" y="1354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81959</xdr:rowOff>
    </xdr:from>
    <xdr:to>
      <xdr:col>18</xdr:col>
      <xdr:colOff>492125</xdr:colOff>
      <xdr:row>79</xdr:row>
      <xdr:rowOff>12109</xdr:rowOff>
    </xdr:to>
    <xdr:sp macro="" textlink="">
      <xdr:nvSpPr>
        <xdr:cNvPr id="658" name="円/楕円 657"/>
        <xdr:cNvSpPr/>
      </xdr:nvSpPr>
      <xdr:spPr>
        <a:xfrm>
          <a:off x="12763500" y="134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3236</xdr:rowOff>
    </xdr:from>
    <xdr:ext cx="469744" cy="259045"/>
    <xdr:sp macro="" textlink="">
      <xdr:nvSpPr>
        <xdr:cNvPr id="659" name="テキスト ボックス 658"/>
        <xdr:cNvSpPr txBox="1"/>
      </xdr:nvSpPr>
      <xdr:spPr>
        <a:xfrm>
          <a:off x="12579427" y="1354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92639</xdr:rowOff>
    </xdr:from>
    <xdr:to>
      <xdr:col>23</xdr:col>
      <xdr:colOff>517525</xdr:colOff>
      <xdr:row>96</xdr:row>
      <xdr:rowOff>103947</xdr:rowOff>
    </xdr:to>
    <xdr:cxnSp macro="">
      <xdr:nvCxnSpPr>
        <xdr:cNvPr id="688" name="直線コネクタ 687"/>
        <xdr:cNvCxnSpPr/>
      </xdr:nvCxnSpPr>
      <xdr:spPr>
        <a:xfrm flipV="1">
          <a:off x="15481300" y="16551839"/>
          <a:ext cx="838200" cy="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9" name="公債費平均値テキスト"/>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97844</xdr:rowOff>
    </xdr:from>
    <xdr:to>
      <xdr:col>22</xdr:col>
      <xdr:colOff>365125</xdr:colOff>
      <xdr:row>96</xdr:row>
      <xdr:rowOff>103947</xdr:rowOff>
    </xdr:to>
    <xdr:cxnSp macro="">
      <xdr:nvCxnSpPr>
        <xdr:cNvPr id="691" name="直線コネクタ 690"/>
        <xdr:cNvCxnSpPr/>
      </xdr:nvCxnSpPr>
      <xdr:spPr>
        <a:xfrm>
          <a:off x="14592300" y="16557044"/>
          <a:ext cx="8890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93" name="テキスト ボックス 692"/>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94132</xdr:rowOff>
    </xdr:from>
    <xdr:to>
      <xdr:col>21</xdr:col>
      <xdr:colOff>161925</xdr:colOff>
      <xdr:row>96</xdr:row>
      <xdr:rowOff>97844</xdr:rowOff>
    </xdr:to>
    <xdr:cxnSp macro="">
      <xdr:nvCxnSpPr>
        <xdr:cNvPr id="694" name="直線コネクタ 693"/>
        <xdr:cNvCxnSpPr/>
      </xdr:nvCxnSpPr>
      <xdr:spPr>
        <a:xfrm>
          <a:off x="13703300" y="16553332"/>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91184</xdr:rowOff>
    </xdr:from>
    <xdr:ext cx="534377" cy="259045"/>
    <xdr:sp macro="" textlink="">
      <xdr:nvSpPr>
        <xdr:cNvPr id="696" name="テキスト ボックス 695"/>
        <xdr:cNvSpPr txBox="1"/>
      </xdr:nvSpPr>
      <xdr:spPr>
        <a:xfrm>
          <a:off x="14325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93165</xdr:rowOff>
    </xdr:from>
    <xdr:to>
      <xdr:col>19</xdr:col>
      <xdr:colOff>644525</xdr:colOff>
      <xdr:row>96</xdr:row>
      <xdr:rowOff>94132</xdr:rowOff>
    </xdr:to>
    <xdr:cxnSp macro="">
      <xdr:nvCxnSpPr>
        <xdr:cNvPr id="697" name="直線コネクタ 696"/>
        <xdr:cNvCxnSpPr/>
      </xdr:nvCxnSpPr>
      <xdr:spPr>
        <a:xfrm>
          <a:off x="12814300" y="16552365"/>
          <a:ext cx="8890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72753</xdr:rowOff>
    </xdr:from>
    <xdr:ext cx="534377" cy="259045"/>
    <xdr:sp macro="" textlink="">
      <xdr:nvSpPr>
        <xdr:cNvPr id="699" name="テキスト ボックス 698"/>
        <xdr:cNvSpPr txBox="1"/>
      </xdr:nvSpPr>
      <xdr:spPr>
        <a:xfrm>
          <a:off x="13436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63783</xdr:rowOff>
    </xdr:from>
    <xdr:ext cx="534377" cy="259045"/>
    <xdr:sp macro="" textlink="">
      <xdr:nvSpPr>
        <xdr:cNvPr id="701" name="テキスト ボックス 700"/>
        <xdr:cNvSpPr txBox="1"/>
      </xdr:nvSpPr>
      <xdr:spPr>
        <a:xfrm>
          <a:off x="12547111" y="16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41839</xdr:rowOff>
    </xdr:from>
    <xdr:to>
      <xdr:col>23</xdr:col>
      <xdr:colOff>568325</xdr:colOff>
      <xdr:row>96</xdr:row>
      <xdr:rowOff>143439</xdr:rowOff>
    </xdr:to>
    <xdr:sp macro="" textlink="">
      <xdr:nvSpPr>
        <xdr:cNvPr id="707" name="円/楕円 706"/>
        <xdr:cNvSpPr/>
      </xdr:nvSpPr>
      <xdr:spPr>
        <a:xfrm>
          <a:off x="16268700" y="165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64716</xdr:rowOff>
    </xdr:from>
    <xdr:ext cx="534377" cy="259045"/>
    <xdr:sp macro="" textlink="">
      <xdr:nvSpPr>
        <xdr:cNvPr id="708" name="公債費該当値テキスト"/>
        <xdr:cNvSpPr txBox="1"/>
      </xdr:nvSpPr>
      <xdr:spPr>
        <a:xfrm>
          <a:off x="16370300" y="1635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61,176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53147</xdr:rowOff>
    </xdr:from>
    <xdr:to>
      <xdr:col>22</xdr:col>
      <xdr:colOff>415925</xdr:colOff>
      <xdr:row>96</xdr:row>
      <xdr:rowOff>154747</xdr:rowOff>
    </xdr:to>
    <xdr:sp macro="" textlink="">
      <xdr:nvSpPr>
        <xdr:cNvPr id="709" name="円/楕円 708"/>
        <xdr:cNvSpPr/>
      </xdr:nvSpPr>
      <xdr:spPr>
        <a:xfrm>
          <a:off x="15430500" y="165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171274</xdr:rowOff>
    </xdr:from>
    <xdr:ext cx="534377" cy="259045"/>
    <xdr:sp macro="" textlink="">
      <xdr:nvSpPr>
        <xdr:cNvPr id="710" name="テキスト ボックス 709"/>
        <xdr:cNvSpPr txBox="1"/>
      </xdr:nvSpPr>
      <xdr:spPr>
        <a:xfrm>
          <a:off x="15214111" y="1628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47044</xdr:rowOff>
    </xdr:from>
    <xdr:to>
      <xdr:col>21</xdr:col>
      <xdr:colOff>212725</xdr:colOff>
      <xdr:row>96</xdr:row>
      <xdr:rowOff>148644</xdr:rowOff>
    </xdr:to>
    <xdr:sp macro="" textlink="">
      <xdr:nvSpPr>
        <xdr:cNvPr id="711" name="円/楕円 710"/>
        <xdr:cNvSpPr/>
      </xdr:nvSpPr>
      <xdr:spPr>
        <a:xfrm>
          <a:off x="14541500" y="1650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165171</xdr:rowOff>
    </xdr:from>
    <xdr:ext cx="534377" cy="259045"/>
    <xdr:sp macro="" textlink="">
      <xdr:nvSpPr>
        <xdr:cNvPr id="712" name="テキスト ボックス 711"/>
        <xdr:cNvSpPr txBox="1"/>
      </xdr:nvSpPr>
      <xdr:spPr>
        <a:xfrm>
          <a:off x="14325111" y="1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43332</xdr:rowOff>
    </xdr:from>
    <xdr:to>
      <xdr:col>20</xdr:col>
      <xdr:colOff>9525</xdr:colOff>
      <xdr:row>96</xdr:row>
      <xdr:rowOff>144932</xdr:rowOff>
    </xdr:to>
    <xdr:sp macro="" textlink="">
      <xdr:nvSpPr>
        <xdr:cNvPr id="713" name="円/楕円 712"/>
        <xdr:cNvSpPr/>
      </xdr:nvSpPr>
      <xdr:spPr>
        <a:xfrm>
          <a:off x="13652500" y="165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161459</xdr:rowOff>
    </xdr:from>
    <xdr:ext cx="534377" cy="259045"/>
    <xdr:sp macro="" textlink="">
      <xdr:nvSpPr>
        <xdr:cNvPr id="714" name="テキスト ボックス 713"/>
        <xdr:cNvSpPr txBox="1"/>
      </xdr:nvSpPr>
      <xdr:spPr>
        <a:xfrm>
          <a:off x="13436111" y="1627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42365</xdr:rowOff>
    </xdr:from>
    <xdr:to>
      <xdr:col>18</xdr:col>
      <xdr:colOff>492125</xdr:colOff>
      <xdr:row>96</xdr:row>
      <xdr:rowOff>143965</xdr:rowOff>
    </xdr:to>
    <xdr:sp macro="" textlink="">
      <xdr:nvSpPr>
        <xdr:cNvPr id="715" name="円/楕円 714"/>
        <xdr:cNvSpPr/>
      </xdr:nvSpPr>
      <xdr:spPr>
        <a:xfrm>
          <a:off x="12763500" y="165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160492</xdr:rowOff>
    </xdr:from>
    <xdr:ext cx="534377" cy="259045"/>
    <xdr:sp macro="" textlink="">
      <xdr:nvSpPr>
        <xdr:cNvPr id="716" name="テキスト ボックス 715"/>
        <xdr:cNvSpPr txBox="1"/>
      </xdr:nvSpPr>
      <xdr:spPr>
        <a:xfrm>
          <a:off x="12547111" y="1627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2" name="フローチャート : 判断 751"/>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3" name="テキスト ボックス 752"/>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5" name="フローチャート : 判断 754"/>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68724</xdr:rowOff>
    </xdr:from>
    <xdr:ext cx="378565" cy="259045"/>
    <xdr:sp macro="" textlink="">
      <xdr:nvSpPr>
        <xdr:cNvPr id="756" name="テキスト ボックス 755"/>
        <xdr:cNvSpPr txBox="1"/>
      </xdr:nvSpPr>
      <xdr:spPr>
        <a:xfrm>
          <a:off x="19356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7" name="フローチャート : 判断 756"/>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52849</xdr:rowOff>
    </xdr:from>
    <xdr:ext cx="469744" cy="259045"/>
    <xdr:sp macro="" textlink="">
      <xdr:nvSpPr>
        <xdr:cNvPr id="758" name="テキスト ボックス 757"/>
        <xdr:cNvSpPr txBox="1"/>
      </xdr:nvSpPr>
      <xdr:spPr>
        <a:xfrm>
          <a:off x="18421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歳出決算総額は、住民一人当たり４</a:t>
          </a:r>
          <a:r>
            <a:rPr kumimoji="1" lang="ja-JP" altLang="en-US" sz="1100">
              <a:solidFill>
                <a:schemeClr val="dk1"/>
              </a:solidFill>
              <a:effectLst/>
              <a:latin typeface="+mn-lt"/>
              <a:ea typeface="+mn-ea"/>
              <a:cs typeface="+mn-cs"/>
            </a:rPr>
            <a:t>８１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１４３</a:t>
          </a:r>
          <a:r>
            <a:rPr kumimoji="1" lang="ja-JP" altLang="ja-JP" sz="1100">
              <a:solidFill>
                <a:schemeClr val="dk1"/>
              </a:solidFill>
              <a:effectLst/>
              <a:latin typeface="+mn-lt"/>
              <a:ea typeface="+mn-ea"/>
              <a:cs typeface="+mn-cs"/>
            </a:rPr>
            <a:t>円となっている。全体的に類似団体平均と比較して下回っている。数値としては、ほぼ横ばいを推移している。</a:t>
          </a:r>
          <a:endParaRPr lang="ja-JP" altLang="ja-JP" sz="1400">
            <a:effectLst/>
          </a:endParaRPr>
        </a:p>
        <a:p>
          <a:r>
            <a:rPr kumimoji="1" lang="ja-JP" altLang="ja-JP" sz="1100">
              <a:solidFill>
                <a:schemeClr val="dk1"/>
              </a:solidFill>
              <a:effectLst/>
              <a:latin typeface="+mn-lt"/>
              <a:ea typeface="+mn-ea"/>
              <a:cs typeface="+mn-cs"/>
            </a:rPr>
            <a:t>前年度比較で見ると、</a:t>
          </a:r>
          <a:r>
            <a:rPr kumimoji="1" lang="ja-JP" altLang="en-US" sz="1100">
              <a:solidFill>
                <a:schemeClr val="dk1"/>
              </a:solidFill>
              <a:effectLst/>
              <a:latin typeface="+mn-lt"/>
              <a:ea typeface="+mn-ea"/>
              <a:cs typeface="+mn-cs"/>
            </a:rPr>
            <a:t>総務費は住民一人当たり８０，３９４円となっており、防災行政無線デジタル化、地方創生加速化交付金事業等により、決算額としては２０．９％増となっている。</a:t>
          </a:r>
          <a:r>
            <a:rPr kumimoji="1" lang="ja-JP" altLang="ja-JP" sz="1100">
              <a:solidFill>
                <a:schemeClr val="dk1"/>
              </a:solidFill>
              <a:effectLst/>
              <a:latin typeface="+mn-lt"/>
              <a:ea typeface="+mn-ea"/>
              <a:cs typeface="+mn-cs"/>
            </a:rPr>
            <a:t>民生費は住民一人当たり１４</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９４２</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年金生活者等支援臨時福祉給付金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福祉バス購入等により、</a:t>
          </a:r>
          <a:r>
            <a:rPr kumimoji="1" lang="ja-JP" altLang="ja-JP" sz="1100">
              <a:solidFill>
                <a:schemeClr val="dk1"/>
              </a:solidFill>
              <a:effectLst/>
              <a:latin typeface="+mn-lt"/>
              <a:ea typeface="+mn-ea"/>
              <a:cs typeface="+mn-cs"/>
            </a:rPr>
            <a:t>決算額としては</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土木費は住民一人当たり６</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８０７</a:t>
          </a:r>
          <a:r>
            <a:rPr kumimoji="1" lang="ja-JP" altLang="ja-JP" sz="1100">
              <a:solidFill>
                <a:schemeClr val="dk1"/>
              </a:solidFill>
              <a:effectLst/>
              <a:latin typeface="+mn-lt"/>
              <a:ea typeface="+mn-ea"/>
              <a:cs typeface="+mn-cs"/>
            </a:rPr>
            <a:t>円となっており、道路改良</a:t>
          </a:r>
          <a:r>
            <a:rPr kumimoji="1" lang="ja-JP" altLang="en-US" sz="1100">
              <a:solidFill>
                <a:schemeClr val="dk1"/>
              </a:solidFill>
              <a:effectLst/>
              <a:latin typeface="+mn-lt"/>
              <a:ea typeface="+mn-ea"/>
              <a:cs typeface="+mn-cs"/>
            </a:rPr>
            <a:t>工事</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減等</a:t>
          </a:r>
          <a:r>
            <a:rPr kumimoji="1" lang="ja-JP" altLang="ja-JP" sz="1100">
              <a:solidFill>
                <a:schemeClr val="dk1"/>
              </a:solidFill>
              <a:effectLst/>
              <a:latin typeface="+mn-lt"/>
              <a:ea typeface="+mn-ea"/>
              <a:cs typeface="+mn-cs"/>
            </a:rPr>
            <a:t>により決算額は前年度と比べると</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となっている。教育費は住民一人当たり４</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５９３</a:t>
          </a:r>
          <a:r>
            <a:rPr kumimoji="1" lang="ja-JP" altLang="ja-JP" sz="1100">
              <a:solidFill>
                <a:schemeClr val="dk1"/>
              </a:solidFill>
              <a:effectLst/>
              <a:latin typeface="+mn-lt"/>
              <a:ea typeface="+mn-ea"/>
              <a:cs typeface="+mn-cs"/>
            </a:rPr>
            <a:t>円となっており、中学校施設整備</a:t>
          </a:r>
          <a:r>
            <a:rPr kumimoji="1" lang="ja-JP" altLang="en-US" sz="1100">
              <a:solidFill>
                <a:schemeClr val="dk1"/>
              </a:solidFill>
              <a:effectLst/>
              <a:latin typeface="+mn-lt"/>
              <a:ea typeface="+mn-ea"/>
              <a:cs typeface="+mn-cs"/>
            </a:rPr>
            <a:t>、スクールバス購入等により、</a:t>
          </a:r>
          <a:r>
            <a:rPr kumimoji="1" lang="ja-JP" altLang="ja-JP" sz="1100">
              <a:solidFill>
                <a:schemeClr val="dk1"/>
              </a:solidFill>
              <a:effectLst/>
              <a:latin typeface="+mn-lt"/>
              <a:ea typeface="+mn-ea"/>
              <a:cs typeface="+mn-cs"/>
            </a:rPr>
            <a:t>決算額としては</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財政調整基金については、地方自治法に定められる繰越金の１</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２以上の積み増しを、各年度で実施しているため、年度による増減はあるが引き続き実施していく。</a:t>
          </a:r>
          <a:endParaRPr lang="ja-JP" altLang="ja-JP" sz="1400">
            <a:effectLst/>
          </a:endParaRPr>
        </a:p>
        <a:p>
          <a:r>
            <a:rPr lang="ja-JP" altLang="ja-JP" sz="1100">
              <a:solidFill>
                <a:schemeClr val="dk1"/>
              </a:solidFill>
              <a:effectLst/>
              <a:latin typeface="+mn-lt"/>
              <a:ea typeface="+mn-ea"/>
              <a:cs typeface="+mn-cs"/>
            </a:rPr>
            <a:t>実質収支額については、今後も黒字となる見込み。</a:t>
          </a:r>
          <a:endParaRPr lang="ja-JP" altLang="ja-JP" sz="1400">
            <a:effectLst/>
          </a:endParaRPr>
        </a:p>
        <a:p>
          <a:r>
            <a:rPr lang="ja-JP" altLang="ja-JP" sz="1100">
              <a:solidFill>
                <a:schemeClr val="dk1"/>
              </a:solidFill>
              <a:effectLst/>
              <a:latin typeface="+mn-lt"/>
              <a:ea typeface="+mn-ea"/>
              <a:cs typeface="+mn-cs"/>
            </a:rPr>
            <a:t>実質単年度収支額については、単年度収支の状況や財政調整基金の取り崩しなどにより数値に影響があり、数値にはばらつきがあると思われる。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住宅新築資金等貸付事業特別会計については、毎年度、繰上充用が見込まれ、引き続き赤字見込みである。</a:t>
          </a:r>
          <a:endParaRPr lang="ja-JP" altLang="ja-JP" sz="1400">
            <a:effectLst/>
          </a:endParaRPr>
        </a:p>
        <a:p>
          <a:r>
            <a:rPr lang="ja-JP" altLang="ja-JP" sz="1100">
              <a:solidFill>
                <a:schemeClr val="dk1"/>
              </a:solidFill>
              <a:effectLst/>
              <a:latin typeface="+mn-lt"/>
              <a:ea typeface="+mn-ea"/>
              <a:cs typeface="+mn-cs"/>
            </a:rPr>
            <a:t>水道事業会計については、岡山県広域水道企業団への参加により、割り当て水量の買い取り経費がかなり増加するなど、経営状況が悪化している。今後は、一般会計から補助金支出が予想される。</a:t>
          </a:r>
          <a:endParaRPr lang="ja-JP" altLang="ja-JP" sz="1400">
            <a:effectLst/>
          </a:endParaRPr>
        </a:p>
        <a:p>
          <a:r>
            <a:rPr lang="ja-JP" altLang="ja-JP" sz="1100">
              <a:solidFill>
                <a:schemeClr val="dk1"/>
              </a:solidFill>
              <a:effectLst/>
              <a:latin typeface="+mn-lt"/>
              <a:ea typeface="+mn-ea"/>
              <a:cs typeface="+mn-cs"/>
            </a:rPr>
            <a:t>下水道事業会計を含めその他の会計については、一般会計からの繰出金はあるものの、全体的には黒字が見込まれる。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C19" sqref="AC19:AG19"/>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5786468</v>
      </c>
      <c r="BO4" s="411"/>
      <c r="BP4" s="411"/>
      <c r="BQ4" s="411"/>
      <c r="BR4" s="411"/>
      <c r="BS4" s="411"/>
      <c r="BT4" s="411"/>
      <c r="BU4" s="412"/>
      <c r="BV4" s="410">
        <v>5694137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9</v>
      </c>
      <c r="CU4" s="588"/>
      <c r="CV4" s="588"/>
      <c r="CW4" s="588"/>
      <c r="CX4" s="588"/>
      <c r="CY4" s="588"/>
      <c r="CZ4" s="588"/>
      <c r="DA4" s="589"/>
      <c r="DB4" s="587">
        <v>10.9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5420554</v>
      </c>
      <c r="BO5" s="416"/>
      <c r="BP5" s="416"/>
      <c r="BQ5" s="416"/>
      <c r="BR5" s="416"/>
      <c r="BS5" s="416"/>
      <c r="BT5" s="416"/>
      <c r="BU5" s="417"/>
      <c r="BV5" s="415">
        <v>5262235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91.1</v>
      </c>
      <c r="CU5" s="386"/>
      <c r="CV5" s="386"/>
      <c r="CW5" s="386"/>
      <c r="CX5" s="386"/>
      <c r="CY5" s="386"/>
      <c r="CZ5" s="386"/>
      <c r="DA5" s="387"/>
      <c r="DB5" s="385">
        <v>87.6</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365914</v>
      </c>
      <c r="BO6" s="416"/>
      <c r="BP6" s="416"/>
      <c r="BQ6" s="416"/>
      <c r="BR6" s="416"/>
      <c r="BS6" s="416"/>
      <c r="BT6" s="416"/>
      <c r="BU6" s="417"/>
      <c r="BV6" s="415">
        <v>431902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96.4</v>
      </c>
      <c r="CU6" s="562"/>
      <c r="CV6" s="562"/>
      <c r="CW6" s="562"/>
      <c r="CX6" s="562"/>
      <c r="CY6" s="562"/>
      <c r="CZ6" s="562"/>
      <c r="DA6" s="563"/>
      <c r="DB6" s="561">
        <v>93.8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13938</v>
      </c>
      <c r="BO7" s="416"/>
      <c r="BP7" s="416"/>
      <c r="BQ7" s="416"/>
      <c r="BR7" s="416"/>
      <c r="BS7" s="416"/>
      <c r="BT7" s="416"/>
      <c r="BU7" s="417"/>
      <c r="BV7" s="415">
        <v>1909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3923278</v>
      </c>
      <c r="CU7" s="416"/>
      <c r="CV7" s="416"/>
      <c r="CW7" s="416"/>
      <c r="CX7" s="416"/>
      <c r="CY7" s="416"/>
      <c r="CZ7" s="416"/>
      <c r="DA7" s="417"/>
      <c r="DB7" s="415">
        <v>3952439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351976</v>
      </c>
      <c r="BO8" s="416"/>
      <c r="BP8" s="416"/>
      <c r="BQ8" s="416"/>
      <c r="BR8" s="416"/>
      <c r="BS8" s="416"/>
      <c r="BT8" s="416"/>
      <c r="BU8" s="417"/>
      <c r="BV8" s="415">
        <v>429993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0.5</v>
      </c>
      <c r="CU8" s="525"/>
      <c r="CV8" s="525"/>
      <c r="CW8" s="525"/>
      <c r="CX8" s="525"/>
      <c r="CY8" s="525"/>
      <c r="CZ8" s="525"/>
      <c r="DA8" s="526"/>
      <c r="DB8" s="524">
        <v>0.5</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11125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-78017</v>
      </c>
      <c r="BO9" s="416"/>
      <c r="BP9" s="416"/>
      <c r="BQ9" s="416"/>
      <c r="BR9" s="416"/>
      <c r="BS9" s="416"/>
      <c r="BT9" s="416"/>
      <c r="BU9" s="417"/>
      <c r="BV9" s="415">
        <v>134207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14.8</v>
      </c>
      <c r="CU9" s="386"/>
      <c r="CV9" s="386"/>
      <c r="CW9" s="386"/>
      <c r="CX9" s="386"/>
      <c r="CY9" s="386"/>
      <c r="CZ9" s="386"/>
      <c r="DA9" s="387"/>
      <c r="DB9" s="385">
        <v>14.3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11195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182990</v>
      </c>
      <c r="BO10" s="416"/>
      <c r="BP10" s="416"/>
      <c r="BQ10" s="416"/>
      <c r="BR10" s="416"/>
      <c r="BS10" s="416"/>
      <c r="BT10" s="416"/>
      <c r="BU10" s="417"/>
      <c r="BV10" s="415">
        <v>175627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11266</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11236</v>
      </c>
      <c r="S13" s="517"/>
      <c r="T13" s="517"/>
      <c r="U13" s="517"/>
      <c r="V13" s="518"/>
      <c r="W13" s="504" t="s">
        <v>125</v>
      </c>
      <c r="X13" s="428"/>
      <c r="Y13" s="428"/>
      <c r="Z13" s="428"/>
      <c r="AA13" s="428"/>
      <c r="AB13" s="429"/>
      <c r="AC13" s="391">
        <v>653</v>
      </c>
      <c r="AD13" s="392"/>
      <c r="AE13" s="392"/>
      <c r="AF13" s="392"/>
      <c r="AG13" s="393"/>
      <c r="AH13" s="391">
        <v>698</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104973</v>
      </c>
      <c r="BO13" s="416"/>
      <c r="BP13" s="416"/>
      <c r="BQ13" s="416"/>
      <c r="BR13" s="416"/>
      <c r="BS13" s="416"/>
      <c r="BT13" s="416"/>
      <c r="BU13" s="417"/>
      <c r="BV13" s="415">
        <v>309834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14.8</v>
      </c>
      <c r="CU13" s="386"/>
      <c r="CV13" s="386"/>
      <c r="CW13" s="386"/>
      <c r="CX13" s="386"/>
      <c r="CY13" s="386"/>
      <c r="CZ13" s="386"/>
      <c r="DA13" s="387"/>
      <c r="DB13" s="385">
        <v>14.6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11305</v>
      </c>
      <c r="S14" s="517"/>
      <c r="T14" s="517"/>
      <c r="U14" s="517"/>
      <c r="V14" s="518"/>
      <c r="W14" s="519"/>
      <c r="X14" s="431"/>
      <c r="Y14" s="431"/>
      <c r="Z14" s="431"/>
      <c r="AA14" s="431"/>
      <c r="AB14" s="432"/>
      <c r="AC14" s="509">
        <v>12</v>
      </c>
      <c r="AD14" s="510"/>
      <c r="AE14" s="510"/>
      <c r="AF14" s="510"/>
      <c r="AG14" s="511"/>
      <c r="AH14" s="509">
        <v>12.8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111.9</v>
      </c>
      <c r="CU14" s="488"/>
      <c r="CV14" s="488"/>
      <c r="CW14" s="488"/>
      <c r="CX14" s="488"/>
      <c r="CY14" s="488"/>
      <c r="CZ14" s="488"/>
      <c r="DA14" s="489"/>
      <c r="DB14" s="520">
        <v>130.30000000000001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11280</v>
      </c>
      <c r="S15" s="517"/>
      <c r="T15" s="517"/>
      <c r="U15" s="517"/>
      <c r="V15" s="518"/>
      <c r="W15" s="504" t="s">
        <v>131</v>
      </c>
      <c r="X15" s="428"/>
      <c r="Y15" s="428"/>
      <c r="Z15" s="428"/>
      <c r="AA15" s="428"/>
      <c r="AB15" s="429"/>
      <c r="AC15" s="391">
        <v>1787</v>
      </c>
      <c r="AD15" s="392"/>
      <c r="AE15" s="392"/>
      <c r="AF15" s="392"/>
      <c r="AG15" s="393"/>
      <c r="AH15" s="391">
        <v>1824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1668654</v>
      </c>
      <c r="BO15" s="411"/>
      <c r="BP15" s="411"/>
      <c r="BQ15" s="411"/>
      <c r="BR15" s="411"/>
      <c r="BS15" s="411"/>
      <c r="BT15" s="411"/>
      <c r="BU15" s="412"/>
      <c r="BV15" s="410">
        <v>1612863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32.799999999999997</v>
      </c>
      <c r="AD16" s="510"/>
      <c r="AE16" s="510"/>
      <c r="AF16" s="510"/>
      <c r="AG16" s="511"/>
      <c r="AH16" s="509">
        <v>33.5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3240119</v>
      </c>
      <c r="BO16" s="416"/>
      <c r="BP16" s="416"/>
      <c r="BQ16" s="416"/>
      <c r="BR16" s="416"/>
      <c r="BS16" s="416"/>
      <c r="BT16" s="416"/>
      <c r="BU16" s="417"/>
      <c r="BV16" s="415">
        <v>3228099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3009</v>
      </c>
      <c r="AD17" s="392"/>
      <c r="AE17" s="392"/>
      <c r="AF17" s="392"/>
      <c r="AG17" s="393"/>
      <c r="AH17" s="391">
        <v>2928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2137615</v>
      </c>
      <c r="BO17" s="416"/>
      <c r="BP17" s="416"/>
      <c r="BQ17" s="416"/>
      <c r="BR17" s="416"/>
      <c r="BS17" s="416"/>
      <c r="BT17" s="416"/>
      <c r="BU17" s="417"/>
      <c r="BV17" s="415">
        <v>2065267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54.05</v>
      </c>
      <c r="M18" s="480"/>
      <c r="N18" s="480"/>
      <c r="O18" s="480"/>
      <c r="P18" s="480"/>
      <c r="Q18" s="480"/>
      <c r="R18" s="481"/>
      <c r="S18" s="481"/>
      <c r="T18" s="481"/>
      <c r="U18" s="481"/>
      <c r="V18" s="482"/>
      <c r="W18" s="496"/>
      <c r="X18" s="497"/>
      <c r="Y18" s="497"/>
      <c r="Z18" s="497"/>
      <c r="AA18" s="497"/>
      <c r="AB18" s="505"/>
      <c r="AC18" s="379">
        <v>55.2</v>
      </c>
      <c r="AD18" s="380"/>
      <c r="AE18" s="380"/>
      <c r="AF18" s="380"/>
      <c r="AG18" s="483"/>
      <c r="AH18" s="379">
        <v>53.7</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3572479</v>
      </c>
      <c r="BO18" s="416"/>
      <c r="BP18" s="416"/>
      <c r="BQ18" s="416"/>
      <c r="BR18" s="416"/>
      <c r="BS18" s="416"/>
      <c r="BT18" s="416"/>
      <c r="BU18" s="417"/>
      <c r="BV18" s="415">
        <v>3573712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206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4632405</v>
      </c>
      <c r="BO19" s="416"/>
      <c r="BP19" s="416"/>
      <c r="BQ19" s="416"/>
      <c r="BR19" s="416"/>
      <c r="BS19" s="416"/>
      <c r="BT19" s="416"/>
      <c r="BU19" s="417"/>
      <c r="BV19" s="415">
        <v>4715090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4054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6163699</v>
      </c>
      <c r="BO23" s="416"/>
      <c r="BP23" s="416"/>
      <c r="BQ23" s="416"/>
      <c r="BR23" s="416"/>
      <c r="BS23" s="416"/>
      <c r="BT23" s="416"/>
      <c r="BU23" s="417"/>
      <c r="BV23" s="415">
        <v>6361085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7200</v>
      </c>
      <c r="R24" s="392"/>
      <c r="S24" s="392"/>
      <c r="T24" s="392"/>
      <c r="U24" s="392"/>
      <c r="V24" s="393"/>
      <c r="W24" s="457"/>
      <c r="X24" s="448"/>
      <c r="Y24" s="449"/>
      <c r="Z24" s="388" t="s">
        <v>155</v>
      </c>
      <c r="AA24" s="389"/>
      <c r="AB24" s="389"/>
      <c r="AC24" s="389"/>
      <c r="AD24" s="389"/>
      <c r="AE24" s="389"/>
      <c r="AF24" s="389"/>
      <c r="AG24" s="390"/>
      <c r="AH24" s="391">
        <v>123</v>
      </c>
      <c r="AI24" s="392"/>
      <c r="AJ24" s="392"/>
      <c r="AK24" s="392"/>
      <c r="AL24" s="393"/>
      <c r="AM24" s="391">
        <v>334437</v>
      </c>
      <c r="AN24" s="392"/>
      <c r="AO24" s="392"/>
      <c r="AP24" s="392"/>
      <c r="AQ24" s="392"/>
      <c r="AR24" s="393"/>
      <c r="AS24" s="391">
        <v>2719</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5406635</v>
      </c>
      <c r="BO24" s="416"/>
      <c r="BP24" s="416"/>
      <c r="BQ24" s="416"/>
      <c r="BR24" s="416"/>
      <c r="BS24" s="416"/>
      <c r="BT24" s="416"/>
      <c r="BU24" s="417"/>
      <c r="BV24" s="415">
        <v>5509542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6100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239852</v>
      </c>
      <c r="BO25" s="411"/>
      <c r="BP25" s="411"/>
      <c r="BQ25" s="411"/>
      <c r="BR25" s="411"/>
      <c r="BS25" s="411"/>
      <c r="BT25" s="411"/>
      <c r="BU25" s="412"/>
      <c r="BV25" s="410">
        <v>179439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5500</v>
      </c>
      <c r="R26" s="392"/>
      <c r="S26" s="392"/>
      <c r="T26" s="392"/>
      <c r="U26" s="392"/>
      <c r="V26" s="393"/>
      <c r="W26" s="457"/>
      <c r="X26" s="448"/>
      <c r="Y26" s="449"/>
      <c r="Z26" s="388" t="s">
        <v>161</v>
      </c>
      <c r="AA26" s="470"/>
      <c r="AB26" s="470"/>
      <c r="AC26" s="470"/>
      <c r="AD26" s="470"/>
      <c r="AE26" s="470"/>
      <c r="AF26" s="470"/>
      <c r="AG26" s="471"/>
      <c r="AH26" s="391">
        <v>9</v>
      </c>
      <c r="AI26" s="392"/>
      <c r="AJ26" s="392"/>
      <c r="AK26" s="392"/>
      <c r="AL26" s="393"/>
      <c r="AM26" s="391">
        <v>19521</v>
      </c>
      <c r="AN26" s="392"/>
      <c r="AO26" s="392"/>
      <c r="AP26" s="392"/>
      <c r="AQ26" s="392"/>
      <c r="AR26" s="393"/>
      <c r="AS26" s="391">
        <v>2169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3000</v>
      </c>
      <c r="R27" s="392"/>
      <c r="S27" s="392"/>
      <c r="T27" s="392"/>
      <c r="U27" s="392"/>
      <c r="V27" s="393"/>
      <c r="W27" s="457"/>
      <c r="X27" s="448"/>
      <c r="Y27" s="449"/>
      <c r="Z27" s="388" t="s">
        <v>164</v>
      </c>
      <c r="AA27" s="389"/>
      <c r="AB27" s="389"/>
      <c r="AC27" s="389"/>
      <c r="AD27" s="389"/>
      <c r="AE27" s="389"/>
      <c r="AF27" s="389"/>
      <c r="AG27" s="390"/>
      <c r="AH27" s="391">
        <v>1</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151067</v>
      </c>
      <c r="BO27" s="419"/>
      <c r="BP27" s="419"/>
      <c r="BQ27" s="419"/>
      <c r="BR27" s="419"/>
      <c r="BS27" s="419"/>
      <c r="BT27" s="419"/>
      <c r="BU27" s="420"/>
      <c r="BV27" s="418">
        <v>151067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2400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2156776</v>
      </c>
      <c r="BO28" s="411"/>
      <c r="BP28" s="411"/>
      <c r="BQ28" s="411"/>
      <c r="BR28" s="411"/>
      <c r="BS28" s="411"/>
      <c r="BT28" s="411"/>
      <c r="BU28" s="412"/>
      <c r="BV28" s="410">
        <v>1973786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10</v>
      </c>
      <c r="M29" s="392"/>
      <c r="N29" s="392"/>
      <c r="O29" s="392"/>
      <c r="P29" s="393"/>
      <c r="Q29" s="391">
        <v>2200</v>
      </c>
      <c r="R29" s="392"/>
      <c r="S29" s="392"/>
      <c r="T29" s="392"/>
      <c r="U29" s="392"/>
      <c r="V29" s="393"/>
      <c r="W29" s="458"/>
      <c r="X29" s="459"/>
      <c r="Y29" s="460"/>
      <c r="Z29" s="388" t="s">
        <v>172</v>
      </c>
      <c r="AA29" s="389"/>
      <c r="AB29" s="389"/>
      <c r="AC29" s="389"/>
      <c r="AD29" s="389"/>
      <c r="AE29" s="389"/>
      <c r="AF29" s="389"/>
      <c r="AG29" s="390"/>
      <c r="AH29" s="391">
        <v>124</v>
      </c>
      <c r="AI29" s="392"/>
      <c r="AJ29" s="392"/>
      <c r="AK29" s="392"/>
      <c r="AL29" s="393"/>
      <c r="AM29" s="391">
        <v>338366</v>
      </c>
      <c r="AN29" s="392"/>
      <c r="AO29" s="392"/>
      <c r="AP29" s="392"/>
      <c r="AQ29" s="392"/>
      <c r="AR29" s="393"/>
      <c r="AS29" s="391">
        <v>2729</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989</v>
      </c>
      <c r="BO29" s="416"/>
      <c r="BP29" s="416"/>
      <c r="BQ29" s="416"/>
      <c r="BR29" s="416"/>
      <c r="BS29" s="416"/>
      <c r="BT29" s="416"/>
      <c r="BU29" s="417"/>
      <c r="BV29" s="415">
        <v>989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98.7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141352</v>
      </c>
      <c r="BO30" s="419"/>
      <c r="BP30" s="419"/>
      <c r="BQ30" s="419"/>
      <c r="BR30" s="419"/>
      <c r="BS30" s="419"/>
      <c r="BT30" s="419"/>
      <c r="BU30" s="420"/>
      <c r="BV30" s="418">
        <v>141315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勝央町国民健康保険事業勘定特別会計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IF('各会計、関係団体の財政状況及び健全化判断比率'!B31="","",'各会計、関係団体の財政状況及び健全化判断比率'!B31)</f>
        <v>勝央町水道事業会計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岡山県広域水道企業団</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（有）アグリスポット岡山</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勝央町住宅新築資金等貸付事業特別会計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勝央町介護保険特別会計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IF('各会計、関係団体の財政状況及び健全化判断比率'!B32="","",'各会計、関係団体の財政状況及び健全化判断比率'!B32)</f>
        <v>勝央町下水道事業会計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岡山県後期高齢者医療広域連合一般会計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（公財）金太郎スポーツ振興財団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勝田郡介護認定等審査会特別会計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勝央町後期高齢者医療特別会計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岡山県後期高齢者医療広域連合特別会計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勝田郡障害者地域生活支援事業特別会計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岡山県市町村総合事務組合一般会計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岡山県市町村総合事務組合貸付金特別会計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岡山県市町村総合事務組合拠出金事業特別会計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岡山県市町村総合事務組合交通災害共済特別会計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岡山県市町村税整理組合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津山広域事務組合一般会計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津山広域事務組合ふるさと振興事業特別会計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530</v>
      </c>
      <c r="D34" s="1184"/>
      <c r="E34" s="1185"/>
      <c r="F34" s="32" t="s">
        <v>531</v>
      </c>
      <c r="G34" s="33" t="s">
        <v>532</v>
      </c>
      <c r="H34" s="33" t="s">
        <v>533</v>
      </c>
      <c r="I34" s="33" t="s">
        <v>534</v>
      </c>
      <c r="J34" s="34" t="s">
        <v>535</v>
      </c>
      <c r="K34" s="22"/>
      <c r="L34" s="22"/>
      <c r="M34" s="22"/>
      <c r="N34" s="22"/>
      <c r="O34" s="22"/>
      <c r="P34" s="22"/>
    </row>
    <row r="35" spans="1:16" ht="39" customHeight="1" x14ac:dyDescent="0.15">
      <c r="A35" s="22"/>
      <c r="B35" s="35"/>
      <c r="C35" s="1178" t="s">
        <v>536</v>
      </c>
      <c r="D35" s="1179"/>
      <c r="E35" s="1180"/>
      <c r="F35" s="36">
        <v>11.83</v>
      </c>
      <c r="G35" s="37">
        <v>9.74</v>
      </c>
      <c r="H35" s="37">
        <v>8.85</v>
      </c>
      <c r="I35" s="37">
        <v>11.84</v>
      </c>
      <c r="J35" s="38">
        <v>9.92</v>
      </c>
      <c r="K35" s="22"/>
      <c r="L35" s="22"/>
      <c r="M35" s="22"/>
      <c r="N35" s="22"/>
      <c r="O35" s="22"/>
      <c r="P35" s="22"/>
    </row>
    <row r="36" spans="1:16" ht="39" customHeight="1" x14ac:dyDescent="0.15">
      <c r="A36" s="22"/>
      <c r="B36" s="35"/>
      <c r="C36" s="1178" t="s">
        <v>537</v>
      </c>
      <c r="D36" s="1179"/>
      <c r="E36" s="1180"/>
      <c r="F36" s="36" t="s">
        <v>484</v>
      </c>
      <c r="G36" s="37" t="s">
        <v>484</v>
      </c>
      <c r="H36" s="37">
        <v>3.55</v>
      </c>
      <c r="I36" s="37">
        <v>5.17</v>
      </c>
      <c r="J36" s="38">
        <v>7.8</v>
      </c>
      <c r="K36" s="22"/>
      <c r="L36" s="22"/>
      <c r="M36" s="22"/>
      <c r="N36" s="22"/>
      <c r="O36" s="22"/>
      <c r="P36" s="22"/>
    </row>
    <row r="37" spans="1:16" ht="39" customHeight="1" x14ac:dyDescent="0.15">
      <c r="A37" s="22"/>
      <c r="B37" s="35"/>
      <c r="C37" s="1178" t="s">
        <v>538</v>
      </c>
      <c r="D37" s="1179"/>
      <c r="E37" s="1180"/>
      <c r="F37" s="36">
        <v>8.4600000000000009</v>
      </c>
      <c r="G37" s="37">
        <v>5.81</v>
      </c>
      <c r="H37" s="37">
        <v>4.72</v>
      </c>
      <c r="I37" s="37">
        <v>4.32</v>
      </c>
      <c r="J37" s="38">
        <v>4.25</v>
      </c>
      <c r="K37" s="22"/>
      <c r="L37" s="22"/>
      <c r="M37" s="22"/>
      <c r="N37" s="22"/>
      <c r="O37" s="22"/>
      <c r="P37" s="22"/>
    </row>
    <row r="38" spans="1:16" ht="39" customHeight="1" x14ac:dyDescent="0.15">
      <c r="A38" s="22"/>
      <c r="B38" s="35"/>
      <c r="C38" s="1178" t="s">
        <v>539</v>
      </c>
      <c r="D38" s="1179"/>
      <c r="E38" s="1180"/>
      <c r="F38" s="36">
        <v>1.33</v>
      </c>
      <c r="G38" s="37">
        <v>0.98</v>
      </c>
      <c r="H38" s="37">
        <v>1.87</v>
      </c>
      <c r="I38" s="37">
        <v>2.33</v>
      </c>
      <c r="J38" s="38">
        <v>2.52</v>
      </c>
      <c r="K38" s="22"/>
      <c r="L38" s="22"/>
      <c r="M38" s="22"/>
      <c r="N38" s="22"/>
      <c r="O38" s="22"/>
      <c r="P38" s="22"/>
    </row>
    <row r="39" spans="1:16" ht="39" customHeight="1" x14ac:dyDescent="0.15">
      <c r="A39" s="22"/>
      <c r="B39" s="35"/>
      <c r="C39" s="1178" t="s">
        <v>540</v>
      </c>
      <c r="D39" s="1179"/>
      <c r="E39" s="1180"/>
      <c r="F39" s="36">
        <v>3.32</v>
      </c>
      <c r="G39" s="37">
        <v>1.48</v>
      </c>
      <c r="H39" s="37">
        <v>3.04</v>
      </c>
      <c r="I39" s="37">
        <v>2.5299999999999998</v>
      </c>
      <c r="J39" s="38">
        <v>2.0699999999999998</v>
      </c>
      <c r="K39" s="22"/>
      <c r="L39" s="22"/>
      <c r="M39" s="22"/>
      <c r="N39" s="22"/>
      <c r="O39" s="22"/>
      <c r="P39" s="22"/>
    </row>
    <row r="40" spans="1:16" ht="39" customHeight="1" x14ac:dyDescent="0.15">
      <c r="A40" s="22"/>
      <c r="B40" s="35"/>
      <c r="C40" s="1178" t="s">
        <v>541</v>
      </c>
      <c r="D40" s="1179"/>
      <c r="E40" s="1180"/>
      <c r="F40" s="36">
        <v>0</v>
      </c>
      <c r="G40" s="37">
        <v>0</v>
      </c>
      <c r="H40" s="37">
        <v>0.05</v>
      </c>
      <c r="I40" s="37">
        <v>0.05</v>
      </c>
      <c r="J40" s="38">
        <v>0.05</v>
      </c>
      <c r="K40" s="22"/>
      <c r="L40" s="22"/>
      <c r="M40" s="22"/>
      <c r="N40" s="22"/>
      <c r="O40" s="22"/>
      <c r="P40" s="22"/>
    </row>
    <row r="41" spans="1:16" ht="39" customHeight="1" x14ac:dyDescent="0.15">
      <c r="A41" s="22"/>
      <c r="B41" s="35"/>
      <c r="C41" s="1178" t="s">
        <v>542</v>
      </c>
      <c r="D41" s="1179"/>
      <c r="E41" s="1180"/>
      <c r="F41" s="36">
        <v>0.01</v>
      </c>
      <c r="G41" s="37">
        <v>0</v>
      </c>
      <c r="H41" s="37">
        <v>0.01</v>
      </c>
      <c r="I41" s="37">
        <v>0.04</v>
      </c>
      <c r="J41" s="38">
        <v>0.02</v>
      </c>
      <c r="K41" s="22"/>
      <c r="L41" s="22"/>
      <c r="M41" s="22"/>
      <c r="N41" s="22"/>
      <c r="O41" s="22"/>
      <c r="P41" s="22"/>
    </row>
    <row r="42" spans="1:16" ht="39" customHeight="1" x14ac:dyDescent="0.15">
      <c r="A42" s="22"/>
      <c r="B42" s="39"/>
      <c r="C42" s="1178" t="s">
        <v>543</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544</v>
      </c>
      <c r="D43" s="1182"/>
      <c r="E43" s="1183"/>
      <c r="F43" s="41">
        <v>0.57999999999999996</v>
      </c>
      <c r="G43" s="42">
        <v>2.17</v>
      </c>
      <c r="H43" s="42">
        <v>0.02</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697</v>
      </c>
      <c r="L45" s="60">
        <v>694</v>
      </c>
      <c r="M45" s="60">
        <v>685</v>
      </c>
      <c r="N45" s="60">
        <v>675</v>
      </c>
      <c r="O45" s="61">
        <v>689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416</v>
      </c>
      <c r="L48" s="64">
        <v>453</v>
      </c>
      <c r="M48" s="64">
        <v>477</v>
      </c>
      <c r="N48" s="64">
        <v>500</v>
      </c>
      <c r="O48" s="65">
        <v>494</v>
      </c>
      <c r="P48" s="48"/>
      <c r="Q48" s="48"/>
      <c r="R48" s="48"/>
      <c r="S48" s="48"/>
      <c r="T48" s="48"/>
      <c r="U48" s="48"/>
    </row>
    <row r="49" spans="1:21" ht="30.75" customHeight="1" x14ac:dyDescent="0.15">
      <c r="A49" s="48"/>
      <c r="B49" s="1196"/>
      <c r="C49" s="1197"/>
      <c r="D49" s="62"/>
      <c r="E49" s="1188" t="s">
        <v>16</v>
      </c>
      <c r="F49" s="1188"/>
      <c r="G49" s="1188"/>
      <c r="H49" s="1188"/>
      <c r="I49" s="1188"/>
      <c r="J49" s="1189"/>
      <c r="K49" s="63">
        <v>42</v>
      </c>
      <c r="L49" s="64">
        <v>32</v>
      </c>
      <c r="M49" s="64">
        <v>29</v>
      </c>
      <c r="N49" s="64">
        <v>32</v>
      </c>
      <c r="O49" s="65">
        <v>36</v>
      </c>
      <c r="P49" s="48"/>
      <c r="Q49" s="48"/>
      <c r="R49" s="48"/>
      <c r="S49" s="48"/>
      <c r="T49" s="48"/>
      <c r="U49" s="48"/>
    </row>
    <row r="50" spans="1:21" ht="30.75" customHeight="1" x14ac:dyDescent="0.15">
      <c r="A50" s="48"/>
      <c r="B50" s="1196"/>
      <c r="C50" s="1197"/>
      <c r="D50" s="62"/>
      <c r="E50" s="1188" t="s">
        <v>17</v>
      </c>
      <c r="F50" s="1188"/>
      <c r="G50" s="1188"/>
      <c r="H50" s="1188"/>
      <c r="I50" s="1188"/>
      <c r="J50" s="1189"/>
      <c r="K50" s="63">
        <v>41</v>
      </c>
      <c r="L50" s="64">
        <v>23</v>
      </c>
      <c r="M50" s="64">
        <v>21</v>
      </c>
      <c r="N50" s="64">
        <v>19</v>
      </c>
      <c r="O50" s="65">
        <v>18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743</v>
      </c>
      <c r="L52" s="64">
        <v>749</v>
      </c>
      <c r="M52" s="64">
        <v>763</v>
      </c>
      <c r="N52" s="64">
        <v>763</v>
      </c>
      <c r="O52" s="65">
        <v>760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453</v>
      </c>
      <c r="L53" s="69">
        <v>453</v>
      </c>
      <c r="M53" s="69">
        <v>449</v>
      </c>
      <c r="N53" s="69">
        <v>463</v>
      </c>
      <c r="O53" s="70">
        <v>477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14" t="s">
        <v>24</v>
      </c>
      <c r="C41" s="1215"/>
      <c r="D41" s="81"/>
      <c r="E41" s="1216" t="s">
        <v>25</v>
      </c>
      <c r="F41" s="1216"/>
      <c r="G41" s="1216"/>
      <c r="H41" s="1217"/>
      <c r="I41" s="82">
        <v>6877</v>
      </c>
      <c r="J41" s="83">
        <v>6837</v>
      </c>
      <c r="K41" s="83">
        <v>6635</v>
      </c>
      <c r="L41" s="83">
        <v>6361</v>
      </c>
      <c r="M41" s="84">
        <v>6164</v>
      </c>
    </row>
    <row r="42" spans="2:13" ht="27.75" customHeight="1" x14ac:dyDescent="0.15">
      <c r="B42" s="1204"/>
      <c r="C42" s="1205"/>
      <c r="D42" s="85"/>
      <c r="E42" s="1208" t="s">
        <v>26</v>
      </c>
      <c r="F42" s="1208"/>
      <c r="G42" s="1208"/>
      <c r="H42" s="1209"/>
      <c r="I42" s="86">
        <v>242</v>
      </c>
      <c r="J42" s="87">
        <v>213</v>
      </c>
      <c r="K42" s="87">
        <v>197</v>
      </c>
      <c r="L42" s="87">
        <v>172</v>
      </c>
      <c r="M42" s="88">
        <v>174</v>
      </c>
    </row>
    <row r="43" spans="2:13" ht="27.75" customHeight="1" x14ac:dyDescent="0.15">
      <c r="B43" s="1204"/>
      <c r="C43" s="1205"/>
      <c r="D43" s="85"/>
      <c r="E43" s="1208" t="s">
        <v>27</v>
      </c>
      <c r="F43" s="1208"/>
      <c r="G43" s="1208"/>
      <c r="H43" s="1209"/>
      <c r="I43" s="86">
        <v>5754</v>
      </c>
      <c r="J43" s="87">
        <v>5720</v>
      </c>
      <c r="K43" s="87">
        <v>6153</v>
      </c>
      <c r="L43" s="87">
        <v>5974</v>
      </c>
      <c r="M43" s="88">
        <v>5739</v>
      </c>
    </row>
    <row r="44" spans="2:13" ht="27.75" customHeight="1" x14ac:dyDescent="0.15">
      <c r="B44" s="1204"/>
      <c r="C44" s="1205"/>
      <c r="D44" s="85"/>
      <c r="E44" s="1208" t="s">
        <v>28</v>
      </c>
      <c r="F44" s="1208"/>
      <c r="G44" s="1208"/>
      <c r="H44" s="1209"/>
      <c r="I44" s="86">
        <v>270</v>
      </c>
      <c r="J44" s="87">
        <v>354</v>
      </c>
      <c r="K44" s="87">
        <v>584</v>
      </c>
      <c r="L44" s="87">
        <v>860</v>
      </c>
      <c r="M44" s="88">
        <v>874</v>
      </c>
    </row>
    <row r="45" spans="2:13" ht="27.75" customHeight="1" x14ac:dyDescent="0.15">
      <c r="B45" s="1204"/>
      <c r="C45" s="1205"/>
      <c r="D45" s="85"/>
      <c r="E45" s="1208" t="s">
        <v>29</v>
      </c>
      <c r="F45" s="1208"/>
      <c r="G45" s="1208"/>
      <c r="H45" s="1209"/>
      <c r="I45" s="86">
        <v>1131</v>
      </c>
      <c r="J45" s="87">
        <v>1147</v>
      </c>
      <c r="K45" s="87">
        <v>1017</v>
      </c>
      <c r="L45" s="87">
        <v>976</v>
      </c>
      <c r="M45" s="88">
        <v>947</v>
      </c>
    </row>
    <row r="46" spans="2:13" ht="27.75" customHeight="1" x14ac:dyDescent="0.15">
      <c r="B46" s="1204"/>
      <c r="C46" s="1205"/>
      <c r="D46" s="89"/>
      <c r="E46" s="1208" t="s">
        <v>30</v>
      </c>
      <c r="F46" s="1208"/>
      <c r="G46" s="1208"/>
      <c r="H46" s="1209"/>
      <c r="I46" s="86" t="s">
        <v>484</v>
      </c>
      <c r="J46" s="87" t="s">
        <v>484</v>
      </c>
      <c r="K46" s="87" t="s">
        <v>484</v>
      </c>
      <c r="L46" s="87" t="s">
        <v>484</v>
      </c>
      <c r="M46" s="88" t="s">
        <v>484</v>
      </c>
    </row>
    <row r="47" spans="2:13" ht="27.75" customHeight="1" x14ac:dyDescent="0.15">
      <c r="B47" s="1204"/>
      <c r="C47" s="1205"/>
      <c r="D47" s="90"/>
      <c r="E47" s="1218" t="s">
        <v>31</v>
      </c>
      <c r="F47" s="1219"/>
      <c r="G47" s="1219"/>
      <c r="H47" s="1220"/>
      <c r="I47" s="86" t="s">
        <v>484</v>
      </c>
      <c r="J47" s="87" t="s">
        <v>484</v>
      </c>
      <c r="K47" s="87" t="s">
        <v>484</v>
      </c>
      <c r="L47" s="87" t="s">
        <v>484</v>
      </c>
      <c r="M47" s="88" t="s">
        <v>484</v>
      </c>
    </row>
    <row r="48" spans="2:13" ht="27.75" customHeight="1" x14ac:dyDescent="0.15">
      <c r="B48" s="1204"/>
      <c r="C48" s="1205"/>
      <c r="D48" s="85"/>
      <c r="E48" s="1208" t="s">
        <v>32</v>
      </c>
      <c r="F48" s="1208"/>
      <c r="G48" s="1208"/>
      <c r="H48" s="1209"/>
      <c r="I48" s="86" t="s">
        <v>484</v>
      </c>
      <c r="J48" s="87" t="s">
        <v>484</v>
      </c>
      <c r="K48" s="87" t="s">
        <v>484</v>
      </c>
      <c r="L48" s="87" t="s">
        <v>484</v>
      </c>
      <c r="M48" s="88" t="s">
        <v>484</v>
      </c>
    </row>
    <row r="49" spans="2:13" ht="27.75" customHeight="1" x14ac:dyDescent="0.15">
      <c r="B49" s="1206"/>
      <c r="C49" s="1207"/>
      <c r="D49" s="85"/>
      <c r="E49" s="1208" t="s">
        <v>33</v>
      </c>
      <c r="F49" s="1208"/>
      <c r="G49" s="1208"/>
      <c r="H49" s="1209"/>
      <c r="I49" s="86" t="s">
        <v>484</v>
      </c>
      <c r="J49" s="87" t="s">
        <v>484</v>
      </c>
      <c r="K49" s="87" t="s">
        <v>484</v>
      </c>
      <c r="L49" s="87" t="s">
        <v>484</v>
      </c>
      <c r="M49" s="88" t="s">
        <v>484</v>
      </c>
    </row>
    <row r="50" spans="2:13" ht="27.75" customHeight="1" x14ac:dyDescent="0.15">
      <c r="B50" s="1202" t="s">
        <v>34</v>
      </c>
      <c r="C50" s="1203"/>
      <c r="D50" s="91"/>
      <c r="E50" s="1208" t="s">
        <v>35</v>
      </c>
      <c r="F50" s="1208"/>
      <c r="G50" s="1208"/>
      <c r="H50" s="1209"/>
      <c r="I50" s="86">
        <v>1844</v>
      </c>
      <c r="J50" s="87">
        <v>2051</v>
      </c>
      <c r="K50" s="87">
        <v>1989</v>
      </c>
      <c r="L50" s="87">
        <v>2165</v>
      </c>
      <c r="M50" s="88">
        <v>2388</v>
      </c>
    </row>
    <row r="51" spans="2:13" ht="27.75" customHeight="1" x14ac:dyDescent="0.15">
      <c r="B51" s="1204"/>
      <c r="C51" s="1205"/>
      <c r="D51" s="85"/>
      <c r="E51" s="1208" t="s">
        <v>36</v>
      </c>
      <c r="F51" s="1208"/>
      <c r="G51" s="1208"/>
      <c r="H51" s="1209"/>
      <c r="I51" s="86">
        <v>36</v>
      </c>
      <c r="J51" s="87">
        <v>27</v>
      </c>
      <c r="K51" s="87">
        <v>24</v>
      </c>
      <c r="L51" s="87">
        <v>16</v>
      </c>
      <c r="M51" s="88">
        <v>25</v>
      </c>
    </row>
    <row r="52" spans="2:13" ht="27.75" customHeight="1" x14ac:dyDescent="0.15">
      <c r="B52" s="1206"/>
      <c r="C52" s="1207"/>
      <c r="D52" s="85"/>
      <c r="E52" s="1208" t="s">
        <v>37</v>
      </c>
      <c r="F52" s="1208"/>
      <c r="G52" s="1208"/>
      <c r="H52" s="1209"/>
      <c r="I52" s="86">
        <v>8649</v>
      </c>
      <c r="J52" s="87">
        <v>8402</v>
      </c>
      <c r="K52" s="87">
        <v>8279</v>
      </c>
      <c r="L52" s="87">
        <v>8002</v>
      </c>
      <c r="M52" s="88">
        <v>7942</v>
      </c>
    </row>
    <row r="53" spans="2:13" ht="27.75" customHeight="1" thickBot="1" x14ac:dyDescent="0.2">
      <c r="B53" s="1210" t="s">
        <v>38</v>
      </c>
      <c r="C53" s="1211"/>
      <c r="D53" s="92"/>
      <c r="E53" s="1212" t="s">
        <v>39</v>
      </c>
      <c r="F53" s="1212"/>
      <c r="G53" s="1212"/>
      <c r="H53" s="1213"/>
      <c r="I53" s="93">
        <v>3744</v>
      </c>
      <c r="J53" s="94">
        <v>3792</v>
      </c>
      <c r="K53" s="94">
        <v>4293</v>
      </c>
      <c r="L53" s="94">
        <v>4161</v>
      </c>
      <c r="M53" s="95">
        <v>3543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0" sqref="G7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566</v>
      </c>
      <c r="I42" s="354"/>
      <c r="J42" s="354"/>
      <c r="K42" s="354"/>
      <c r="L42" s="246"/>
      <c r="M42" s="246"/>
      <c r="N42" s="246"/>
      <c r="O42" s="246"/>
    </row>
    <row r="43" spans="2:17" x14ac:dyDescent="0.15">
      <c r="B43" s="250"/>
      <c r="C43" s="246"/>
      <c r="D43" s="246"/>
      <c r="E43" s="246"/>
      <c r="F43" s="246"/>
      <c r="G43" s="1233" t="s">
        <v>574</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567</v>
      </c>
    </row>
    <row r="50" spans="1:17" x14ac:dyDescent="0.15">
      <c r="B50" s="250"/>
      <c r="C50" s="246"/>
      <c r="D50" s="246"/>
      <c r="E50" s="246"/>
      <c r="F50" s="246"/>
      <c r="G50" s="1242"/>
      <c r="H50" s="1243"/>
      <c r="I50" s="1243"/>
      <c r="J50" s="1244"/>
      <c r="K50" s="356" t="s">
        <v>524</v>
      </c>
      <c r="L50" s="356" t="s">
        <v>525</v>
      </c>
      <c r="M50" s="356" t="s">
        <v>526</v>
      </c>
      <c r="N50" s="356" t="s">
        <v>527</v>
      </c>
      <c r="O50" s="356" t="s">
        <v>528</v>
      </c>
    </row>
    <row r="51" spans="1:17" x14ac:dyDescent="0.15">
      <c r="B51" s="250"/>
      <c r="C51" s="246"/>
      <c r="D51" s="246"/>
      <c r="E51" s="246"/>
      <c r="F51" s="246"/>
      <c r="G51" s="1245" t="s">
        <v>568</v>
      </c>
      <c r="H51" s="1246"/>
      <c r="I51" s="1251" t="s">
        <v>569</v>
      </c>
      <c r="J51" s="1251"/>
      <c r="K51" s="1255"/>
      <c r="L51" s="1255"/>
      <c r="M51" s="1255"/>
      <c r="N51" s="1221">
        <v>130.30000000000001</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575</v>
      </c>
      <c r="J53" s="1231"/>
      <c r="K53" s="1256"/>
      <c r="L53" s="1256"/>
      <c r="M53" s="1256"/>
      <c r="N53" s="1253">
        <v>47.7</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570</v>
      </c>
      <c r="H55" s="1226"/>
      <c r="I55" s="1231" t="s">
        <v>569</v>
      </c>
      <c r="J55" s="1231"/>
      <c r="K55" s="1255"/>
      <c r="L55" s="1255"/>
      <c r="M55" s="1255"/>
      <c r="N55" s="1221">
        <v>20.2</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575</v>
      </c>
      <c r="J57" s="1223"/>
      <c r="K57" s="1256"/>
      <c r="L57" s="1256"/>
      <c r="M57" s="1256"/>
      <c r="N57" s="1253">
        <v>55.4</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3" t="s">
        <v>566</v>
      </c>
      <c r="I64" s="354"/>
      <c r="J64" s="354"/>
      <c r="K64" s="354"/>
      <c r="L64" s="246"/>
      <c r="M64" s="246"/>
      <c r="N64" s="246"/>
      <c r="O64" s="246"/>
    </row>
    <row r="65" spans="2:30" x14ac:dyDescent="0.15">
      <c r="B65" s="250"/>
      <c r="C65" s="246"/>
      <c r="D65" s="246"/>
      <c r="E65" s="246"/>
      <c r="F65" s="246"/>
      <c r="G65" s="1233" t="s">
        <v>576</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572</v>
      </c>
      <c r="I71" s="370"/>
      <c r="J71" s="366"/>
      <c r="K71" s="366"/>
      <c r="L71" s="367"/>
      <c r="M71" s="366"/>
      <c r="N71" s="367"/>
      <c r="O71" s="368"/>
    </row>
    <row r="72" spans="2:30" x14ac:dyDescent="0.15">
      <c r="B72" s="250"/>
      <c r="C72" s="246"/>
      <c r="D72" s="246"/>
      <c r="E72" s="246"/>
      <c r="F72" s="246"/>
      <c r="G72" s="1242"/>
      <c r="H72" s="1243"/>
      <c r="I72" s="1243"/>
      <c r="J72" s="1244"/>
      <c r="K72" s="356" t="s">
        <v>524</v>
      </c>
      <c r="L72" s="356" t="s">
        <v>525</v>
      </c>
      <c r="M72" s="356" t="s">
        <v>526</v>
      </c>
      <c r="N72" s="356" t="s">
        <v>527</v>
      </c>
      <c r="O72" s="356" t="s">
        <v>528</v>
      </c>
    </row>
    <row r="73" spans="2:30" x14ac:dyDescent="0.15">
      <c r="B73" s="250"/>
      <c r="C73" s="246"/>
      <c r="D73" s="246"/>
      <c r="E73" s="246"/>
      <c r="F73" s="246"/>
      <c r="G73" s="1245" t="s">
        <v>568</v>
      </c>
      <c r="H73" s="1246"/>
      <c r="I73" s="1251" t="s">
        <v>569</v>
      </c>
      <c r="J73" s="1251"/>
      <c r="K73" s="1232">
        <v>122.5</v>
      </c>
      <c r="L73" s="1232">
        <v>122.5</v>
      </c>
      <c r="M73" s="1221">
        <v>141.69999999999999</v>
      </c>
      <c r="N73" s="1221">
        <v>130.30000000000001</v>
      </c>
      <c r="O73" s="1221">
        <v>111.9</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573</v>
      </c>
      <c r="J75" s="1231"/>
      <c r="K75" s="1253">
        <v>14.8</v>
      </c>
      <c r="L75" s="1253">
        <v>14.4</v>
      </c>
      <c r="M75" s="1253">
        <v>14.7</v>
      </c>
      <c r="N75" s="1253">
        <v>14.6</v>
      </c>
      <c r="O75" s="1253">
        <v>14.8</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570</v>
      </c>
      <c r="H77" s="1226"/>
      <c r="I77" s="1231" t="s">
        <v>569</v>
      </c>
      <c r="J77" s="1231"/>
      <c r="K77" s="1232">
        <v>34.299999999999997</v>
      </c>
      <c r="L77" s="1232">
        <v>24.3</v>
      </c>
      <c r="M77" s="1221">
        <v>0</v>
      </c>
      <c r="N77" s="1221">
        <v>20.2</v>
      </c>
      <c r="O77" s="1221">
        <v>38.5</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573</v>
      </c>
      <c r="J79" s="1223"/>
      <c r="K79" s="1224">
        <v>10.4</v>
      </c>
      <c r="L79" s="1224">
        <v>9.8000000000000007</v>
      </c>
      <c r="M79" s="1224">
        <v>8.5</v>
      </c>
      <c r="N79" s="1224">
        <v>9.3000000000000007</v>
      </c>
      <c r="O79" s="1224">
        <v>9.1999999999999993</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70" sqref="G7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70" sqref="G7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523</v>
      </c>
      <c r="G2" s="113"/>
      <c r="H2" s="114"/>
    </row>
    <row r="3" spans="1:8" x14ac:dyDescent="0.15">
      <c r="A3" s="110" t="s">
        <v>516</v>
      </c>
      <c r="B3" s="115"/>
      <c r="C3" s="116"/>
      <c r="D3" s="117">
        <v>25517</v>
      </c>
      <c r="E3" s="118"/>
      <c r="F3" s="119">
        <v>70317</v>
      </c>
      <c r="G3" s="120"/>
      <c r="H3" s="121"/>
    </row>
    <row r="4" spans="1:8" x14ac:dyDescent="0.15">
      <c r="A4" s="122"/>
      <c r="B4" s="123"/>
      <c r="C4" s="124"/>
      <c r="D4" s="125">
        <v>21521</v>
      </c>
      <c r="E4" s="126"/>
      <c r="F4" s="127">
        <v>35725</v>
      </c>
      <c r="G4" s="128"/>
      <c r="H4" s="129"/>
    </row>
    <row r="5" spans="1:8" x14ac:dyDescent="0.15">
      <c r="A5" s="110" t="s">
        <v>518</v>
      </c>
      <c r="B5" s="115"/>
      <c r="C5" s="116"/>
      <c r="D5" s="117">
        <v>53558</v>
      </c>
      <c r="E5" s="118"/>
      <c r="F5" s="119">
        <v>105751</v>
      </c>
      <c r="G5" s="120"/>
      <c r="H5" s="121"/>
    </row>
    <row r="6" spans="1:8" x14ac:dyDescent="0.15">
      <c r="A6" s="122"/>
      <c r="B6" s="123"/>
      <c r="C6" s="124"/>
      <c r="D6" s="125">
        <v>40988</v>
      </c>
      <c r="E6" s="126"/>
      <c r="F6" s="127">
        <v>49969</v>
      </c>
      <c r="G6" s="128"/>
      <c r="H6" s="129"/>
    </row>
    <row r="7" spans="1:8" x14ac:dyDescent="0.15">
      <c r="A7" s="110" t="s">
        <v>519</v>
      </c>
      <c r="B7" s="115"/>
      <c r="C7" s="116"/>
      <c r="D7" s="117">
        <v>36408</v>
      </c>
      <c r="E7" s="118"/>
      <c r="F7" s="119">
        <v>158564</v>
      </c>
      <c r="G7" s="120"/>
      <c r="H7" s="121"/>
    </row>
    <row r="8" spans="1:8" x14ac:dyDescent="0.15">
      <c r="A8" s="122"/>
      <c r="B8" s="123"/>
      <c r="C8" s="124"/>
      <c r="D8" s="125">
        <v>10188</v>
      </c>
      <c r="E8" s="126"/>
      <c r="F8" s="127">
        <v>48412</v>
      </c>
      <c r="G8" s="128"/>
      <c r="H8" s="129"/>
    </row>
    <row r="9" spans="1:8" x14ac:dyDescent="0.15">
      <c r="A9" s="110" t="s">
        <v>520</v>
      </c>
      <c r="B9" s="115"/>
      <c r="C9" s="116"/>
      <c r="D9" s="117">
        <v>24116</v>
      </c>
      <c r="E9" s="118"/>
      <c r="F9" s="119">
        <v>106092</v>
      </c>
      <c r="G9" s="120"/>
      <c r="H9" s="121"/>
    </row>
    <row r="10" spans="1:8" x14ac:dyDescent="0.15">
      <c r="A10" s="122"/>
      <c r="B10" s="123"/>
      <c r="C10" s="124"/>
      <c r="D10" s="125">
        <v>12926</v>
      </c>
      <c r="E10" s="126"/>
      <c r="F10" s="127">
        <v>44299</v>
      </c>
      <c r="G10" s="128"/>
      <c r="H10" s="129"/>
    </row>
    <row r="11" spans="1:8" x14ac:dyDescent="0.15">
      <c r="A11" s="110" t="s">
        <v>521</v>
      </c>
      <c r="B11" s="115"/>
      <c r="C11" s="116"/>
      <c r="D11" s="117">
        <v>37658</v>
      </c>
      <c r="E11" s="118"/>
      <c r="F11" s="119">
        <v>78903</v>
      </c>
      <c r="G11" s="120"/>
      <c r="H11" s="121"/>
    </row>
    <row r="12" spans="1:8" x14ac:dyDescent="0.15">
      <c r="A12" s="122"/>
      <c r="B12" s="123"/>
      <c r="C12" s="130"/>
      <c r="D12" s="125">
        <v>24279</v>
      </c>
      <c r="E12" s="126"/>
      <c r="F12" s="127">
        <v>49201</v>
      </c>
      <c r="G12" s="128"/>
      <c r="H12" s="129"/>
    </row>
    <row r="13" spans="1:8" x14ac:dyDescent="0.15">
      <c r="A13" s="110"/>
      <c r="B13" s="115"/>
      <c r="C13" s="131"/>
      <c r="D13" s="132">
        <v>35451</v>
      </c>
      <c r="E13" s="133"/>
      <c r="F13" s="134">
        <v>103925</v>
      </c>
      <c r="G13" s="135"/>
      <c r="H13" s="121"/>
    </row>
    <row r="14" spans="1:8" x14ac:dyDescent="0.15">
      <c r="A14" s="122"/>
      <c r="B14" s="123"/>
      <c r="C14" s="124"/>
      <c r="D14" s="125">
        <v>21980</v>
      </c>
      <c r="E14" s="126"/>
      <c r="F14" s="127">
        <v>45521</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10.65</v>
      </c>
      <c r="C19" s="136">
        <f>ROUND(VALUE(SUBSTITUTE(実質収支比率等に係る経年分析!G$48,"▲","-")),2)</f>
        <v>8.61</v>
      </c>
      <c r="D19" s="136">
        <f>ROUND(VALUE(SUBSTITUTE(実質収支比率等に係る経年分析!H$48,"▲","-")),2)</f>
        <v>7.81</v>
      </c>
      <c r="E19" s="136">
        <f>ROUND(VALUE(SUBSTITUTE(実質収支比率等に係る経年分析!I$48,"▲","-")),2)</f>
        <v>10.88</v>
      </c>
      <c r="F19" s="136">
        <f>ROUND(VALUE(SUBSTITUTE(実質収支比率等に係る経年分析!J$48,"▲","-")),2)</f>
        <v>8.9700000000000006</v>
      </c>
    </row>
    <row r="20" spans="1:11" x14ac:dyDescent="0.15">
      <c r="A20" s="136" t="s">
        <v>44</v>
      </c>
      <c r="B20" s="136">
        <f>ROUND(VALUE(SUBSTITUTE(実質収支比率等に係る経年分析!F$47,"▲","-")),2)</f>
        <v>42.26</v>
      </c>
      <c r="C20" s="136">
        <f>ROUND(VALUE(SUBSTITUTE(実質収支比率等に係る経年分析!G$47,"▲","-")),2)</f>
        <v>47.63</v>
      </c>
      <c r="D20" s="136">
        <f>ROUND(VALUE(SUBSTITUTE(実質収支比率等に係る経年分析!H$47,"▲","-")),2)</f>
        <v>47.47</v>
      </c>
      <c r="E20" s="136">
        <f>ROUND(VALUE(SUBSTITUTE(実質収支比率等に係る経年分析!I$47,"▲","-")),2)</f>
        <v>49.94</v>
      </c>
      <c r="F20" s="136">
        <f>ROUND(VALUE(SUBSTITUTE(実質収支比率等に係る経年分析!J$47,"▲","-")),2)</f>
        <v>54.97</v>
      </c>
    </row>
    <row r="21" spans="1:11" x14ac:dyDescent="0.15">
      <c r="A21" s="136" t="s">
        <v>45</v>
      </c>
      <c r="B21" s="136">
        <f>IF(ISNUMBER(VALUE(SUBSTITUTE(実質収支比率等に係る経年分析!F$49,"▲","-"))),ROUND(VALUE(SUBSTITUTE(実質収支比率等に係る経年分析!F$49,"▲","-")),2),NA())</f>
        <v>6.26</v>
      </c>
      <c r="C21" s="136">
        <f>IF(ISNUMBER(VALUE(SUBSTITUTE(実質収支比率等に係る経年分析!G$49,"▲","-"))),ROUND(VALUE(SUBSTITUTE(実質収支比率等に係る経年分析!G$49,"▲","-")),2),NA())</f>
        <v>3.97</v>
      </c>
      <c r="D21" s="136">
        <f>IF(ISNUMBER(VALUE(SUBSTITUTE(実質収支比率等に係る経年分析!H$49,"▲","-"))),ROUND(VALUE(SUBSTITUTE(実質収支比率等に係る経年分析!H$49,"▲","-")),2),NA())</f>
        <v>-1.74</v>
      </c>
      <c r="E21" s="136">
        <f>IF(ISNUMBER(VALUE(SUBSTITUTE(実質収支比率等に係る経年分析!I$49,"▲","-"))),ROUND(VALUE(SUBSTITUTE(実質収支比率等に係る経年分析!I$49,"▲","-")),2),NA())</f>
        <v>7.84</v>
      </c>
      <c r="F21" s="136">
        <f>IF(ISNUMBER(VALUE(SUBSTITUTE(実質収支比率等に係る経年分析!J$49,"▲","-"))),ROUND(VALUE(SUBSTITUTE(実質収支比率等に係る経年分析!J$49,"▲","-")),2),NA())</f>
        <v>2.68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0.57999999999999996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2.17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勝田郡介護認定等審査会特別会計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勝央町後期高齢者医療特別会計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勝央町国民健康保険事業勘定特別会計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3.32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1.48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3.04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2.5299999999999998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2.0699999999999998</v>
      </c>
    </row>
    <row r="32" spans="1:11" x14ac:dyDescent="0.15">
      <c r="A32" s="137" t="str">
        <f>IF(連結実質赤字比率に係る赤字・黒字の構成分析!C$38="",NA(),連結実質赤字比率に係る赤字・黒字の構成分析!C$38)</f>
        <v>勝央町介護保険特別会計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1.33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1.87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2.33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2.52</v>
      </c>
    </row>
    <row r="33" spans="1:16" x14ac:dyDescent="0.15">
      <c r="A33" s="137" t="str">
        <f>IF(連結実質赤字比率に係る赤字・黒字の構成分析!C$37="",NA(),連結実質赤字比率に係る赤字・黒字の構成分析!C$37)</f>
        <v>勝央町水道事業会計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8.4600000000000009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5.81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4.72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4.32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4.25</v>
      </c>
    </row>
    <row r="34" spans="1:16" x14ac:dyDescent="0.15">
      <c r="A34" s="137" t="str">
        <f>IF(連結実質赤字比率に係る赤字・黒字の構成分析!C$36="",NA(),連結実質赤字比率に係る赤字・黒字の構成分析!C$36)</f>
        <v>勝央町下水道事業会計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3.55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5.17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11.83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9.74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8.85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11.84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9.92</v>
      </c>
    </row>
    <row r="36" spans="1:16" x14ac:dyDescent="0.15">
      <c r="A36" s="137" t="str">
        <f>IF(連結実質赤字比率に係る赤字・黒字の構成分析!C$34="",NA(),連結実質赤字比率に係る赤字・黒字の構成分析!C$34)</f>
        <v>勝央町住宅新築資金等貸付事業特別会計</v>
      </c>
      <c r="B36" s="137">
        <f>IF(ROUND(VALUE(SUBSTITUTE(連結実質赤字比率に係る赤字・黒字の構成分析!F$34,"▲", "-")), 2) &lt; 0, ABS(ROUND(VALUE(SUBSTITUTE(連結実質赤字比率に係る赤字・黒字の構成分析!F$34,"▲", "-")), 2)), NA())</f>
        <v>1.2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1.1599999999999999</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1.0900000000000001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1.02</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0.98</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743</v>
      </c>
      <c r="E42" s="138"/>
      <c r="F42" s="138"/>
      <c r="G42" s="138">
        <f>'実質公債費比率（分子）の構造'!L$52</f>
        <v>749</v>
      </c>
      <c r="H42" s="138"/>
      <c r="I42" s="138"/>
      <c r="J42" s="138">
        <f>'実質公債費比率（分子）の構造'!M$52</f>
        <v>763</v>
      </c>
      <c r="K42" s="138"/>
      <c r="L42" s="138"/>
      <c r="M42" s="138">
        <f>'実質公債費比率（分子）の構造'!N$52</f>
        <v>763</v>
      </c>
      <c r="N42" s="138"/>
      <c r="O42" s="138"/>
      <c r="P42" s="138">
        <f>'実質公債費比率（分子）の構造'!O$52</f>
        <v>760</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41</v>
      </c>
      <c r="C44" s="138"/>
      <c r="D44" s="138"/>
      <c r="E44" s="138">
        <f>'実質公債費比率（分子）の構造'!L$50</f>
        <v>23</v>
      </c>
      <c r="F44" s="138"/>
      <c r="G44" s="138"/>
      <c r="H44" s="138">
        <f>'実質公債費比率（分子）の構造'!M$50</f>
        <v>21</v>
      </c>
      <c r="I44" s="138"/>
      <c r="J44" s="138"/>
      <c r="K44" s="138">
        <f>'実質公債費比率（分子）の構造'!N$50</f>
        <v>19</v>
      </c>
      <c r="L44" s="138"/>
      <c r="M44" s="138"/>
      <c r="N44" s="138">
        <f>'実質公債費比率（分子）の構造'!O$50</f>
        <v>18</v>
      </c>
      <c r="O44" s="138"/>
      <c r="P44" s="138"/>
    </row>
    <row r="45" spans="1:16" x14ac:dyDescent="0.15">
      <c r="A45" s="138" t="s">
        <v>55</v>
      </c>
      <c r="B45" s="138">
        <f>'実質公債費比率（分子）の構造'!K$49</f>
        <v>42</v>
      </c>
      <c r="C45" s="138"/>
      <c r="D45" s="138"/>
      <c r="E45" s="138">
        <f>'実質公債費比率（分子）の構造'!L$49</f>
        <v>32</v>
      </c>
      <c r="F45" s="138"/>
      <c r="G45" s="138"/>
      <c r="H45" s="138">
        <f>'実質公債費比率（分子）の構造'!M$49</f>
        <v>29</v>
      </c>
      <c r="I45" s="138"/>
      <c r="J45" s="138"/>
      <c r="K45" s="138">
        <f>'実質公債費比率（分子）の構造'!N$49</f>
        <v>32</v>
      </c>
      <c r="L45" s="138"/>
      <c r="M45" s="138"/>
      <c r="N45" s="138">
        <f>'実質公債費比率（分子）の構造'!O$49</f>
        <v>36</v>
      </c>
      <c r="O45" s="138"/>
      <c r="P45" s="138"/>
    </row>
    <row r="46" spans="1:16" x14ac:dyDescent="0.15">
      <c r="A46" s="138" t="s">
        <v>56</v>
      </c>
      <c r="B46" s="138">
        <f>'実質公債費比率（分子）の構造'!K$48</f>
        <v>416</v>
      </c>
      <c r="C46" s="138"/>
      <c r="D46" s="138"/>
      <c r="E46" s="138">
        <f>'実質公債費比率（分子）の構造'!L$48</f>
        <v>453</v>
      </c>
      <c r="F46" s="138"/>
      <c r="G46" s="138"/>
      <c r="H46" s="138">
        <f>'実質公債費比率（分子）の構造'!M$48</f>
        <v>477</v>
      </c>
      <c r="I46" s="138"/>
      <c r="J46" s="138"/>
      <c r="K46" s="138">
        <f>'実質公債費比率（分子）の構造'!N$48</f>
        <v>500</v>
      </c>
      <c r="L46" s="138"/>
      <c r="M46" s="138"/>
      <c r="N46" s="138">
        <f>'実質公債費比率（分子）の構造'!O$48</f>
        <v>494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697</v>
      </c>
      <c r="C49" s="138"/>
      <c r="D49" s="138"/>
      <c r="E49" s="138">
        <f>'実質公債費比率（分子）の構造'!L$45</f>
        <v>694</v>
      </c>
      <c r="F49" s="138"/>
      <c r="G49" s="138"/>
      <c r="H49" s="138">
        <f>'実質公債費比率（分子）の構造'!M$45</f>
        <v>685</v>
      </c>
      <c r="I49" s="138"/>
      <c r="J49" s="138"/>
      <c r="K49" s="138">
        <f>'実質公債費比率（分子）の構造'!N$45</f>
        <v>675</v>
      </c>
      <c r="L49" s="138"/>
      <c r="M49" s="138"/>
      <c r="N49" s="138">
        <f>'実質公債費比率（分子）の構造'!O$45</f>
        <v>689</v>
      </c>
      <c r="O49" s="138"/>
      <c r="P49" s="138"/>
    </row>
    <row r="50" spans="1:16" x14ac:dyDescent="0.15">
      <c r="A50" s="138" t="s">
        <v>60</v>
      </c>
      <c r="B50" s="138" t="e">
        <f>NA()</f>
        <v>#N/A</v>
      </c>
      <c r="C50" s="138">
        <f>IF(ISNUMBER('実質公債費比率（分子）の構造'!K$53),'実質公債費比率（分子）の構造'!K$53,NA())</f>
        <v>453</v>
      </c>
      <c r="D50" s="138" t="e">
        <f>NA()</f>
        <v>#N/A</v>
      </c>
      <c r="E50" s="138" t="e">
        <f>NA()</f>
        <v>#N/A</v>
      </c>
      <c r="F50" s="138">
        <f>IF(ISNUMBER('実質公債費比率（分子）の構造'!L$53),'実質公債費比率（分子）の構造'!L$53,NA())</f>
        <v>453</v>
      </c>
      <c r="G50" s="138" t="e">
        <f>NA()</f>
        <v>#N/A</v>
      </c>
      <c r="H50" s="138" t="e">
        <f>NA()</f>
        <v>#N/A</v>
      </c>
      <c r="I50" s="138">
        <f>IF(ISNUMBER('実質公債費比率（分子）の構造'!M$53),'実質公債費比率（分子）の構造'!M$53,NA())</f>
        <v>449</v>
      </c>
      <c r="J50" s="138" t="e">
        <f>NA()</f>
        <v>#N/A</v>
      </c>
      <c r="K50" s="138" t="e">
        <f>NA()</f>
        <v>#N/A</v>
      </c>
      <c r="L50" s="138">
        <f>IF(ISNUMBER('実質公債費比率（分子）の構造'!N$53),'実質公債費比率（分子）の構造'!N$53,NA())</f>
        <v>463</v>
      </c>
      <c r="M50" s="138" t="e">
        <f>NA()</f>
        <v>#N/A</v>
      </c>
      <c r="N50" s="138" t="e">
        <f>NA()</f>
        <v>#N/A</v>
      </c>
      <c r="O50" s="138">
        <f>IF(ISNUMBER('実質公債費比率（分子）の構造'!O$53),'実質公債費比率（分子）の構造'!O$53,NA())</f>
        <v>477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8649</v>
      </c>
      <c r="E56" s="137"/>
      <c r="F56" s="137"/>
      <c r="G56" s="137">
        <f>'将来負担比率（分子）の構造'!J$52</f>
        <v>8402</v>
      </c>
      <c r="H56" s="137"/>
      <c r="I56" s="137"/>
      <c r="J56" s="137">
        <f>'将来負担比率（分子）の構造'!K$52</f>
        <v>8279</v>
      </c>
      <c r="K56" s="137"/>
      <c r="L56" s="137"/>
      <c r="M56" s="137">
        <f>'将来負担比率（分子）の構造'!L$52</f>
        <v>8002</v>
      </c>
      <c r="N56" s="137"/>
      <c r="O56" s="137"/>
      <c r="P56" s="137">
        <f>'将来負担比率（分子）の構造'!M$52</f>
        <v>7942</v>
      </c>
    </row>
    <row r="57" spans="1:16" x14ac:dyDescent="0.15">
      <c r="A57" s="137" t="s">
        <v>36</v>
      </c>
      <c r="B57" s="137"/>
      <c r="C57" s="137"/>
      <c r="D57" s="137">
        <f>'将来負担比率（分子）の構造'!I$51</f>
        <v>36</v>
      </c>
      <c r="E57" s="137"/>
      <c r="F57" s="137"/>
      <c r="G57" s="137">
        <f>'将来負担比率（分子）の構造'!J$51</f>
        <v>27</v>
      </c>
      <c r="H57" s="137"/>
      <c r="I57" s="137"/>
      <c r="J57" s="137">
        <f>'将来負担比率（分子）の構造'!K$51</f>
        <v>24</v>
      </c>
      <c r="K57" s="137"/>
      <c r="L57" s="137"/>
      <c r="M57" s="137">
        <f>'将来負担比率（分子）の構造'!L$51</f>
        <v>16</v>
      </c>
      <c r="N57" s="137"/>
      <c r="O57" s="137"/>
      <c r="P57" s="137">
        <f>'将来負担比率（分子）の構造'!M$51</f>
        <v>25</v>
      </c>
    </row>
    <row r="58" spans="1:16" x14ac:dyDescent="0.15">
      <c r="A58" s="137" t="s">
        <v>35</v>
      </c>
      <c r="B58" s="137"/>
      <c r="C58" s="137"/>
      <c r="D58" s="137">
        <f>'将来負担比率（分子）の構造'!I$50</f>
        <v>1844</v>
      </c>
      <c r="E58" s="137"/>
      <c r="F58" s="137"/>
      <c r="G58" s="137">
        <f>'将来負担比率（分子）の構造'!J$50</f>
        <v>2051</v>
      </c>
      <c r="H58" s="137"/>
      <c r="I58" s="137"/>
      <c r="J58" s="137">
        <f>'将来負担比率（分子）の構造'!K$50</f>
        <v>1989</v>
      </c>
      <c r="K58" s="137"/>
      <c r="L58" s="137"/>
      <c r="M58" s="137">
        <f>'将来負担比率（分子）の構造'!L$50</f>
        <v>2165</v>
      </c>
      <c r="N58" s="137"/>
      <c r="O58" s="137"/>
      <c r="P58" s="137">
        <f>'将来負担比率（分子）の構造'!M$50</f>
        <v>2388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1131</v>
      </c>
      <c r="C62" s="137"/>
      <c r="D62" s="137"/>
      <c r="E62" s="137">
        <f>'将来負担比率（分子）の構造'!J$45</f>
        <v>1147</v>
      </c>
      <c r="F62" s="137"/>
      <c r="G62" s="137"/>
      <c r="H62" s="137">
        <f>'将来負担比率（分子）の構造'!K$45</f>
        <v>1017</v>
      </c>
      <c r="I62" s="137"/>
      <c r="J62" s="137"/>
      <c r="K62" s="137">
        <f>'将来負担比率（分子）の構造'!L$45</f>
        <v>976</v>
      </c>
      <c r="L62" s="137"/>
      <c r="M62" s="137"/>
      <c r="N62" s="137">
        <f>'将来負担比率（分子）の構造'!M$45</f>
        <v>947</v>
      </c>
      <c r="O62" s="137"/>
      <c r="P62" s="137"/>
    </row>
    <row r="63" spans="1:16" x14ac:dyDescent="0.15">
      <c r="A63" s="137" t="s">
        <v>28</v>
      </c>
      <c r="B63" s="137">
        <f>'将来負担比率（分子）の構造'!I$44</f>
        <v>270</v>
      </c>
      <c r="C63" s="137"/>
      <c r="D63" s="137"/>
      <c r="E63" s="137">
        <f>'将来負担比率（分子）の構造'!J$44</f>
        <v>354</v>
      </c>
      <c r="F63" s="137"/>
      <c r="G63" s="137"/>
      <c r="H63" s="137">
        <f>'将来負担比率（分子）の構造'!K$44</f>
        <v>584</v>
      </c>
      <c r="I63" s="137"/>
      <c r="J63" s="137"/>
      <c r="K63" s="137">
        <f>'将来負担比率（分子）の構造'!L$44</f>
        <v>860</v>
      </c>
      <c r="L63" s="137"/>
      <c r="M63" s="137"/>
      <c r="N63" s="137">
        <f>'将来負担比率（分子）の構造'!M$44</f>
        <v>874</v>
      </c>
      <c r="O63" s="137"/>
      <c r="P63" s="137"/>
    </row>
    <row r="64" spans="1:16" x14ac:dyDescent="0.15">
      <c r="A64" s="137" t="s">
        <v>27</v>
      </c>
      <c r="B64" s="137">
        <f>'将来負担比率（分子）の構造'!I$43</f>
        <v>5754</v>
      </c>
      <c r="C64" s="137"/>
      <c r="D64" s="137"/>
      <c r="E64" s="137">
        <f>'将来負担比率（分子）の構造'!J$43</f>
        <v>5720</v>
      </c>
      <c r="F64" s="137"/>
      <c r="G64" s="137"/>
      <c r="H64" s="137">
        <f>'将来負担比率（分子）の構造'!K$43</f>
        <v>6153</v>
      </c>
      <c r="I64" s="137"/>
      <c r="J64" s="137"/>
      <c r="K64" s="137">
        <f>'将来負担比率（分子）の構造'!L$43</f>
        <v>5974</v>
      </c>
      <c r="L64" s="137"/>
      <c r="M64" s="137"/>
      <c r="N64" s="137">
        <f>'将来負担比率（分子）の構造'!M$43</f>
        <v>5739</v>
      </c>
      <c r="O64" s="137"/>
      <c r="P64" s="137"/>
    </row>
    <row r="65" spans="1:16" x14ac:dyDescent="0.15">
      <c r="A65" s="137" t="s">
        <v>26</v>
      </c>
      <c r="B65" s="137">
        <f>'将来負担比率（分子）の構造'!I$42</f>
        <v>242</v>
      </c>
      <c r="C65" s="137"/>
      <c r="D65" s="137"/>
      <c r="E65" s="137">
        <f>'将来負担比率（分子）の構造'!J$42</f>
        <v>213</v>
      </c>
      <c r="F65" s="137"/>
      <c r="G65" s="137"/>
      <c r="H65" s="137">
        <f>'将来負担比率（分子）の構造'!K$42</f>
        <v>197</v>
      </c>
      <c r="I65" s="137"/>
      <c r="J65" s="137"/>
      <c r="K65" s="137">
        <f>'将来負担比率（分子）の構造'!L$42</f>
        <v>172</v>
      </c>
      <c r="L65" s="137"/>
      <c r="M65" s="137"/>
      <c r="N65" s="137">
        <f>'将来負担比率（分子）の構造'!M$42</f>
        <v>174</v>
      </c>
      <c r="O65" s="137"/>
      <c r="P65" s="137"/>
    </row>
    <row r="66" spans="1:16" x14ac:dyDescent="0.15">
      <c r="A66" s="137" t="s">
        <v>25</v>
      </c>
      <c r="B66" s="137">
        <f>'将来負担比率（分子）の構造'!I$41</f>
        <v>6877</v>
      </c>
      <c r="C66" s="137"/>
      <c r="D66" s="137"/>
      <c r="E66" s="137">
        <f>'将来負担比率（分子）の構造'!J$41</f>
        <v>6837</v>
      </c>
      <c r="F66" s="137"/>
      <c r="G66" s="137"/>
      <c r="H66" s="137">
        <f>'将来負担比率（分子）の構造'!K$41</f>
        <v>6635</v>
      </c>
      <c r="I66" s="137"/>
      <c r="J66" s="137"/>
      <c r="K66" s="137">
        <f>'将来負担比率（分子）の構造'!L$41</f>
        <v>6361</v>
      </c>
      <c r="L66" s="137"/>
      <c r="M66" s="137"/>
      <c r="N66" s="137">
        <f>'将来負担比率（分子）の構造'!M$41</f>
        <v>6164</v>
      </c>
      <c r="O66" s="137"/>
      <c r="P66" s="137"/>
    </row>
    <row r="67" spans="1:16" x14ac:dyDescent="0.15">
      <c r="A67" s="137" t="s">
        <v>64</v>
      </c>
      <c r="B67" s="137" t="e">
        <f>NA()</f>
        <v>#N/A</v>
      </c>
      <c r="C67" s="137">
        <f>IF(ISNUMBER('将来負担比率（分子）の構造'!I$53), IF('将来負担比率（分子）の構造'!I$53 &lt; 0, 0, '将来負担比率（分子）の構造'!I$53), NA())</f>
        <v>3744</v>
      </c>
      <c r="D67" s="137" t="e">
        <f>NA()</f>
        <v>#N/A</v>
      </c>
      <c r="E67" s="137" t="e">
        <f>NA()</f>
        <v>#N/A</v>
      </c>
      <c r="F67" s="137">
        <f>IF(ISNUMBER('将来負担比率（分子）の構造'!J$53), IF('将来負担比率（分子）の構造'!J$53 &lt; 0, 0, '将来負担比率（分子）の構造'!J$53), NA())</f>
        <v>3792</v>
      </c>
      <c r="G67" s="137" t="e">
        <f>NA()</f>
        <v>#N/A</v>
      </c>
      <c r="H67" s="137" t="e">
        <f>NA()</f>
        <v>#N/A</v>
      </c>
      <c r="I67" s="137">
        <f>IF(ISNUMBER('将来負担比率（分子）の構造'!K$53), IF('将来負担比率（分子）の構造'!K$53 &lt; 0, 0, '将来負担比率（分子）の構造'!K$53), NA())</f>
        <v>4293</v>
      </c>
      <c r="J67" s="137" t="e">
        <f>NA()</f>
        <v>#N/A</v>
      </c>
      <c r="K67" s="137" t="e">
        <f>NA()</f>
        <v>#N/A</v>
      </c>
      <c r="L67" s="137">
        <f>IF(ISNUMBER('将来負担比率（分子）の構造'!L$53), IF('将来負担比率（分子）の構造'!L$53 &lt; 0, 0, '将来負担比率（分子）の構造'!L$53), NA())</f>
        <v>4161</v>
      </c>
      <c r="M67" s="137" t="e">
        <f>NA()</f>
        <v>#N/A</v>
      </c>
      <c r="N67" s="137" t="e">
        <f>NA()</f>
        <v>#N/A</v>
      </c>
      <c r="O67" s="137">
        <f>IF(ISNUMBER('将来負担比率（分子）の構造'!M$53), IF('将来負担比率（分子）の構造'!M$53 &lt; 0, 0, '将来負担比率（分子）の構造'!M$53), NA())</f>
        <v>3543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1831726</v>
      </c>
      <c r="S5" s="671"/>
      <c r="T5" s="671"/>
      <c r="U5" s="671"/>
      <c r="V5" s="671"/>
      <c r="W5" s="671"/>
      <c r="X5" s="671"/>
      <c r="Y5" s="718"/>
      <c r="Z5" s="731">
        <v>31.7</v>
      </c>
      <c r="AA5" s="731"/>
      <c r="AB5" s="731"/>
      <c r="AC5" s="731"/>
      <c r="AD5" s="732">
        <v>1831726</v>
      </c>
      <c r="AE5" s="732"/>
      <c r="AF5" s="732"/>
      <c r="AG5" s="732"/>
      <c r="AH5" s="732"/>
      <c r="AI5" s="732"/>
      <c r="AJ5" s="732"/>
      <c r="AK5" s="732"/>
      <c r="AL5" s="719">
        <v>49.5</v>
      </c>
      <c r="AM5" s="688"/>
      <c r="AN5" s="688"/>
      <c r="AO5" s="720"/>
      <c r="AP5" s="707" t="s">
        <v>211</v>
      </c>
      <c r="AQ5" s="708"/>
      <c r="AR5" s="708"/>
      <c r="AS5" s="708"/>
      <c r="AT5" s="708"/>
      <c r="AU5" s="708"/>
      <c r="AV5" s="708"/>
      <c r="AW5" s="708"/>
      <c r="AX5" s="708"/>
      <c r="AY5" s="708"/>
      <c r="AZ5" s="708"/>
      <c r="BA5" s="708"/>
      <c r="BB5" s="708"/>
      <c r="BC5" s="708"/>
      <c r="BD5" s="708"/>
      <c r="BE5" s="708"/>
      <c r="BF5" s="709"/>
      <c r="BG5" s="620">
        <v>1831726</v>
      </c>
      <c r="BH5" s="621"/>
      <c r="BI5" s="621"/>
      <c r="BJ5" s="621"/>
      <c r="BK5" s="621"/>
      <c r="BL5" s="621"/>
      <c r="BM5" s="621"/>
      <c r="BN5" s="622"/>
      <c r="BO5" s="673">
        <v>100</v>
      </c>
      <c r="BP5" s="673"/>
      <c r="BQ5" s="673"/>
      <c r="BR5" s="673"/>
      <c r="BS5" s="674">
        <v>43562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61098</v>
      </c>
      <c r="S6" s="621"/>
      <c r="T6" s="621"/>
      <c r="U6" s="621"/>
      <c r="V6" s="621"/>
      <c r="W6" s="621"/>
      <c r="X6" s="621"/>
      <c r="Y6" s="622"/>
      <c r="Z6" s="673">
        <v>1.1000000000000001</v>
      </c>
      <c r="AA6" s="673"/>
      <c r="AB6" s="673"/>
      <c r="AC6" s="673"/>
      <c r="AD6" s="674">
        <v>61098</v>
      </c>
      <c r="AE6" s="674"/>
      <c r="AF6" s="674"/>
      <c r="AG6" s="674"/>
      <c r="AH6" s="674"/>
      <c r="AI6" s="674"/>
      <c r="AJ6" s="674"/>
      <c r="AK6" s="674"/>
      <c r="AL6" s="643">
        <v>1.6</v>
      </c>
      <c r="AM6" s="675"/>
      <c r="AN6" s="675"/>
      <c r="AO6" s="676"/>
      <c r="AP6" s="617" t="s">
        <v>216</v>
      </c>
      <c r="AQ6" s="618"/>
      <c r="AR6" s="618"/>
      <c r="AS6" s="618"/>
      <c r="AT6" s="618"/>
      <c r="AU6" s="618"/>
      <c r="AV6" s="618"/>
      <c r="AW6" s="618"/>
      <c r="AX6" s="618"/>
      <c r="AY6" s="618"/>
      <c r="AZ6" s="618"/>
      <c r="BA6" s="618"/>
      <c r="BB6" s="618"/>
      <c r="BC6" s="618"/>
      <c r="BD6" s="618"/>
      <c r="BE6" s="618"/>
      <c r="BF6" s="619"/>
      <c r="BG6" s="620">
        <v>1831726</v>
      </c>
      <c r="BH6" s="621"/>
      <c r="BI6" s="621"/>
      <c r="BJ6" s="621"/>
      <c r="BK6" s="621"/>
      <c r="BL6" s="621"/>
      <c r="BM6" s="621"/>
      <c r="BN6" s="622"/>
      <c r="BO6" s="673">
        <v>100</v>
      </c>
      <c r="BP6" s="673"/>
      <c r="BQ6" s="673"/>
      <c r="BR6" s="673"/>
      <c r="BS6" s="674">
        <v>43562</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71380</v>
      </c>
      <c r="CS6" s="621"/>
      <c r="CT6" s="621"/>
      <c r="CU6" s="621"/>
      <c r="CV6" s="621"/>
      <c r="CW6" s="621"/>
      <c r="CX6" s="621"/>
      <c r="CY6" s="622"/>
      <c r="CZ6" s="673">
        <v>1.3</v>
      </c>
      <c r="DA6" s="673"/>
      <c r="DB6" s="673"/>
      <c r="DC6" s="673"/>
      <c r="DD6" s="626" t="s">
        <v>218</v>
      </c>
      <c r="DE6" s="621"/>
      <c r="DF6" s="621"/>
      <c r="DG6" s="621"/>
      <c r="DH6" s="621"/>
      <c r="DI6" s="621"/>
      <c r="DJ6" s="621"/>
      <c r="DK6" s="621"/>
      <c r="DL6" s="621"/>
      <c r="DM6" s="621"/>
      <c r="DN6" s="621"/>
      <c r="DO6" s="621"/>
      <c r="DP6" s="622"/>
      <c r="DQ6" s="626">
        <v>71380</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1243</v>
      </c>
      <c r="S7" s="621"/>
      <c r="T7" s="621"/>
      <c r="U7" s="621"/>
      <c r="V7" s="621"/>
      <c r="W7" s="621"/>
      <c r="X7" s="621"/>
      <c r="Y7" s="622"/>
      <c r="Z7" s="673">
        <v>0</v>
      </c>
      <c r="AA7" s="673"/>
      <c r="AB7" s="673"/>
      <c r="AC7" s="673"/>
      <c r="AD7" s="674">
        <v>1243</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678530</v>
      </c>
      <c r="BH7" s="621"/>
      <c r="BI7" s="621"/>
      <c r="BJ7" s="621"/>
      <c r="BK7" s="621"/>
      <c r="BL7" s="621"/>
      <c r="BM7" s="621"/>
      <c r="BN7" s="622"/>
      <c r="BO7" s="673">
        <v>37</v>
      </c>
      <c r="BP7" s="673"/>
      <c r="BQ7" s="673"/>
      <c r="BR7" s="673"/>
      <c r="BS7" s="674">
        <v>43562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905718</v>
      </c>
      <c r="CS7" s="621"/>
      <c r="CT7" s="621"/>
      <c r="CU7" s="621"/>
      <c r="CV7" s="621"/>
      <c r="CW7" s="621"/>
      <c r="CX7" s="621"/>
      <c r="CY7" s="622"/>
      <c r="CZ7" s="673">
        <v>16.7</v>
      </c>
      <c r="DA7" s="673"/>
      <c r="DB7" s="673"/>
      <c r="DC7" s="673"/>
      <c r="DD7" s="626">
        <v>142140</v>
      </c>
      <c r="DE7" s="621"/>
      <c r="DF7" s="621"/>
      <c r="DG7" s="621"/>
      <c r="DH7" s="621"/>
      <c r="DI7" s="621"/>
      <c r="DJ7" s="621"/>
      <c r="DK7" s="621"/>
      <c r="DL7" s="621"/>
      <c r="DM7" s="621"/>
      <c r="DN7" s="621"/>
      <c r="DO7" s="621"/>
      <c r="DP7" s="622"/>
      <c r="DQ7" s="626">
        <v>669213</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4447</v>
      </c>
      <c r="S8" s="621"/>
      <c r="T8" s="621"/>
      <c r="U8" s="621"/>
      <c r="V8" s="621"/>
      <c r="W8" s="621"/>
      <c r="X8" s="621"/>
      <c r="Y8" s="622"/>
      <c r="Z8" s="673">
        <v>0.1</v>
      </c>
      <c r="AA8" s="673"/>
      <c r="AB8" s="673"/>
      <c r="AC8" s="673"/>
      <c r="AD8" s="674">
        <v>4447</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18483</v>
      </c>
      <c r="BH8" s="621"/>
      <c r="BI8" s="621"/>
      <c r="BJ8" s="621"/>
      <c r="BK8" s="621"/>
      <c r="BL8" s="621"/>
      <c r="BM8" s="621"/>
      <c r="BN8" s="622"/>
      <c r="BO8" s="673">
        <v>1</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1632919</v>
      </c>
      <c r="CS8" s="621"/>
      <c r="CT8" s="621"/>
      <c r="CU8" s="621"/>
      <c r="CV8" s="621"/>
      <c r="CW8" s="621"/>
      <c r="CX8" s="621"/>
      <c r="CY8" s="622"/>
      <c r="CZ8" s="673">
        <v>30.1</v>
      </c>
      <c r="DA8" s="673"/>
      <c r="DB8" s="673"/>
      <c r="DC8" s="673"/>
      <c r="DD8" s="626">
        <v>15946</v>
      </c>
      <c r="DE8" s="621"/>
      <c r="DF8" s="621"/>
      <c r="DG8" s="621"/>
      <c r="DH8" s="621"/>
      <c r="DI8" s="621"/>
      <c r="DJ8" s="621"/>
      <c r="DK8" s="621"/>
      <c r="DL8" s="621"/>
      <c r="DM8" s="621"/>
      <c r="DN8" s="621"/>
      <c r="DO8" s="621"/>
      <c r="DP8" s="622"/>
      <c r="DQ8" s="626">
        <v>993873</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2931</v>
      </c>
      <c r="S9" s="621"/>
      <c r="T9" s="621"/>
      <c r="U9" s="621"/>
      <c r="V9" s="621"/>
      <c r="W9" s="621"/>
      <c r="X9" s="621"/>
      <c r="Y9" s="622"/>
      <c r="Z9" s="673">
        <v>0.1</v>
      </c>
      <c r="AA9" s="673"/>
      <c r="AB9" s="673"/>
      <c r="AC9" s="673"/>
      <c r="AD9" s="674">
        <v>2931</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390583</v>
      </c>
      <c r="BH9" s="621"/>
      <c r="BI9" s="621"/>
      <c r="BJ9" s="621"/>
      <c r="BK9" s="621"/>
      <c r="BL9" s="621"/>
      <c r="BM9" s="621"/>
      <c r="BN9" s="622"/>
      <c r="BO9" s="673">
        <v>21.3</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352264</v>
      </c>
      <c r="CS9" s="621"/>
      <c r="CT9" s="621"/>
      <c r="CU9" s="621"/>
      <c r="CV9" s="621"/>
      <c r="CW9" s="621"/>
      <c r="CX9" s="621"/>
      <c r="CY9" s="622"/>
      <c r="CZ9" s="673">
        <v>6.5</v>
      </c>
      <c r="DA9" s="673"/>
      <c r="DB9" s="673"/>
      <c r="DC9" s="673"/>
      <c r="DD9" s="626">
        <v>4914</v>
      </c>
      <c r="DE9" s="621"/>
      <c r="DF9" s="621"/>
      <c r="DG9" s="621"/>
      <c r="DH9" s="621"/>
      <c r="DI9" s="621"/>
      <c r="DJ9" s="621"/>
      <c r="DK9" s="621"/>
      <c r="DL9" s="621"/>
      <c r="DM9" s="621"/>
      <c r="DN9" s="621"/>
      <c r="DO9" s="621"/>
      <c r="DP9" s="622"/>
      <c r="DQ9" s="626">
        <v>316048</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204556</v>
      </c>
      <c r="S10" s="621"/>
      <c r="T10" s="621"/>
      <c r="U10" s="621"/>
      <c r="V10" s="621"/>
      <c r="W10" s="621"/>
      <c r="X10" s="621"/>
      <c r="Y10" s="622"/>
      <c r="Z10" s="673">
        <v>3.5</v>
      </c>
      <c r="AA10" s="673"/>
      <c r="AB10" s="673"/>
      <c r="AC10" s="673"/>
      <c r="AD10" s="674">
        <v>204556</v>
      </c>
      <c r="AE10" s="674"/>
      <c r="AF10" s="674"/>
      <c r="AG10" s="674"/>
      <c r="AH10" s="674"/>
      <c r="AI10" s="674"/>
      <c r="AJ10" s="674"/>
      <c r="AK10" s="674"/>
      <c r="AL10" s="643">
        <v>5.5</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49660</v>
      </c>
      <c r="BH10" s="621"/>
      <c r="BI10" s="621"/>
      <c r="BJ10" s="621"/>
      <c r="BK10" s="621"/>
      <c r="BL10" s="621"/>
      <c r="BM10" s="621"/>
      <c r="BN10" s="622"/>
      <c r="BO10" s="673">
        <v>2.7</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5500</v>
      </c>
      <c r="CS10" s="621"/>
      <c r="CT10" s="621"/>
      <c r="CU10" s="621"/>
      <c r="CV10" s="621"/>
      <c r="CW10" s="621"/>
      <c r="CX10" s="621"/>
      <c r="CY10" s="622"/>
      <c r="CZ10" s="673">
        <v>0.1</v>
      </c>
      <c r="DA10" s="673"/>
      <c r="DB10" s="673"/>
      <c r="DC10" s="673"/>
      <c r="DD10" s="626" t="s">
        <v>224</v>
      </c>
      <c r="DE10" s="621"/>
      <c r="DF10" s="621"/>
      <c r="DG10" s="621"/>
      <c r="DH10" s="621"/>
      <c r="DI10" s="621"/>
      <c r="DJ10" s="621"/>
      <c r="DK10" s="621"/>
      <c r="DL10" s="621"/>
      <c r="DM10" s="621"/>
      <c r="DN10" s="621"/>
      <c r="DO10" s="621"/>
      <c r="DP10" s="622"/>
      <c r="DQ10" s="626" t="s">
        <v>224</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224</v>
      </c>
      <c r="S11" s="621"/>
      <c r="T11" s="621"/>
      <c r="U11" s="621"/>
      <c r="V11" s="621"/>
      <c r="W11" s="621"/>
      <c r="X11" s="621"/>
      <c r="Y11" s="622"/>
      <c r="Z11" s="673" t="s">
        <v>224</v>
      </c>
      <c r="AA11" s="673"/>
      <c r="AB11" s="673"/>
      <c r="AC11" s="673"/>
      <c r="AD11" s="674" t="s">
        <v>224</v>
      </c>
      <c r="AE11" s="674"/>
      <c r="AF11" s="674"/>
      <c r="AG11" s="674"/>
      <c r="AH11" s="674"/>
      <c r="AI11" s="674"/>
      <c r="AJ11" s="674"/>
      <c r="AK11" s="674"/>
      <c r="AL11" s="643" t="s">
        <v>224</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219804</v>
      </c>
      <c r="BH11" s="621"/>
      <c r="BI11" s="621"/>
      <c r="BJ11" s="621"/>
      <c r="BK11" s="621"/>
      <c r="BL11" s="621"/>
      <c r="BM11" s="621"/>
      <c r="BN11" s="622"/>
      <c r="BO11" s="673">
        <v>12</v>
      </c>
      <c r="BP11" s="673"/>
      <c r="BQ11" s="673"/>
      <c r="BR11" s="673"/>
      <c r="BS11" s="626">
        <v>43562</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261040</v>
      </c>
      <c r="CS11" s="621"/>
      <c r="CT11" s="621"/>
      <c r="CU11" s="621"/>
      <c r="CV11" s="621"/>
      <c r="CW11" s="621"/>
      <c r="CX11" s="621"/>
      <c r="CY11" s="622"/>
      <c r="CZ11" s="673">
        <v>4.8</v>
      </c>
      <c r="DA11" s="673"/>
      <c r="DB11" s="673"/>
      <c r="DC11" s="673"/>
      <c r="DD11" s="626">
        <v>73084</v>
      </c>
      <c r="DE11" s="621"/>
      <c r="DF11" s="621"/>
      <c r="DG11" s="621"/>
      <c r="DH11" s="621"/>
      <c r="DI11" s="621"/>
      <c r="DJ11" s="621"/>
      <c r="DK11" s="621"/>
      <c r="DL11" s="621"/>
      <c r="DM11" s="621"/>
      <c r="DN11" s="621"/>
      <c r="DO11" s="621"/>
      <c r="DP11" s="622"/>
      <c r="DQ11" s="626">
        <v>164422</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1026434</v>
      </c>
      <c r="BH12" s="621"/>
      <c r="BI12" s="621"/>
      <c r="BJ12" s="621"/>
      <c r="BK12" s="621"/>
      <c r="BL12" s="621"/>
      <c r="BM12" s="621"/>
      <c r="BN12" s="622"/>
      <c r="BO12" s="673">
        <v>56</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68270</v>
      </c>
      <c r="CS12" s="621"/>
      <c r="CT12" s="621"/>
      <c r="CU12" s="621"/>
      <c r="CV12" s="621"/>
      <c r="CW12" s="621"/>
      <c r="CX12" s="621"/>
      <c r="CY12" s="622"/>
      <c r="CZ12" s="673">
        <v>1.3</v>
      </c>
      <c r="DA12" s="673"/>
      <c r="DB12" s="673"/>
      <c r="DC12" s="673"/>
      <c r="DD12" s="626">
        <v>340</v>
      </c>
      <c r="DE12" s="621"/>
      <c r="DF12" s="621"/>
      <c r="DG12" s="621"/>
      <c r="DH12" s="621"/>
      <c r="DI12" s="621"/>
      <c r="DJ12" s="621"/>
      <c r="DK12" s="621"/>
      <c r="DL12" s="621"/>
      <c r="DM12" s="621"/>
      <c r="DN12" s="621"/>
      <c r="DO12" s="621"/>
      <c r="DP12" s="622"/>
      <c r="DQ12" s="626">
        <v>67610</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12670</v>
      </c>
      <c r="S13" s="621"/>
      <c r="T13" s="621"/>
      <c r="U13" s="621"/>
      <c r="V13" s="621"/>
      <c r="W13" s="621"/>
      <c r="X13" s="621"/>
      <c r="Y13" s="622"/>
      <c r="Z13" s="673">
        <v>0.2</v>
      </c>
      <c r="AA13" s="673"/>
      <c r="AB13" s="673"/>
      <c r="AC13" s="673"/>
      <c r="AD13" s="674">
        <v>12670</v>
      </c>
      <c r="AE13" s="674"/>
      <c r="AF13" s="674"/>
      <c r="AG13" s="674"/>
      <c r="AH13" s="674"/>
      <c r="AI13" s="674"/>
      <c r="AJ13" s="674"/>
      <c r="AK13" s="674"/>
      <c r="AL13" s="643">
        <v>0.3</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1025420</v>
      </c>
      <c r="BH13" s="621"/>
      <c r="BI13" s="621"/>
      <c r="BJ13" s="621"/>
      <c r="BK13" s="621"/>
      <c r="BL13" s="621"/>
      <c r="BM13" s="621"/>
      <c r="BN13" s="622"/>
      <c r="BO13" s="673">
        <v>56</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752643</v>
      </c>
      <c r="CS13" s="621"/>
      <c r="CT13" s="621"/>
      <c r="CU13" s="621"/>
      <c r="CV13" s="621"/>
      <c r="CW13" s="621"/>
      <c r="CX13" s="621"/>
      <c r="CY13" s="622"/>
      <c r="CZ13" s="673">
        <v>13.9</v>
      </c>
      <c r="DA13" s="673"/>
      <c r="DB13" s="673"/>
      <c r="DC13" s="673"/>
      <c r="DD13" s="626">
        <v>119254</v>
      </c>
      <c r="DE13" s="621"/>
      <c r="DF13" s="621"/>
      <c r="DG13" s="621"/>
      <c r="DH13" s="621"/>
      <c r="DI13" s="621"/>
      <c r="DJ13" s="621"/>
      <c r="DK13" s="621"/>
      <c r="DL13" s="621"/>
      <c r="DM13" s="621"/>
      <c r="DN13" s="621"/>
      <c r="DO13" s="621"/>
      <c r="DP13" s="622"/>
      <c r="DQ13" s="626">
        <v>682793</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41240</v>
      </c>
      <c r="BH14" s="621"/>
      <c r="BI14" s="621"/>
      <c r="BJ14" s="621"/>
      <c r="BK14" s="621"/>
      <c r="BL14" s="621"/>
      <c r="BM14" s="621"/>
      <c r="BN14" s="622"/>
      <c r="BO14" s="673">
        <v>2.2999999999999998</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176344</v>
      </c>
      <c r="CS14" s="621"/>
      <c r="CT14" s="621"/>
      <c r="CU14" s="621"/>
      <c r="CV14" s="621"/>
      <c r="CW14" s="621"/>
      <c r="CX14" s="621"/>
      <c r="CY14" s="622"/>
      <c r="CZ14" s="673">
        <v>3.3</v>
      </c>
      <c r="DA14" s="673"/>
      <c r="DB14" s="673"/>
      <c r="DC14" s="673"/>
      <c r="DD14" s="626" t="s">
        <v>224</v>
      </c>
      <c r="DE14" s="621"/>
      <c r="DF14" s="621"/>
      <c r="DG14" s="621"/>
      <c r="DH14" s="621"/>
      <c r="DI14" s="621"/>
      <c r="DJ14" s="621"/>
      <c r="DK14" s="621"/>
      <c r="DL14" s="621"/>
      <c r="DM14" s="621"/>
      <c r="DN14" s="621"/>
      <c r="DO14" s="621"/>
      <c r="DP14" s="622"/>
      <c r="DQ14" s="626">
        <v>176325</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7840</v>
      </c>
      <c r="S15" s="621"/>
      <c r="T15" s="621"/>
      <c r="U15" s="621"/>
      <c r="V15" s="621"/>
      <c r="W15" s="621"/>
      <c r="X15" s="621"/>
      <c r="Y15" s="622"/>
      <c r="Z15" s="673">
        <v>0.1</v>
      </c>
      <c r="AA15" s="673"/>
      <c r="AB15" s="673"/>
      <c r="AC15" s="673"/>
      <c r="AD15" s="674">
        <v>7840</v>
      </c>
      <c r="AE15" s="674"/>
      <c r="AF15" s="674"/>
      <c r="AG15" s="674"/>
      <c r="AH15" s="674"/>
      <c r="AI15" s="674"/>
      <c r="AJ15" s="674"/>
      <c r="AK15" s="674"/>
      <c r="AL15" s="643">
        <v>0.2</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85522</v>
      </c>
      <c r="BH15" s="621"/>
      <c r="BI15" s="621"/>
      <c r="BJ15" s="621"/>
      <c r="BK15" s="621"/>
      <c r="BL15" s="621"/>
      <c r="BM15" s="621"/>
      <c r="BN15" s="622"/>
      <c r="BO15" s="673">
        <v>4.7</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502386</v>
      </c>
      <c r="CS15" s="621"/>
      <c r="CT15" s="621"/>
      <c r="CU15" s="621"/>
      <c r="CV15" s="621"/>
      <c r="CW15" s="621"/>
      <c r="CX15" s="621"/>
      <c r="CY15" s="622"/>
      <c r="CZ15" s="673">
        <v>9.3000000000000007</v>
      </c>
      <c r="DA15" s="673"/>
      <c r="DB15" s="673"/>
      <c r="DC15" s="673"/>
      <c r="DD15" s="626">
        <v>68578</v>
      </c>
      <c r="DE15" s="621"/>
      <c r="DF15" s="621"/>
      <c r="DG15" s="621"/>
      <c r="DH15" s="621"/>
      <c r="DI15" s="621"/>
      <c r="DJ15" s="621"/>
      <c r="DK15" s="621"/>
      <c r="DL15" s="621"/>
      <c r="DM15" s="621"/>
      <c r="DN15" s="621"/>
      <c r="DO15" s="621"/>
      <c r="DP15" s="622"/>
      <c r="DQ15" s="626">
        <v>437168</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1741898</v>
      </c>
      <c r="S16" s="621"/>
      <c r="T16" s="621"/>
      <c r="U16" s="621"/>
      <c r="V16" s="621"/>
      <c r="W16" s="621"/>
      <c r="X16" s="621"/>
      <c r="Y16" s="622"/>
      <c r="Z16" s="673">
        <v>30.1</v>
      </c>
      <c r="AA16" s="673"/>
      <c r="AB16" s="673"/>
      <c r="AC16" s="673"/>
      <c r="AD16" s="674">
        <v>1569159</v>
      </c>
      <c r="AE16" s="674"/>
      <c r="AF16" s="674"/>
      <c r="AG16" s="674"/>
      <c r="AH16" s="674"/>
      <c r="AI16" s="674"/>
      <c r="AJ16" s="674"/>
      <c r="AK16" s="674"/>
      <c r="AL16" s="643">
        <v>42.4</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2884</v>
      </c>
      <c r="CS16" s="621"/>
      <c r="CT16" s="621"/>
      <c r="CU16" s="621"/>
      <c r="CV16" s="621"/>
      <c r="CW16" s="621"/>
      <c r="CX16" s="621"/>
      <c r="CY16" s="622"/>
      <c r="CZ16" s="673">
        <v>0.1</v>
      </c>
      <c r="DA16" s="673"/>
      <c r="DB16" s="673"/>
      <c r="DC16" s="673"/>
      <c r="DD16" s="626" t="s">
        <v>224</v>
      </c>
      <c r="DE16" s="621"/>
      <c r="DF16" s="621"/>
      <c r="DG16" s="621"/>
      <c r="DH16" s="621"/>
      <c r="DI16" s="621"/>
      <c r="DJ16" s="621"/>
      <c r="DK16" s="621"/>
      <c r="DL16" s="621"/>
      <c r="DM16" s="621"/>
      <c r="DN16" s="621"/>
      <c r="DO16" s="621"/>
      <c r="DP16" s="622"/>
      <c r="DQ16" s="626">
        <v>771</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1569159</v>
      </c>
      <c r="S17" s="621"/>
      <c r="T17" s="621"/>
      <c r="U17" s="621"/>
      <c r="V17" s="621"/>
      <c r="W17" s="621"/>
      <c r="X17" s="621"/>
      <c r="Y17" s="622"/>
      <c r="Z17" s="673">
        <v>27.1</v>
      </c>
      <c r="AA17" s="673"/>
      <c r="AB17" s="673"/>
      <c r="AC17" s="673"/>
      <c r="AD17" s="674">
        <v>1569159</v>
      </c>
      <c r="AE17" s="674"/>
      <c r="AF17" s="674"/>
      <c r="AG17" s="674"/>
      <c r="AH17" s="674"/>
      <c r="AI17" s="674"/>
      <c r="AJ17" s="674"/>
      <c r="AK17" s="674"/>
      <c r="AL17" s="643">
        <v>42.4</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689206</v>
      </c>
      <c r="CS17" s="621"/>
      <c r="CT17" s="621"/>
      <c r="CU17" s="621"/>
      <c r="CV17" s="621"/>
      <c r="CW17" s="621"/>
      <c r="CX17" s="621"/>
      <c r="CY17" s="622"/>
      <c r="CZ17" s="673">
        <v>12.7</v>
      </c>
      <c r="DA17" s="673"/>
      <c r="DB17" s="673"/>
      <c r="DC17" s="673"/>
      <c r="DD17" s="626" t="s">
        <v>224</v>
      </c>
      <c r="DE17" s="621"/>
      <c r="DF17" s="621"/>
      <c r="DG17" s="621"/>
      <c r="DH17" s="621"/>
      <c r="DI17" s="621"/>
      <c r="DJ17" s="621"/>
      <c r="DK17" s="621"/>
      <c r="DL17" s="621"/>
      <c r="DM17" s="621"/>
      <c r="DN17" s="621"/>
      <c r="DO17" s="621"/>
      <c r="DP17" s="622"/>
      <c r="DQ17" s="626">
        <v>686888</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172739</v>
      </c>
      <c r="S18" s="621"/>
      <c r="T18" s="621"/>
      <c r="U18" s="621"/>
      <c r="V18" s="621"/>
      <c r="W18" s="621"/>
      <c r="X18" s="621"/>
      <c r="Y18" s="622"/>
      <c r="Z18" s="673">
        <v>3</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224</v>
      </c>
      <c r="S19" s="621"/>
      <c r="T19" s="621"/>
      <c r="U19" s="621"/>
      <c r="V19" s="621"/>
      <c r="W19" s="621"/>
      <c r="X19" s="621"/>
      <c r="Y19" s="622"/>
      <c r="Z19" s="673" t="s">
        <v>224</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t="s">
        <v>224</v>
      </c>
      <c r="BH19" s="621"/>
      <c r="BI19" s="621"/>
      <c r="BJ19" s="621"/>
      <c r="BK19" s="621"/>
      <c r="BL19" s="621"/>
      <c r="BM19" s="621"/>
      <c r="BN19" s="622"/>
      <c r="BO19" s="673" t="s">
        <v>224</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3868409</v>
      </c>
      <c r="S20" s="621"/>
      <c r="T20" s="621"/>
      <c r="U20" s="621"/>
      <c r="V20" s="621"/>
      <c r="W20" s="621"/>
      <c r="X20" s="621"/>
      <c r="Y20" s="622"/>
      <c r="Z20" s="673">
        <v>66.900000000000006</v>
      </c>
      <c r="AA20" s="673"/>
      <c r="AB20" s="673"/>
      <c r="AC20" s="673"/>
      <c r="AD20" s="674">
        <v>3695670</v>
      </c>
      <c r="AE20" s="674"/>
      <c r="AF20" s="674"/>
      <c r="AG20" s="674"/>
      <c r="AH20" s="674"/>
      <c r="AI20" s="674"/>
      <c r="AJ20" s="674"/>
      <c r="AK20" s="674"/>
      <c r="AL20" s="643">
        <v>99.8</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t="s">
        <v>224</v>
      </c>
      <c r="BH20" s="621"/>
      <c r="BI20" s="621"/>
      <c r="BJ20" s="621"/>
      <c r="BK20" s="621"/>
      <c r="BL20" s="621"/>
      <c r="BM20" s="621"/>
      <c r="BN20" s="622"/>
      <c r="BO20" s="673" t="s">
        <v>224</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5420554</v>
      </c>
      <c r="CS20" s="621"/>
      <c r="CT20" s="621"/>
      <c r="CU20" s="621"/>
      <c r="CV20" s="621"/>
      <c r="CW20" s="621"/>
      <c r="CX20" s="621"/>
      <c r="CY20" s="622"/>
      <c r="CZ20" s="673">
        <v>100</v>
      </c>
      <c r="DA20" s="673"/>
      <c r="DB20" s="673"/>
      <c r="DC20" s="673"/>
      <c r="DD20" s="626">
        <v>424256</v>
      </c>
      <c r="DE20" s="621"/>
      <c r="DF20" s="621"/>
      <c r="DG20" s="621"/>
      <c r="DH20" s="621"/>
      <c r="DI20" s="621"/>
      <c r="DJ20" s="621"/>
      <c r="DK20" s="621"/>
      <c r="DL20" s="621"/>
      <c r="DM20" s="621"/>
      <c r="DN20" s="621"/>
      <c r="DO20" s="621"/>
      <c r="DP20" s="622"/>
      <c r="DQ20" s="626">
        <v>4266491</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1446</v>
      </c>
      <c r="S21" s="621"/>
      <c r="T21" s="621"/>
      <c r="U21" s="621"/>
      <c r="V21" s="621"/>
      <c r="W21" s="621"/>
      <c r="X21" s="621"/>
      <c r="Y21" s="622"/>
      <c r="Z21" s="673">
        <v>0</v>
      </c>
      <c r="AA21" s="673"/>
      <c r="AB21" s="673"/>
      <c r="AC21" s="673"/>
      <c r="AD21" s="674">
        <v>1446</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224</v>
      </c>
      <c r="BH21" s="621"/>
      <c r="BI21" s="621"/>
      <c r="BJ21" s="621"/>
      <c r="BK21" s="621"/>
      <c r="BL21" s="621"/>
      <c r="BM21" s="621"/>
      <c r="BN21" s="622"/>
      <c r="BO21" s="673" t="s">
        <v>224</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58273</v>
      </c>
      <c r="S22" s="621"/>
      <c r="T22" s="621"/>
      <c r="U22" s="621"/>
      <c r="V22" s="621"/>
      <c r="W22" s="621"/>
      <c r="X22" s="621"/>
      <c r="Y22" s="622"/>
      <c r="Z22" s="673">
        <v>1</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103758</v>
      </c>
      <c r="S23" s="621"/>
      <c r="T23" s="621"/>
      <c r="U23" s="621"/>
      <c r="V23" s="621"/>
      <c r="W23" s="621"/>
      <c r="X23" s="621"/>
      <c r="Y23" s="622"/>
      <c r="Z23" s="673">
        <v>1.8</v>
      </c>
      <c r="AA23" s="673"/>
      <c r="AB23" s="673"/>
      <c r="AC23" s="673"/>
      <c r="AD23" s="674">
        <v>1911</v>
      </c>
      <c r="AE23" s="674"/>
      <c r="AF23" s="674"/>
      <c r="AG23" s="674"/>
      <c r="AH23" s="674"/>
      <c r="AI23" s="674"/>
      <c r="AJ23" s="674"/>
      <c r="AK23" s="674"/>
      <c r="AL23" s="643">
        <v>0.1</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224</v>
      </c>
      <c r="BH23" s="621"/>
      <c r="BI23" s="621"/>
      <c r="BJ23" s="621"/>
      <c r="BK23" s="621"/>
      <c r="BL23" s="621"/>
      <c r="BM23" s="621"/>
      <c r="BN23" s="622"/>
      <c r="BO23" s="673" t="s">
        <v>224</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21743</v>
      </c>
      <c r="S24" s="621"/>
      <c r="T24" s="621"/>
      <c r="U24" s="621"/>
      <c r="V24" s="621"/>
      <c r="W24" s="621"/>
      <c r="X24" s="621"/>
      <c r="Y24" s="622"/>
      <c r="Z24" s="673">
        <v>0.4</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2267432</v>
      </c>
      <c r="CS24" s="671"/>
      <c r="CT24" s="671"/>
      <c r="CU24" s="671"/>
      <c r="CV24" s="671"/>
      <c r="CW24" s="671"/>
      <c r="CX24" s="671"/>
      <c r="CY24" s="718"/>
      <c r="CZ24" s="722">
        <v>41.8</v>
      </c>
      <c r="DA24" s="723"/>
      <c r="DB24" s="723"/>
      <c r="DC24" s="724"/>
      <c r="DD24" s="717">
        <v>1720380</v>
      </c>
      <c r="DE24" s="671"/>
      <c r="DF24" s="671"/>
      <c r="DG24" s="671"/>
      <c r="DH24" s="671"/>
      <c r="DI24" s="671"/>
      <c r="DJ24" s="671"/>
      <c r="DK24" s="718"/>
      <c r="DL24" s="717">
        <v>1693415</v>
      </c>
      <c r="DM24" s="671"/>
      <c r="DN24" s="671"/>
      <c r="DO24" s="671"/>
      <c r="DP24" s="671"/>
      <c r="DQ24" s="671"/>
      <c r="DR24" s="671"/>
      <c r="DS24" s="671"/>
      <c r="DT24" s="671"/>
      <c r="DU24" s="671"/>
      <c r="DV24" s="718"/>
      <c r="DW24" s="719">
        <v>43.2</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418470</v>
      </c>
      <c r="S25" s="621"/>
      <c r="T25" s="621"/>
      <c r="U25" s="621"/>
      <c r="V25" s="621"/>
      <c r="W25" s="621"/>
      <c r="X25" s="621"/>
      <c r="Y25" s="622"/>
      <c r="Z25" s="673">
        <v>7.2</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882101</v>
      </c>
      <c r="CS25" s="639"/>
      <c r="CT25" s="639"/>
      <c r="CU25" s="639"/>
      <c r="CV25" s="639"/>
      <c r="CW25" s="639"/>
      <c r="CX25" s="639"/>
      <c r="CY25" s="640"/>
      <c r="CZ25" s="623">
        <v>16.3</v>
      </c>
      <c r="DA25" s="641"/>
      <c r="DB25" s="641"/>
      <c r="DC25" s="642"/>
      <c r="DD25" s="626">
        <v>755412</v>
      </c>
      <c r="DE25" s="639"/>
      <c r="DF25" s="639"/>
      <c r="DG25" s="639"/>
      <c r="DH25" s="639"/>
      <c r="DI25" s="639"/>
      <c r="DJ25" s="639"/>
      <c r="DK25" s="640"/>
      <c r="DL25" s="626">
        <v>731249</v>
      </c>
      <c r="DM25" s="639"/>
      <c r="DN25" s="639"/>
      <c r="DO25" s="639"/>
      <c r="DP25" s="639"/>
      <c r="DQ25" s="639"/>
      <c r="DR25" s="639"/>
      <c r="DS25" s="639"/>
      <c r="DT25" s="639"/>
      <c r="DU25" s="639"/>
      <c r="DV25" s="640"/>
      <c r="DW25" s="643">
        <v>18.7</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561141</v>
      </c>
      <c r="CS26" s="621"/>
      <c r="CT26" s="621"/>
      <c r="CU26" s="621"/>
      <c r="CV26" s="621"/>
      <c r="CW26" s="621"/>
      <c r="CX26" s="621"/>
      <c r="CY26" s="622"/>
      <c r="CZ26" s="623">
        <v>10.4</v>
      </c>
      <c r="DA26" s="641"/>
      <c r="DB26" s="641"/>
      <c r="DC26" s="642"/>
      <c r="DD26" s="626">
        <v>442321</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309299</v>
      </c>
      <c r="S27" s="621"/>
      <c r="T27" s="621"/>
      <c r="U27" s="621"/>
      <c r="V27" s="621"/>
      <c r="W27" s="621"/>
      <c r="X27" s="621"/>
      <c r="Y27" s="622"/>
      <c r="Z27" s="673">
        <v>5.3</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1831726</v>
      </c>
      <c r="BH27" s="621"/>
      <c r="BI27" s="621"/>
      <c r="BJ27" s="621"/>
      <c r="BK27" s="621"/>
      <c r="BL27" s="621"/>
      <c r="BM27" s="621"/>
      <c r="BN27" s="622"/>
      <c r="BO27" s="673">
        <v>100</v>
      </c>
      <c r="BP27" s="673"/>
      <c r="BQ27" s="673"/>
      <c r="BR27" s="673"/>
      <c r="BS27" s="626">
        <v>43562</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696125</v>
      </c>
      <c r="CS27" s="639"/>
      <c r="CT27" s="639"/>
      <c r="CU27" s="639"/>
      <c r="CV27" s="639"/>
      <c r="CW27" s="639"/>
      <c r="CX27" s="639"/>
      <c r="CY27" s="640"/>
      <c r="CZ27" s="623">
        <v>12.8</v>
      </c>
      <c r="DA27" s="641"/>
      <c r="DB27" s="641"/>
      <c r="DC27" s="642"/>
      <c r="DD27" s="626">
        <v>278080</v>
      </c>
      <c r="DE27" s="639"/>
      <c r="DF27" s="639"/>
      <c r="DG27" s="639"/>
      <c r="DH27" s="639"/>
      <c r="DI27" s="639"/>
      <c r="DJ27" s="639"/>
      <c r="DK27" s="640"/>
      <c r="DL27" s="626">
        <v>275278</v>
      </c>
      <c r="DM27" s="639"/>
      <c r="DN27" s="639"/>
      <c r="DO27" s="639"/>
      <c r="DP27" s="639"/>
      <c r="DQ27" s="639"/>
      <c r="DR27" s="639"/>
      <c r="DS27" s="639"/>
      <c r="DT27" s="639"/>
      <c r="DU27" s="639"/>
      <c r="DV27" s="640"/>
      <c r="DW27" s="643">
        <v>7</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9811</v>
      </c>
      <c r="S28" s="621"/>
      <c r="T28" s="621"/>
      <c r="U28" s="621"/>
      <c r="V28" s="621"/>
      <c r="W28" s="621"/>
      <c r="X28" s="621"/>
      <c r="Y28" s="622"/>
      <c r="Z28" s="673">
        <v>0.2</v>
      </c>
      <c r="AA28" s="673"/>
      <c r="AB28" s="673"/>
      <c r="AC28" s="673"/>
      <c r="AD28" s="674">
        <v>4942</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689206</v>
      </c>
      <c r="CS28" s="621"/>
      <c r="CT28" s="621"/>
      <c r="CU28" s="621"/>
      <c r="CV28" s="621"/>
      <c r="CW28" s="621"/>
      <c r="CX28" s="621"/>
      <c r="CY28" s="622"/>
      <c r="CZ28" s="623">
        <v>12.7</v>
      </c>
      <c r="DA28" s="641"/>
      <c r="DB28" s="641"/>
      <c r="DC28" s="642"/>
      <c r="DD28" s="626">
        <v>686888</v>
      </c>
      <c r="DE28" s="621"/>
      <c r="DF28" s="621"/>
      <c r="DG28" s="621"/>
      <c r="DH28" s="621"/>
      <c r="DI28" s="621"/>
      <c r="DJ28" s="621"/>
      <c r="DK28" s="622"/>
      <c r="DL28" s="626">
        <v>686888</v>
      </c>
      <c r="DM28" s="621"/>
      <c r="DN28" s="621"/>
      <c r="DO28" s="621"/>
      <c r="DP28" s="621"/>
      <c r="DQ28" s="621"/>
      <c r="DR28" s="621"/>
      <c r="DS28" s="621"/>
      <c r="DT28" s="621"/>
      <c r="DU28" s="621"/>
      <c r="DV28" s="622"/>
      <c r="DW28" s="643">
        <v>17.5</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53893</v>
      </c>
      <c r="S29" s="621"/>
      <c r="T29" s="621"/>
      <c r="U29" s="621"/>
      <c r="V29" s="621"/>
      <c r="W29" s="621"/>
      <c r="X29" s="621"/>
      <c r="Y29" s="622"/>
      <c r="Z29" s="673">
        <v>0.9</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689206</v>
      </c>
      <c r="CS29" s="639"/>
      <c r="CT29" s="639"/>
      <c r="CU29" s="639"/>
      <c r="CV29" s="639"/>
      <c r="CW29" s="639"/>
      <c r="CX29" s="639"/>
      <c r="CY29" s="640"/>
      <c r="CZ29" s="623">
        <v>12.7</v>
      </c>
      <c r="DA29" s="641"/>
      <c r="DB29" s="641"/>
      <c r="DC29" s="642"/>
      <c r="DD29" s="626">
        <v>686888</v>
      </c>
      <c r="DE29" s="639"/>
      <c r="DF29" s="639"/>
      <c r="DG29" s="639"/>
      <c r="DH29" s="639"/>
      <c r="DI29" s="639"/>
      <c r="DJ29" s="639"/>
      <c r="DK29" s="640"/>
      <c r="DL29" s="626">
        <v>686888</v>
      </c>
      <c r="DM29" s="639"/>
      <c r="DN29" s="639"/>
      <c r="DO29" s="639"/>
      <c r="DP29" s="639"/>
      <c r="DQ29" s="639"/>
      <c r="DR29" s="639"/>
      <c r="DS29" s="639"/>
      <c r="DT29" s="639"/>
      <c r="DU29" s="639"/>
      <c r="DV29" s="640"/>
      <c r="DW29" s="643">
        <v>17.5</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17284</v>
      </c>
      <c r="S30" s="621"/>
      <c r="T30" s="621"/>
      <c r="U30" s="621"/>
      <c r="V30" s="621"/>
      <c r="W30" s="621"/>
      <c r="X30" s="621"/>
      <c r="Y30" s="622"/>
      <c r="Z30" s="673">
        <v>0.3</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98.9</v>
      </c>
      <c r="BH30" s="687"/>
      <c r="BI30" s="687"/>
      <c r="BJ30" s="687"/>
      <c r="BK30" s="687"/>
      <c r="BL30" s="687"/>
      <c r="BM30" s="688">
        <v>97</v>
      </c>
      <c r="BN30" s="687"/>
      <c r="BO30" s="687"/>
      <c r="BP30" s="687"/>
      <c r="BQ30" s="689"/>
      <c r="BR30" s="686">
        <v>99.2</v>
      </c>
      <c r="BS30" s="687"/>
      <c r="BT30" s="687"/>
      <c r="BU30" s="687"/>
      <c r="BV30" s="687"/>
      <c r="BW30" s="687"/>
      <c r="BX30" s="688">
        <v>97.4</v>
      </c>
      <c r="BY30" s="687"/>
      <c r="BZ30" s="687"/>
      <c r="CA30" s="687"/>
      <c r="CB30" s="689"/>
      <c r="CD30" s="692"/>
      <c r="CE30" s="693"/>
      <c r="CF30" s="657" t="s">
        <v>295</v>
      </c>
      <c r="CG30" s="654"/>
      <c r="CH30" s="654"/>
      <c r="CI30" s="654"/>
      <c r="CJ30" s="654"/>
      <c r="CK30" s="654"/>
      <c r="CL30" s="654"/>
      <c r="CM30" s="654"/>
      <c r="CN30" s="654"/>
      <c r="CO30" s="654"/>
      <c r="CP30" s="654"/>
      <c r="CQ30" s="655"/>
      <c r="CR30" s="620">
        <v>613190</v>
      </c>
      <c r="CS30" s="621"/>
      <c r="CT30" s="621"/>
      <c r="CU30" s="621"/>
      <c r="CV30" s="621"/>
      <c r="CW30" s="621"/>
      <c r="CX30" s="621"/>
      <c r="CY30" s="622"/>
      <c r="CZ30" s="623">
        <v>11.3</v>
      </c>
      <c r="DA30" s="641"/>
      <c r="DB30" s="641"/>
      <c r="DC30" s="642"/>
      <c r="DD30" s="626">
        <v>611094</v>
      </c>
      <c r="DE30" s="621"/>
      <c r="DF30" s="621"/>
      <c r="DG30" s="621"/>
      <c r="DH30" s="621"/>
      <c r="DI30" s="621"/>
      <c r="DJ30" s="621"/>
      <c r="DK30" s="622"/>
      <c r="DL30" s="626">
        <v>611094</v>
      </c>
      <c r="DM30" s="621"/>
      <c r="DN30" s="621"/>
      <c r="DO30" s="621"/>
      <c r="DP30" s="621"/>
      <c r="DQ30" s="621"/>
      <c r="DR30" s="621"/>
      <c r="DS30" s="621"/>
      <c r="DT30" s="621"/>
      <c r="DU30" s="621"/>
      <c r="DV30" s="622"/>
      <c r="DW30" s="643">
        <v>15.6</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431902</v>
      </c>
      <c r="S31" s="621"/>
      <c r="T31" s="621"/>
      <c r="U31" s="621"/>
      <c r="V31" s="621"/>
      <c r="W31" s="621"/>
      <c r="X31" s="621"/>
      <c r="Y31" s="622"/>
      <c r="Z31" s="673">
        <v>7.5</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99.3</v>
      </c>
      <c r="BH31" s="639"/>
      <c r="BI31" s="639"/>
      <c r="BJ31" s="639"/>
      <c r="BK31" s="639"/>
      <c r="BL31" s="639"/>
      <c r="BM31" s="675">
        <v>98.1</v>
      </c>
      <c r="BN31" s="685"/>
      <c r="BO31" s="685"/>
      <c r="BP31" s="685"/>
      <c r="BQ31" s="649"/>
      <c r="BR31" s="684">
        <v>99.5</v>
      </c>
      <c r="BS31" s="639"/>
      <c r="BT31" s="639"/>
      <c r="BU31" s="639"/>
      <c r="BV31" s="639"/>
      <c r="BW31" s="639"/>
      <c r="BX31" s="675">
        <v>98.3</v>
      </c>
      <c r="BY31" s="685"/>
      <c r="BZ31" s="685"/>
      <c r="CA31" s="685"/>
      <c r="CB31" s="649"/>
      <c r="CD31" s="692"/>
      <c r="CE31" s="693"/>
      <c r="CF31" s="657" t="s">
        <v>299</v>
      </c>
      <c r="CG31" s="654"/>
      <c r="CH31" s="654"/>
      <c r="CI31" s="654"/>
      <c r="CJ31" s="654"/>
      <c r="CK31" s="654"/>
      <c r="CL31" s="654"/>
      <c r="CM31" s="654"/>
      <c r="CN31" s="654"/>
      <c r="CO31" s="654"/>
      <c r="CP31" s="654"/>
      <c r="CQ31" s="655"/>
      <c r="CR31" s="620">
        <v>76016</v>
      </c>
      <c r="CS31" s="639"/>
      <c r="CT31" s="639"/>
      <c r="CU31" s="639"/>
      <c r="CV31" s="639"/>
      <c r="CW31" s="639"/>
      <c r="CX31" s="639"/>
      <c r="CY31" s="640"/>
      <c r="CZ31" s="623">
        <v>1.4</v>
      </c>
      <c r="DA31" s="641"/>
      <c r="DB31" s="641"/>
      <c r="DC31" s="642"/>
      <c r="DD31" s="626">
        <v>75794</v>
      </c>
      <c r="DE31" s="639"/>
      <c r="DF31" s="639"/>
      <c r="DG31" s="639"/>
      <c r="DH31" s="639"/>
      <c r="DI31" s="639"/>
      <c r="DJ31" s="639"/>
      <c r="DK31" s="640"/>
      <c r="DL31" s="626">
        <v>75794</v>
      </c>
      <c r="DM31" s="639"/>
      <c r="DN31" s="639"/>
      <c r="DO31" s="639"/>
      <c r="DP31" s="639"/>
      <c r="DQ31" s="639"/>
      <c r="DR31" s="639"/>
      <c r="DS31" s="639"/>
      <c r="DT31" s="639"/>
      <c r="DU31" s="639"/>
      <c r="DV31" s="640"/>
      <c r="DW31" s="643">
        <v>1.9</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76376</v>
      </c>
      <c r="S32" s="621"/>
      <c r="T32" s="621"/>
      <c r="U32" s="621"/>
      <c r="V32" s="621"/>
      <c r="W32" s="621"/>
      <c r="X32" s="621"/>
      <c r="Y32" s="622"/>
      <c r="Z32" s="673">
        <v>1.3</v>
      </c>
      <c r="AA32" s="673"/>
      <c r="AB32" s="673"/>
      <c r="AC32" s="673"/>
      <c r="AD32" s="674">
        <v>200</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98.6</v>
      </c>
      <c r="BH32" s="605"/>
      <c r="BI32" s="605"/>
      <c r="BJ32" s="605"/>
      <c r="BK32" s="605"/>
      <c r="BL32" s="605"/>
      <c r="BM32" s="668">
        <v>96.2</v>
      </c>
      <c r="BN32" s="605"/>
      <c r="BO32" s="605"/>
      <c r="BP32" s="605"/>
      <c r="BQ32" s="662"/>
      <c r="BR32" s="683">
        <v>98.9</v>
      </c>
      <c r="BS32" s="605"/>
      <c r="BT32" s="605"/>
      <c r="BU32" s="605"/>
      <c r="BV32" s="605"/>
      <c r="BW32" s="605"/>
      <c r="BX32" s="668">
        <v>96.7</v>
      </c>
      <c r="BY32" s="605"/>
      <c r="BZ32" s="605"/>
      <c r="CA32" s="605"/>
      <c r="CB32" s="662"/>
      <c r="CD32" s="694"/>
      <c r="CE32" s="695"/>
      <c r="CF32" s="657" t="s">
        <v>302</v>
      </c>
      <c r="CG32" s="654"/>
      <c r="CH32" s="654"/>
      <c r="CI32" s="654"/>
      <c r="CJ32" s="654"/>
      <c r="CK32" s="654"/>
      <c r="CL32" s="654"/>
      <c r="CM32" s="654"/>
      <c r="CN32" s="654"/>
      <c r="CO32" s="654"/>
      <c r="CP32" s="654"/>
      <c r="CQ32" s="655"/>
      <c r="CR32" s="620" t="s">
        <v>224</v>
      </c>
      <c r="CS32" s="621"/>
      <c r="CT32" s="621"/>
      <c r="CU32" s="621"/>
      <c r="CV32" s="621"/>
      <c r="CW32" s="621"/>
      <c r="CX32" s="621"/>
      <c r="CY32" s="622"/>
      <c r="CZ32" s="623" t="s">
        <v>224</v>
      </c>
      <c r="DA32" s="641"/>
      <c r="DB32" s="641"/>
      <c r="DC32" s="642"/>
      <c r="DD32" s="626" t="s">
        <v>224</v>
      </c>
      <c r="DE32" s="621"/>
      <c r="DF32" s="621"/>
      <c r="DG32" s="621"/>
      <c r="DH32" s="621"/>
      <c r="DI32" s="621"/>
      <c r="DJ32" s="621"/>
      <c r="DK32" s="622"/>
      <c r="DL32" s="626" t="s">
        <v>224</v>
      </c>
      <c r="DM32" s="621"/>
      <c r="DN32" s="621"/>
      <c r="DO32" s="621"/>
      <c r="DP32" s="621"/>
      <c r="DQ32" s="621"/>
      <c r="DR32" s="621"/>
      <c r="DS32" s="621"/>
      <c r="DT32" s="621"/>
      <c r="DU32" s="621"/>
      <c r="DV32" s="622"/>
      <c r="DW32" s="643" t="s">
        <v>224</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415804</v>
      </c>
      <c r="S33" s="621"/>
      <c r="T33" s="621"/>
      <c r="U33" s="621"/>
      <c r="V33" s="621"/>
      <c r="W33" s="621"/>
      <c r="X33" s="621"/>
      <c r="Y33" s="622"/>
      <c r="Z33" s="673">
        <v>7.2</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2725982</v>
      </c>
      <c r="CS33" s="639"/>
      <c r="CT33" s="639"/>
      <c r="CU33" s="639"/>
      <c r="CV33" s="639"/>
      <c r="CW33" s="639"/>
      <c r="CX33" s="639"/>
      <c r="CY33" s="640"/>
      <c r="CZ33" s="623">
        <v>50.3</v>
      </c>
      <c r="DA33" s="641"/>
      <c r="DB33" s="641"/>
      <c r="DC33" s="642"/>
      <c r="DD33" s="626">
        <v>2392512</v>
      </c>
      <c r="DE33" s="639"/>
      <c r="DF33" s="639"/>
      <c r="DG33" s="639"/>
      <c r="DH33" s="639"/>
      <c r="DI33" s="639"/>
      <c r="DJ33" s="639"/>
      <c r="DK33" s="640"/>
      <c r="DL33" s="626">
        <v>1879064</v>
      </c>
      <c r="DM33" s="639"/>
      <c r="DN33" s="639"/>
      <c r="DO33" s="639"/>
      <c r="DP33" s="639"/>
      <c r="DQ33" s="639"/>
      <c r="DR33" s="639"/>
      <c r="DS33" s="639"/>
      <c r="DT33" s="639"/>
      <c r="DU33" s="639"/>
      <c r="DV33" s="640"/>
      <c r="DW33" s="643">
        <v>47.9</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790246</v>
      </c>
      <c r="CS34" s="621"/>
      <c r="CT34" s="621"/>
      <c r="CU34" s="621"/>
      <c r="CV34" s="621"/>
      <c r="CW34" s="621"/>
      <c r="CX34" s="621"/>
      <c r="CY34" s="622"/>
      <c r="CZ34" s="623">
        <v>14.6</v>
      </c>
      <c r="DA34" s="641"/>
      <c r="DB34" s="641"/>
      <c r="DC34" s="642"/>
      <c r="DD34" s="626">
        <v>627930</v>
      </c>
      <c r="DE34" s="621"/>
      <c r="DF34" s="621"/>
      <c r="DG34" s="621"/>
      <c r="DH34" s="621"/>
      <c r="DI34" s="621"/>
      <c r="DJ34" s="621"/>
      <c r="DK34" s="622"/>
      <c r="DL34" s="626">
        <v>521344</v>
      </c>
      <c r="DM34" s="621"/>
      <c r="DN34" s="621"/>
      <c r="DO34" s="621"/>
      <c r="DP34" s="621"/>
      <c r="DQ34" s="621"/>
      <c r="DR34" s="621"/>
      <c r="DS34" s="621"/>
      <c r="DT34" s="621"/>
      <c r="DU34" s="621"/>
      <c r="DV34" s="622"/>
      <c r="DW34" s="643">
        <v>13.3</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216504</v>
      </c>
      <c r="S35" s="621"/>
      <c r="T35" s="621"/>
      <c r="U35" s="621"/>
      <c r="V35" s="621"/>
      <c r="W35" s="621"/>
      <c r="X35" s="621"/>
      <c r="Y35" s="622"/>
      <c r="Z35" s="673">
        <v>3.7</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1115114</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81435</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54698</v>
      </c>
      <c r="CS35" s="639"/>
      <c r="CT35" s="639"/>
      <c r="CU35" s="639"/>
      <c r="CV35" s="639"/>
      <c r="CW35" s="639"/>
      <c r="CX35" s="639"/>
      <c r="CY35" s="640"/>
      <c r="CZ35" s="623">
        <v>1</v>
      </c>
      <c r="DA35" s="641"/>
      <c r="DB35" s="641"/>
      <c r="DC35" s="642"/>
      <c r="DD35" s="626">
        <v>48224</v>
      </c>
      <c r="DE35" s="639"/>
      <c r="DF35" s="639"/>
      <c r="DG35" s="639"/>
      <c r="DH35" s="639"/>
      <c r="DI35" s="639"/>
      <c r="DJ35" s="639"/>
      <c r="DK35" s="640"/>
      <c r="DL35" s="626">
        <v>48213</v>
      </c>
      <c r="DM35" s="639"/>
      <c r="DN35" s="639"/>
      <c r="DO35" s="639"/>
      <c r="DP35" s="639"/>
      <c r="DQ35" s="639"/>
      <c r="DR35" s="639"/>
      <c r="DS35" s="639"/>
      <c r="DT35" s="639"/>
      <c r="DU35" s="639"/>
      <c r="DV35" s="640"/>
      <c r="DW35" s="643">
        <v>1.2</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5786468</v>
      </c>
      <c r="S36" s="661"/>
      <c r="T36" s="661"/>
      <c r="U36" s="661"/>
      <c r="V36" s="661"/>
      <c r="W36" s="661"/>
      <c r="X36" s="661"/>
      <c r="Y36" s="664"/>
      <c r="Z36" s="665">
        <v>100</v>
      </c>
      <c r="AA36" s="665"/>
      <c r="AB36" s="665"/>
      <c r="AC36" s="665"/>
      <c r="AD36" s="666">
        <v>3704169</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546506</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58964</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1175576</v>
      </c>
      <c r="CS36" s="621"/>
      <c r="CT36" s="621"/>
      <c r="CU36" s="621"/>
      <c r="CV36" s="621"/>
      <c r="CW36" s="621"/>
      <c r="CX36" s="621"/>
      <c r="CY36" s="622"/>
      <c r="CZ36" s="623">
        <v>21.7</v>
      </c>
      <c r="DA36" s="641"/>
      <c r="DB36" s="641"/>
      <c r="DC36" s="642"/>
      <c r="DD36" s="626">
        <v>1095576</v>
      </c>
      <c r="DE36" s="621"/>
      <c r="DF36" s="621"/>
      <c r="DG36" s="621"/>
      <c r="DH36" s="621"/>
      <c r="DI36" s="621"/>
      <c r="DJ36" s="621"/>
      <c r="DK36" s="622"/>
      <c r="DL36" s="626">
        <v>908372</v>
      </c>
      <c r="DM36" s="621"/>
      <c r="DN36" s="621"/>
      <c r="DO36" s="621"/>
      <c r="DP36" s="621"/>
      <c r="DQ36" s="621"/>
      <c r="DR36" s="621"/>
      <c r="DS36" s="621"/>
      <c r="DT36" s="621"/>
      <c r="DU36" s="621"/>
      <c r="DV36" s="622"/>
      <c r="DW36" s="643">
        <v>23.2</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73916</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1412</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241430</v>
      </c>
      <c r="CS37" s="639"/>
      <c r="CT37" s="639"/>
      <c r="CU37" s="639"/>
      <c r="CV37" s="639"/>
      <c r="CW37" s="639"/>
      <c r="CX37" s="639"/>
      <c r="CY37" s="640"/>
      <c r="CZ37" s="623">
        <v>4.5</v>
      </c>
      <c r="DA37" s="641"/>
      <c r="DB37" s="641"/>
      <c r="DC37" s="642"/>
      <c r="DD37" s="626">
        <v>241430</v>
      </c>
      <c r="DE37" s="639"/>
      <c r="DF37" s="639"/>
      <c r="DG37" s="639"/>
      <c r="DH37" s="639"/>
      <c r="DI37" s="639"/>
      <c r="DJ37" s="639"/>
      <c r="DK37" s="640"/>
      <c r="DL37" s="626">
        <v>241430</v>
      </c>
      <c r="DM37" s="639"/>
      <c r="DN37" s="639"/>
      <c r="DO37" s="639"/>
      <c r="DP37" s="639"/>
      <c r="DQ37" s="639"/>
      <c r="DR37" s="639"/>
      <c r="DS37" s="639"/>
      <c r="DT37" s="639"/>
      <c r="DU37" s="639"/>
      <c r="DV37" s="640"/>
      <c r="DW37" s="643">
        <v>6.2</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2332</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494692</v>
      </c>
      <c r="CS38" s="621"/>
      <c r="CT38" s="621"/>
      <c r="CU38" s="621"/>
      <c r="CV38" s="621"/>
      <c r="CW38" s="621"/>
      <c r="CX38" s="621"/>
      <c r="CY38" s="622"/>
      <c r="CZ38" s="623">
        <v>9.1</v>
      </c>
      <c r="DA38" s="641"/>
      <c r="DB38" s="641"/>
      <c r="DC38" s="642"/>
      <c r="DD38" s="626">
        <v>418739</v>
      </c>
      <c r="DE38" s="621"/>
      <c r="DF38" s="621"/>
      <c r="DG38" s="621"/>
      <c r="DH38" s="621"/>
      <c r="DI38" s="621"/>
      <c r="DJ38" s="621"/>
      <c r="DK38" s="622"/>
      <c r="DL38" s="626">
        <v>401135</v>
      </c>
      <c r="DM38" s="621"/>
      <c r="DN38" s="621"/>
      <c r="DO38" s="621"/>
      <c r="DP38" s="621"/>
      <c r="DQ38" s="621"/>
      <c r="DR38" s="621"/>
      <c r="DS38" s="621"/>
      <c r="DT38" s="621"/>
      <c r="DU38" s="621"/>
      <c r="DV38" s="622"/>
      <c r="DW38" s="643">
        <v>10.199999999999999</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87</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183027</v>
      </c>
      <c r="CS39" s="639"/>
      <c r="CT39" s="639"/>
      <c r="CU39" s="639"/>
      <c r="CV39" s="639"/>
      <c r="CW39" s="639"/>
      <c r="CX39" s="639"/>
      <c r="CY39" s="640"/>
      <c r="CZ39" s="623">
        <v>3.4</v>
      </c>
      <c r="DA39" s="641"/>
      <c r="DB39" s="641"/>
      <c r="DC39" s="642"/>
      <c r="DD39" s="626">
        <v>180000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90199</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113</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27743</v>
      </c>
      <c r="CS40" s="621"/>
      <c r="CT40" s="621"/>
      <c r="CU40" s="621"/>
      <c r="CV40" s="621"/>
      <c r="CW40" s="621"/>
      <c r="CX40" s="621"/>
      <c r="CY40" s="622"/>
      <c r="CZ40" s="623">
        <v>0.5</v>
      </c>
      <c r="DA40" s="641"/>
      <c r="DB40" s="641"/>
      <c r="DC40" s="642"/>
      <c r="DD40" s="626">
        <v>22043</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404493</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327</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427140</v>
      </c>
      <c r="CS42" s="621"/>
      <c r="CT42" s="621"/>
      <c r="CU42" s="621"/>
      <c r="CV42" s="621"/>
      <c r="CW42" s="621"/>
      <c r="CX42" s="621"/>
      <c r="CY42" s="622"/>
      <c r="CZ42" s="623">
        <v>7.9</v>
      </c>
      <c r="DA42" s="624"/>
      <c r="DB42" s="624"/>
      <c r="DC42" s="625"/>
      <c r="DD42" s="626">
        <v>153599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1142</v>
      </c>
      <c r="CS43" s="639"/>
      <c r="CT43" s="639"/>
      <c r="CU43" s="639"/>
      <c r="CV43" s="639"/>
      <c r="CW43" s="639"/>
      <c r="CX43" s="639"/>
      <c r="CY43" s="640"/>
      <c r="CZ43" s="623">
        <v>0</v>
      </c>
      <c r="DA43" s="641"/>
      <c r="DB43" s="641"/>
      <c r="DC43" s="642"/>
      <c r="DD43" s="626">
        <v>1142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424256</v>
      </c>
      <c r="CS44" s="621"/>
      <c r="CT44" s="621"/>
      <c r="CU44" s="621"/>
      <c r="CV44" s="621"/>
      <c r="CW44" s="621"/>
      <c r="CX44" s="621"/>
      <c r="CY44" s="622"/>
      <c r="CZ44" s="623">
        <v>7.8</v>
      </c>
      <c r="DA44" s="624"/>
      <c r="DB44" s="624"/>
      <c r="DC44" s="625"/>
      <c r="DD44" s="626">
        <v>152828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145485</v>
      </c>
      <c r="CS45" s="639"/>
      <c r="CT45" s="639"/>
      <c r="CU45" s="639"/>
      <c r="CV45" s="639"/>
      <c r="CW45" s="639"/>
      <c r="CX45" s="639"/>
      <c r="CY45" s="640"/>
      <c r="CZ45" s="623">
        <v>2.7</v>
      </c>
      <c r="DA45" s="641"/>
      <c r="DB45" s="641"/>
      <c r="DC45" s="642"/>
      <c r="DD45" s="626">
        <v>12656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273528</v>
      </c>
      <c r="CS46" s="621"/>
      <c r="CT46" s="621"/>
      <c r="CU46" s="621"/>
      <c r="CV46" s="621"/>
      <c r="CW46" s="621"/>
      <c r="CX46" s="621"/>
      <c r="CY46" s="622"/>
      <c r="CZ46" s="623">
        <v>5</v>
      </c>
      <c r="DA46" s="624"/>
      <c r="DB46" s="624"/>
      <c r="DC46" s="625"/>
      <c r="DD46" s="626">
        <v>134929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2884</v>
      </c>
      <c r="CS47" s="639"/>
      <c r="CT47" s="639"/>
      <c r="CU47" s="639"/>
      <c r="CV47" s="639"/>
      <c r="CW47" s="639"/>
      <c r="CX47" s="639"/>
      <c r="CY47" s="640"/>
      <c r="CZ47" s="623">
        <v>0.1</v>
      </c>
      <c r="DA47" s="641"/>
      <c r="DB47" s="641"/>
      <c r="DC47" s="642"/>
      <c r="DD47" s="626">
        <v>771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5420554</v>
      </c>
      <c r="CS49" s="605"/>
      <c r="CT49" s="605"/>
      <c r="CU49" s="605"/>
      <c r="CV49" s="605"/>
      <c r="CW49" s="605"/>
      <c r="CX49" s="605"/>
      <c r="CY49" s="606"/>
      <c r="CZ49" s="607">
        <v>100</v>
      </c>
      <c r="DA49" s="608"/>
      <c r="DB49" s="608"/>
      <c r="DC49" s="609"/>
      <c r="DD49" s="610">
        <v>4266491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5816</v>
      </c>
      <c r="R7" s="1134"/>
      <c r="S7" s="1134"/>
      <c r="T7" s="1134"/>
      <c r="U7" s="1134"/>
      <c r="V7" s="1134">
        <v>5412</v>
      </c>
      <c r="W7" s="1134"/>
      <c r="X7" s="1134"/>
      <c r="Y7" s="1134"/>
      <c r="Z7" s="1134"/>
      <c r="AA7" s="1134">
        <v>403</v>
      </c>
      <c r="AB7" s="1134"/>
      <c r="AC7" s="1134"/>
      <c r="AD7" s="1134"/>
      <c r="AE7" s="1135"/>
      <c r="AF7" s="1136">
        <v>389</v>
      </c>
      <c r="AG7" s="1137"/>
      <c r="AH7" s="1137"/>
      <c r="AI7" s="1137"/>
      <c r="AJ7" s="1138"/>
      <c r="AK7" s="1120">
        <v>1</v>
      </c>
      <c r="AL7" s="1121"/>
      <c r="AM7" s="1121"/>
      <c r="AN7" s="1121"/>
      <c r="AO7" s="1121"/>
      <c r="AP7" s="1121">
        <v>6160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1</v>
      </c>
      <c r="CI7" s="1118"/>
      <c r="CJ7" s="1118"/>
      <c r="CK7" s="1118"/>
      <c r="CL7" s="1119"/>
      <c r="CM7" s="1117">
        <v>69</v>
      </c>
      <c r="CN7" s="1118"/>
      <c r="CO7" s="1118"/>
      <c r="CP7" s="1118"/>
      <c r="CQ7" s="1119"/>
      <c r="CR7" s="1117">
        <v>30</v>
      </c>
      <c r="CS7" s="1118"/>
      <c r="CT7" s="1118"/>
      <c r="CU7" s="1118"/>
      <c r="CV7" s="1119"/>
      <c r="CW7" s="1117">
        <v>7</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x14ac:dyDescent="0.15">
      <c r="A8" s="214">
        <v>2</v>
      </c>
      <c r="B8" s="1066" t="s">
        <v>369</v>
      </c>
      <c r="C8" s="1067"/>
      <c r="D8" s="1067"/>
      <c r="E8" s="1067"/>
      <c r="F8" s="1067"/>
      <c r="G8" s="1067"/>
      <c r="H8" s="1067"/>
      <c r="I8" s="1067"/>
      <c r="J8" s="1067"/>
      <c r="K8" s="1067"/>
      <c r="L8" s="1067"/>
      <c r="M8" s="1067"/>
      <c r="N8" s="1067"/>
      <c r="O8" s="1067"/>
      <c r="P8" s="1068"/>
      <c r="Q8" s="1072">
        <v>4</v>
      </c>
      <c r="R8" s="1073"/>
      <c r="S8" s="1073"/>
      <c r="T8" s="1073"/>
      <c r="U8" s="1073"/>
      <c r="V8" s="1073">
        <v>43</v>
      </c>
      <c r="W8" s="1073"/>
      <c r="X8" s="1073"/>
      <c r="Y8" s="1073"/>
      <c r="Z8" s="1073"/>
      <c r="AA8" s="1073">
        <v>-39</v>
      </c>
      <c r="AB8" s="1073"/>
      <c r="AC8" s="1073"/>
      <c r="AD8" s="1073"/>
      <c r="AE8" s="1074"/>
      <c r="AF8" s="1048">
        <v>-39</v>
      </c>
      <c r="AG8" s="1049"/>
      <c r="AH8" s="1049"/>
      <c r="AI8" s="1049"/>
      <c r="AJ8" s="1050"/>
      <c r="AK8" s="1115">
        <v>0</v>
      </c>
      <c r="AL8" s="1116"/>
      <c r="AM8" s="1116"/>
      <c r="AN8" s="1116"/>
      <c r="AO8" s="1116"/>
      <c r="AP8" s="1116">
        <v>4</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546</v>
      </c>
      <c r="BT8" s="1044"/>
      <c r="BU8" s="1044"/>
      <c r="BV8" s="1044"/>
      <c r="BW8" s="1044"/>
      <c r="BX8" s="1044"/>
      <c r="BY8" s="1044"/>
      <c r="BZ8" s="1044"/>
      <c r="CA8" s="1044"/>
      <c r="CB8" s="1044"/>
      <c r="CC8" s="1044"/>
      <c r="CD8" s="1044"/>
      <c r="CE8" s="1044"/>
      <c r="CF8" s="1044"/>
      <c r="CG8" s="1045"/>
      <c r="CH8" s="1018">
        <v>0</v>
      </c>
      <c r="CI8" s="1019"/>
      <c r="CJ8" s="1019"/>
      <c r="CK8" s="1019"/>
      <c r="CL8" s="1020"/>
      <c r="CM8" s="1018">
        <v>82</v>
      </c>
      <c r="CN8" s="1019"/>
      <c r="CO8" s="1019"/>
      <c r="CP8" s="1019"/>
      <c r="CQ8" s="1020"/>
      <c r="CR8" s="1018">
        <v>45</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x14ac:dyDescent="0.15">
      <c r="A9" s="214">
        <v>3</v>
      </c>
      <c r="B9" s="1066" t="s">
        <v>370</v>
      </c>
      <c r="C9" s="1067"/>
      <c r="D9" s="1067"/>
      <c r="E9" s="1067"/>
      <c r="F9" s="1067"/>
      <c r="G9" s="1067"/>
      <c r="H9" s="1067"/>
      <c r="I9" s="1067"/>
      <c r="J9" s="1067"/>
      <c r="K9" s="1067"/>
      <c r="L9" s="1067"/>
      <c r="M9" s="1067"/>
      <c r="N9" s="1067"/>
      <c r="O9" s="1067"/>
      <c r="P9" s="1068"/>
      <c r="Q9" s="1072">
        <v>5</v>
      </c>
      <c r="R9" s="1073"/>
      <c r="S9" s="1073"/>
      <c r="T9" s="1073"/>
      <c r="U9" s="1073"/>
      <c r="V9" s="1073">
        <v>4</v>
      </c>
      <c r="W9" s="1073"/>
      <c r="X9" s="1073"/>
      <c r="Y9" s="1073"/>
      <c r="Z9" s="1073"/>
      <c r="AA9" s="1073">
        <v>1</v>
      </c>
      <c r="AB9" s="1073"/>
      <c r="AC9" s="1073"/>
      <c r="AD9" s="1073"/>
      <c r="AE9" s="1074"/>
      <c r="AF9" s="1048">
        <v>1</v>
      </c>
      <c r="AG9" s="1049"/>
      <c r="AH9" s="1049"/>
      <c r="AI9" s="1049"/>
      <c r="AJ9" s="1050"/>
      <c r="AK9" s="1115">
        <v>0</v>
      </c>
      <c r="AL9" s="1116"/>
      <c r="AM9" s="1116"/>
      <c r="AN9" s="1116"/>
      <c r="AO9" s="1116"/>
      <c r="AP9" s="1116">
        <v>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t="s">
        <v>371</v>
      </c>
      <c r="C10" s="1067"/>
      <c r="D10" s="1067"/>
      <c r="E10" s="1067"/>
      <c r="F10" s="1067"/>
      <c r="G10" s="1067"/>
      <c r="H10" s="1067"/>
      <c r="I10" s="1067"/>
      <c r="J10" s="1067"/>
      <c r="K10" s="1067"/>
      <c r="L10" s="1067"/>
      <c r="M10" s="1067"/>
      <c r="N10" s="1067"/>
      <c r="O10" s="1067"/>
      <c r="P10" s="1068"/>
      <c r="Q10" s="1072">
        <v>18</v>
      </c>
      <c r="R10" s="1073"/>
      <c r="S10" s="1073"/>
      <c r="T10" s="1073"/>
      <c r="U10" s="1073"/>
      <c r="V10" s="1073">
        <v>18</v>
      </c>
      <c r="W10" s="1073"/>
      <c r="X10" s="1073"/>
      <c r="Y10" s="1073"/>
      <c r="Z10" s="1073"/>
      <c r="AA10" s="1073">
        <v>0</v>
      </c>
      <c r="AB10" s="1073"/>
      <c r="AC10" s="1073"/>
      <c r="AD10" s="1073"/>
      <c r="AE10" s="1074"/>
      <c r="AF10" s="1048">
        <v>0</v>
      </c>
      <c r="AG10" s="1049"/>
      <c r="AH10" s="1049"/>
      <c r="AI10" s="1049"/>
      <c r="AJ10" s="1050"/>
      <c r="AK10" s="1115">
        <v>10</v>
      </c>
      <c r="AL10" s="1116"/>
      <c r="AM10" s="1116"/>
      <c r="AN10" s="1116"/>
      <c r="AO10" s="1116"/>
      <c r="AP10" s="1116">
        <v>0</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372</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373</v>
      </c>
      <c r="B23" s="973" t="s">
        <v>374</v>
      </c>
      <c r="C23" s="974"/>
      <c r="D23" s="974"/>
      <c r="E23" s="974"/>
      <c r="F23" s="974"/>
      <c r="G23" s="974"/>
      <c r="H23" s="974"/>
      <c r="I23" s="974"/>
      <c r="J23" s="974"/>
      <c r="K23" s="974"/>
      <c r="L23" s="974"/>
      <c r="M23" s="974"/>
      <c r="N23" s="974"/>
      <c r="O23" s="974"/>
      <c r="P23" s="975"/>
      <c r="Q23" s="1097">
        <v>5790</v>
      </c>
      <c r="R23" s="1098"/>
      <c r="S23" s="1098"/>
      <c r="T23" s="1098"/>
      <c r="U23" s="1098"/>
      <c r="V23" s="1098">
        <v>5424</v>
      </c>
      <c r="W23" s="1098"/>
      <c r="X23" s="1098"/>
      <c r="Y23" s="1098"/>
      <c r="Z23" s="1098"/>
      <c r="AA23" s="1098">
        <v>366</v>
      </c>
      <c r="AB23" s="1098"/>
      <c r="AC23" s="1098"/>
      <c r="AD23" s="1098"/>
      <c r="AE23" s="1099"/>
      <c r="AF23" s="1100">
        <v>352</v>
      </c>
      <c r="AG23" s="1098"/>
      <c r="AH23" s="1098"/>
      <c r="AI23" s="1098"/>
      <c r="AJ23" s="1101"/>
      <c r="AK23" s="1102"/>
      <c r="AL23" s="1103"/>
      <c r="AM23" s="1103"/>
      <c r="AN23" s="1103"/>
      <c r="AO23" s="1103"/>
      <c r="AP23" s="1098">
        <v>6164</v>
      </c>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377</v>
      </c>
      <c r="R26" s="1031"/>
      <c r="S26" s="1031"/>
      <c r="T26" s="1031"/>
      <c r="U26" s="1032"/>
      <c r="V26" s="1030" t="s">
        <v>378</v>
      </c>
      <c r="W26" s="1031"/>
      <c r="X26" s="1031"/>
      <c r="Y26" s="1031"/>
      <c r="Z26" s="1032"/>
      <c r="AA26" s="1030" t="s">
        <v>379</v>
      </c>
      <c r="AB26" s="1031"/>
      <c r="AC26" s="1031"/>
      <c r="AD26" s="1031"/>
      <c r="AE26" s="1031"/>
      <c r="AF26" s="1088" t="s">
        <v>380</v>
      </c>
      <c r="AG26" s="1037"/>
      <c r="AH26" s="1037"/>
      <c r="AI26" s="1037"/>
      <c r="AJ26" s="1089"/>
      <c r="AK26" s="1031" t="s">
        <v>381</v>
      </c>
      <c r="AL26" s="1031"/>
      <c r="AM26" s="1031"/>
      <c r="AN26" s="1031"/>
      <c r="AO26" s="1032"/>
      <c r="AP26" s="1030" t="s">
        <v>382</v>
      </c>
      <c r="AQ26" s="1031"/>
      <c r="AR26" s="1031"/>
      <c r="AS26" s="1031"/>
      <c r="AT26" s="1032"/>
      <c r="AU26" s="1030" t="s">
        <v>383</v>
      </c>
      <c r="AV26" s="1031"/>
      <c r="AW26" s="1031"/>
      <c r="AX26" s="1031"/>
      <c r="AY26" s="1032"/>
      <c r="AZ26" s="1030" t="s">
        <v>384</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385</v>
      </c>
      <c r="C28" s="1080"/>
      <c r="D28" s="1080"/>
      <c r="E28" s="1080"/>
      <c r="F28" s="1080"/>
      <c r="G28" s="1080"/>
      <c r="H28" s="1080"/>
      <c r="I28" s="1080"/>
      <c r="J28" s="1080"/>
      <c r="K28" s="1080"/>
      <c r="L28" s="1080"/>
      <c r="M28" s="1080"/>
      <c r="N28" s="1080"/>
      <c r="O28" s="1080"/>
      <c r="P28" s="1081"/>
      <c r="Q28" s="1082">
        <v>1334</v>
      </c>
      <c r="R28" s="1083"/>
      <c r="S28" s="1083"/>
      <c r="T28" s="1083"/>
      <c r="U28" s="1083"/>
      <c r="V28" s="1083">
        <v>1253</v>
      </c>
      <c r="W28" s="1083"/>
      <c r="X28" s="1083"/>
      <c r="Y28" s="1083"/>
      <c r="Z28" s="1083"/>
      <c r="AA28" s="1083">
        <v>81</v>
      </c>
      <c r="AB28" s="1083"/>
      <c r="AC28" s="1083"/>
      <c r="AD28" s="1083"/>
      <c r="AE28" s="1084"/>
      <c r="AF28" s="1085">
        <v>81</v>
      </c>
      <c r="AG28" s="1083"/>
      <c r="AH28" s="1083"/>
      <c r="AI28" s="1083"/>
      <c r="AJ28" s="1086"/>
      <c r="AK28" s="1087">
        <v>90</v>
      </c>
      <c r="AL28" s="1075"/>
      <c r="AM28" s="1075"/>
      <c r="AN28" s="1075"/>
      <c r="AO28" s="1075"/>
      <c r="AP28" s="1075">
        <v>0</v>
      </c>
      <c r="AQ28" s="1075"/>
      <c r="AR28" s="1075"/>
      <c r="AS28" s="1075"/>
      <c r="AT28" s="1075"/>
      <c r="AU28" s="1075">
        <v>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386</v>
      </c>
      <c r="C29" s="1067"/>
      <c r="D29" s="1067"/>
      <c r="E29" s="1067"/>
      <c r="F29" s="1067"/>
      <c r="G29" s="1067"/>
      <c r="H29" s="1067"/>
      <c r="I29" s="1067"/>
      <c r="J29" s="1067"/>
      <c r="K29" s="1067"/>
      <c r="L29" s="1067"/>
      <c r="M29" s="1067"/>
      <c r="N29" s="1067"/>
      <c r="O29" s="1067"/>
      <c r="P29" s="1068"/>
      <c r="Q29" s="1072">
        <v>1327</v>
      </c>
      <c r="R29" s="1073"/>
      <c r="S29" s="1073"/>
      <c r="T29" s="1073"/>
      <c r="U29" s="1073"/>
      <c r="V29" s="1073">
        <v>1228</v>
      </c>
      <c r="W29" s="1073"/>
      <c r="X29" s="1073"/>
      <c r="Y29" s="1073"/>
      <c r="Z29" s="1073"/>
      <c r="AA29" s="1073">
        <v>99</v>
      </c>
      <c r="AB29" s="1073"/>
      <c r="AC29" s="1073"/>
      <c r="AD29" s="1073"/>
      <c r="AE29" s="1074"/>
      <c r="AF29" s="1048">
        <v>99</v>
      </c>
      <c r="AG29" s="1049"/>
      <c r="AH29" s="1049"/>
      <c r="AI29" s="1049"/>
      <c r="AJ29" s="1050"/>
      <c r="AK29" s="1009">
        <v>209</v>
      </c>
      <c r="AL29" s="1000"/>
      <c r="AM29" s="1000"/>
      <c r="AN29" s="1000"/>
      <c r="AO29" s="1000"/>
      <c r="AP29" s="1000">
        <v>0</v>
      </c>
      <c r="AQ29" s="1000"/>
      <c r="AR29" s="1000"/>
      <c r="AS29" s="1000"/>
      <c r="AT29" s="1000"/>
      <c r="AU29" s="1000">
        <v>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387</v>
      </c>
      <c r="C30" s="1067"/>
      <c r="D30" s="1067"/>
      <c r="E30" s="1067"/>
      <c r="F30" s="1067"/>
      <c r="G30" s="1067"/>
      <c r="H30" s="1067"/>
      <c r="I30" s="1067"/>
      <c r="J30" s="1067"/>
      <c r="K30" s="1067"/>
      <c r="L30" s="1067"/>
      <c r="M30" s="1067"/>
      <c r="N30" s="1067"/>
      <c r="O30" s="1067"/>
      <c r="P30" s="1068"/>
      <c r="Q30" s="1072">
        <v>126</v>
      </c>
      <c r="R30" s="1073"/>
      <c r="S30" s="1073"/>
      <c r="T30" s="1073"/>
      <c r="U30" s="1073"/>
      <c r="V30" s="1073">
        <v>123</v>
      </c>
      <c r="W30" s="1073"/>
      <c r="X30" s="1073"/>
      <c r="Y30" s="1073"/>
      <c r="Z30" s="1073"/>
      <c r="AA30" s="1073">
        <v>2</v>
      </c>
      <c r="AB30" s="1073"/>
      <c r="AC30" s="1073"/>
      <c r="AD30" s="1073"/>
      <c r="AE30" s="1074"/>
      <c r="AF30" s="1048">
        <v>2</v>
      </c>
      <c r="AG30" s="1049"/>
      <c r="AH30" s="1049"/>
      <c r="AI30" s="1049"/>
      <c r="AJ30" s="1050"/>
      <c r="AK30" s="1009">
        <v>43</v>
      </c>
      <c r="AL30" s="1000"/>
      <c r="AM30" s="1000"/>
      <c r="AN30" s="1000"/>
      <c r="AO30" s="1000"/>
      <c r="AP30" s="1000">
        <v>0</v>
      </c>
      <c r="AQ30" s="1000"/>
      <c r="AR30" s="1000"/>
      <c r="AS30" s="1000"/>
      <c r="AT30" s="1000"/>
      <c r="AU30" s="1000">
        <v>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388</v>
      </c>
      <c r="C31" s="1067"/>
      <c r="D31" s="1067"/>
      <c r="E31" s="1067"/>
      <c r="F31" s="1067"/>
      <c r="G31" s="1067"/>
      <c r="H31" s="1067"/>
      <c r="I31" s="1067"/>
      <c r="J31" s="1067"/>
      <c r="K31" s="1067"/>
      <c r="L31" s="1067"/>
      <c r="M31" s="1067"/>
      <c r="N31" s="1067"/>
      <c r="O31" s="1067"/>
      <c r="P31" s="1068"/>
      <c r="Q31" s="1072">
        <v>396</v>
      </c>
      <c r="R31" s="1073"/>
      <c r="S31" s="1073"/>
      <c r="T31" s="1073"/>
      <c r="U31" s="1073"/>
      <c r="V31" s="1073">
        <v>395</v>
      </c>
      <c r="W31" s="1073"/>
      <c r="X31" s="1073"/>
      <c r="Y31" s="1073"/>
      <c r="Z31" s="1073"/>
      <c r="AA31" s="1073">
        <v>0</v>
      </c>
      <c r="AB31" s="1073"/>
      <c r="AC31" s="1073"/>
      <c r="AD31" s="1073"/>
      <c r="AE31" s="1074"/>
      <c r="AF31" s="1048">
        <v>167</v>
      </c>
      <c r="AG31" s="1049"/>
      <c r="AH31" s="1049"/>
      <c r="AI31" s="1049"/>
      <c r="AJ31" s="1050"/>
      <c r="AK31" s="1009">
        <v>52</v>
      </c>
      <c r="AL31" s="1000"/>
      <c r="AM31" s="1000"/>
      <c r="AN31" s="1000"/>
      <c r="AO31" s="1000"/>
      <c r="AP31" s="1000">
        <v>769</v>
      </c>
      <c r="AQ31" s="1000"/>
      <c r="AR31" s="1000"/>
      <c r="AS31" s="1000"/>
      <c r="AT31" s="1000"/>
      <c r="AU31" s="1000">
        <v>611</v>
      </c>
      <c r="AV31" s="1000"/>
      <c r="AW31" s="1000"/>
      <c r="AX31" s="1000"/>
      <c r="AY31" s="1000"/>
      <c r="AZ31" s="1071"/>
      <c r="BA31" s="1071"/>
      <c r="BB31" s="1071"/>
      <c r="BC31" s="1071"/>
      <c r="BD31" s="1071"/>
      <c r="BE31" s="1061" t="s">
        <v>389</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390</v>
      </c>
      <c r="C32" s="1067"/>
      <c r="D32" s="1067"/>
      <c r="E32" s="1067"/>
      <c r="F32" s="1067"/>
      <c r="G32" s="1067"/>
      <c r="H32" s="1067"/>
      <c r="I32" s="1067"/>
      <c r="J32" s="1067"/>
      <c r="K32" s="1067"/>
      <c r="L32" s="1067"/>
      <c r="M32" s="1067"/>
      <c r="N32" s="1067"/>
      <c r="O32" s="1067"/>
      <c r="P32" s="1068"/>
      <c r="Q32" s="1072">
        <v>914</v>
      </c>
      <c r="R32" s="1073"/>
      <c r="S32" s="1073"/>
      <c r="T32" s="1073"/>
      <c r="U32" s="1073"/>
      <c r="V32" s="1073">
        <v>967</v>
      </c>
      <c r="W32" s="1073"/>
      <c r="X32" s="1073"/>
      <c r="Y32" s="1073"/>
      <c r="Z32" s="1073"/>
      <c r="AA32" s="1073">
        <v>-53</v>
      </c>
      <c r="AB32" s="1073"/>
      <c r="AC32" s="1073"/>
      <c r="AD32" s="1073"/>
      <c r="AE32" s="1074"/>
      <c r="AF32" s="1048">
        <v>306</v>
      </c>
      <c r="AG32" s="1049"/>
      <c r="AH32" s="1049"/>
      <c r="AI32" s="1049"/>
      <c r="AJ32" s="1050"/>
      <c r="AK32" s="1009">
        <v>547</v>
      </c>
      <c r="AL32" s="1000"/>
      <c r="AM32" s="1000"/>
      <c r="AN32" s="1000"/>
      <c r="AO32" s="1000"/>
      <c r="AP32" s="1000">
        <v>6193</v>
      </c>
      <c r="AQ32" s="1000"/>
      <c r="AR32" s="1000"/>
      <c r="AS32" s="1000"/>
      <c r="AT32" s="1000"/>
      <c r="AU32" s="1000">
        <v>5128</v>
      </c>
      <c r="AV32" s="1000"/>
      <c r="AW32" s="1000"/>
      <c r="AX32" s="1000"/>
      <c r="AY32" s="1000"/>
      <c r="AZ32" s="1071"/>
      <c r="BA32" s="1071"/>
      <c r="BB32" s="1071"/>
      <c r="BC32" s="1071"/>
      <c r="BD32" s="1071"/>
      <c r="BE32" s="1061" t="s">
        <v>389</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373</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656</v>
      </c>
      <c r="AG63" s="988"/>
      <c r="AH63" s="988"/>
      <c r="AI63" s="988"/>
      <c r="AJ63" s="1059"/>
      <c r="AK63" s="1060"/>
      <c r="AL63" s="992"/>
      <c r="AM63" s="992"/>
      <c r="AN63" s="992"/>
      <c r="AO63" s="992"/>
      <c r="AP63" s="988">
        <v>6962</v>
      </c>
      <c r="AQ63" s="988"/>
      <c r="AR63" s="988"/>
      <c r="AS63" s="988"/>
      <c r="AT63" s="988"/>
      <c r="AU63" s="988">
        <v>5739</v>
      </c>
      <c r="AV63" s="988"/>
      <c r="AW63" s="988"/>
      <c r="AX63" s="988"/>
      <c r="AY63" s="988"/>
      <c r="AZ63" s="1054"/>
      <c r="BA63" s="1054"/>
      <c r="BB63" s="1054"/>
      <c r="BC63" s="1054"/>
      <c r="BD63" s="1054"/>
      <c r="BE63" s="989"/>
      <c r="BF63" s="989"/>
      <c r="BG63" s="989"/>
      <c r="BH63" s="989"/>
      <c r="BI63" s="990"/>
      <c r="BJ63" s="1055" t="s">
        <v>224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377</v>
      </c>
      <c r="R66" s="1031"/>
      <c r="S66" s="1031"/>
      <c r="T66" s="1031"/>
      <c r="U66" s="1032"/>
      <c r="V66" s="1030" t="s">
        <v>378</v>
      </c>
      <c r="W66" s="1031"/>
      <c r="X66" s="1031"/>
      <c r="Y66" s="1031"/>
      <c r="Z66" s="1032"/>
      <c r="AA66" s="1030" t="s">
        <v>379</v>
      </c>
      <c r="AB66" s="1031"/>
      <c r="AC66" s="1031"/>
      <c r="AD66" s="1031"/>
      <c r="AE66" s="1032"/>
      <c r="AF66" s="1036" t="s">
        <v>380</v>
      </c>
      <c r="AG66" s="1037"/>
      <c r="AH66" s="1037"/>
      <c r="AI66" s="1037"/>
      <c r="AJ66" s="1038"/>
      <c r="AK66" s="1030" t="s">
        <v>381</v>
      </c>
      <c r="AL66" s="1025"/>
      <c r="AM66" s="1025"/>
      <c r="AN66" s="1025"/>
      <c r="AO66" s="1026"/>
      <c r="AP66" s="1030" t="s">
        <v>382</v>
      </c>
      <c r="AQ66" s="1031"/>
      <c r="AR66" s="1031"/>
      <c r="AS66" s="1031"/>
      <c r="AT66" s="1032"/>
      <c r="AU66" s="1030" t="s">
        <v>395</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547</v>
      </c>
      <c r="C68" s="1015"/>
      <c r="D68" s="1015"/>
      <c r="E68" s="1015"/>
      <c r="F68" s="1015"/>
      <c r="G68" s="1015"/>
      <c r="H68" s="1015"/>
      <c r="I68" s="1015"/>
      <c r="J68" s="1015"/>
      <c r="K68" s="1015"/>
      <c r="L68" s="1015"/>
      <c r="M68" s="1015"/>
      <c r="N68" s="1015"/>
      <c r="O68" s="1015"/>
      <c r="P68" s="1016"/>
      <c r="Q68" s="1017">
        <v>6567</v>
      </c>
      <c r="R68" s="1011"/>
      <c r="S68" s="1011"/>
      <c r="T68" s="1011"/>
      <c r="U68" s="1011"/>
      <c r="V68" s="1011">
        <v>7247</v>
      </c>
      <c r="W68" s="1011"/>
      <c r="X68" s="1011"/>
      <c r="Y68" s="1011"/>
      <c r="Z68" s="1011"/>
      <c r="AA68" s="1011">
        <v>-680</v>
      </c>
      <c r="AB68" s="1011"/>
      <c r="AC68" s="1011"/>
      <c r="AD68" s="1011"/>
      <c r="AE68" s="1011"/>
      <c r="AF68" s="1011">
        <v>3600</v>
      </c>
      <c r="AG68" s="1011"/>
      <c r="AH68" s="1011"/>
      <c r="AI68" s="1011"/>
      <c r="AJ68" s="1011"/>
      <c r="AK68" s="1011">
        <v>0</v>
      </c>
      <c r="AL68" s="1011"/>
      <c r="AM68" s="1011"/>
      <c r="AN68" s="1011"/>
      <c r="AO68" s="1011"/>
      <c r="AP68" s="1011">
        <v>30263</v>
      </c>
      <c r="AQ68" s="1011"/>
      <c r="AR68" s="1011"/>
      <c r="AS68" s="1011"/>
      <c r="AT68" s="1011"/>
      <c r="AU68" s="1011">
        <v>49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548</v>
      </c>
      <c r="C69" s="1004"/>
      <c r="D69" s="1004"/>
      <c r="E69" s="1004"/>
      <c r="F69" s="1004"/>
      <c r="G69" s="1004"/>
      <c r="H69" s="1004"/>
      <c r="I69" s="1004"/>
      <c r="J69" s="1004"/>
      <c r="K69" s="1004"/>
      <c r="L69" s="1004"/>
      <c r="M69" s="1004"/>
      <c r="N69" s="1004"/>
      <c r="O69" s="1004"/>
      <c r="P69" s="1005"/>
      <c r="Q69" s="1006">
        <v>67</v>
      </c>
      <c r="R69" s="1000"/>
      <c r="S69" s="1000"/>
      <c r="T69" s="1000"/>
      <c r="U69" s="1000"/>
      <c r="V69" s="1000">
        <v>64</v>
      </c>
      <c r="W69" s="1000"/>
      <c r="X69" s="1000"/>
      <c r="Y69" s="1000"/>
      <c r="Z69" s="1000"/>
      <c r="AA69" s="1000">
        <v>3</v>
      </c>
      <c r="AB69" s="1000"/>
      <c r="AC69" s="1000"/>
      <c r="AD69" s="1000"/>
      <c r="AE69" s="1000"/>
      <c r="AF69" s="1000">
        <v>3</v>
      </c>
      <c r="AG69" s="1000"/>
      <c r="AH69" s="1000"/>
      <c r="AI69" s="1000"/>
      <c r="AJ69" s="1000"/>
      <c r="AK69" s="1000">
        <v>2</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549</v>
      </c>
      <c r="C70" s="1004"/>
      <c r="D70" s="1004"/>
      <c r="E70" s="1004"/>
      <c r="F70" s="1004"/>
      <c r="G70" s="1004"/>
      <c r="H70" s="1004"/>
      <c r="I70" s="1004"/>
      <c r="J70" s="1004"/>
      <c r="K70" s="1004"/>
      <c r="L70" s="1004"/>
      <c r="M70" s="1004"/>
      <c r="N70" s="1004"/>
      <c r="O70" s="1004"/>
      <c r="P70" s="1005"/>
      <c r="Q70" s="1006">
        <v>263837</v>
      </c>
      <c r="R70" s="1000"/>
      <c r="S70" s="1000"/>
      <c r="T70" s="1000"/>
      <c r="U70" s="1000"/>
      <c r="V70" s="1000">
        <v>263732</v>
      </c>
      <c r="W70" s="1000"/>
      <c r="X70" s="1000"/>
      <c r="Y70" s="1000"/>
      <c r="Z70" s="1000"/>
      <c r="AA70" s="1000">
        <v>104</v>
      </c>
      <c r="AB70" s="1000"/>
      <c r="AC70" s="1000"/>
      <c r="AD70" s="1000"/>
      <c r="AE70" s="1000"/>
      <c r="AF70" s="1000">
        <v>104</v>
      </c>
      <c r="AG70" s="1000"/>
      <c r="AH70" s="1000"/>
      <c r="AI70" s="1000"/>
      <c r="AJ70" s="1000"/>
      <c r="AK70" s="1000">
        <v>5790</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550</v>
      </c>
      <c r="C71" s="1004"/>
      <c r="D71" s="1004"/>
      <c r="E71" s="1004"/>
      <c r="F71" s="1004"/>
      <c r="G71" s="1004"/>
      <c r="H71" s="1004"/>
      <c r="I71" s="1004"/>
      <c r="J71" s="1004"/>
      <c r="K71" s="1004"/>
      <c r="L71" s="1004"/>
      <c r="M71" s="1004"/>
      <c r="N71" s="1004"/>
      <c r="O71" s="1004"/>
      <c r="P71" s="1005"/>
      <c r="Q71" s="1006">
        <v>7534</v>
      </c>
      <c r="R71" s="1000"/>
      <c r="S71" s="1000"/>
      <c r="T71" s="1000"/>
      <c r="U71" s="1000"/>
      <c r="V71" s="1000">
        <v>7409</v>
      </c>
      <c r="W71" s="1000"/>
      <c r="X71" s="1000"/>
      <c r="Y71" s="1000"/>
      <c r="Z71" s="1000"/>
      <c r="AA71" s="1000">
        <v>125</v>
      </c>
      <c r="AB71" s="1000"/>
      <c r="AC71" s="1000"/>
      <c r="AD71" s="1000"/>
      <c r="AE71" s="1000"/>
      <c r="AF71" s="1000">
        <v>125</v>
      </c>
      <c r="AG71" s="1000"/>
      <c r="AH71" s="1000"/>
      <c r="AI71" s="1000"/>
      <c r="AJ71" s="1000"/>
      <c r="AK71" s="1000">
        <v>564</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551</v>
      </c>
      <c r="C72" s="1004"/>
      <c r="D72" s="1004"/>
      <c r="E72" s="1004"/>
      <c r="F72" s="1004"/>
      <c r="G72" s="1004"/>
      <c r="H72" s="1004"/>
      <c r="I72" s="1004"/>
      <c r="J72" s="1004"/>
      <c r="K72" s="1004"/>
      <c r="L72" s="1004"/>
      <c r="M72" s="1004"/>
      <c r="N72" s="1004"/>
      <c r="O72" s="1004"/>
      <c r="P72" s="1005"/>
      <c r="Q72" s="1006">
        <v>1184</v>
      </c>
      <c r="R72" s="1000"/>
      <c r="S72" s="1000"/>
      <c r="T72" s="1000"/>
      <c r="U72" s="1000"/>
      <c r="V72" s="1000">
        <v>655</v>
      </c>
      <c r="W72" s="1000"/>
      <c r="X72" s="1000"/>
      <c r="Y72" s="1000"/>
      <c r="Z72" s="1000"/>
      <c r="AA72" s="1000">
        <v>529</v>
      </c>
      <c r="AB72" s="1000"/>
      <c r="AC72" s="1000"/>
      <c r="AD72" s="1000"/>
      <c r="AE72" s="1000"/>
      <c r="AF72" s="1000">
        <v>529</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562</v>
      </c>
      <c r="C73" s="1004"/>
      <c r="D73" s="1004"/>
      <c r="E73" s="1004"/>
      <c r="F73" s="1004"/>
      <c r="G73" s="1004"/>
      <c r="H73" s="1004"/>
      <c r="I73" s="1004"/>
      <c r="J73" s="1004"/>
      <c r="K73" s="1004"/>
      <c r="L73" s="1004"/>
      <c r="M73" s="1004"/>
      <c r="N73" s="1004"/>
      <c r="O73" s="1004"/>
      <c r="P73" s="1005"/>
      <c r="Q73" s="1006">
        <v>231</v>
      </c>
      <c r="R73" s="1000"/>
      <c r="S73" s="1000"/>
      <c r="T73" s="1000"/>
      <c r="U73" s="1000"/>
      <c r="V73" s="1000">
        <v>206</v>
      </c>
      <c r="W73" s="1000"/>
      <c r="X73" s="1000"/>
      <c r="Y73" s="1000"/>
      <c r="Z73" s="1000"/>
      <c r="AA73" s="1000">
        <v>25</v>
      </c>
      <c r="AB73" s="1000"/>
      <c r="AC73" s="1000"/>
      <c r="AD73" s="1000"/>
      <c r="AE73" s="1000"/>
      <c r="AF73" s="1000">
        <v>25</v>
      </c>
      <c r="AG73" s="1000"/>
      <c r="AH73" s="1000"/>
      <c r="AI73" s="1000"/>
      <c r="AJ73" s="1000"/>
      <c r="AK73" s="1000">
        <v>231</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552</v>
      </c>
      <c r="C74" s="1004"/>
      <c r="D74" s="1004"/>
      <c r="E74" s="1004"/>
      <c r="F74" s="1004"/>
      <c r="G74" s="1004"/>
      <c r="H74" s="1004"/>
      <c r="I74" s="1004"/>
      <c r="J74" s="1004"/>
      <c r="K74" s="1004"/>
      <c r="L74" s="1004"/>
      <c r="M74" s="1004"/>
      <c r="N74" s="1004"/>
      <c r="O74" s="1004"/>
      <c r="P74" s="1005"/>
      <c r="Q74" s="1006">
        <v>6</v>
      </c>
      <c r="R74" s="1000"/>
      <c r="S74" s="1000"/>
      <c r="T74" s="1000"/>
      <c r="U74" s="1000"/>
      <c r="V74" s="1000">
        <v>3</v>
      </c>
      <c r="W74" s="1000"/>
      <c r="X74" s="1000"/>
      <c r="Y74" s="1000"/>
      <c r="Z74" s="1000"/>
      <c r="AA74" s="1000">
        <v>3</v>
      </c>
      <c r="AB74" s="1000"/>
      <c r="AC74" s="1000"/>
      <c r="AD74" s="1000"/>
      <c r="AE74" s="1000"/>
      <c r="AF74" s="1000">
        <v>3</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553</v>
      </c>
      <c r="C75" s="1004"/>
      <c r="D75" s="1004"/>
      <c r="E75" s="1004"/>
      <c r="F75" s="1004"/>
      <c r="G75" s="1004"/>
      <c r="H75" s="1004"/>
      <c r="I75" s="1004"/>
      <c r="J75" s="1004"/>
      <c r="K75" s="1004"/>
      <c r="L75" s="1004"/>
      <c r="M75" s="1004"/>
      <c r="N75" s="1004"/>
      <c r="O75" s="1004"/>
      <c r="P75" s="1005"/>
      <c r="Q75" s="1007">
        <v>107</v>
      </c>
      <c r="R75" s="1008"/>
      <c r="S75" s="1008"/>
      <c r="T75" s="1008"/>
      <c r="U75" s="1009"/>
      <c r="V75" s="1010">
        <v>73</v>
      </c>
      <c r="W75" s="1008"/>
      <c r="X75" s="1008"/>
      <c r="Y75" s="1008"/>
      <c r="Z75" s="1009"/>
      <c r="AA75" s="1010">
        <v>34</v>
      </c>
      <c r="AB75" s="1008"/>
      <c r="AC75" s="1008"/>
      <c r="AD75" s="1008"/>
      <c r="AE75" s="1009"/>
      <c r="AF75" s="1010">
        <v>34</v>
      </c>
      <c r="AG75" s="1008"/>
      <c r="AH75" s="1008"/>
      <c r="AI75" s="1008"/>
      <c r="AJ75" s="1009"/>
      <c r="AK75" s="1010">
        <v>10</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554</v>
      </c>
      <c r="C76" s="1004"/>
      <c r="D76" s="1004"/>
      <c r="E76" s="1004"/>
      <c r="F76" s="1004"/>
      <c r="G76" s="1004"/>
      <c r="H76" s="1004"/>
      <c r="I76" s="1004"/>
      <c r="J76" s="1004"/>
      <c r="K76" s="1004"/>
      <c r="L76" s="1004"/>
      <c r="M76" s="1004"/>
      <c r="N76" s="1004"/>
      <c r="O76" s="1004"/>
      <c r="P76" s="1005"/>
      <c r="Q76" s="1007">
        <v>37</v>
      </c>
      <c r="R76" s="1008"/>
      <c r="S76" s="1008"/>
      <c r="T76" s="1008"/>
      <c r="U76" s="1009"/>
      <c r="V76" s="1010">
        <v>27</v>
      </c>
      <c r="W76" s="1008"/>
      <c r="X76" s="1008"/>
      <c r="Y76" s="1008"/>
      <c r="Z76" s="1009"/>
      <c r="AA76" s="1010">
        <v>10</v>
      </c>
      <c r="AB76" s="1008"/>
      <c r="AC76" s="1008"/>
      <c r="AD76" s="1008"/>
      <c r="AE76" s="1009"/>
      <c r="AF76" s="1010">
        <v>10</v>
      </c>
      <c r="AG76" s="1008"/>
      <c r="AH76" s="1008"/>
      <c r="AI76" s="1008"/>
      <c r="AJ76" s="1009"/>
      <c r="AK76" s="1010">
        <v>0</v>
      </c>
      <c r="AL76" s="1008"/>
      <c r="AM76" s="1008"/>
      <c r="AN76" s="1008"/>
      <c r="AO76" s="1009"/>
      <c r="AP76" s="1010">
        <v>0</v>
      </c>
      <c r="AQ76" s="1008"/>
      <c r="AR76" s="1008"/>
      <c r="AS76" s="1008"/>
      <c r="AT76" s="1009"/>
      <c r="AU76" s="1010">
        <v>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555</v>
      </c>
      <c r="C77" s="1004"/>
      <c r="D77" s="1004"/>
      <c r="E77" s="1004"/>
      <c r="F77" s="1004"/>
      <c r="G77" s="1004"/>
      <c r="H77" s="1004"/>
      <c r="I77" s="1004"/>
      <c r="J77" s="1004"/>
      <c r="K77" s="1004"/>
      <c r="L77" s="1004"/>
      <c r="M77" s="1004"/>
      <c r="N77" s="1004"/>
      <c r="O77" s="1004"/>
      <c r="P77" s="1005"/>
      <c r="Q77" s="1007">
        <v>220</v>
      </c>
      <c r="R77" s="1008"/>
      <c r="S77" s="1008"/>
      <c r="T77" s="1008"/>
      <c r="U77" s="1009"/>
      <c r="V77" s="1010">
        <v>216</v>
      </c>
      <c r="W77" s="1008"/>
      <c r="X77" s="1008"/>
      <c r="Y77" s="1008"/>
      <c r="Z77" s="1009"/>
      <c r="AA77" s="1010">
        <v>4</v>
      </c>
      <c r="AB77" s="1008"/>
      <c r="AC77" s="1008"/>
      <c r="AD77" s="1008"/>
      <c r="AE77" s="1009"/>
      <c r="AF77" s="1010">
        <v>4</v>
      </c>
      <c r="AG77" s="1008"/>
      <c r="AH77" s="1008"/>
      <c r="AI77" s="1008"/>
      <c r="AJ77" s="1009"/>
      <c r="AK77" s="1010">
        <v>0</v>
      </c>
      <c r="AL77" s="1008"/>
      <c r="AM77" s="1008"/>
      <c r="AN77" s="1008"/>
      <c r="AO77" s="1009"/>
      <c r="AP77" s="1010">
        <v>0</v>
      </c>
      <c r="AQ77" s="1008"/>
      <c r="AR77" s="1008"/>
      <c r="AS77" s="1008"/>
      <c r="AT77" s="1009"/>
      <c r="AU77" s="1010">
        <v>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556</v>
      </c>
      <c r="C78" s="1004"/>
      <c r="D78" s="1004"/>
      <c r="E78" s="1004"/>
      <c r="F78" s="1004"/>
      <c r="G78" s="1004"/>
      <c r="H78" s="1004"/>
      <c r="I78" s="1004"/>
      <c r="J78" s="1004"/>
      <c r="K78" s="1004"/>
      <c r="L78" s="1004"/>
      <c r="M78" s="1004"/>
      <c r="N78" s="1004"/>
      <c r="O78" s="1004"/>
      <c r="P78" s="1005"/>
      <c r="Q78" s="1006">
        <v>194</v>
      </c>
      <c r="R78" s="1000"/>
      <c r="S78" s="1000"/>
      <c r="T78" s="1000"/>
      <c r="U78" s="1000"/>
      <c r="V78" s="1000">
        <v>179</v>
      </c>
      <c r="W78" s="1000"/>
      <c r="X78" s="1000"/>
      <c r="Y78" s="1000"/>
      <c r="Z78" s="1000"/>
      <c r="AA78" s="1000">
        <v>15</v>
      </c>
      <c r="AB78" s="1000"/>
      <c r="AC78" s="1000"/>
      <c r="AD78" s="1000"/>
      <c r="AE78" s="1000"/>
      <c r="AF78" s="1000">
        <v>14</v>
      </c>
      <c r="AG78" s="1000"/>
      <c r="AH78" s="1000"/>
      <c r="AI78" s="1000"/>
      <c r="AJ78" s="1000"/>
      <c r="AK78" s="1000">
        <v>0</v>
      </c>
      <c r="AL78" s="1000"/>
      <c r="AM78" s="1000"/>
      <c r="AN78" s="1000"/>
      <c r="AO78" s="1000"/>
      <c r="AP78" s="1000">
        <v>56</v>
      </c>
      <c r="AQ78" s="1000"/>
      <c r="AR78" s="1000"/>
      <c r="AS78" s="1000"/>
      <c r="AT78" s="1000"/>
      <c r="AU78" s="1000">
        <v>14</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557</v>
      </c>
      <c r="C79" s="1004"/>
      <c r="D79" s="1004"/>
      <c r="E79" s="1004"/>
      <c r="F79" s="1004"/>
      <c r="G79" s="1004"/>
      <c r="H79" s="1004"/>
      <c r="I79" s="1004"/>
      <c r="J79" s="1004"/>
      <c r="K79" s="1004"/>
      <c r="L79" s="1004"/>
      <c r="M79" s="1004"/>
      <c r="N79" s="1004"/>
      <c r="O79" s="1004"/>
      <c r="P79" s="1005"/>
      <c r="Q79" s="1006">
        <v>13</v>
      </c>
      <c r="R79" s="1000"/>
      <c r="S79" s="1000"/>
      <c r="T79" s="1000"/>
      <c r="U79" s="1000"/>
      <c r="V79" s="1000">
        <v>12</v>
      </c>
      <c r="W79" s="1000"/>
      <c r="X79" s="1000"/>
      <c r="Y79" s="1000"/>
      <c r="Z79" s="1000"/>
      <c r="AA79" s="1000">
        <v>1</v>
      </c>
      <c r="AB79" s="1000"/>
      <c r="AC79" s="1000"/>
      <c r="AD79" s="1000"/>
      <c r="AE79" s="1000"/>
      <c r="AF79" s="1000">
        <v>1</v>
      </c>
      <c r="AG79" s="1000"/>
      <c r="AH79" s="1000"/>
      <c r="AI79" s="1000"/>
      <c r="AJ79" s="1000"/>
      <c r="AK79" s="1000">
        <v>0</v>
      </c>
      <c r="AL79" s="1000"/>
      <c r="AM79" s="1000"/>
      <c r="AN79" s="1000"/>
      <c r="AO79" s="1000"/>
      <c r="AP79" s="1000">
        <v>0</v>
      </c>
      <c r="AQ79" s="1000"/>
      <c r="AR79" s="1000"/>
      <c r="AS79" s="1000"/>
      <c r="AT79" s="1000"/>
      <c r="AU79" s="1000">
        <v>0</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558</v>
      </c>
      <c r="C80" s="1004"/>
      <c r="D80" s="1004"/>
      <c r="E80" s="1004"/>
      <c r="F80" s="1004"/>
      <c r="G80" s="1004"/>
      <c r="H80" s="1004"/>
      <c r="I80" s="1004"/>
      <c r="J80" s="1004"/>
      <c r="K80" s="1004"/>
      <c r="L80" s="1004"/>
      <c r="M80" s="1004"/>
      <c r="N80" s="1004"/>
      <c r="O80" s="1004"/>
      <c r="P80" s="1005"/>
      <c r="Q80" s="1006">
        <v>1645</v>
      </c>
      <c r="R80" s="1000"/>
      <c r="S80" s="1000"/>
      <c r="T80" s="1000"/>
      <c r="U80" s="1000"/>
      <c r="V80" s="1000">
        <v>1141</v>
      </c>
      <c r="W80" s="1000"/>
      <c r="X80" s="1000"/>
      <c r="Y80" s="1000"/>
      <c r="Z80" s="1000"/>
      <c r="AA80" s="1000">
        <v>504</v>
      </c>
      <c r="AB80" s="1000"/>
      <c r="AC80" s="1000"/>
      <c r="AD80" s="1000"/>
      <c r="AE80" s="1000"/>
      <c r="AF80" s="1000">
        <v>484</v>
      </c>
      <c r="AG80" s="1000"/>
      <c r="AH80" s="1000"/>
      <c r="AI80" s="1000"/>
      <c r="AJ80" s="1000"/>
      <c r="AK80" s="1000">
        <v>0</v>
      </c>
      <c r="AL80" s="1000"/>
      <c r="AM80" s="1000"/>
      <c r="AN80" s="1000"/>
      <c r="AO80" s="1000"/>
      <c r="AP80" s="1000">
        <v>8887</v>
      </c>
      <c r="AQ80" s="1000"/>
      <c r="AR80" s="1000"/>
      <c r="AS80" s="1000"/>
      <c r="AT80" s="1000"/>
      <c r="AU80" s="1000">
        <v>668</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559</v>
      </c>
      <c r="C81" s="1004"/>
      <c r="D81" s="1004"/>
      <c r="E81" s="1004"/>
      <c r="F81" s="1004"/>
      <c r="G81" s="1004"/>
      <c r="H81" s="1004"/>
      <c r="I81" s="1004"/>
      <c r="J81" s="1004"/>
      <c r="K81" s="1004"/>
      <c r="L81" s="1004"/>
      <c r="M81" s="1004"/>
      <c r="N81" s="1004"/>
      <c r="O81" s="1004"/>
      <c r="P81" s="1005"/>
      <c r="Q81" s="1006">
        <v>2537</v>
      </c>
      <c r="R81" s="1000"/>
      <c r="S81" s="1000"/>
      <c r="T81" s="1000"/>
      <c r="U81" s="1000"/>
      <c r="V81" s="1000">
        <v>2440</v>
      </c>
      <c r="W81" s="1000"/>
      <c r="X81" s="1000"/>
      <c r="Y81" s="1000"/>
      <c r="Z81" s="1000"/>
      <c r="AA81" s="1000">
        <v>97</v>
      </c>
      <c r="AB81" s="1000"/>
      <c r="AC81" s="1000"/>
      <c r="AD81" s="1000"/>
      <c r="AE81" s="1000"/>
      <c r="AF81" s="1000">
        <v>97</v>
      </c>
      <c r="AG81" s="1000"/>
      <c r="AH81" s="1000"/>
      <c r="AI81" s="1000"/>
      <c r="AJ81" s="1000"/>
      <c r="AK81" s="1000">
        <v>11</v>
      </c>
      <c r="AL81" s="1000"/>
      <c r="AM81" s="1000"/>
      <c r="AN81" s="1000"/>
      <c r="AO81" s="1000"/>
      <c r="AP81" s="1000">
        <v>2474</v>
      </c>
      <c r="AQ81" s="1000"/>
      <c r="AR81" s="1000"/>
      <c r="AS81" s="1000"/>
      <c r="AT81" s="1000"/>
      <c r="AU81" s="1000">
        <v>143</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560</v>
      </c>
      <c r="C82" s="1004"/>
      <c r="D82" s="1004"/>
      <c r="E82" s="1004"/>
      <c r="F82" s="1004"/>
      <c r="G82" s="1004"/>
      <c r="H82" s="1004"/>
      <c r="I82" s="1004"/>
      <c r="J82" s="1004"/>
      <c r="K82" s="1004"/>
      <c r="L82" s="1004"/>
      <c r="M82" s="1004"/>
      <c r="N82" s="1004"/>
      <c r="O82" s="1004"/>
      <c r="P82" s="1005"/>
      <c r="Q82" s="1006">
        <v>111</v>
      </c>
      <c r="R82" s="1000"/>
      <c r="S82" s="1000"/>
      <c r="T82" s="1000"/>
      <c r="U82" s="1000"/>
      <c r="V82" s="1000">
        <v>97</v>
      </c>
      <c r="W82" s="1000"/>
      <c r="X82" s="1000"/>
      <c r="Y82" s="1000"/>
      <c r="Z82" s="1000"/>
      <c r="AA82" s="1000">
        <v>14</v>
      </c>
      <c r="AB82" s="1000"/>
      <c r="AC82" s="1000"/>
      <c r="AD82" s="1000"/>
      <c r="AE82" s="1000"/>
      <c r="AF82" s="1000">
        <v>14</v>
      </c>
      <c r="AG82" s="1000"/>
      <c r="AH82" s="1000"/>
      <c r="AI82" s="1000"/>
      <c r="AJ82" s="1000"/>
      <c r="AK82" s="1000">
        <v>0</v>
      </c>
      <c r="AL82" s="1000"/>
      <c r="AM82" s="1000"/>
      <c r="AN82" s="1000"/>
      <c r="AO82" s="1000"/>
      <c r="AP82" s="1000">
        <v>0</v>
      </c>
      <c r="AQ82" s="1000"/>
      <c r="AR82" s="1000"/>
      <c r="AS82" s="1000"/>
      <c r="AT82" s="1000"/>
      <c r="AU82" s="1000">
        <v>0</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563</v>
      </c>
      <c r="C83" s="1004"/>
      <c r="D83" s="1004"/>
      <c r="E83" s="1004"/>
      <c r="F83" s="1004"/>
      <c r="G83" s="1004"/>
      <c r="H83" s="1004"/>
      <c r="I83" s="1004"/>
      <c r="J83" s="1004"/>
      <c r="K83" s="1004"/>
      <c r="L83" s="1004"/>
      <c r="M83" s="1004"/>
      <c r="N83" s="1004"/>
      <c r="O83" s="1004"/>
      <c r="P83" s="1005"/>
      <c r="Q83" s="1006">
        <v>326</v>
      </c>
      <c r="R83" s="1000"/>
      <c r="S83" s="1000"/>
      <c r="T83" s="1000"/>
      <c r="U83" s="1000"/>
      <c r="V83" s="1000">
        <v>324</v>
      </c>
      <c r="W83" s="1000"/>
      <c r="X83" s="1000"/>
      <c r="Y83" s="1000"/>
      <c r="Z83" s="1000"/>
      <c r="AA83" s="1000">
        <v>2</v>
      </c>
      <c r="AB83" s="1000"/>
      <c r="AC83" s="1000"/>
      <c r="AD83" s="1000"/>
      <c r="AE83" s="1000"/>
      <c r="AF83" s="1000">
        <v>334</v>
      </c>
      <c r="AG83" s="1000"/>
      <c r="AH83" s="1000"/>
      <c r="AI83" s="1000"/>
      <c r="AJ83" s="1000"/>
      <c r="AK83" s="1000">
        <v>0</v>
      </c>
      <c r="AL83" s="1000"/>
      <c r="AM83" s="1000"/>
      <c r="AN83" s="1000"/>
      <c r="AO83" s="1000"/>
      <c r="AP83" s="1000">
        <v>0</v>
      </c>
      <c r="AQ83" s="1000"/>
      <c r="AR83" s="1000"/>
      <c r="AS83" s="1000"/>
      <c r="AT83" s="1000"/>
      <c r="AU83" s="1000">
        <v>0</v>
      </c>
      <c r="AV83" s="1000"/>
      <c r="AW83" s="1000"/>
      <c r="AX83" s="1000"/>
      <c r="AY83" s="1000"/>
      <c r="AZ83" s="1001" t="s">
        <v>561</v>
      </c>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373</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5381</v>
      </c>
      <c r="AG88" s="988"/>
      <c r="AH88" s="988"/>
      <c r="AI88" s="988"/>
      <c r="AJ88" s="988"/>
      <c r="AK88" s="992"/>
      <c r="AL88" s="992"/>
      <c r="AM88" s="992"/>
      <c r="AN88" s="992"/>
      <c r="AO88" s="992"/>
      <c r="AP88" s="988">
        <v>41680</v>
      </c>
      <c r="AQ88" s="988"/>
      <c r="AR88" s="988"/>
      <c r="AS88" s="988"/>
      <c r="AT88" s="988"/>
      <c r="AU88" s="988">
        <v>874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75</v>
      </c>
      <c r="CS102" s="980"/>
      <c r="CT102" s="980"/>
      <c r="CU102" s="980"/>
      <c r="CV102" s="981"/>
      <c r="CW102" s="979">
        <v>7</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290</v>
      </c>
      <c r="AG109" s="923"/>
      <c r="AH109" s="923"/>
      <c r="AI109" s="923"/>
      <c r="AJ109" s="924"/>
      <c r="AK109" s="925" t="s">
        <v>289</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290</v>
      </c>
      <c r="BW109" s="923"/>
      <c r="BX109" s="923"/>
      <c r="BY109" s="923"/>
      <c r="BZ109" s="924"/>
      <c r="CA109" s="925" t="s">
        <v>289</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290</v>
      </c>
      <c r="DM109" s="923"/>
      <c r="DN109" s="923"/>
      <c r="DO109" s="923"/>
      <c r="DP109" s="924"/>
      <c r="DQ109" s="925" t="s">
        <v>289</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685442</v>
      </c>
      <c r="AB110" s="916"/>
      <c r="AC110" s="916"/>
      <c r="AD110" s="916"/>
      <c r="AE110" s="917"/>
      <c r="AF110" s="918">
        <v>674823</v>
      </c>
      <c r="AG110" s="916"/>
      <c r="AH110" s="916"/>
      <c r="AI110" s="916"/>
      <c r="AJ110" s="917"/>
      <c r="AK110" s="918">
        <v>689206</v>
      </c>
      <c r="AL110" s="916"/>
      <c r="AM110" s="916"/>
      <c r="AN110" s="916"/>
      <c r="AO110" s="917"/>
      <c r="AP110" s="919">
        <v>21.8</v>
      </c>
      <c r="AQ110" s="920"/>
      <c r="AR110" s="920"/>
      <c r="AS110" s="920"/>
      <c r="AT110" s="921"/>
      <c r="AU110" s="955" t="s">
        <v>62</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6634712</v>
      </c>
      <c r="BR110" s="863"/>
      <c r="BS110" s="863"/>
      <c r="BT110" s="863"/>
      <c r="BU110" s="863"/>
      <c r="BV110" s="863">
        <v>6361085</v>
      </c>
      <c r="BW110" s="863"/>
      <c r="BX110" s="863"/>
      <c r="BY110" s="863"/>
      <c r="BZ110" s="863"/>
      <c r="CA110" s="863">
        <v>6163699</v>
      </c>
      <c r="CB110" s="863"/>
      <c r="CC110" s="863"/>
      <c r="CD110" s="863"/>
      <c r="CE110" s="863"/>
      <c r="CF110" s="887">
        <v>194.7</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413</v>
      </c>
      <c r="AB111" s="944"/>
      <c r="AC111" s="944"/>
      <c r="AD111" s="944"/>
      <c r="AE111" s="945"/>
      <c r="AF111" s="946" t="s">
        <v>413</v>
      </c>
      <c r="AG111" s="944"/>
      <c r="AH111" s="944"/>
      <c r="AI111" s="944"/>
      <c r="AJ111" s="945"/>
      <c r="AK111" s="946" t="s">
        <v>413</v>
      </c>
      <c r="AL111" s="944"/>
      <c r="AM111" s="944"/>
      <c r="AN111" s="944"/>
      <c r="AO111" s="945"/>
      <c r="AP111" s="947" t="s">
        <v>413</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196596</v>
      </c>
      <c r="BR111" s="835"/>
      <c r="BS111" s="835"/>
      <c r="BT111" s="835"/>
      <c r="BU111" s="835"/>
      <c r="BV111" s="835">
        <v>172213</v>
      </c>
      <c r="BW111" s="835"/>
      <c r="BX111" s="835"/>
      <c r="BY111" s="835"/>
      <c r="BZ111" s="835"/>
      <c r="CA111" s="835">
        <v>174215</v>
      </c>
      <c r="CB111" s="835"/>
      <c r="CC111" s="835"/>
      <c r="CD111" s="835"/>
      <c r="CE111" s="835"/>
      <c r="CF111" s="896">
        <v>5.5</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413</v>
      </c>
      <c r="DH111" s="835"/>
      <c r="DI111" s="835"/>
      <c r="DJ111" s="835"/>
      <c r="DK111" s="835"/>
      <c r="DL111" s="835" t="s">
        <v>413</v>
      </c>
      <c r="DM111" s="835"/>
      <c r="DN111" s="835"/>
      <c r="DO111" s="835"/>
      <c r="DP111" s="835"/>
      <c r="DQ111" s="835" t="s">
        <v>413</v>
      </c>
      <c r="DR111" s="835"/>
      <c r="DS111" s="835"/>
      <c r="DT111" s="835"/>
      <c r="DU111" s="835"/>
      <c r="DV111" s="812" t="s">
        <v>413</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6152728</v>
      </c>
      <c r="BR112" s="835"/>
      <c r="BS112" s="835"/>
      <c r="BT112" s="835"/>
      <c r="BU112" s="835"/>
      <c r="BV112" s="835">
        <v>5974275</v>
      </c>
      <c r="BW112" s="835"/>
      <c r="BX112" s="835"/>
      <c r="BY112" s="835"/>
      <c r="BZ112" s="835"/>
      <c r="CA112" s="835">
        <v>5739218</v>
      </c>
      <c r="CB112" s="835"/>
      <c r="CC112" s="835"/>
      <c r="CD112" s="835"/>
      <c r="CE112" s="835"/>
      <c r="CF112" s="896">
        <v>181.3</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224</v>
      </c>
      <c r="DH112" s="835"/>
      <c r="DI112" s="835"/>
      <c r="DJ112" s="835"/>
      <c r="DK112" s="835"/>
      <c r="DL112" s="835" t="s">
        <v>224</v>
      </c>
      <c r="DM112" s="835"/>
      <c r="DN112" s="835"/>
      <c r="DO112" s="835"/>
      <c r="DP112" s="835"/>
      <c r="DQ112" s="835" t="s">
        <v>224</v>
      </c>
      <c r="DR112" s="835"/>
      <c r="DS112" s="835"/>
      <c r="DT112" s="835"/>
      <c r="DU112" s="835"/>
      <c r="DV112" s="812" t="s">
        <v>224</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477432</v>
      </c>
      <c r="AB113" s="944"/>
      <c r="AC113" s="944"/>
      <c r="AD113" s="944"/>
      <c r="AE113" s="945"/>
      <c r="AF113" s="946">
        <v>499977</v>
      </c>
      <c r="AG113" s="944"/>
      <c r="AH113" s="944"/>
      <c r="AI113" s="944"/>
      <c r="AJ113" s="945"/>
      <c r="AK113" s="946">
        <v>494282</v>
      </c>
      <c r="AL113" s="944"/>
      <c r="AM113" s="944"/>
      <c r="AN113" s="944"/>
      <c r="AO113" s="945"/>
      <c r="AP113" s="947">
        <v>15.6</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584032</v>
      </c>
      <c r="BR113" s="835"/>
      <c r="BS113" s="835"/>
      <c r="BT113" s="835"/>
      <c r="BU113" s="835"/>
      <c r="BV113" s="835">
        <v>859800</v>
      </c>
      <c r="BW113" s="835"/>
      <c r="BX113" s="835"/>
      <c r="BY113" s="835"/>
      <c r="BZ113" s="835"/>
      <c r="CA113" s="835">
        <v>873646</v>
      </c>
      <c r="CB113" s="835"/>
      <c r="CC113" s="835"/>
      <c r="CD113" s="835"/>
      <c r="CE113" s="835"/>
      <c r="CF113" s="896">
        <v>27.6</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29096</v>
      </c>
      <c r="AB114" s="798"/>
      <c r="AC114" s="798"/>
      <c r="AD114" s="798"/>
      <c r="AE114" s="799"/>
      <c r="AF114" s="800">
        <v>32419</v>
      </c>
      <c r="AG114" s="798"/>
      <c r="AH114" s="798"/>
      <c r="AI114" s="798"/>
      <c r="AJ114" s="799"/>
      <c r="AK114" s="800">
        <v>36465</v>
      </c>
      <c r="AL114" s="798"/>
      <c r="AM114" s="798"/>
      <c r="AN114" s="798"/>
      <c r="AO114" s="799"/>
      <c r="AP114" s="845">
        <v>1.2</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1017050</v>
      </c>
      <c r="BR114" s="835"/>
      <c r="BS114" s="835"/>
      <c r="BT114" s="835"/>
      <c r="BU114" s="835"/>
      <c r="BV114" s="835">
        <v>976304</v>
      </c>
      <c r="BW114" s="835"/>
      <c r="BX114" s="835"/>
      <c r="BY114" s="835"/>
      <c r="BZ114" s="835"/>
      <c r="CA114" s="835">
        <v>946630</v>
      </c>
      <c r="CB114" s="835"/>
      <c r="CC114" s="835"/>
      <c r="CD114" s="835"/>
      <c r="CE114" s="835"/>
      <c r="CF114" s="896">
        <v>29.9</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20795</v>
      </c>
      <c r="AB115" s="944"/>
      <c r="AC115" s="944"/>
      <c r="AD115" s="944"/>
      <c r="AE115" s="945"/>
      <c r="AF115" s="946">
        <v>18549</v>
      </c>
      <c r="AG115" s="944"/>
      <c r="AH115" s="944"/>
      <c r="AI115" s="944"/>
      <c r="AJ115" s="945"/>
      <c r="AK115" s="946">
        <v>18122</v>
      </c>
      <c r="AL115" s="944"/>
      <c r="AM115" s="944"/>
      <c r="AN115" s="944"/>
      <c r="AO115" s="945"/>
      <c r="AP115" s="947">
        <v>0.6</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224</v>
      </c>
      <c r="BR115" s="835"/>
      <c r="BS115" s="835"/>
      <c r="BT115" s="835"/>
      <c r="BU115" s="835"/>
      <c r="BV115" s="835" t="s">
        <v>224</v>
      </c>
      <c r="BW115" s="835"/>
      <c r="BX115" s="835"/>
      <c r="BY115" s="835"/>
      <c r="BZ115" s="835"/>
      <c r="CA115" s="835" t="s">
        <v>224</v>
      </c>
      <c r="CB115" s="835"/>
      <c r="CC115" s="835"/>
      <c r="CD115" s="835"/>
      <c r="CE115" s="835"/>
      <c r="CF115" s="896" t="s">
        <v>224</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224</v>
      </c>
      <c r="AB116" s="798"/>
      <c r="AC116" s="798"/>
      <c r="AD116" s="798"/>
      <c r="AE116" s="799"/>
      <c r="AF116" s="800" t="s">
        <v>224</v>
      </c>
      <c r="AG116" s="798"/>
      <c r="AH116" s="798"/>
      <c r="AI116" s="798"/>
      <c r="AJ116" s="799"/>
      <c r="AK116" s="800" t="s">
        <v>224</v>
      </c>
      <c r="AL116" s="798"/>
      <c r="AM116" s="798"/>
      <c r="AN116" s="798"/>
      <c r="AO116" s="799"/>
      <c r="AP116" s="845" t="s">
        <v>224</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224</v>
      </c>
      <c r="DH116" s="798"/>
      <c r="DI116" s="798"/>
      <c r="DJ116" s="798"/>
      <c r="DK116" s="799"/>
      <c r="DL116" s="800" t="s">
        <v>224</v>
      </c>
      <c r="DM116" s="798"/>
      <c r="DN116" s="798"/>
      <c r="DO116" s="798"/>
      <c r="DP116" s="799"/>
      <c r="DQ116" s="800" t="s">
        <v>224</v>
      </c>
      <c r="DR116" s="798"/>
      <c r="DS116" s="798"/>
      <c r="DT116" s="798"/>
      <c r="DU116" s="799"/>
      <c r="DV116" s="845" t="s">
        <v>224</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1212765</v>
      </c>
      <c r="AB117" s="930"/>
      <c r="AC117" s="930"/>
      <c r="AD117" s="930"/>
      <c r="AE117" s="931"/>
      <c r="AF117" s="932">
        <v>1225768</v>
      </c>
      <c r="AG117" s="930"/>
      <c r="AH117" s="930"/>
      <c r="AI117" s="930"/>
      <c r="AJ117" s="931"/>
      <c r="AK117" s="932">
        <v>1238075</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290</v>
      </c>
      <c r="AG118" s="923"/>
      <c r="AH118" s="923"/>
      <c r="AI118" s="923"/>
      <c r="AJ118" s="924"/>
      <c r="AK118" s="925" t="s">
        <v>289</v>
      </c>
      <c r="AL118" s="923"/>
      <c r="AM118" s="923"/>
      <c r="AN118" s="923"/>
      <c r="AO118" s="924"/>
      <c r="AP118" s="926" t="s">
        <v>406</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437</v>
      </c>
      <c r="BP119" s="899"/>
      <c r="BQ119" s="903">
        <v>14585118</v>
      </c>
      <c r="BR119" s="866"/>
      <c r="BS119" s="866"/>
      <c r="BT119" s="866"/>
      <c r="BU119" s="866"/>
      <c r="BV119" s="866">
        <v>14343677</v>
      </c>
      <c r="BW119" s="866"/>
      <c r="BX119" s="866"/>
      <c r="BY119" s="866"/>
      <c r="BZ119" s="866"/>
      <c r="CA119" s="866">
        <v>13897408</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196596</v>
      </c>
      <c r="DH119" s="781"/>
      <c r="DI119" s="781"/>
      <c r="DJ119" s="781"/>
      <c r="DK119" s="782"/>
      <c r="DL119" s="783">
        <v>172213</v>
      </c>
      <c r="DM119" s="781"/>
      <c r="DN119" s="781"/>
      <c r="DO119" s="781"/>
      <c r="DP119" s="782"/>
      <c r="DQ119" s="783">
        <v>174215</v>
      </c>
      <c r="DR119" s="781"/>
      <c r="DS119" s="781"/>
      <c r="DT119" s="781"/>
      <c r="DU119" s="782"/>
      <c r="DV119" s="869">
        <v>5.5</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1988993</v>
      </c>
      <c r="BR120" s="863"/>
      <c r="BS120" s="863"/>
      <c r="BT120" s="863"/>
      <c r="BU120" s="863"/>
      <c r="BV120" s="863">
        <v>2164666</v>
      </c>
      <c r="BW120" s="863"/>
      <c r="BX120" s="863"/>
      <c r="BY120" s="863"/>
      <c r="BZ120" s="863"/>
      <c r="CA120" s="863">
        <v>2387693</v>
      </c>
      <c r="CB120" s="863"/>
      <c r="CC120" s="863"/>
      <c r="CD120" s="863"/>
      <c r="CE120" s="863"/>
      <c r="CF120" s="887">
        <v>75.400000000000006</v>
      </c>
      <c r="CG120" s="888"/>
      <c r="CH120" s="888"/>
      <c r="CI120" s="888"/>
      <c r="CJ120" s="888"/>
      <c r="CK120" s="889" t="s">
        <v>441</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5671600</v>
      </c>
      <c r="DH120" s="863"/>
      <c r="DI120" s="863"/>
      <c r="DJ120" s="863"/>
      <c r="DK120" s="863"/>
      <c r="DL120" s="863">
        <v>5398023</v>
      </c>
      <c r="DM120" s="863"/>
      <c r="DN120" s="863"/>
      <c r="DO120" s="863"/>
      <c r="DP120" s="863"/>
      <c r="DQ120" s="863">
        <v>5127784</v>
      </c>
      <c r="DR120" s="863"/>
      <c r="DS120" s="863"/>
      <c r="DT120" s="863"/>
      <c r="DU120" s="863"/>
      <c r="DV120" s="864">
        <v>162</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24214</v>
      </c>
      <c r="BR121" s="835"/>
      <c r="BS121" s="835"/>
      <c r="BT121" s="835"/>
      <c r="BU121" s="835"/>
      <c r="BV121" s="835">
        <v>16191</v>
      </c>
      <c r="BW121" s="835"/>
      <c r="BX121" s="835"/>
      <c r="BY121" s="835"/>
      <c r="BZ121" s="835"/>
      <c r="CA121" s="835">
        <v>24611</v>
      </c>
      <c r="CB121" s="835"/>
      <c r="CC121" s="835"/>
      <c r="CD121" s="835"/>
      <c r="CE121" s="835"/>
      <c r="CF121" s="896">
        <v>0.8</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481128</v>
      </c>
      <c r="DH121" s="835"/>
      <c r="DI121" s="835"/>
      <c r="DJ121" s="835"/>
      <c r="DK121" s="835"/>
      <c r="DL121" s="835">
        <v>576252</v>
      </c>
      <c r="DM121" s="835"/>
      <c r="DN121" s="835"/>
      <c r="DO121" s="835"/>
      <c r="DP121" s="835"/>
      <c r="DQ121" s="835">
        <v>611434</v>
      </c>
      <c r="DR121" s="835"/>
      <c r="DS121" s="835"/>
      <c r="DT121" s="835"/>
      <c r="DU121" s="835"/>
      <c r="DV121" s="812">
        <v>19.3</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8279044</v>
      </c>
      <c r="BR122" s="866"/>
      <c r="BS122" s="866"/>
      <c r="BT122" s="866"/>
      <c r="BU122" s="866"/>
      <c r="BV122" s="866">
        <v>8002282</v>
      </c>
      <c r="BW122" s="866"/>
      <c r="BX122" s="866"/>
      <c r="BY122" s="866"/>
      <c r="BZ122" s="866"/>
      <c r="CA122" s="866">
        <v>7941770</v>
      </c>
      <c r="CB122" s="866"/>
      <c r="CC122" s="866"/>
      <c r="CD122" s="866"/>
      <c r="CE122" s="866"/>
      <c r="CF122" s="867">
        <v>250.9</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t="s">
        <v>224</v>
      </c>
      <c r="DH122" s="835"/>
      <c r="DI122" s="835"/>
      <c r="DJ122" s="835"/>
      <c r="DK122" s="835"/>
      <c r="DL122" s="835" t="s">
        <v>224</v>
      </c>
      <c r="DM122" s="835"/>
      <c r="DN122" s="835"/>
      <c r="DO122" s="835"/>
      <c r="DP122" s="835"/>
      <c r="DQ122" s="835" t="s">
        <v>224</v>
      </c>
      <c r="DR122" s="835"/>
      <c r="DS122" s="835"/>
      <c r="DT122" s="835"/>
      <c r="DU122" s="835"/>
      <c r="DV122" s="812" t="s">
        <v>224</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224</v>
      </c>
      <c r="AB123" s="798"/>
      <c r="AC123" s="798"/>
      <c r="AD123" s="798"/>
      <c r="AE123" s="799"/>
      <c r="AF123" s="800" t="s">
        <v>224</v>
      </c>
      <c r="AG123" s="798"/>
      <c r="AH123" s="798"/>
      <c r="AI123" s="798"/>
      <c r="AJ123" s="799"/>
      <c r="AK123" s="800" t="s">
        <v>224</v>
      </c>
      <c r="AL123" s="798"/>
      <c r="AM123" s="798"/>
      <c r="AN123" s="798"/>
      <c r="AO123" s="799"/>
      <c r="AP123" s="845" t="s">
        <v>224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445</v>
      </c>
      <c r="BP123" s="899"/>
      <c r="BQ123" s="853">
        <v>10292251</v>
      </c>
      <c r="BR123" s="854"/>
      <c r="BS123" s="854"/>
      <c r="BT123" s="854"/>
      <c r="BU123" s="854"/>
      <c r="BV123" s="854">
        <v>10183139</v>
      </c>
      <c r="BW123" s="854"/>
      <c r="BX123" s="854"/>
      <c r="BY123" s="854"/>
      <c r="BZ123" s="854"/>
      <c r="CA123" s="854">
        <v>10354074</v>
      </c>
      <c r="CB123" s="854"/>
      <c r="CC123" s="854"/>
      <c r="CD123" s="854"/>
      <c r="CE123" s="854"/>
      <c r="CF123" s="764"/>
      <c r="CG123" s="765"/>
      <c r="CH123" s="765"/>
      <c r="CI123" s="765"/>
      <c r="CJ123" s="855"/>
      <c r="CK123" s="890"/>
      <c r="CL123" s="876"/>
      <c r="CM123" s="876"/>
      <c r="CN123" s="876"/>
      <c r="CO123" s="877"/>
      <c r="CP123" s="856" t="s">
        <v>446</v>
      </c>
      <c r="CQ123" s="857"/>
      <c r="CR123" s="857"/>
      <c r="CS123" s="857"/>
      <c r="CT123" s="857"/>
      <c r="CU123" s="857"/>
      <c r="CV123" s="857"/>
      <c r="CW123" s="857"/>
      <c r="CX123" s="857"/>
      <c r="CY123" s="857"/>
      <c r="CZ123" s="857"/>
      <c r="DA123" s="857"/>
      <c r="DB123" s="857"/>
      <c r="DC123" s="857"/>
      <c r="DD123" s="857"/>
      <c r="DE123" s="857"/>
      <c r="DF123" s="858"/>
      <c r="DG123" s="797" t="s">
        <v>447</v>
      </c>
      <c r="DH123" s="798"/>
      <c r="DI123" s="798"/>
      <c r="DJ123" s="798"/>
      <c r="DK123" s="799"/>
      <c r="DL123" s="800" t="s">
        <v>447</v>
      </c>
      <c r="DM123" s="798"/>
      <c r="DN123" s="798"/>
      <c r="DO123" s="798"/>
      <c r="DP123" s="799"/>
      <c r="DQ123" s="800" t="s">
        <v>447</v>
      </c>
      <c r="DR123" s="798"/>
      <c r="DS123" s="798"/>
      <c r="DT123" s="798"/>
      <c r="DU123" s="799"/>
      <c r="DV123" s="845" t="s">
        <v>447</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447</v>
      </c>
      <c r="AB124" s="798"/>
      <c r="AC124" s="798"/>
      <c r="AD124" s="798"/>
      <c r="AE124" s="799"/>
      <c r="AF124" s="800" t="s">
        <v>447</v>
      </c>
      <c r="AG124" s="798"/>
      <c r="AH124" s="798"/>
      <c r="AI124" s="798"/>
      <c r="AJ124" s="799"/>
      <c r="AK124" s="800" t="s">
        <v>447</v>
      </c>
      <c r="AL124" s="798"/>
      <c r="AM124" s="798"/>
      <c r="AN124" s="798"/>
      <c r="AO124" s="799"/>
      <c r="AP124" s="845" t="s">
        <v>447</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141.69999999999999</v>
      </c>
      <c r="BR124" s="852"/>
      <c r="BS124" s="852"/>
      <c r="BT124" s="852"/>
      <c r="BU124" s="852"/>
      <c r="BV124" s="852">
        <v>130.30000000000001</v>
      </c>
      <c r="BW124" s="852"/>
      <c r="BX124" s="852"/>
      <c r="BY124" s="852"/>
      <c r="BZ124" s="852"/>
      <c r="CA124" s="852">
        <v>111.9</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t="s">
        <v>224</v>
      </c>
      <c r="DH124" s="781"/>
      <c r="DI124" s="781"/>
      <c r="DJ124" s="781"/>
      <c r="DK124" s="782"/>
      <c r="DL124" s="783" t="s">
        <v>224</v>
      </c>
      <c r="DM124" s="781"/>
      <c r="DN124" s="781"/>
      <c r="DO124" s="781"/>
      <c r="DP124" s="782"/>
      <c r="DQ124" s="783" t="s">
        <v>224</v>
      </c>
      <c r="DR124" s="781"/>
      <c r="DS124" s="781"/>
      <c r="DT124" s="781"/>
      <c r="DU124" s="782"/>
      <c r="DV124" s="869" t="s">
        <v>224</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20795</v>
      </c>
      <c r="AB126" s="798"/>
      <c r="AC126" s="798"/>
      <c r="AD126" s="798"/>
      <c r="AE126" s="799"/>
      <c r="AF126" s="800">
        <v>18549</v>
      </c>
      <c r="AG126" s="798"/>
      <c r="AH126" s="798"/>
      <c r="AI126" s="798"/>
      <c r="AJ126" s="799"/>
      <c r="AK126" s="800">
        <v>18122</v>
      </c>
      <c r="AL126" s="798"/>
      <c r="AM126" s="798"/>
      <c r="AN126" s="798"/>
      <c r="AO126" s="799"/>
      <c r="AP126" s="845">
        <v>0.6</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x14ac:dyDescent="0.15">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224</v>
      </c>
      <c r="AB127" s="798"/>
      <c r="AC127" s="798"/>
      <c r="AD127" s="798"/>
      <c r="AE127" s="799"/>
      <c r="AF127" s="800" t="s">
        <v>224</v>
      </c>
      <c r="AG127" s="798"/>
      <c r="AH127" s="798"/>
      <c r="AI127" s="798"/>
      <c r="AJ127" s="799"/>
      <c r="AK127" s="800" t="s">
        <v>224</v>
      </c>
      <c r="AL127" s="798"/>
      <c r="AM127" s="798"/>
      <c r="AN127" s="798"/>
      <c r="AO127" s="799"/>
      <c r="AP127" s="845" t="s">
        <v>224</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x14ac:dyDescent="0.2">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2629</v>
      </c>
      <c r="AB128" s="819"/>
      <c r="AC128" s="819"/>
      <c r="AD128" s="819"/>
      <c r="AE128" s="820"/>
      <c r="AF128" s="821">
        <v>2318</v>
      </c>
      <c r="AG128" s="819"/>
      <c r="AH128" s="819"/>
      <c r="AI128" s="819"/>
      <c r="AJ128" s="820"/>
      <c r="AK128" s="821">
        <v>2318</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224</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413</v>
      </c>
      <c r="DH128" s="809"/>
      <c r="DI128" s="809"/>
      <c r="DJ128" s="809"/>
      <c r="DK128" s="809"/>
      <c r="DL128" s="809" t="s">
        <v>224</v>
      </c>
      <c r="DM128" s="809"/>
      <c r="DN128" s="809"/>
      <c r="DO128" s="809"/>
      <c r="DP128" s="809"/>
      <c r="DQ128" s="809" t="s">
        <v>224</v>
      </c>
      <c r="DR128" s="809"/>
      <c r="DS128" s="809"/>
      <c r="DT128" s="809"/>
      <c r="DU128" s="809"/>
      <c r="DV128" s="810" t="s">
        <v>224</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3787833</v>
      </c>
      <c r="AB129" s="798"/>
      <c r="AC129" s="798"/>
      <c r="AD129" s="798"/>
      <c r="AE129" s="799"/>
      <c r="AF129" s="800">
        <v>3952439</v>
      </c>
      <c r="AG129" s="798"/>
      <c r="AH129" s="798"/>
      <c r="AI129" s="798"/>
      <c r="AJ129" s="799"/>
      <c r="AK129" s="800">
        <v>3923278</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224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759570</v>
      </c>
      <c r="AB130" s="798"/>
      <c r="AC130" s="798"/>
      <c r="AD130" s="798"/>
      <c r="AE130" s="799"/>
      <c r="AF130" s="800">
        <v>760981</v>
      </c>
      <c r="AG130" s="798"/>
      <c r="AH130" s="798"/>
      <c r="AI130" s="798"/>
      <c r="AJ130" s="799"/>
      <c r="AK130" s="800">
        <v>757717</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14.8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3028263</v>
      </c>
      <c r="AB131" s="781"/>
      <c r="AC131" s="781"/>
      <c r="AD131" s="781"/>
      <c r="AE131" s="782"/>
      <c r="AF131" s="783">
        <v>3191458</v>
      </c>
      <c r="AG131" s="781"/>
      <c r="AH131" s="781"/>
      <c r="AI131" s="781"/>
      <c r="AJ131" s="782"/>
      <c r="AK131" s="783">
        <v>3165561</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v>111.9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14.878694490000001</v>
      </c>
      <c r="AB132" s="761"/>
      <c r="AC132" s="761"/>
      <c r="AD132" s="761"/>
      <c r="AE132" s="762"/>
      <c r="AF132" s="763">
        <v>14.490837730000001</v>
      </c>
      <c r="AG132" s="761"/>
      <c r="AH132" s="761"/>
      <c r="AI132" s="761"/>
      <c r="AJ132" s="762"/>
      <c r="AK132" s="763">
        <v>15.10127273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14.7</v>
      </c>
      <c r="AB133" s="740"/>
      <c r="AC133" s="740"/>
      <c r="AD133" s="740"/>
      <c r="AE133" s="741"/>
      <c r="AF133" s="739">
        <v>14.6</v>
      </c>
      <c r="AG133" s="740"/>
      <c r="AH133" s="740"/>
      <c r="AI133" s="740"/>
      <c r="AJ133" s="741"/>
      <c r="AK133" s="739">
        <v>14.8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2" t="s">
        <v>475</v>
      </c>
      <c r="L7" s="256"/>
      <c r="M7" s="257" t="s">
        <v>476</v>
      </c>
      <c r="N7" s="258"/>
    </row>
    <row r="8" spans="1:16" x14ac:dyDescent="0.15">
      <c r="A8" s="250"/>
      <c r="B8" s="246"/>
      <c r="C8" s="246"/>
      <c r="D8" s="246"/>
      <c r="E8" s="246"/>
      <c r="F8" s="246"/>
      <c r="G8" s="259"/>
      <c r="H8" s="260"/>
      <c r="I8" s="260"/>
      <c r="J8" s="261"/>
      <c r="K8" s="1153"/>
      <c r="L8" s="262" t="s">
        <v>477</v>
      </c>
      <c r="M8" s="263" t="s">
        <v>478</v>
      </c>
      <c r="N8" s="264" t="s">
        <v>479</v>
      </c>
    </row>
    <row r="9" spans="1:16" x14ac:dyDescent="0.15">
      <c r="A9" s="250"/>
      <c r="B9" s="246"/>
      <c r="C9" s="246"/>
      <c r="D9" s="246"/>
      <c r="E9" s="246"/>
      <c r="F9" s="246"/>
      <c r="G9" s="1166" t="s">
        <v>480</v>
      </c>
      <c r="H9" s="1167"/>
      <c r="I9" s="1167"/>
      <c r="J9" s="1168"/>
      <c r="K9" s="265">
        <v>882101</v>
      </c>
      <c r="L9" s="266">
        <v>78298</v>
      </c>
      <c r="M9" s="267">
        <v>85150</v>
      </c>
      <c r="N9" s="268">
        <v>-8</v>
      </c>
    </row>
    <row r="10" spans="1:16" x14ac:dyDescent="0.15">
      <c r="A10" s="250"/>
      <c r="B10" s="246"/>
      <c r="C10" s="246"/>
      <c r="D10" s="246"/>
      <c r="E10" s="246"/>
      <c r="F10" s="246"/>
      <c r="G10" s="1166" t="s">
        <v>481</v>
      </c>
      <c r="H10" s="1167"/>
      <c r="I10" s="1167"/>
      <c r="J10" s="1168"/>
      <c r="K10" s="269">
        <v>115273</v>
      </c>
      <c r="L10" s="270">
        <v>10232</v>
      </c>
      <c r="M10" s="271">
        <v>9032</v>
      </c>
      <c r="N10" s="272">
        <v>13.3</v>
      </c>
    </row>
    <row r="11" spans="1:16" ht="13.5" customHeight="1" x14ac:dyDescent="0.15">
      <c r="A11" s="250"/>
      <c r="B11" s="246"/>
      <c r="C11" s="246"/>
      <c r="D11" s="246"/>
      <c r="E11" s="246"/>
      <c r="F11" s="246"/>
      <c r="G11" s="1166" t="s">
        <v>482</v>
      </c>
      <c r="H11" s="1167"/>
      <c r="I11" s="1167"/>
      <c r="J11" s="1168"/>
      <c r="K11" s="269">
        <v>132563</v>
      </c>
      <c r="L11" s="270">
        <v>11767</v>
      </c>
      <c r="M11" s="271">
        <v>13711</v>
      </c>
      <c r="N11" s="272">
        <v>-14.2</v>
      </c>
    </row>
    <row r="12" spans="1:16" ht="13.5" customHeight="1" x14ac:dyDescent="0.15">
      <c r="A12" s="250"/>
      <c r="B12" s="246"/>
      <c r="C12" s="246"/>
      <c r="D12" s="246"/>
      <c r="E12" s="246"/>
      <c r="F12" s="246"/>
      <c r="G12" s="1166" t="s">
        <v>483</v>
      </c>
      <c r="H12" s="1167"/>
      <c r="I12" s="1167"/>
      <c r="J12" s="1168"/>
      <c r="K12" s="269" t="s">
        <v>484</v>
      </c>
      <c r="L12" s="270" t="s">
        <v>484</v>
      </c>
      <c r="M12" s="271">
        <v>641</v>
      </c>
      <c r="N12" s="272" t="s">
        <v>484</v>
      </c>
    </row>
    <row r="13" spans="1:16" ht="13.5" customHeight="1" x14ac:dyDescent="0.15">
      <c r="A13" s="250"/>
      <c r="B13" s="246"/>
      <c r="C13" s="246"/>
      <c r="D13" s="246"/>
      <c r="E13" s="246"/>
      <c r="F13" s="246"/>
      <c r="G13" s="1166" t="s">
        <v>485</v>
      </c>
      <c r="H13" s="1167"/>
      <c r="I13" s="1167"/>
      <c r="J13" s="1168"/>
      <c r="K13" s="269" t="s">
        <v>484</v>
      </c>
      <c r="L13" s="270" t="s">
        <v>484</v>
      </c>
      <c r="M13" s="271" t="s">
        <v>484</v>
      </c>
      <c r="N13" s="272" t="s">
        <v>484</v>
      </c>
    </row>
    <row r="14" spans="1:16" ht="13.5" customHeight="1" x14ac:dyDescent="0.15">
      <c r="A14" s="250"/>
      <c r="B14" s="246"/>
      <c r="C14" s="246"/>
      <c r="D14" s="246"/>
      <c r="E14" s="246"/>
      <c r="F14" s="246"/>
      <c r="G14" s="1166" t="s">
        <v>486</v>
      </c>
      <c r="H14" s="1167"/>
      <c r="I14" s="1167"/>
      <c r="J14" s="1168"/>
      <c r="K14" s="269">
        <v>49917</v>
      </c>
      <c r="L14" s="270">
        <v>4431</v>
      </c>
      <c r="M14" s="271">
        <v>4184</v>
      </c>
      <c r="N14" s="272">
        <v>5.9</v>
      </c>
    </row>
    <row r="15" spans="1:16" ht="13.5" customHeight="1" x14ac:dyDescent="0.15">
      <c r="A15" s="250"/>
      <c r="B15" s="246"/>
      <c r="C15" s="246"/>
      <c r="D15" s="246"/>
      <c r="E15" s="246"/>
      <c r="F15" s="246"/>
      <c r="G15" s="1166" t="s">
        <v>487</v>
      </c>
      <c r="H15" s="1167"/>
      <c r="I15" s="1167"/>
      <c r="J15" s="1168"/>
      <c r="K15" s="269">
        <v>1142</v>
      </c>
      <c r="L15" s="270">
        <v>101</v>
      </c>
      <c r="M15" s="271">
        <v>2000</v>
      </c>
      <c r="N15" s="272">
        <v>-95</v>
      </c>
    </row>
    <row r="16" spans="1:16" x14ac:dyDescent="0.15">
      <c r="A16" s="250"/>
      <c r="B16" s="246"/>
      <c r="C16" s="246"/>
      <c r="D16" s="246"/>
      <c r="E16" s="246"/>
      <c r="F16" s="246"/>
      <c r="G16" s="1169" t="s">
        <v>488</v>
      </c>
      <c r="H16" s="1170"/>
      <c r="I16" s="1170"/>
      <c r="J16" s="1171"/>
      <c r="K16" s="270">
        <v>-91081</v>
      </c>
      <c r="L16" s="270">
        <v>-8085</v>
      </c>
      <c r="M16" s="271">
        <v>-8546</v>
      </c>
      <c r="N16" s="272">
        <v>-5.4</v>
      </c>
    </row>
    <row r="17" spans="1:16" x14ac:dyDescent="0.15">
      <c r="A17" s="250"/>
      <c r="B17" s="246"/>
      <c r="C17" s="246"/>
      <c r="D17" s="246"/>
      <c r="E17" s="246"/>
      <c r="F17" s="246"/>
      <c r="G17" s="1169" t="s">
        <v>172</v>
      </c>
      <c r="H17" s="1170"/>
      <c r="I17" s="1170"/>
      <c r="J17" s="1171"/>
      <c r="K17" s="270">
        <v>1089915</v>
      </c>
      <c r="L17" s="270">
        <v>96744</v>
      </c>
      <c r="M17" s="271">
        <v>106172</v>
      </c>
      <c r="N17" s="272">
        <v>-8.9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63" t="s">
        <v>493</v>
      </c>
      <c r="H21" s="1164"/>
      <c r="I21" s="1164"/>
      <c r="J21" s="1165"/>
      <c r="K21" s="282">
        <v>11.01</v>
      </c>
      <c r="L21" s="283">
        <v>10.19</v>
      </c>
      <c r="M21" s="284">
        <v>0.82</v>
      </c>
      <c r="N21" s="251"/>
      <c r="O21" s="285"/>
      <c r="P21" s="281"/>
    </row>
    <row r="22" spans="1:16" s="286" customFormat="1" x14ac:dyDescent="0.15">
      <c r="A22" s="281"/>
      <c r="B22" s="251"/>
      <c r="C22" s="251"/>
      <c r="D22" s="251"/>
      <c r="E22" s="251"/>
      <c r="F22" s="251"/>
      <c r="G22" s="1163" t="s">
        <v>494</v>
      </c>
      <c r="H22" s="1164"/>
      <c r="I22" s="1164"/>
      <c r="J22" s="1165"/>
      <c r="K22" s="287">
        <v>98.7</v>
      </c>
      <c r="L22" s="288">
        <v>96.4</v>
      </c>
      <c r="M22" s="289">
        <v>2.2999999999999998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2" t="s">
        <v>475</v>
      </c>
      <c r="L30" s="256"/>
      <c r="M30" s="257" t="s">
        <v>476</v>
      </c>
      <c r="N30" s="258"/>
    </row>
    <row r="31" spans="1:16" x14ac:dyDescent="0.15">
      <c r="A31" s="250"/>
      <c r="B31" s="246"/>
      <c r="C31" s="246"/>
      <c r="D31" s="246"/>
      <c r="E31" s="246"/>
      <c r="F31" s="246"/>
      <c r="G31" s="259"/>
      <c r="H31" s="260"/>
      <c r="I31" s="260"/>
      <c r="J31" s="261"/>
      <c r="K31" s="1153"/>
      <c r="L31" s="262" t="s">
        <v>477</v>
      </c>
      <c r="M31" s="263" t="s">
        <v>478</v>
      </c>
      <c r="N31" s="264" t="s">
        <v>479</v>
      </c>
    </row>
    <row r="32" spans="1:16" ht="27" customHeight="1" x14ac:dyDescent="0.15">
      <c r="A32" s="250"/>
      <c r="B32" s="246"/>
      <c r="C32" s="246"/>
      <c r="D32" s="246"/>
      <c r="E32" s="246"/>
      <c r="F32" s="246"/>
      <c r="G32" s="1154" t="s">
        <v>498</v>
      </c>
      <c r="H32" s="1155"/>
      <c r="I32" s="1155"/>
      <c r="J32" s="1156"/>
      <c r="K32" s="296">
        <v>689206</v>
      </c>
      <c r="L32" s="296">
        <v>61176</v>
      </c>
      <c r="M32" s="297">
        <v>58921</v>
      </c>
      <c r="N32" s="298">
        <v>3.8</v>
      </c>
    </row>
    <row r="33" spans="1:16" ht="13.5" customHeight="1" x14ac:dyDescent="0.15">
      <c r="A33" s="250"/>
      <c r="B33" s="246"/>
      <c r="C33" s="246"/>
      <c r="D33" s="246"/>
      <c r="E33" s="246"/>
      <c r="F33" s="246"/>
      <c r="G33" s="1154" t="s">
        <v>499</v>
      </c>
      <c r="H33" s="1155"/>
      <c r="I33" s="1155"/>
      <c r="J33" s="1156"/>
      <c r="K33" s="296" t="s">
        <v>484</v>
      </c>
      <c r="L33" s="296" t="s">
        <v>484</v>
      </c>
      <c r="M33" s="297" t="s">
        <v>484</v>
      </c>
      <c r="N33" s="298" t="s">
        <v>484</v>
      </c>
    </row>
    <row r="34" spans="1:16" ht="27" customHeight="1" x14ac:dyDescent="0.15">
      <c r="A34" s="250"/>
      <c r="B34" s="246"/>
      <c r="C34" s="246"/>
      <c r="D34" s="246"/>
      <c r="E34" s="246"/>
      <c r="F34" s="246"/>
      <c r="G34" s="1154" t="s">
        <v>500</v>
      </c>
      <c r="H34" s="1155"/>
      <c r="I34" s="1155"/>
      <c r="J34" s="1156"/>
      <c r="K34" s="296" t="s">
        <v>484</v>
      </c>
      <c r="L34" s="296" t="s">
        <v>484</v>
      </c>
      <c r="M34" s="297">
        <v>1</v>
      </c>
      <c r="N34" s="298" t="s">
        <v>484</v>
      </c>
    </row>
    <row r="35" spans="1:16" ht="27" customHeight="1" x14ac:dyDescent="0.15">
      <c r="A35" s="250"/>
      <c r="B35" s="246"/>
      <c r="C35" s="246"/>
      <c r="D35" s="246"/>
      <c r="E35" s="246"/>
      <c r="F35" s="246"/>
      <c r="G35" s="1154" t="s">
        <v>501</v>
      </c>
      <c r="H35" s="1155"/>
      <c r="I35" s="1155"/>
      <c r="J35" s="1156"/>
      <c r="K35" s="296">
        <v>494282</v>
      </c>
      <c r="L35" s="296">
        <v>43874</v>
      </c>
      <c r="M35" s="297">
        <v>21946</v>
      </c>
      <c r="N35" s="298">
        <v>99.9</v>
      </c>
    </row>
    <row r="36" spans="1:16" ht="27" customHeight="1" x14ac:dyDescent="0.15">
      <c r="A36" s="250"/>
      <c r="B36" s="246"/>
      <c r="C36" s="246"/>
      <c r="D36" s="246"/>
      <c r="E36" s="246"/>
      <c r="F36" s="246"/>
      <c r="G36" s="1154" t="s">
        <v>502</v>
      </c>
      <c r="H36" s="1155"/>
      <c r="I36" s="1155"/>
      <c r="J36" s="1156"/>
      <c r="K36" s="296">
        <v>36465</v>
      </c>
      <c r="L36" s="296">
        <v>3237</v>
      </c>
      <c r="M36" s="297">
        <v>3467</v>
      </c>
      <c r="N36" s="298">
        <v>-6.6</v>
      </c>
    </row>
    <row r="37" spans="1:16" ht="13.5" customHeight="1" x14ac:dyDescent="0.15">
      <c r="A37" s="250"/>
      <c r="B37" s="246"/>
      <c r="C37" s="246"/>
      <c r="D37" s="246"/>
      <c r="E37" s="246"/>
      <c r="F37" s="246"/>
      <c r="G37" s="1154" t="s">
        <v>503</v>
      </c>
      <c r="H37" s="1155"/>
      <c r="I37" s="1155"/>
      <c r="J37" s="1156"/>
      <c r="K37" s="296">
        <v>18122</v>
      </c>
      <c r="L37" s="296">
        <v>1609</v>
      </c>
      <c r="M37" s="297">
        <v>1242</v>
      </c>
      <c r="N37" s="298">
        <v>29.5</v>
      </c>
    </row>
    <row r="38" spans="1:16" ht="27" customHeight="1" x14ac:dyDescent="0.15">
      <c r="A38" s="250"/>
      <c r="B38" s="246"/>
      <c r="C38" s="246"/>
      <c r="D38" s="246"/>
      <c r="E38" s="246"/>
      <c r="F38" s="246"/>
      <c r="G38" s="1157" t="s">
        <v>504</v>
      </c>
      <c r="H38" s="1158"/>
      <c r="I38" s="1158"/>
      <c r="J38" s="1159"/>
      <c r="K38" s="299" t="s">
        <v>484</v>
      </c>
      <c r="L38" s="299" t="s">
        <v>484</v>
      </c>
      <c r="M38" s="300">
        <v>1</v>
      </c>
      <c r="N38" s="301" t="s">
        <v>484</v>
      </c>
      <c r="O38" s="295"/>
    </row>
    <row r="39" spans="1:16" x14ac:dyDescent="0.15">
      <c r="A39" s="250"/>
      <c r="B39" s="246"/>
      <c r="C39" s="246"/>
      <c r="D39" s="246"/>
      <c r="E39" s="246"/>
      <c r="F39" s="246"/>
      <c r="G39" s="1157" t="s">
        <v>505</v>
      </c>
      <c r="H39" s="1158"/>
      <c r="I39" s="1158"/>
      <c r="J39" s="1159"/>
      <c r="K39" s="302">
        <v>-2318</v>
      </c>
      <c r="L39" s="302">
        <v>-206</v>
      </c>
      <c r="M39" s="303">
        <v>-1780</v>
      </c>
      <c r="N39" s="304">
        <v>-88.4</v>
      </c>
      <c r="O39" s="295"/>
    </row>
    <row r="40" spans="1:16" ht="27" customHeight="1" x14ac:dyDescent="0.15">
      <c r="A40" s="250"/>
      <c r="B40" s="246"/>
      <c r="C40" s="246"/>
      <c r="D40" s="246"/>
      <c r="E40" s="246"/>
      <c r="F40" s="246"/>
      <c r="G40" s="1154" t="s">
        <v>506</v>
      </c>
      <c r="H40" s="1155"/>
      <c r="I40" s="1155"/>
      <c r="J40" s="1156"/>
      <c r="K40" s="302">
        <v>-757717</v>
      </c>
      <c r="L40" s="302">
        <v>-67257</v>
      </c>
      <c r="M40" s="303">
        <v>-57269</v>
      </c>
      <c r="N40" s="304">
        <v>17.399999999999999</v>
      </c>
      <c r="O40" s="295"/>
    </row>
    <row r="41" spans="1:16" x14ac:dyDescent="0.15">
      <c r="A41" s="250"/>
      <c r="B41" s="246"/>
      <c r="C41" s="246"/>
      <c r="D41" s="246"/>
      <c r="E41" s="246"/>
      <c r="F41" s="246"/>
      <c r="G41" s="1160" t="s">
        <v>284</v>
      </c>
      <c r="H41" s="1161"/>
      <c r="I41" s="1161"/>
      <c r="J41" s="1162"/>
      <c r="K41" s="296">
        <v>478040</v>
      </c>
      <c r="L41" s="302">
        <v>42432</v>
      </c>
      <c r="M41" s="303">
        <v>26530</v>
      </c>
      <c r="N41" s="304">
        <v>59.9</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47" t="s">
        <v>475</v>
      </c>
      <c r="J49" s="1149" t="s">
        <v>510</v>
      </c>
      <c r="K49" s="1150"/>
      <c r="L49" s="1150"/>
      <c r="M49" s="1150"/>
      <c r="N49" s="1151"/>
    </row>
    <row r="50" spans="1:14" x14ac:dyDescent="0.15">
      <c r="A50" s="250"/>
      <c r="B50" s="246"/>
      <c r="C50" s="246"/>
      <c r="D50" s="246"/>
      <c r="E50" s="246"/>
      <c r="F50" s="246"/>
      <c r="G50" s="314"/>
      <c r="H50" s="315"/>
      <c r="I50" s="1148"/>
      <c r="J50" s="316" t="s">
        <v>511</v>
      </c>
      <c r="K50" s="317" t="s">
        <v>512</v>
      </c>
      <c r="L50" s="318" t="s">
        <v>513</v>
      </c>
      <c r="M50" s="319" t="s">
        <v>514</v>
      </c>
      <c r="N50" s="320" t="s">
        <v>515</v>
      </c>
    </row>
    <row r="51" spans="1:14" x14ac:dyDescent="0.15">
      <c r="A51" s="250"/>
      <c r="B51" s="246"/>
      <c r="C51" s="246"/>
      <c r="D51" s="246"/>
      <c r="E51" s="246"/>
      <c r="F51" s="246"/>
      <c r="G51" s="312" t="s">
        <v>516</v>
      </c>
      <c r="H51" s="313"/>
      <c r="I51" s="321">
        <v>290997</v>
      </c>
      <c r="J51" s="322">
        <v>25517</v>
      </c>
      <c r="K51" s="323">
        <v>14.8</v>
      </c>
      <c r="L51" s="324">
        <v>70317</v>
      </c>
      <c r="M51" s="325">
        <v>-3.3</v>
      </c>
      <c r="N51" s="326">
        <v>18.100000000000001</v>
      </c>
    </row>
    <row r="52" spans="1:14" x14ac:dyDescent="0.15">
      <c r="A52" s="250"/>
      <c r="B52" s="246"/>
      <c r="C52" s="246"/>
      <c r="D52" s="246"/>
      <c r="E52" s="246"/>
      <c r="F52" s="246"/>
      <c r="G52" s="327"/>
      <c r="H52" s="328" t="s">
        <v>517</v>
      </c>
      <c r="I52" s="329">
        <v>245428</v>
      </c>
      <c r="J52" s="330">
        <v>21521</v>
      </c>
      <c r="K52" s="331">
        <v>1.6</v>
      </c>
      <c r="L52" s="332">
        <v>35725</v>
      </c>
      <c r="M52" s="333">
        <v>-1.6</v>
      </c>
      <c r="N52" s="334">
        <v>3.2</v>
      </c>
    </row>
    <row r="53" spans="1:14" x14ac:dyDescent="0.15">
      <c r="A53" s="250"/>
      <c r="B53" s="246"/>
      <c r="C53" s="246"/>
      <c r="D53" s="246"/>
      <c r="E53" s="246"/>
      <c r="F53" s="246"/>
      <c r="G53" s="312" t="s">
        <v>518</v>
      </c>
      <c r="H53" s="313"/>
      <c r="I53" s="321">
        <v>609440</v>
      </c>
      <c r="J53" s="322">
        <v>53558</v>
      </c>
      <c r="K53" s="323">
        <v>109.9</v>
      </c>
      <c r="L53" s="324">
        <v>105751</v>
      </c>
      <c r="M53" s="325">
        <v>50.4</v>
      </c>
      <c r="N53" s="326">
        <v>59.5</v>
      </c>
    </row>
    <row r="54" spans="1:14" x14ac:dyDescent="0.15">
      <c r="A54" s="250"/>
      <c r="B54" s="246"/>
      <c r="C54" s="246"/>
      <c r="D54" s="246"/>
      <c r="E54" s="246"/>
      <c r="F54" s="246"/>
      <c r="G54" s="327"/>
      <c r="H54" s="328" t="s">
        <v>517</v>
      </c>
      <c r="I54" s="329">
        <v>466401</v>
      </c>
      <c r="J54" s="330">
        <v>40988</v>
      </c>
      <c r="K54" s="331">
        <v>90.5</v>
      </c>
      <c r="L54" s="332">
        <v>49969</v>
      </c>
      <c r="M54" s="333">
        <v>39.9</v>
      </c>
      <c r="N54" s="334">
        <v>50.6</v>
      </c>
    </row>
    <row r="55" spans="1:14" x14ac:dyDescent="0.15">
      <c r="A55" s="250"/>
      <c r="B55" s="246"/>
      <c r="C55" s="246"/>
      <c r="D55" s="246"/>
      <c r="E55" s="246"/>
      <c r="F55" s="246"/>
      <c r="G55" s="312" t="s">
        <v>519</v>
      </c>
      <c r="H55" s="313"/>
      <c r="I55" s="321">
        <v>412538</v>
      </c>
      <c r="J55" s="322">
        <v>36408</v>
      </c>
      <c r="K55" s="323">
        <v>-32</v>
      </c>
      <c r="L55" s="324">
        <v>158564</v>
      </c>
      <c r="M55" s="325">
        <v>49.9</v>
      </c>
      <c r="N55" s="326">
        <v>-81.900000000000006</v>
      </c>
    </row>
    <row r="56" spans="1:14" x14ac:dyDescent="0.15">
      <c r="A56" s="250"/>
      <c r="B56" s="246"/>
      <c r="C56" s="246"/>
      <c r="D56" s="246"/>
      <c r="E56" s="246"/>
      <c r="F56" s="246"/>
      <c r="G56" s="327"/>
      <c r="H56" s="328" t="s">
        <v>517</v>
      </c>
      <c r="I56" s="329">
        <v>115442</v>
      </c>
      <c r="J56" s="330">
        <v>10188</v>
      </c>
      <c r="K56" s="331">
        <v>-75.099999999999994</v>
      </c>
      <c r="L56" s="332">
        <v>48412</v>
      </c>
      <c r="M56" s="333">
        <v>-3.1</v>
      </c>
      <c r="N56" s="334">
        <v>-72</v>
      </c>
    </row>
    <row r="57" spans="1:14" x14ac:dyDescent="0.15">
      <c r="A57" s="250"/>
      <c r="B57" s="246"/>
      <c r="C57" s="246"/>
      <c r="D57" s="246"/>
      <c r="E57" s="246"/>
      <c r="F57" s="246"/>
      <c r="G57" s="312" t="s">
        <v>520</v>
      </c>
      <c r="H57" s="313"/>
      <c r="I57" s="321">
        <v>272627</v>
      </c>
      <c r="J57" s="322">
        <v>24116</v>
      </c>
      <c r="K57" s="323">
        <v>-33.799999999999997</v>
      </c>
      <c r="L57" s="324">
        <v>106092</v>
      </c>
      <c r="M57" s="325">
        <v>-33.1</v>
      </c>
      <c r="N57" s="326">
        <v>-0.7</v>
      </c>
    </row>
    <row r="58" spans="1:14" x14ac:dyDescent="0.15">
      <c r="A58" s="250"/>
      <c r="B58" s="246"/>
      <c r="C58" s="246"/>
      <c r="D58" s="246"/>
      <c r="E58" s="246"/>
      <c r="F58" s="246"/>
      <c r="G58" s="327"/>
      <c r="H58" s="328" t="s">
        <v>517</v>
      </c>
      <c r="I58" s="329">
        <v>146125</v>
      </c>
      <c r="J58" s="330">
        <v>12926</v>
      </c>
      <c r="K58" s="331">
        <v>26.9</v>
      </c>
      <c r="L58" s="332">
        <v>44299</v>
      </c>
      <c r="M58" s="333">
        <v>-8.5</v>
      </c>
      <c r="N58" s="334">
        <v>35.4</v>
      </c>
    </row>
    <row r="59" spans="1:14" x14ac:dyDescent="0.15">
      <c r="A59" s="250"/>
      <c r="B59" s="246"/>
      <c r="C59" s="246"/>
      <c r="D59" s="246"/>
      <c r="E59" s="246"/>
      <c r="F59" s="246"/>
      <c r="G59" s="312" t="s">
        <v>521</v>
      </c>
      <c r="H59" s="313"/>
      <c r="I59" s="321">
        <v>424256</v>
      </c>
      <c r="J59" s="322">
        <v>37658</v>
      </c>
      <c r="K59" s="323">
        <v>56.2</v>
      </c>
      <c r="L59" s="324">
        <v>78903</v>
      </c>
      <c r="M59" s="325">
        <v>-25.6</v>
      </c>
      <c r="N59" s="326">
        <v>81.8</v>
      </c>
    </row>
    <row r="60" spans="1:14" x14ac:dyDescent="0.15">
      <c r="A60" s="250"/>
      <c r="B60" s="246"/>
      <c r="C60" s="246"/>
      <c r="D60" s="246"/>
      <c r="E60" s="246"/>
      <c r="F60" s="246"/>
      <c r="G60" s="327"/>
      <c r="H60" s="328" t="s">
        <v>517</v>
      </c>
      <c r="I60" s="335">
        <v>273528</v>
      </c>
      <c r="J60" s="330">
        <v>24279</v>
      </c>
      <c r="K60" s="331">
        <v>87.8</v>
      </c>
      <c r="L60" s="332">
        <v>49201</v>
      </c>
      <c r="M60" s="333">
        <v>11.1</v>
      </c>
      <c r="N60" s="334">
        <v>76.7</v>
      </c>
    </row>
    <row r="61" spans="1:14" x14ac:dyDescent="0.15">
      <c r="A61" s="250"/>
      <c r="B61" s="246"/>
      <c r="C61" s="246"/>
      <c r="D61" s="246"/>
      <c r="E61" s="246"/>
      <c r="F61" s="246"/>
      <c r="G61" s="312" t="s">
        <v>522</v>
      </c>
      <c r="H61" s="336"/>
      <c r="I61" s="337">
        <v>401972</v>
      </c>
      <c r="J61" s="338">
        <v>35451</v>
      </c>
      <c r="K61" s="339">
        <v>23</v>
      </c>
      <c r="L61" s="340">
        <v>103925</v>
      </c>
      <c r="M61" s="341">
        <v>7.7</v>
      </c>
      <c r="N61" s="326">
        <v>15.3</v>
      </c>
    </row>
    <row r="62" spans="1:14" x14ac:dyDescent="0.15">
      <c r="A62" s="250"/>
      <c r="B62" s="246"/>
      <c r="C62" s="246"/>
      <c r="D62" s="246"/>
      <c r="E62" s="246"/>
      <c r="F62" s="246"/>
      <c r="G62" s="327"/>
      <c r="H62" s="328" t="s">
        <v>517</v>
      </c>
      <c r="I62" s="329">
        <v>249385</v>
      </c>
      <c r="J62" s="330">
        <v>21980</v>
      </c>
      <c r="K62" s="331">
        <v>26.3</v>
      </c>
      <c r="L62" s="332">
        <v>45521</v>
      </c>
      <c r="M62" s="333">
        <v>7.6</v>
      </c>
      <c r="N62" s="334">
        <v>18.7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42.26</v>
      </c>
      <c r="G47" s="12">
        <v>47.63</v>
      </c>
      <c r="H47" s="12">
        <v>47.47</v>
      </c>
      <c r="I47" s="12">
        <v>49.94</v>
      </c>
      <c r="J47" s="13">
        <v>54.97</v>
      </c>
    </row>
    <row r="48" spans="2:10" ht="57.75" customHeight="1" x14ac:dyDescent="0.15">
      <c r="B48" s="14"/>
      <c r="C48" s="1174" t="s">
        <v>4</v>
      </c>
      <c r="D48" s="1174"/>
      <c r="E48" s="1175"/>
      <c r="F48" s="15">
        <v>10.65</v>
      </c>
      <c r="G48" s="16">
        <v>8.61</v>
      </c>
      <c r="H48" s="16">
        <v>7.81</v>
      </c>
      <c r="I48" s="16">
        <v>10.88</v>
      </c>
      <c r="J48" s="17">
        <v>8.9700000000000006</v>
      </c>
    </row>
    <row r="49" spans="2:10" ht="57.75" customHeight="1" thickBot="1" x14ac:dyDescent="0.2">
      <c r="B49" s="18"/>
      <c r="C49" s="1176" t="s">
        <v>5</v>
      </c>
      <c r="D49" s="1176"/>
      <c r="E49" s="1177"/>
      <c r="F49" s="19">
        <v>6.26</v>
      </c>
      <c r="G49" s="20">
        <v>3.97</v>
      </c>
      <c r="H49" s="20" t="s">
        <v>529</v>
      </c>
      <c r="I49" s="20">
        <v>7.84</v>
      </c>
      <c r="J49" s="21">
        <v>2.68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2018-03-29T06:29:32Z</cp:lastPrinted>
  <dcterms:created xsi:type="dcterms:W3CDTF">2018-01-24T05:56:27Z</dcterms:created>
  <dcterms:modified xsi:type="dcterms:W3CDTF">2018-11-07T23:48:03Z</dcterms:modified>
  <cp:category/>
</cp:coreProperties>
</file>