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4940" windowHeight="7845" tabRatio="866"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C37" i="9"/>
  <c r="CO36" i="9"/>
  <c r="AM36" i="9"/>
  <c r="C36" i="9"/>
  <c r="CO35" i="9"/>
  <c r="AM35" i="9"/>
  <c r="CO34" i="9"/>
  <c r="BW34" i="9"/>
  <c r="BW35" i="9" s="1"/>
  <c r="BW36" i="9" s="1"/>
  <c r="BW37" i="9" s="1"/>
  <c r="BW38" i="9" s="1"/>
  <c r="BW39" i="9" s="1"/>
  <c r="BW40"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c r="BE34" i="9" s="1"/>
  <c r="BE35" i="9" s="1"/>
  <c r="BE36" i="9" s="1"/>
</calcChain>
</file>

<file path=xl/sharedStrings.xml><?xml version="1.0" encoding="utf-8"?>
<sst xmlns="http://schemas.openxmlformats.org/spreadsheetml/2006/main" count="1139" uniqueCount="568">
  <si>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</si>
  <si>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</si>
  <si>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</si>
  <si>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</si>
  <si>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</si>
  <si>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</si>
  <si>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</si>
  <si>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</si>
  <si>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</si>
  <si>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</si>
  <si>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</si>
  <si>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</si>
  <si>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</si>
  <si>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</si>
  <si>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</si>
  <si>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</si>
  <si>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</si>
  <si>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</si>
  <si>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</si>
  <si>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</si>
  <si>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</si>
  <si>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</si>
  <si>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</si>
  <si>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</si>
  <si>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</si>
  <si>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</si>
  <si>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</si>
  <si>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</si>
  <si>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</si>
  <si>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</si>
  <si>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</si>
  <si>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</si>
  <si>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</si>
  <si>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</si>
  <si>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</si>
  <si>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</si>
  <si>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</si>
  <si>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</si>
  <si>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</si>
  <si>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</si>
  <si>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</si>
  <si>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</si>
  <si>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</si>
  <si>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</si>
  <si>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</si>
  <si>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</si>
  <si>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</si>
  <si>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</si>
  <si>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</si>
  <si>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</si>
  <si>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</si>
  <si>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</si>
  <si>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</si>
  <si>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</si>
  <si>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</si>
  <si>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</si>
  <si>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</si>
  <si>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</si>
  <si>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</si>
  <si>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</si>
  <si>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</si>
  <si>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</si>
  <si>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</si>
  <si>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</si>
  <si>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</si>
  <si>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</si>
  <si>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</si>
  <si>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</si>
  <si>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</si>
  <si>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</si>
  <si>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</si>
  <si>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</si>
  <si>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</si>
  <si>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</si>
  <si>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</si>
  <si>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</si>
  <si>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</si>
  <si>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</si>
  <si>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</si>
  <si>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</si>
  <si>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</si>
  <si>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</si>
  <si>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</si>
  <si>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</si>
  <si>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</si>
  <si>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</si>
  <si>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</si>
  <si>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</si>
  <si>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</si>
  <si>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</si>
  <si>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</si>
  <si>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</si>
  <si>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</si>
  <si>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</si>
  <si>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</si>
  <si>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</si>
  <si>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</si>
  <si>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</si>
  <si>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</si>
  <si>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</si>
  <si>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</si>
  <si>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</si>
  <si>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</si>
  <si>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</si>
  <si>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</si>
  <si>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</si>
  <si>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</si>
  <si>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</si>
  <si>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</si>
  <si>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</si>
  <si>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</si>
  <si>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</si>
  <si>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</si>
  <si>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</si>
  <si>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</si>
  <si>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</si>
  <si>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</si>
  <si>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</si>
  <si>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</si>
  <si>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</si>
  <si>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</si>
  <si>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</si>
  <si>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</si>
  <si>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</si>
  <si>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</si>
  <si>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</si>
  <si>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</si>
  <si>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</si>
  <si>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</si>
  <si>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</si>
  <si>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</si>
  <si>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</si>
  <si>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</si>
  <si>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</si>
  <si>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</si>
  <si>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</si>
  <si>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</si>
  <si>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</si>
  <si>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</si>
  <si>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</si>
  <si>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</si>
  <si>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</si>
  <si>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</si>
  <si>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</si>
  <si>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</si>
  <si>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</si>
  <si>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</si>
  <si>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</si>
  <si>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</si>
  <si>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</si>
  <si>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</si>
  <si>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</si>
  <si>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</si>
  <si>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</si>
  <si>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</si>
  <si>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</si>
  <si>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</si>
  <si>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</si>
  <si>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</si>
  <si>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</si>
  <si>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</si>
  <si>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</si>
  <si>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</si>
  <si>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</si>
  <si>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</si>
  <si>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</si>
  <si>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</si>
  <si>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</si>
  <si>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</si>
  <si>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</si>
  <si>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</si>
  <si>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</si>
  <si>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</si>
  <si>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</si>
  <si>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</si>
  <si>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</si>
  <si>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</si>
  <si>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</si>
  <si>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</si>
  <si>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</si>
  <si>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</si>
  <si>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</si>
  <si>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</si>
  <si>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</si>
  <si>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</si>
  <si>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</si>
  <si>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</si>
  <si>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</si>
  <si>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</si>
  <si>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</si>
  <si>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</si>
  <si>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</si>
  <si>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</si>
  <si>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</si>
  <si>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</si>
  <si>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</si>
  <si>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</si>
  <si>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岡山県新庄村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</si>
  <si>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</si>
  <si>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</si>
  <si>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</si>
  <si>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</si>
  <si>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</si>
  <si>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</si>
  <si>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</si>
  <si>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</si>
  <si>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</si>
  <si>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</si>
  <si>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</si>
  <si>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</si>
  <si>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</si>
  <si>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</si>
  <si>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</si>
  <si>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</si>
  <si>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</si>
  <si>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</si>
  <si>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</si>
  <si>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</si>
  <si>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</si>
  <si>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</si>
  <si>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</si>
  <si>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</si>
  <si>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</si>
  <si>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</si>
  <si>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</si>
  <si>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</si>
  <si>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</si>
  <si>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</si>
  <si>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</si>
  <si>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</si>
  <si>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</si>
  <si>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</si>
  <si>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</si>
  <si>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</si>
  <si>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</si>
  <si>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</si>
  <si>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</si>
  <si>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</si>
  <si>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</si>
  <si>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</si>
  <si>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</si>
  <si>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</si>
  <si>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</si>
  <si>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</si>
  <si>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</si>
  <si>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</si>
  <si>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</si>
  <si>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</si>
  <si>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</si>
  <si>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</si>
  <si>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</si>
  <si>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</si>
  <si>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</si>
  <si>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</si>
  <si>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</si>
  <si>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</si>
  <si>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</si>
  <si>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</si>
  <si>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</si>
  <si>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</si>
  <si>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</si>
  <si>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</si>
  <si>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</si>
  <si>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</si>
  <si>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</si>
  <si>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</si>
  <si>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</si>
  <si>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</si>
  <si>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</si>
  <si>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</si>
  <si>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</si>
  <si>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</si>
  <si>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</si>
  <si>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</si>
  <si>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</si>
  <si>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</si>
  <si>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</si>
  <si>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</si>
  <si>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</si>
  <si>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</si>
  <si>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</si>
  <si>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</si>
  <si>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</si>
  <si>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</si>
  <si>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</si>
  <si>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</si>
  <si>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</si>
  <si>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</si>
  <si>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</si>
  <si>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</si>
  <si>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</si>
  <si>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</si>
  <si>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</si>
  <si>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</si>
  <si>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</si>
  <si>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</si>
  <si>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</si>
  <si>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</si>
  <si>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</si>
  <si>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</si>
  <si>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</si>
  <si>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</si>
  <si>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</si>
  <si>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</si>
  <si>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</si>
  <si>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</si>
  <si>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</si>
  <si>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</si>
  <si>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</si>
  <si>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</si>
  <si>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</si>
  <si>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</si>
  <si>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</si>
  <si>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</si>
  <si>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</si>
  <si>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</si>
  <si>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</si>
  <si>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</si>
  <si>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</si>
  <si>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</si>
  <si>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</si>
  <si>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</si>
  <si>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</si>
  <si>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</si>
  <si>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</si>
  <si>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</si>
  <si>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</si>
  <si>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</si>
  <si>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</si>
  <si>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</si>
  <si>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</si>
  <si>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</si>
  <si>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</si>
  <si>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</si>
  <si>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</si>
  <si>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</si>
  <si>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</si>
  <si>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</si>
  <si>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</si>
  <si>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</si>
  <si>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</si>
  <si>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</si>
  <si>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</si>
  <si>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</si>
  <si>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</si>
  <si>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</si>
  <si>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岡山県新庄村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</si>
  <si>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</si>
  <si>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</si>
  <si>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</si>
  <si>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</si>
  <si>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</si>
  <si>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</si>
  <si>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</si>
  <si>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</si>
  <si>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</si>
  <si>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</si>
  <si>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</si>
  <si>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</si>
  <si>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</si>
  <si>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</si>
  <si>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</si>
  <si>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</si>
  <si>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</si>
  <si>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</si>
  <si>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</si>
  <si>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</si>
  <si>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新庄村土地取得特別会計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</si>
  <si>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</si>
  <si>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</si>
  <si>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</si>
  <si>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</si>
  <si>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</si>
  <si>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</si>
  <si>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</si>
  <si>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</si>
  <si>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</si>
  <si>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</si>
  <si>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</si>
  <si>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</si>
  <si>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</si>
  <si>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新庄村国民健康保険事業特別会計</t>
    <phoneticPr fontId="5"/>
  </si>
  <si>
    <t>新庄村介護保険特別会計（保険事業勘定）</t>
    <phoneticPr fontId="5"/>
  </si>
  <si>
    <t>新庄村国民健康保険歯科診療施設特別会計</t>
    <phoneticPr fontId="5"/>
  </si>
  <si>
    <t>新庄村国民健康保険診療所特別会計</t>
    <phoneticPr fontId="5"/>
  </si>
  <si>
    <t>新庄村後期高齢者医療特別会計</t>
    <phoneticPr fontId="5"/>
  </si>
  <si>
    <t>新庄村農業共済事業特別会計</t>
    <phoneticPr fontId="5"/>
  </si>
  <si>
    <t>法適用企業</t>
    <phoneticPr fontId="5"/>
  </si>
  <si>
    <t>新庄村簡易水道事業特別会計</t>
    <phoneticPr fontId="5"/>
  </si>
  <si>
    <t>法非適用企業</t>
    <phoneticPr fontId="5"/>
  </si>
  <si>
    <t>新庄村下水道事業特別会計</t>
    <phoneticPr fontId="5"/>
  </si>
  <si>
    <t>新庄村宅地造成事業特別会計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</si>
  <si>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</si>
  <si>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</si>
  <si>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</si>
  <si>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</si>
  <si>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</si>
  <si>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</si>
  <si>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</si>
  <si>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</si>
  <si>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</si>
  <si>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</si>
  <si>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</si>
  <si>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</si>
  <si>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</si>
  <si>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</si>
  <si>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</si>
  <si>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</si>
  <si>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</si>
  <si>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</si>
  <si>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</si>
  <si>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</si>
  <si>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</si>
  <si>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</si>
  <si>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</si>
  <si>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</si>
  <si>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</si>
  <si>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</si>
  <si>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</si>
  <si>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</si>
  <si>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</si>
  <si>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</si>
  <si>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</si>
  <si>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</si>
  <si>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</si>
  <si>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</si>
  <si>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</si>
  <si>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</si>
  <si>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</si>
  <si>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</si>
  <si>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</si>
  <si>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</si>
  <si>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</si>
  <si>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</si>
  <si>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</si>
  <si>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</si>
  <si>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</si>
  <si>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</si>
  <si>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</si>
  <si>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</si>
  <si>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</si>
  <si>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</si>
  <si>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</si>
  <si>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</si>
  <si>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</si>
  <si>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新庄村下水道事業特別会計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</si>
  <si>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</si>
  <si>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</si>
  <si>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新庄村簡易水道事業特別会計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</si>
  <si>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</si>
  <si>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新庄村介護保険特別会計（保険事業勘定）</t>
    <phoneticPr fontId="5"/>
  </si>
  <si>
    <t>(Ｆ)</t>
    <phoneticPr fontId="5"/>
  </si>
  <si>
    <t>新庄村後期高齢者医療特別会計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</si>
  <si>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</si>
  <si>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</si>
  <si>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</si>
  <si>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</si>
  <si>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</si>
  <si>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</si>
  <si>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</si>
  <si>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</si>
  <si>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</si>
  <si>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</si>
  <si>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</si>
  <si>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</si>
  <si>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</si>
  <si>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</si>
  <si>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</si>
  <si>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</si>
  <si>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</si>
  <si>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</si>
  <si>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</si>
  <si>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</si>
  <si>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</si>
  <si>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</si>
  <si>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</si>
  <si>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</si>
  <si>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</si>
  <si>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</si>
  <si>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</si>
  <si>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</si>
  <si>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</si>
  <si>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</si>
  <si>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</si>
  <si>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</si>
  <si>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</si>
  <si>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</si>
  <si>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</si>
  <si>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</si>
  <si>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</si>
  <si>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</si>
  <si>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</si>
  <si>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</si>
  <si>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</si>
  <si>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</si>
  <si>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</si>
  <si>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</si>
  <si>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</si>
  <si>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</si>
  <si>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</si>
  <si>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</si>
  <si>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</si>
  <si>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</si>
  <si>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</si>
  <si>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</si>
  <si>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</si>
  <si>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</si>
  <si>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</si>
  <si>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</si>
  <si>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</si>
  <si>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</si>
  <si>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</si>
  <si>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</si>
  <si>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</si>
  <si>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</si>
  <si>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</si>
  <si>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</si>
  <si>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</si>
  <si>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</si>
  <si>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</si>
  <si>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</si>
  <si>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</si>
  <si>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</si>
  <si>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</si>
  <si>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</si>
  <si>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</si>
  <si>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</si>
  <si>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</si>
  <si>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</si>
  <si>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</si>
  <si>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</si>
  <si>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</si>
  <si>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</si>
  <si>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</si>
  <si>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</si>
  <si>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3.16</t>
  </si>
  <si>
    <t>一般会計</t>
  </si>
  <si>
    <t>新庄村国民健康保険事業特別会計</t>
  </si>
  <si>
    <t>新庄村農業共済事業特別会計</t>
  </si>
  <si>
    <t>新庄村宅地造成事業特別会計</t>
  </si>
  <si>
    <t>新庄村国民健康保険歯科診療施設特別会計</t>
  </si>
  <si>
    <t>新庄村介護保険特別会計（保険事業勘定）</t>
  </si>
  <si>
    <t>新庄村下水道事業特別会計</t>
  </si>
  <si>
    <t>新庄村国民健康保険診療所特別会計</t>
  </si>
  <si>
    <t>その他会計（赤字）</t>
  </si>
  <si>
    <t>その他会計（黒字）</t>
  </si>
  <si>
    <t>岡山県後期高齢者医療広域連合一般会計</t>
  </si>
  <si>
    <t>岡山県後期高齢者医療広域連合特別会計</t>
  </si>
  <si>
    <t>岡山県市町村総合事務組合一般会計</t>
  </si>
  <si>
    <t>岡山県市町村総合事務組合貸付金特別会計</t>
  </si>
  <si>
    <t>岡山県市町村総合事務組合交通災害共済特別会計</t>
  </si>
  <si>
    <t>岡山県市町村税整理組合</t>
  </si>
  <si>
    <t>岡山県市町村総合事務組合拠出金事業特別会計</t>
    <rPh sb="12" eb="15">
      <t>キョシュツキン</t>
    </rPh>
    <rPh sb="15" eb="17">
      <t>ジギョウ</t>
    </rPh>
    <phoneticPr fontId="2"/>
  </si>
  <si>
    <t>-</t>
    <phoneticPr fontId="2"/>
  </si>
  <si>
    <t>株式会社メルヘン・プラザ</t>
    <rPh sb="0" eb="2">
      <t>カブシキ</t>
    </rPh>
    <rPh sb="2" eb="4">
      <t>カイシャ</t>
    </rPh>
    <phoneticPr fontId="2"/>
  </si>
  <si>
    <t>株式会社まちづくり新庄村</t>
    <rPh sb="0" eb="2">
      <t>カブシキ</t>
    </rPh>
    <rPh sb="2" eb="4">
      <t>カイシャ</t>
    </rPh>
    <rPh sb="9" eb="12">
      <t>シンジョウソン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</si>
  <si>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</si>
  <si>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</si>
  <si>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</si>
  <si>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</si>
  <si>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</si>
  <si>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</si>
  <si>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</si>
  <si>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</si>
  <si>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</si>
  <si>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</si>
  <si>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</si>
  <si>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率は、過去からの起債抑制政策により類似団体と比較して低い水準にあり、発行額よりも償還年限を抑える地方債が多いことから、近年は減少している。そのため将来負担比率も減少傾向にあり、平成24年度以降は０％となっている。今後も引き続き起債を抑制し、財政の健全化に努める。</t>
    <rPh sb="0" eb="2">
      <t>ジッシツ</t>
    </rPh>
    <rPh sb="2" eb="5">
      <t>コウサイヒ</t>
    </rPh>
    <rPh sb="5" eb="6">
      <t>リツ</t>
    </rPh>
    <rPh sb="8" eb="10">
      <t>カコ</t>
    </rPh>
    <rPh sb="13" eb="15">
      <t>キサイ</t>
    </rPh>
    <rPh sb="15" eb="17">
      <t>ヨクセイ</t>
    </rPh>
    <rPh sb="17" eb="19">
      <t>セイサク</t>
    </rPh>
    <rPh sb="22" eb="24">
      <t>ルイジ</t>
    </rPh>
    <rPh sb="24" eb="26">
      <t>ダンタイ</t>
    </rPh>
    <rPh sb="27" eb="29">
      <t>ヒカク</t>
    </rPh>
    <rPh sb="31" eb="32">
      <t>ヒク</t>
    </rPh>
    <rPh sb="33" eb="35">
      <t>スイジュン</t>
    </rPh>
    <rPh sb="39" eb="42">
      <t>ハッコウガク</t>
    </rPh>
    <rPh sb="45" eb="47">
      <t>ショウカン</t>
    </rPh>
    <rPh sb="47" eb="49">
      <t>ネンゲン</t>
    </rPh>
    <rPh sb="50" eb="51">
      <t>オサ</t>
    </rPh>
    <rPh sb="53" eb="56">
      <t>チホウサイ</t>
    </rPh>
    <rPh sb="57" eb="58">
      <t>オオ</t>
    </rPh>
    <rPh sb="64" eb="66">
      <t>キンネン</t>
    </rPh>
    <rPh sb="67" eb="69">
      <t>ゲンショウ</t>
    </rPh>
    <rPh sb="78" eb="80">
      <t>ショウライ</t>
    </rPh>
    <rPh sb="80" eb="82">
      <t>フタン</t>
    </rPh>
    <rPh sb="82" eb="84">
      <t>ヒリツ</t>
    </rPh>
    <rPh sb="85" eb="87">
      <t>ゲンショウ</t>
    </rPh>
    <rPh sb="87" eb="89">
      <t>ケイコウ</t>
    </rPh>
    <rPh sb="93" eb="95">
      <t>ヘイセイ</t>
    </rPh>
    <rPh sb="97" eb="101">
      <t>ネンドイコウ</t>
    </rPh>
    <rPh sb="111" eb="113">
      <t>コンゴ</t>
    </rPh>
    <rPh sb="114" eb="115">
      <t>ヒ</t>
    </rPh>
    <rPh sb="116" eb="117">
      <t>ツヅ</t>
    </rPh>
    <rPh sb="118" eb="120">
      <t>キサイ</t>
    </rPh>
    <rPh sb="121" eb="123">
      <t>ヨクセイ</t>
    </rPh>
    <rPh sb="125" eb="127">
      <t>ザイセイ</t>
    </rPh>
    <rPh sb="128" eb="131">
      <t>ケンゼンカ</t>
    </rPh>
    <rPh sb="132" eb="13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</si>
</sst>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364173</c:v>
                </c:pt>
                <c:pt idx="1">
                  <c:v>312811</c:v>
                </c:pt>
                <c:pt idx="2">
                  <c:v>321333</c:v>
                </c:pt>
                <c:pt idx="3">
                  <c:v>311221</c:v>
                </c:pt>
                <c:pt idx="4">
                  <c:v>314116</c:v>
                </c:pt>
              </c:numCache>
            </c:numRef>
          </c:val>
          <c:smooth val="0"/>
        </c:ser>
        <c:dLbls>
          <c:showLegendKey val="0"/>
          <c:showVal val="0"/>
          <c:showCatName val="0"/>
          <c:showSerName val="0"/>
          <c:showPercent val="0"/>
          <c:showBubbleSize val="0"/>
        </c:dLbls>
        <c:marker val="1"/>
        <c:smooth val="0"/>
        <c:axId val="93120000"/>
        <c:axId val="93121920"/>
      </c:lineChart>
      <c:catAx>
        <c:axId val="9312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1920"/>
        <c:crosses val="autoZero"/>
        <c:auto val="1"/>
        <c:lblAlgn val="ctr"/>
        <c:lblOffset val="100"/>
        <c:tickLblSkip val="1"/>
        <c:tickMarkSkip val="1"/>
        <c:noMultiLvlLbl val="0"/>
      </c:catAx>
      <c:valAx>
        <c:axId val="93121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12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12.45</c:v>
                </c:pt>
                <c:pt idx="1">
                  <c:v>12.97</c:v>
                </c:pt>
                <c:pt idx="2">
                  <c:v>19.98</c:v>
                </c:pt>
                <c:pt idx="3">
                  <c:v>13.32</c:v>
                </c:pt>
                <c:pt idx="4">
                  <c:v>10.61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46.03</c:v>
                </c:pt>
                <c:pt idx="1">
                  <c:v>57.87</c:v>
                </c:pt>
                <c:pt idx="2">
                  <c:v>60.04</c:v>
                </c:pt>
                <c:pt idx="3">
                  <c:v>67.31</c:v>
                </c:pt>
                <c:pt idx="4">
                  <c:v>71.31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937024"/>
        <c:axId val="11193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6.59</c:v>
                </c:pt>
                <c:pt idx="1">
                  <c:v>12.15</c:v>
                </c:pt>
                <c:pt idx="2">
                  <c:v>6.76</c:v>
                </c:pt>
                <c:pt idx="3">
                  <c:v>3.75</c:v>
                </c:pt>
                <c:pt idx="4">
                  <c:v>-3.16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937024"/>
        <c:axId val="111938944"/>
      </c:lineChart>
      <c:catAx>
        <c:axId val="1119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38944"/>
        <c:crosses val="autoZero"/>
        <c:auto val="1"/>
        <c:lblAlgn val="ctr"/>
        <c:lblOffset val="100"/>
        <c:tickLblSkip val="1"/>
        <c:tickMarkSkip val="1"/>
        <c:noMultiLvlLbl val="0"/>
      </c:catAx>
      <c:valAx>
        <c:axId val="11193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3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0.71</c:v>
                </c:pt>
                <c:pt idx="2">
                  <c:v>#N/A</c:v>
                </c:pt>
                <c:pt idx="3">
                  <c:v>0.83</c:v>
                </c:pt>
                <c:pt idx="4">
                  <c:v>#N/A</c:v>
                </c:pt>
                <c:pt idx="5">
                  <c:v>0.78</c:v>
                </c:pt>
                <c:pt idx="6">
                  <c:v>#N/A</c:v>
                </c:pt>
                <c:pt idx="7">
                  <c:v>0.18</c:v>
                </c:pt>
                <c:pt idx="8">
                  <c:v>#N/A</c:v>
                </c:pt>
                <c:pt idx="9">
                  <c:v>0.19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新庄村国民健康保険診療所特別会計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0.41</c:v>
                </c:pt>
                <c:pt idx="2">
                  <c:v>#N/A</c:v>
                </c:pt>
                <c:pt idx="3">
                  <c:v>0.56000000000000005</c:v>
                </c:pt>
                <c:pt idx="4">
                  <c:v>#N/A</c:v>
                </c:pt>
                <c:pt idx="5">
                  <c:v>0.73</c:v>
                </c:pt>
                <c:pt idx="6">
                  <c:v>#N/A</c:v>
                </c:pt>
                <c:pt idx="7">
                  <c:v>0.31</c:v>
                </c:pt>
                <c:pt idx="8">
                  <c:v>#N/A</c:v>
                </c:pt>
                <c:pt idx="9">
                  <c:v>0.33</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新庄村下水道事業特別会計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0.11</c:v>
                </c:pt>
                <c:pt idx="2">
                  <c:v>#N/A</c:v>
                </c:pt>
                <c:pt idx="3">
                  <c:v>0.1</c:v>
                </c:pt>
                <c:pt idx="4">
                  <c:v>#N/A</c:v>
                </c:pt>
                <c:pt idx="5">
                  <c:v>0.1</c:v>
                </c:pt>
                <c:pt idx="6">
                  <c:v>#N/A</c:v>
                </c:pt>
                <c:pt idx="7">
                  <c:v>0.19</c:v>
                </c:pt>
                <c:pt idx="8">
                  <c:v>#N/A</c:v>
                </c:pt>
                <c:pt idx="9">
                  <c:v>0.43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新庄村介護保険特別会計（保険事業勘定）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0.75</c:v>
                </c:pt>
                <c:pt idx="2">
                  <c:v>#N/A</c:v>
                </c:pt>
                <c:pt idx="3">
                  <c:v>1.53</c:v>
                </c:pt>
                <c:pt idx="4">
                  <c:v>#N/A</c:v>
                </c:pt>
                <c:pt idx="5">
                  <c:v>0.2</c:v>
                </c:pt>
                <c:pt idx="6">
                  <c:v>#N/A</c:v>
                </c:pt>
                <c:pt idx="7">
                  <c:v>0.66</c:v>
                </c:pt>
                <c:pt idx="8">
                  <c:v>#N/A</c:v>
                </c:pt>
                <c:pt idx="9">
                  <c:v>0.47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新庄村国民健康保険歯科診療施設特別会計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0.55000000000000004</c:v>
                </c:pt>
                <c:pt idx="2">
                  <c:v>#N/A</c:v>
                </c:pt>
                <c:pt idx="3">
                  <c:v>0.73</c:v>
                </c:pt>
                <c:pt idx="4">
                  <c:v>#N/A</c:v>
                </c:pt>
                <c:pt idx="5">
                  <c:v>0.74</c:v>
                </c:pt>
                <c:pt idx="6">
                  <c:v>#N/A</c:v>
                </c:pt>
                <c:pt idx="7">
                  <c:v>0.51</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新庄村宅地造成事業特別会計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1.82</c:v>
                </c:pt>
                <c:pt idx="2">
                  <c:v>#N/A</c:v>
                </c:pt>
                <c:pt idx="3">
                  <c:v>0.48</c:v>
                </c:pt>
                <c:pt idx="4">
                  <c:v>#N/A</c:v>
                </c:pt>
                <c:pt idx="5">
                  <c:v>0.51</c:v>
                </c:pt>
                <c:pt idx="6">
                  <c:v>#N/A</c:v>
                </c:pt>
                <c:pt idx="7">
                  <c:v>0.63</c:v>
                </c:pt>
                <c:pt idx="8">
                  <c:v>#N/A</c:v>
                </c:pt>
                <c:pt idx="9">
                  <c:v>0.74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新庄村農業共済事業特別会計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0.84</c:v>
                </c:pt>
                <c:pt idx="2">
                  <c:v>#N/A</c:v>
                </c:pt>
                <c:pt idx="3">
                  <c:v>0.73</c:v>
                </c:pt>
                <c:pt idx="4">
                  <c:v>#N/A</c:v>
                </c:pt>
                <c:pt idx="5">
                  <c:v>0.73</c:v>
                </c:pt>
                <c:pt idx="6">
                  <c:v>#N/A</c:v>
                </c:pt>
                <c:pt idx="7">
                  <c:v>0.9</c:v>
                </c:pt>
                <c:pt idx="8">
                  <c:v>#N/A</c:v>
                </c:pt>
                <c:pt idx="9">
                  <c:v>1.02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新庄村国民健康保険事業特別会計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3.34</c:v>
                </c:pt>
                <c:pt idx="2">
                  <c:v>#N/A</c:v>
                </c:pt>
                <c:pt idx="3">
                  <c:v>1.74</c:v>
                </c:pt>
                <c:pt idx="4">
                  <c:v>#N/A</c:v>
                </c:pt>
                <c:pt idx="5">
                  <c:v>1.6</c:v>
                </c:pt>
                <c:pt idx="6">
                  <c:v>#N/A</c:v>
                </c:pt>
                <c:pt idx="7">
                  <c:v>3.41</c:v>
                </c:pt>
                <c:pt idx="8">
                  <c:v>#N/A</c:v>
                </c:pt>
                <c:pt idx="9">
                  <c:v>3.99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11.92</c:v>
                </c:pt>
                <c:pt idx="2">
                  <c:v>#N/A</c:v>
                </c:pt>
                <c:pt idx="3">
                  <c:v>12.36</c:v>
                </c:pt>
                <c:pt idx="4">
                  <c:v>#N/A</c:v>
                </c:pt>
                <c:pt idx="5">
                  <c:v>19.399999999999999</c:v>
                </c:pt>
                <c:pt idx="6">
                  <c:v>#N/A</c:v>
                </c:pt>
                <c:pt idx="7">
                  <c:v>13.3</c:v>
                </c:pt>
                <c:pt idx="8">
                  <c:v>#N/A</c:v>
                </c:pt>
                <c:pt idx="9">
                  <c:v>10.59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00000"/>
        <c:axId val="47842048"/>
      </c:barChart>
      <c:catAx>
        <c:axId val="2240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842048"/>
        <c:crosses val="autoZero"/>
        <c:auto val="1"/>
        <c:lblAlgn val="ctr"/>
        <c:lblOffset val="100"/>
        <c:tickLblSkip val="1"/>
        <c:tickMarkSkip val="1"/>
        <c:noMultiLvlLbl val="0"/>
      </c:catAx>
      <c:valAx>
        <c:axId val="47842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00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200</c:v>
                </c:pt>
                <c:pt idx="5">
                  <c:v>199</c:v>
                </c:pt>
                <c:pt idx="8">
                  <c:v>207</c:v>
                </c:pt>
                <c:pt idx="11">
                  <c:v>199</c:v>
                </c:pt>
                <c:pt idx="14">
                  <c:v>185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78</c:v>
                </c:pt>
                <c:pt idx="3">
                  <c:v>81</c:v>
                </c:pt>
                <c:pt idx="6">
                  <c:v>80</c:v>
                </c:pt>
                <c:pt idx="9">
                  <c:v>82</c:v>
                </c:pt>
                <c:pt idx="12">
                  <c:v>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175</c:v>
                </c:pt>
                <c:pt idx="3">
                  <c:v>171</c:v>
                </c:pt>
                <c:pt idx="6">
                  <c:v>180</c:v>
                </c:pt>
                <c:pt idx="9">
                  <c:v>168</c:v>
                </c:pt>
                <c:pt idx="12">
                  <c:v>152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6582912"/>
        <c:axId val="76584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55</c:v>
                </c:pt>
                <c:pt idx="2">
                  <c:v>#N/A</c:v>
                </c:pt>
                <c:pt idx="3">
                  <c:v>#N/A</c:v>
                </c:pt>
                <c:pt idx="4">
                  <c:v>53</c:v>
                </c:pt>
                <c:pt idx="5">
                  <c:v>#N/A</c:v>
                </c:pt>
                <c:pt idx="6">
                  <c:v>#N/A</c:v>
                </c:pt>
                <c:pt idx="7">
                  <c:v>53</c:v>
                </c:pt>
                <c:pt idx="8">
                  <c:v>#N/A</c:v>
                </c:pt>
                <c:pt idx="9">
                  <c:v>#N/A</c:v>
                </c:pt>
                <c:pt idx="10">
                  <c:v>51</c:v>
                </c:pt>
                <c:pt idx="11">
                  <c:v>#N/A</c:v>
                </c:pt>
                <c:pt idx="12">
                  <c:v>#N/A</c:v>
                </c:pt>
                <c:pt idx="13">
                  <c:v>42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6582912"/>
        <c:axId val="76584832"/>
      </c:lineChart>
      <c:catAx>
        <c:axId val="765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584832"/>
        <c:crosses val="autoZero"/>
        <c:auto val="1"/>
        <c:lblAlgn val="ctr"/>
        <c:lblOffset val="100"/>
        <c:tickLblSkip val="1"/>
        <c:tickMarkSkip val="1"/>
        <c:noMultiLvlLbl val="0"/>
      </c:catAx>
      <c:valAx>
        <c:axId val="7658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58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1494</c:v>
                </c:pt>
                <c:pt idx="5">
                  <c:v>1437</c:v>
                </c:pt>
                <c:pt idx="8">
                  <c:v>1367</c:v>
                </c:pt>
                <c:pt idx="11">
                  <c:v>1247</c:v>
                </c:pt>
                <c:pt idx="14">
                  <c:v>1324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1414</c:v>
                </c:pt>
                <c:pt idx="5">
                  <c:v>1624</c:v>
                </c:pt>
                <c:pt idx="8">
                  <c:v>1718</c:v>
                </c:pt>
                <c:pt idx="11">
                  <c:v>1911</c:v>
                </c:pt>
                <c:pt idx="14">
                  <c:v>2178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236</c:v>
                </c:pt>
                <c:pt idx="3">
                  <c:v>208</c:v>
                </c:pt>
                <c:pt idx="6">
                  <c:v>258</c:v>
                </c:pt>
                <c:pt idx="9">
                  <c:v>156</c:v>
                </c:pt>
                <c:pt idx="12">
                  <c:v>159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894</c:v>
                </c:pt>
                <c:pt idx="3">
                  <c:v>827</c:v>
                </c:pt>
                <c:pt idx="6">
                  <c:v>752</c:v>
                </c:pt>
                <c:pt idx="9">
                  <c:v>680</c:v>
                </c:pt>
                <c:pt idx="12">
                  <c:v>663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1491</c:v>
                </c:pt>
                <c:pt idx="3">
                  <c:v>1442</c:v>
                </c:pt>
                <c:pt idx="6">
                  <c:v>1373</c:v>
                </c:pt>
                <c:pt idx="9">
                  <c:v>1324</c:v>
                </c:pt>
                <c:pt idx="12">
                  <c:v>1293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5436544"/>
        <c:axId val="115459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5436544"/>
        <c:axId val="115459200"/>
      </c:lineChart>
      <c:catAx>
        <c:axId val="1154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459200"/>
        <c:crosses val="autoZero"/>
        <c:auto val="1"/>
        <c:lblAlgn val="ctr"/>
        <c:lblOffset val="100"/>
        <c:tickLblSkip val="1"/>
        <c:tickMarkSkip val="1"/>
        <c:noMultiLvlLbl val="0"/>
      </c:catAx>
      <c:valAx>
        <c:axId val="1154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3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478720"/>
        <c:axId val="116480640"/>
      </c:scatterChart>
      <c:valAx>
        <c:axId val="1164787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80640"/>
        <c:crosses val="autoZero"/>
        <c:crossBetween val="midCat"/>
      </c:valAx>
      <c:valAx>
        <c:axId val="1164806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7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6.7</c:v>
                </c:pt>
                <c:pt idx="2">
                  <c:v>6.4</c:v>
                </c:pt>
                <c:pt idx="3">
                  <c:v>6.2</c:v>
                </c:pt>
                <c:pt idx="4">
                  <c:v>5.8</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515200"/>
        <c:axId val="116517120"/>
      </c:scatterChart>
      <c:valAx>
        <c:axId val="116515200"/>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17120"/>
        <c:crosses val="autoZero"/>
        <c:crossBetween val="midCat"/>
      </c:valAx>
      <c:valAx>
        <c:axId val="11651712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515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itchFamily="49" charset="-128"/>
              <a:ea typeface="ＭＳ ゴシック" pitchFamily="49" charset="-128"/>
              <a:cs typeface="+mn-cs"/>
            </a:rPr>
            <a:t>　</a:t>
          </a:r>
          <a:r>
            <a:rPr lang="ja-JP" altLang="ja-JP" sz="1400">
              <a:solidFill>
                <a:schemeClr val="dk1"/>
              </a:solidFill>
              <a:effectLst/>
              <a:latin typeface="ＭＳ ゴシック" pitchFamily="49" charset="-128"/>
              <a:ea typeface="ＭＳ ゴシック" pitchFamily="49" charset="-128"/>
              <a:cs typeface="+mn-cs"/>
            </a:rPr>
            <a:t>実質公債費比率</a:t>
          </a:r>
          <a:r>
            <a:rPr lang="ja-JP" altLang="en-US" sz="1400">
              <a:solidFill>
                <a:schemeClr val="dk1"/>
              </a:solidFill>
              <a:effectLst/>
              <a:latin typeface="ＭＳ ゴシック" pitchFamily="49" charset="-128"/>
              <a:ea typeface="ＭＳ ゴシック" pitchFamily="49" charset="-128"/>
              <a:cs typeface="+mn-cs"/>
            </a:rPr>
            <a:t>については、</a:t>
          </a:r>
          <a:r>
            <a:rPr lang="ja-JP" altLang="ja-JP" sz="1400">
              <a:solidFill>
                <a:schemeClr val="dk1"/>
              </a:solidFill>
              <a:effectLst/>
              <a:latin typeface="ＭＳ ゴシック" pitchFamily="49" charset="-128"/>
              <a:ea typeface="ＭＳ ゴシック" pitchFamily="49" charset="-128"/>
              <a:cs typeface="+mn-cs"/>
            </a:rPr>
            <a:t>年々減少傾向にある。要因としては</a:t>
          </a:r>
          <a:r>
            <a:rPr lang="ja-JP" altLang="en-US" sz="1400">
              <a:solidFill>
                <a:schemeClr val="dk1"/>
              </a:solidFill>
              <a:effectLst/>
              <a:latin typeface="ＭＳ ゴシック" pitchFamily="49" charset="-128"/>
              <a:ea typeface="ＭＳ ゴシック" pitchFamily="49" charset="-128"/>
              <a:cs typeface="+mn-cs"/>
            </a:rPr>
            <a:t>、</a:t>
          </a:r>
          <a:r>
            <a:rPr lang="ja-JP" altLang="ja-JP" sz="1400">
              <a:solidFill>
                <a:schemeClr val="dk1"/>
              </a:solidFill>
              <a:effectLst/>
              <a:latin typeface="ＭＳ ゴシック" pitchFamily="49" charset="-128"/>
              <a:ea typeface="ＭＳ ゴシック" pitchFamily="49" charset="-128"/>
              <a:cs typeface="+mn-cs"/>
            </a:rPr>
            <a:t>繰上償還により</a:t>
          </a:r>
          <a:r>
            <a:rPr lang="ja-JP" altLang="en-US" sz="1400">
              <a:solidFill>
                <a:schemeClr val="dk1"/>
              </a:solidFill>
              <a:effectLst/>
              <a:latin typeface="ＭＳ ゴシック" pitchFamily="49" charset="-128"/>
              <a:ea typeface="ＭＳ ゴシック" pitchFamily="49" charset="-128"/>
              <a:cs typeface="+mn-cs"/>
            </a:rPr>
            <a:t>、</a:t>
          </a:r>
          <a:r>
            <a:rPr lang="ja-JP" altLang="ja-JP" sz="1400">
              <a:solidFill>
                <a:schemeClr val="dk1"/>
              </a:solidFill>
              <a:effectLst/>
              <a:latin typeface="ＭＳ ゴシック" pitchFamily="49" charset="-128"/>
              <a:ea typeface="ＭＳ ゴシック" pitchFamily="49" charset="-128"/>
              <a:cs typeface="+mn-cs"/>
            </a:rPr>
            <a:t>元利償還金が減少傾向にあることと、財政運営に有利な地方債の発行により</a:t>
          </a:r>
          <a:r>
            <a:rPr lang="ja-JP" altLang="en-US" sz="1400">
              <a:solidFill>
                <a:schemeClr val="dk1"/>
              </a:solidFill>
              <a:effectLst/>
              <a:latin typeface="ＭＳ ゴシック" pitchFamily="49" charset="-128"/>
              <a:ea typeface="ＭＳ ゴシック" pitchFamily="49" charset="-128"/>
              <a:cs typeface="+mn-cs"/>
            </a:rPr>
            <a:t>、</a:t>
          </a:r>
          <a:r>
            <a:rPr lang="ja-JP" altLang="ja-JP" sz="1400">
              <a:solidFill>
                <a:schemeClr val="dk1"/>
              </a:solidFill>
              <a:effectLst/>
              <a:latin typeface="ＭＳ ゴシック" pitchFamily="49" charset="-128"/>
              <a:ea typeface="ＭＳ ゴシック" pitchFamily="49" charset="-128"/>
              <a:cs typeface="+mn-cs"/>
            </a:rPr>
            <a:t>算入公債費</a:t>
          </a:r>
          <a:r>
            <a:rPr lang="ja-JP" altLang="en-US" sz="1400">
              <a:solidFill>
                <a:schemeClr val="dk1"/>
              </a:solidFill>
              <a:effectLst/>
              <a:latin typeface="ＭＳ ゴシック" pitchFamily="49" charset="-128"/>
              <a:ea typeface="ＭＳ ゴシック" pitchFamily="49" charset="-128"/>
              <a:cs typeface="+mn-cs"/>
            </a:rPr>
            <a:t>の</a:t>
          </a:r>
          <a:r>
            <a:rPr lang="ja-JP" altLang="ja-JP" sz="1400">
              <a:solidFill>
                <a:schemeClr val="dk1"/>
              </a:solidFill>
              <a:effectLst/>
              <a:latin typeface="ＭＳ ゴシック" pitchFamily="49" charset="-128"/>
              <a:ea typeface="ＭＳ ゴシック" pitchFamily="49" charset="-128"/>
              <a:cs typeface="+mn-cs"/>
            </a:rPr>
            <a:t>増額</a:t>
          </a:r>
          <a:r>
            <a:rPr lang="ja-JP" altLang="en-US" sz="1400">
              <a:solidFill>
                <a:schemeClr val="dk1"/>
              </a:solidFill>
              <a:effectLst/>
              <a:latin typeface="ＭＳ ゴシック" pitchFamily="49" charset="-128"/>
              <a:ea typeface="ＭＳ ゴシック" pitchFamily="49" charset="-128"/>
              <a:cs typeface="+mn-cs"/>
            </a:rPr>
            <a:t>に努めていることが考えられる。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将来負担比率については、地方債現在高の減少及び充当可能基金の増加により、減少傾向にある。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lang="ja-JP" altLang="ja-JP" sz="1400">
              <a:solidFill>
                <a:schemeClr val="dk1"/>
              </a:solidFill>
              <a:effectLst/>
              <a:latin typeface="ＭＳ ゴシック" pitchFamily="49" charset="-128"/>
              <a:ea typeface="ＭＳ ゴシック" pitchFamily="49" charset="-128"/>
              <a:cs typeface="+mn-cs"/>
            </a:rPr>
            <a:t>今後も現在の水準を維持するよう財政の健全化に努める</a:t>
          </a:r>
          <a:r>
            <a:rPr lang="ja-JP" altLang="en-US" sz="1400">
              <a:solidFill>
                <a:schemeClr val="dk1"/>
              </a:solidFill>
              <a:effectLst/>
              <a:latin typeface="ＭＳ ゴシック" pitchFamily="49" charset="-128"/>
              <a:ea typeface="ＭＳ ゴシック" pitchFamily="49" charset="-128"/>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大規模償却資産の税収により、</a:t>
          </a:r>
          <a:r>
            <a:rPr lang="ja-JP" altLang="ja-JP" sz="1100" b="0" i="0" baseline="0">
              <a:solidFill>
                <a:schemeClr val="dk1"/>
              </a:solidFill>
              <a:effectLst/>
              <a:latin typeface="+mn-lt"/>
              <a:ea typeface="+mn-ea"/>
              <a:cs typeface="+mn-cs"/>
            </a:rPr>
            <a:t>類似団体平均を上回</a:t>
          </a:r>
          <a:r>
            <a:rPr lang="ja-JP" altLang="en-US" sz="1100" b="0" i="0" baseline="0">
              <a:solidFill>
                <a:schemeClr val="dk1"/>
              </a:solidFill>
              <a:effectLst/>
              <a:latin typeface="+mn-lt"/>
              <a:ea typeface="+mn-ea"/>
              <a:cs typeface="+mn-cs"/>
            </a:rPr>
            <a:t>っているが、</a:t>
          </a:r>
          <a:r>
            <a:rPr lang="ja-JP" altLang="ja-JP" sz="1100" b="0" i="0" baseline="0">
              <a:solidFill>
                <a:schemeClr val="dk1"/>
              </a:solidFill>
              <a:effectLst/>
              <a:latin typeface="+mn-lt"/>
              <a:ea typeface="+mn-ea"/>
              <a:cs typeface="+mn-cs"/>
            </a:rPr>
            <a:t>償却資産であることから年々減少が予想される。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行財政の効率化に努め、健全な財政運営を維持していく。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133858</xdr:rowOff>
    </xdr:from>
    <xdr:to>
      <xdr:col>7</xdr:col>
      <xdr:colOff>152400</xdr:colOff>
      <xdr:row>43</xdr:row>
      <xdr:rowOff>143510</xdr:rowOff>
    </xdr:to>
    <xdr:cxnSp macro="">
      <xdr:nvCxnSpPr>
        <xdr:cNvPr id="65" name="直線コネクタ 64"/>
        <xdr:cNvCxnSpPr/>
      </xdr:nvCxnSpPr>
      <xdr:spPr>
        <a:xfrm>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133858</xdr:rowOff>
    </xdr:from>
    <xdr:to>
      <xdr:col>6</xdr:col>
      <xdr:colOff>0</xdr:colOff>
      <xdr:row>43</xdr:row>
      <xdr:rowOff>133858</xdr:rowOff>
    </xdr:to>
    <xdr:cxnSp macro="">
      <xdr:nvCxnSpPr>
        <xdr:cNvPr id="68" name="直線コネクタ 67"/>
        <xdr:cNvCxnSpPr/>
      </xdr:nvCxnSpPr>
      <xdr:spPr>
        <a:xfrm>
          <a:off x="3225800" y="75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124206</xdr:rowOff>
    </xdr:from>
    <xdr:to>
      <xdr:col>4</xdr:col>
      <xdr:colOff>482600</xdr:colOff>
      <xdr:row>43</xdr:row>
      <xdr:rowOff>133858</xdr:rowOff>
    </xdr:to>
    <xdr:cxnSp macro="">
      <xdr:nvCxnSpPr>
        <xdr:cNvPr id="71" name="直線コネクタ 70"/>
        <xdr:cNvCxnSpPr/>
      </xdr:nvCxnSpPr>
      <xdr:spPr>
        <a:xfrm>
          <a:off x="2336800" y="74965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114554</xdr:rowOff>
    </xdr:from>
    <xdr:to>
      <xdr:col>3</xdr:col>
      <xdr:colOff>279400</xdr:colOff>
      <xdr:row>43</xdr:row>
      <xdr:rowOff>124206</xdr:rowOff>
    </xdr:to>
    <xdr:cxnSp macro="">
      <xdr:nvCxnSpPr>
        <xdr:cNvPr id="74" name="直線コネクタ 73"/>
        <xdr:cNvCxnSpPr/>
      </xdr:nvCxnSpPr>
      <xdr:spPr>
        <a:xfrm>
          <a:off x="1447800" y="74869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92710</xdr:rowOff>
    </xdr:from>
    <xdr:to>
      <xdr:col>7</xdr:col>
      <xdr:colOff>203200</xdr:colOff>
      <xdr:row>44</xdr:row>
      <xdr:rowOff>22860</xdr:rowOff>
    </xdr:to>
    <xdr:sp macro="" textlink="">
      <xdr:nvSpPr>
        <xdr:cNvPr id="84" name="円/楕円 83"/>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109237</xdr:rowOff>
    </xdr:from>
    <xdr:ext cx="762000" cy="259045"/>
    <xdr:sp macro="" textlink="">
      <xdr:nvSpPr>
        <xdr:cNvPr id="85" name="財政力該当値テキスト"/>
        <xdr:cNvSpPr txBox="1"/>
      </xdr:nvSpPr>
      <xdr:spPr>
        <a:xfrm>
          <a:off x="50419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83058</xdr:rowOff>
    </xdr:from>
    <xdr:to>
      <xdr:col>6</xdr:col>
      <xdr:colOff>50800</xdr:colOff>
      <xdr:row>44</xdr:row>
      <xdr:rowOff>13208</xdr:rowOff>
    </xdr:to>
    <xdr:sp macro="" textlink="">
      <xdr:nvSpPr>
        <xdr:cNvPr id="86" name="円/楕円 85"/>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23385</xdr:rowOff>
    </xdr:from>
    <xdr:ext cx="736600" cy="259045"/>
    <xdr:sp macro="" textlink="">
      <xdr:nvSpPr>
        <xdr:cNvPr id="87" name="テキスト ボックス 86"/>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83058</xdr:rowOff>
    </xdr:from>
    <xdr:to>
      <xdr:col>4</xdr:col>
      <xdr:colOff>533400</xdr:colOff>
      <xdr:row>44</xdr:row>
      <xdr:rowOff>13208</xdr:rowOff>
    </xdr:to>
    <xdr:sp macro="" textlink="">
      <xdr:nvSpPr>
        <xdr:cNvPr id="88" name="円/楕円 87"/>
        <xdr:cNvSpPr/>
      </xdr:nvSpPr>
      <xdr:spPr>
        <a:xfrm>
          <a:off x="3175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89" name="テキスト ボックス 88"/>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73406</xdr:rowOff>
    </xdr:from>
    <xdr:to>
      <xdr:col>3</xdr:col>
      <xdr:colOff>330200</xdr:colOff>
      <xdr:row>44</xdr:row>
      <xdr:rowOff>3556</xdr:rowOff>
    </xdr:to>
    <xdr:sp macro="" textlink="">
      <xdr:nvSpPr>
        <xdr:cNvPr id="90" name="円/楕円 89"/>
        <xdr:cNvSpPr/>
      </xdr:nvSpPr>
      <xdr:spPr>
        <a:xfrm>
          <a:off x="2286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13733</xdr:rowOff>
    </xdr:from>
    <xdr:ext cx="762000" cy="259045"/>
    <xdr:sp macro="" textlink="">
      <xdr:nvSpPr>
        <xdr:cNvPr id="91" name="テキスト ボックス 90"/>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63754</xdr:rowOff>
    </xdr:from>
    <xdr:to>
      <xdr:col>2</xdr:col>
      <xdr:colOff>127000</xdr:colOff>
      <xdr:row>43</xdr:row>
      <xdr:rowOff>165354</xdr:rowOff>
    </xdr:to>
    <xdr:sp macro="" textlink="">
      <xdr:nvSpPr>
        <xdr:cNvPr id="92" name="円/楕円 91"/>
        <xdr:cNvSpPr/>
      </xdr:nvSpPr>
      <xdr:spPr>
        <a:xfrm>
          <a:off x="1397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4081</xdr:rowOff>
    </xdr:from>
    <xdr:ext cx="762000" cy="259045"/>
    <xdr:sp macro="" textlink="">
      <xdr:nvSpPr>
        <xdr:cNvPr id="93" name="テキスト ボックス 92"/>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行財政改革の実施により、類似団体平均を下回っ</a:t>
          </a:r>
          <a:r>
            <a:rPr lang="ja-JP" altLang="en-US" sz="1100" b="0" i="0" baseline="0">
              <a:solidFill>
                <a:schemeClr val="dk1"/>
              </a:solidFill>
              <a:effectLst/>
              <a:latin typeface="+mn-lt"/>
              <a:ea typeface="+mn-ea"/>
              <a:cs typeface="+mn-cs"/>
            </a:rPr>
            <a:t>て推移していたが、平成２８年度は「ふるさと納税」の推進に伴う返礼品購入費用の増加により、類似団体平均を上回っている。これは、基金へ積立てた寄附金の内、約４割しか特定財源として繰入を行わなかったため、経常経費に充当する一般財源が増加したた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今後は、基金積立金を適正に繰り入れるとともに、</a:t>
          </a:r>
          <a:r>
            <a:rPr lang="ja-JP" altLang="ja-JP" sz="1100" b="0" i="0" baseline="0">
              <a:solidFill>
                <a:schemeClr val="dk1"/>
              </a:solidFill>
              <a:effectLst/>
              <a:latin typeface="+mn-lt"/>
              <a:ea typeface="+mn-ea"/>
              <a:cs typeface="+mn-cs"/>
            </a:rPr>
            <a:t>義務的経費、消費的経費の削減に努め、</a:t>
          </a:r>
          <a:r>
            <a:rPr lang="ja-JP" altLang="en-US" sz="1100" b="0" i="0" baseline="0">
              <a:solidFill>
                <a:schemeClr val="dk1"/>
              </a:solidFill>
              <a:effectLst/>
              <a:latin typeface="+mn-lt"/>
              <a:ea typeface="+mn-ea"/>
              <a:cs typeface="+mn-cs"/>
            </a:rPr>
            <a:t>昨年度までの</a:t>
          </a:r>
          <a:r>
            <a:rPr lang="ja-JP" altLang="ja-JP" sz="1100" b="0" i="0" baseline="0">
              <a:solidFill>
                <a:schemeClr val="dk1"/>
              </a:solidFill>
              <a:effectLst/>
              <a:latin typeface="+mn-lt"/>
              <a:ea typeface="+mn-ea"/>
              <a:cs typeface="+mn-cs"/>
            </a:rPr>
            <a:t>水準</a:t>
          </a:r>
          <a:r>
            <a:rPr lang="ja-JP" altLang="en-US" sz="1100" b="0" i="0" baseline="0">
              <a:solidFill>
                <a:schemeClr val="dk1"/>
              </a:solidFill>
              <a:effectLst/>
              <a:latin typeface="+mn-lt"/>
              <a:ea typeface="+mn-ea"/>
              <a:cs typeface="+mn-cs"/>
            </a:rPr>
            <a:t>に改善を図る</a:t>
          </a:r>
          <a:r>
            <a:rPr lang="ja-JP" altLang="ja-JP"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106499</xdr:rowOff>
    </xdr:from>
    <xdr:to>
      <xdr:col>7</xdr:col>
      <xdr:colOff>152400</xdr:colOff>
      <xdr:row>64</xdr:row>
      <xdr:rowOff>104866</xdr:rowOff>
    </xdr:to>
    <xdr:cxnSp macro="">
      <xdr:nvCxnSpPr>
        <xdr:cNvPr id="130" name="直線コネクタ 129"/>
        <xdr:cNvCxnSpPr/>
      </xdr:nvCxnSpPr>
      <xdr:spPr>
        <a:xfrm>
          <a:off x="4114800" y="10736399"/>
          <a:ext cx="838200" cy="34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106499</xdr:rowOff>
    </xdr:from>
    <xdr:to>
      <xdr:col>6</xdr:col>
      <xdr:colOff>0</xdr:colOff>
      <xdr:row>62</xdr:row>
      <xdr:rowOff>161653</xdr:rowOff>
    </xdr:to>
    <xdr:cxnSp macro="">
      <xdr:nvCxnSpPr>
        <xdr:cNvPr id="133" name="直線コネクタ 132"/>
        <xdr:cNvCxnSpPr/>
      </xdr:nvCxnSpPr>
      <xdr:spPr>
        <a:xfrm flipV="1">
          <a:off x="3225800" y="1073639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34109</xdr:rowOff>
    </xdr:from>
    <xdr:to>
      <xdr:col>4</xdr:col>
      <xdr:colOff>482600</xdr:colOff>
      <xdr:row>62</xdr:row>
      <xdr:rowOff>161653</xdr:rowOff>
    </xdr:to>
    <xdr:cxnSp macro="">
      <xdr:nvCxnSpPr>
        <xdr:cNvPr id="136" name="直線コネクタ 135"/>
        <xdr:cNvCxnSpPr/>
      </xdr:nvCxnSpPr>
      <xdr:spPr>
        <a:xfrm>
          <a:off x="2336800" y="1066400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34109</xdr:rowOff>
    </xdr:from>
    <xdr:to>
      <xdr:col>3</xdr:col>
      <xdr:colOff>279400</xdr:colOff>
      <xdr:row>62</xdr:row>
      <xdr:rowOff>96157</xdr:rowOff>
    </xdr:to>
    <xdr:cxnSp macro="">
      <xdr:nvCxnSpPr>
        <xdr:cNvPr id="139" name="直線コネクタ 138"/>
        <xdr:cNvCxnSpPr/>
      </xdr:nvCxnSpPr>
      <xdr:spPr>
        <a:xfrm flipV="1">
          <a:off x="1447800" y="106640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54066</xdr:rowOff>
    </xdr:from>
    <xdr:to>
      <xdr:col>7</xdr:col>
      <xdr:colOff>203200</xdr:colOff>
      <xdr:row>64</xdr:row>
      <xdr:rowOff>155666</xdr:rowOff>
    </xdr:to>
    <xdr:sp macro="" textlink="">
      <xdr:nvSpPr>
        <xdr:cNvPr id="149" name="円/楕円 148"/>
        <xdr:cNvSpPr/>
      </xdr:nvSpPr>
      <xdr:spPr>
        <a:xfrm>
          <a:off x="49022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26143</xdr:rowOff>
    </xdr:from>
    <xdr:ext cx="762000" cy="259045"/>
    <xdr:sp macro="" textlink="">
      <xdr:nvSpPr>
        <xdr:cNvPr id="150" name="財政構造の弾力性該当値テキスト"/>
        <xdr:cNvSpPr txBox="1"/>
      </xdr:nvSpPr>
      <xdr:spPr>
        <a:xfrm>
          <a:off x="5041900" y="10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55699</xdr:rowOff>
    </xdr:from>
    <xdr:to>
      <xdr:col>6</xdr:col>
      <xdr:colOff>50800</xdr:colOff>
      <xdr:row>62</xdr:row>
      <xdr:rowOff>157299</xdr:rowOff>
    </xdr:to>
    <xdr:sp macro="" textlink="">
      <xdr:nvSpPr>
        <xdr:cNvPr id="151" name="円/楕円 150"/>
        <xdr:cNvSpPr/>
      </xdr:nvSpPr>
      <xdr:spPr>
        <a:xfrm>
          <a:off x="40640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167476</xdr:rowOff>
    </xdr:from>
    <xdr:ext cx="736600" cy="259045"/>
    <xdr:sp macro="" textlink="">
      <xdr:nvSpPr>
        <xdr:cNvPr id="152" name="テキスト ボックス 151"/>
        <xdr:cNvSpPr txBox="1"/>
      </xdr:nvSpPr>
      <xdr:spPr>
        <a:xfrm>
          <a:off x="3733800" y="1045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110853</xdr:rowOff>
    </xdr:from>
    <xdr:to>
      <xdr:col>4</xdr:col>
      <xdr:colOff>533400</xdr:colOff>
      <xdr:row>63</xdr:row>
      <xdr:rowOff>41003</xdr:rowOff>
    </xdr:to>
    <xdr:sp macro="" textlink="">
      <xdr:nvSpPr>
        <xdr:cNvPr id="153" name="円/楕円 152"/>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51180</xdr:rowOff>
    </xdr:from>
    <xdr:ext cx="762000" cy="259045"/>
    <xdr:sp macro="" textlink="">
      <xdr:nvSpPr>
        <xdr:cNvPr id="154" name="テキスト ボックス 153"/>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154759</xdr:rowOff>
    </xdr:from>
    <xdr:to>
      <xdr:col>3</xdr:col>
      <xdr:colOff>330200</xdr:colOff>
      <xdr:row>62</xdr:row>
      <xdr:rowOff>84909</xdr:rowOff>
    </xdr:to>
    <xdr:sp macro="" textlink="">
      <xdr:nvSpPr>
        <xdr:cNvPr id="155" name="円/楕円 154"/>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56" name="テキスト ボックス 155"/>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45357</xdr:rowOff>
    </xdr:from>
    <xdr:to>
      <xdr:col>2</xdr:col>
      <xdr:colOff>127000</xdr:colOff>
      <xdr:row>62</xdr:row>
      <xdr:rowOff>146957</xdr:rowOff>
    </xdr:to>
    <xdr:sp macro="" textlink="">
      <xdr:nvSpPr>
        <xdr:cNvPr id="157" name="円/楕円 156"/>
        <xdr:cNvSpPr/>
      </xdr:nvSpPr>
      <xdr:spPr>
        <a:xfrm>
          <a:off x="13970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157134</xdr:rowOff>
    </xdr:from>
    <xdr:ext cx="762000" cy="259045"/>
    <xdr:sp macro="" textlink="">
      <xdr:nvSpPr>
        <xdr:cNvPr id="158" name="テキスト ボックス 157"/>
        <xdr:cNvSpPr txBox="1"/>
      </xdr:nvSpPr>
      <xdr:spPr>
        <a:xfrm>
          <a:off x="1066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[729,512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人口が８６６人（Ｈ２７国調）と少ないため、</a:t>
          </a:r>
          <a:r>
            <a:rPr lang="ja-JP" altLang="en-US" sz="1100" b="0" i="0" baseline="0">
              <a:solidFill>
                <a:schemeClr val="dk1"/>
              </a:solidFill>
              <a:effectLst/>
              <a:latin typeface="+mn-lt"/>
              <a:ea typeface="+mn-ea"/>
              <a:cs typeface="+mn-cs"/>
            </a:rPr>
            <a:t>類似団体平均を若干上回って推移していたが、平成２８年度は、「</a:t>
          </a:r>
          <a:r>
            <a:rPr lang="ja-JP" altLang="ja-JP" sz="1100" b="0" i="0" baseline="0">
              <a:solidFill>
                <a:schemeClr val="dk1"/>
              </a:solidFill>
              <a:effectLst/>
              <a:latin typeface="+mn-lt"/>
              <a:ea typeface="+mn-ea"/>
              <a:cs typeface="+mn-cs"/>
            </a:rPr>
            <a:t>ふるさと納税</a:t>
          </a:r>
          <a:r>
            <a:rPr lang="ja-JP" altLang="en-US" sz="1100" b="0" i="0" baseline="0">
              <a:solidFill>
                <a:schemeClr val="dk1"/>
              </a:solidFill>
              <a:effectLst/>
              <a:latin typeface="+mn-lt"/>
              <a:ea typeface="+mn-ea"/>
              <a:cs typeface="+mn-cs"/>
            </a:rPr>
            <a:t>」の推進に伴う返礼品購入費用の増加により、平均を大きく上回ることとなった。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返礼品割合の見直しを行ったため、来年度は低下する見込みであるが、相対的に高くならざるを得ない指標である。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110223</xdr:rowOff>
    </xdr:from>
    <xdr:to>
      <xdr:col>7</xdr:col>
      <xdr:colOff>152400</xdr:colOff>
      <xdr:row>85</xdr:row>
      <xdr:rowOff>8209</xdr:rowOff>
    </xdr:to>
    <xdr:cxnSp macro="">
      <xdr:nvCxnSpPr>
        <xdr:cNvPr id="194" name="直線コネクタ 193"/>
        <xdr:cNvCxnSpPr/>
      </xdr:nvCxnSpPr>
      <xdr:spPr>
        <a:xfrm>
          <a:off x="4114800" y="14340573"/>
          <a:ext cx="838200" cy="24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27369</xdr:rowOff>
    </xdr:from>
    <xdr:to>
      <xdr:col>6</xdr:col>
      <xdr:colOff>0</xdr:colOff>
      <xdr:row>83</xdr:row>
      <xdr:rowOff>110223</xdr:rowOff>
    </xdr:to>
    <xdr:cxnSp macro="">
      <xdr:nvCxnSpPr>
        <xdr:cNvPr id="197" name="直線コネクタ 196"/>
        <xdr:cNvCxnSpPr/>
      </xdr:nvCxnSpPr>
      <xdr:spPr>
        <a:xfrm>
          <a:off x="3225800" y="14257719"/>
          <a:ext cx="889000" cy="8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18573</xdr:rowOff>
    </xdr:from>
    <xdr:ext cx="736600" cy="259045"/>
    <xdr:sp macro="" textlink="">
      <xdr:nvSpPr>
        <xdr:cNvPr id="199" name="テキスト ボックス 198"/>
        <xdr:cNvSpPr txBox="1"/>
      </xdr:nvSpPr>
      <xdr:spPr>
        <a:xfrm>
          <a:off x="3733800" y="13906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1462</xdr:rowOff>
    </xdr:from>
    <xdr:to>
      <xdr:col>4</xdr:col>
      <xdr:colOff>482600</xdr:colOff>
      <xdr:row>83</xdr:row>
      <xdr:rowOff>27369</xdr:rowOff>
    </xdr:to>
    <xdr:cxnSp macro="">
      <xdr:nvCxnSpPr>
        <xdr:cNvPr id="200" name="直線コネクタ 199"/>
        <xdr:cNvCxnSpPr/>
      </xdr:nvCxnSpPr>
      <xdr:spPr>
        <a:xfrm>
          <a:off x="2336800" y="1423181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11485</xdr:rowOff>
    </xdr:from>
    <xdr:ext cx="762000" cy="259045"/>
    <xdr:sp macro="" textlink="">
      <xdr:nvSpPr>
        <xdr:cNvPr id="202" name="テキスト ボックス 201"/>
        <xdr:cNvSpPr txBox="1"/>
      </xdr:nvSpPr>
      <xdr:spPr>
        <a:xfrm>
          <a:off x="2844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147389</xdr:rowOff>
    </xdr:from>
    <xdr:to>
      <xdr:col>3</xdr:col>
      <xdr:colOff>279400</xdr:colOff>
      <xdr:row>83</xdr:row>
      <xdr:rowOff>1462</xdr:rowOff>
    </xdr:to>
    <xdr:cxnSp macro="">
      <xdr:nvCxnSpPr>
        <xdr:cNvPr id="203" name="直線コネクタ 202"/>
        <xdr:cNvCxnSpPr/>
      </xdr:nvCxnSpPr>
      <xdr:spPr>
        <a:xfrm>
          <a:off x="1447800" y="14206289"/>
          <a:ext cx="889000" cy="2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153319</xdr:rowOff>
    </xdr:from>
    <xdr:ext cx="762000" cy="259045"/>
    <xdr:sp macro="" textlink="">
      <xdr:nvSpPr>
        <xdr:cNvPr id="205" name="テキスト ボックス 204"/>
        <xdr:cNvSpPr txBox="1"/>
      </xdr:nvSpPr>
      <xdr:spPr>
        <a:xfrm>
          <a:off x="1955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158213</xdr:rowOff>
    </xdr:from>
    <xdr:ext cx="762000" cy="259045"/>
    <xdr:sp macro="" textlink="">
      <xdr:nvSpPr>
        <xdr:cNvPr id="207" name="テキスト ボックス 206"/>
        <xdr:cNvSpPr txBox="1"/>
      </xdr:nvSpPr>
      <xdr:spPr>
        <a:xfrm>
          <a:off x="1066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128859</xdr:rowOff>
    </xdr:from>
    <xdr:to>
      <xdr:col>7</xdr:col>
      <xdr:colOff>203200</xdr:colOff>
      <xdr:row>85</xdr:row>
      <xdr:rowOff>59009</xdr:rowOff>
    </xdr:to>
    <xdr:sp macro="" textlink="">
      <xdr:nvSpPr>
        <xdr:cNvPr id="213" name="円/楕円 212"/>
        <xdr:cNvSpPr/>
      </xdr:nvSpPr>
      <xdr:spPr>
        <a:xfrm>
          <a:off x="4902200" y="145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100936</xdr:rowOff>
    </xdr:from>
    <xdr:ext cx="762000" cy="259045"/>
    <xdr:sp macro="" textlink="">
      <xdr:nvSpPr>
        <xdr:cNvPr id="214" name="人件費・物件費等の状況該当値テキスト"/>
        <xdr:cNvSpPr txBox="1"/>
      </xdr:nvSpPr>
      <xdr:spPr>
        <a:xfrm>
          <a:off x="5041900" y="1450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729,512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59423</xdr:rowOff>
    </xdr:from>
    <xdr:to>
      <xdr:col>6</xdr:col>
      <xdr:colOff>50800</xdr:colOff>
      <xdr:row>83</xdr:row>
      <xdr:rowOff>161023</xdr:rowOff>
    </xdr:to>
    <xdr:sp macro="" textlink="">
      <xdr:nvSpPr>
        <xdr:cNvPr id="215" name="円/楕円 214"/>
        <xdr:cNvSpPr/>
      </xdr:nvSpPr>
      <xdr:spPr>
        <a:xfrm>
          <a:off x="4064000" y="1428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145800</xdr:rowOff>
    </xdr:from>
    <xdr:ext cx="736600" cy="259045"/>
    <xdr:sp macro="" textlink="">
      <xdr:nvSpPr>
        <xdr:cNvPr id="216" name="テキスト ボックス 215"/>
        <xdr:cNvSpPr txBox="1"/>
      </xdr:nvSpPr>
      <xdr:spPr>
        <a:xfrm>
          <a:off x="3733800" y="14376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519,873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148019</xdr:rowOff>
    </xdr:from>
    <xdr:to>
      <xdr:col>4</xdr:col>
      <xdr:colOff>533400</xdr:colOff>
      <xdr:row>83</xdr:row>
      <xdr:rowOff>78169</xdr:rowOff>
    </xdr:to>
    <xdr:sp macro="" textlink="">
      <xdr:nvSpPr>
        <xdr:cNvPr id="217" name="円/楕円 216"/>
        <xdr:cNvSpPr/>
      </xdr:nvSpPr>
      <xdr:spPr>
        <a:xfrm>
          <a:off x="3175000" y="14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62946</xdr:rowOff>
    </xdr:from>
    <xdr:ext cx="762000" cy="259045"/>
    <xdr:sp macro="" textlink="">
      <xdr:nvSpPr>
        <xdr:cNvPr id="218" name="テキスト ボックス 217"/>
        <xdr:cNvSpPr txBox="1"/>
      </xdr:nvSpPr>
      <xdr:spPr>
        <a:xfrm>
          <a:off x="2844800" y="14293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447,766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122112</xdr:rowOff>
    </xdr:from>
    <xdr:to>
      <xdr:col>3</xdr:col>
      <xdr:colOff>330200</xdr:colOff>
      <xdr:row>83</xdr:row>
      <xdr:rowOff>52262</xdr:rowOff>
    </xdr:to>
    <xdr:sp macro="" textlink="">
      <xdr:nvSpPr>
        <xdr:cNvPr id="219" name="円/楕円 218"/>
        <xdr:cNvSpPr/>
      </xdr:nvSpPr>
      <xdr:spPr>
        <a:xfrm>
          <a:off x="2286000" y="1418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37039</xdr:rowOff>
    </xdr:from>
    <xdr:ext cx="762000" cy="259045"/>
    <xdr:sp macro="" textlink="">
      <xdr:nvSpPr>
        <xdr:cNvPr id="220" name="テキスト ボックス 219"/>
        <xdr:cNvSpPr txBox="1"/>
      </xdr:nvSpPr>
      <xdr:spPr>
        <a:xfrm>
          <a:off x="1955800" y="14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425,219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96589</xdr:rowOff>
    </xdr:from>
    <xdr:to>
      <xdr:col>2</xdr:col>
      <xdr:colOff>127000</xdr:colOff>
      <xdr:row>83</xdr:row>
      <xdr:rowOff>26739</xdr:rowOff>
    </xdr:to>
    <xdr:sp macro="" textlink="">
      <xdr:nvSpPr>
        <xdr:cNvPr id="221" name="円/楕円 220"/>
        <xdr:cNvSpPr/>
      </xdr:nvSpPr>
      <xdr:spPr>
        <a:xfrm>
          <a:off x="1397000" y="141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11516</xdr:rowOff>
    </xdr:from>
    <xdr:ext cx="762000" cy="259045"/>
    <xdr:sp macro="" textlink="">
      <xdr:nvSpPr>
        <xdr:cNvPr id="222" name="テキスト ボックス 221"/>
        <xdr:cNvSpPr txBox="1"/>
      </xdr:nvSpPr>
      <xdr:spPr>
        <a:xfrm>
          <a:off x="1066800" y="1424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403,008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類似団体平均を下回っている。今後も給与及び定員管理の適正化に取り組み、現在の水準の維持に努める。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7620</xdr:rowOff>
    </xdr:from>
    <xdr:to>
      <xdr:col>24</xdr:col>
      <xdr:colOff>558800</xdr:colOff>
      <xdr:row>85</xdr:row>
      <xdr:rowOff>19686</xdr:rowOff>
    </xdr:to>
    <xdr:cxnSp macro="">
      <xdr:nvCxnSpPr>
        <xdr:cNvPr id="252" name="直線コネクタ 251"/>
        <xdr:cNvCxnSpPr/>
      </xdr:nvCxnSpPr>
      <xdr:spPr>
        <a:xfrm>
          <a:off x="16179800" y="1458087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85</xdr:row>
      <xdr:rowOff>152400</xdr:rowOff>
    </xdr:to>
    <xdr:cxnSp macro="">
      <xdr:nvCxnSpPr>
        <xdr:cNvPr id="255" name="直線コネクタ 254"/>
        <xdr:cNvCxnSpPr/>
      </xdr:nvCxnSpPr>
      <xdr:spPr>
        <a:xfrm flipV="1">
          <a:off x="15290800" y="145808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85</xdr:row>
      <xdr:rowOff>152400</xdr:rowOff>
    </xdr:to>
    <xdr:cxnSp macro="">
      <xdr:nvCxnSpPr>
        <xdr:cNvPr id="258" name="直線コネクタ 257"/>
        <xdr:cNvCxnSpPr/>
      </xdr:nvCxnSpPr>
      <xdr:spPr>
        <a:xfrm>
          <a:off x="14401800" y="1464722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88</xdr:row>
      <xdr:rowOff>54293</xdr:rowOff>
    </xdr:to>
    <xdr:cxnSp macro="">
      <xdr:nvCxnSpPr>
        <xdr:cNvPr id="261" name="直線コネクタ 260"/>
        <xdr:cNvCxnSpPr/>
      </xdr:nvCxnSpPr>
      <xdr:spPr>
        <a:xfrm flipV="1">
          <a:off x="13512800" y="14647227"/>
          <a:ext cx="889000" cy="49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140336</xdr:rowOff>
    </xdr:from>
    <xdr:to>
      <xdr:col>24</xdr:col>
      <xdr:colOff>609600</xdr:colOff>
      <xdr:row>85</xdr:row>
      <xdr:rowOff>70486</xdr:rowOff>
    </xdr:to>
    <xdr:sp macro="" textlink="">
      <xdr:nvSpPr>
        <xdr:cNvPr id="271" name="円/楕円 270"/>
        <xdr:cNvSpPr/>
      </xdr:nvSpPr>
      <xdr:spPr>
        <a:xfrm>
          <a:off x="16967200" y="1454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156863</xdr:rowOff>
    </xdr:from>
    <xdr:ext cx="762000" cy="259045"/>
    <xdr:sp macro="" textlink="">
      <xdr:nvSpPr>
        <xdr:cNvPr id="272" name="給与水準   （国との比較）該当値テキスト"/>
        <xdr:cNvSpPr txBox="1"/>
      </xdr:nvSpPr>
      <xdr:spPr>
        <a:xfrm>
          <a:off x="17106900" y="1438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3" name="円/楕円 272"/>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74" name="テキスト ボックス 273"/>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101600</xdr:rowOff>
    </xdr:from>
    <xdr:to>
      <xdr:col>22</xdr:col>
      <xdr:colOff>254000</xdr:colOff>
      <xdr:row>86</xdr:row>
      <xdr:rowOff>31750</xdr:rowOff>
    </xdr:to>
    <xdr:sp macro="" textlink="">
      <xdr:nvSpPr>
        <xdr:cNvPr id="275" name="円/楕円 274"/>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41927</xdr:rowOff>
    </xdr:from>
    <xdr:ext cx="762000" cy="259045"/>
    <xdr:sp macro="" textlink="">
      <xdr:nvSpPr>
        <xdr:cNvPr id="276" name="テキスト ボックス 275"/>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7" name="円/楕円 276"/>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134954</xdr:rowOff>
    </xdr:from>
    <xdr:ext cx="762000" cy="259045"/>
    <xdr:sp macro="" textlink="">
      <xdr:nvSpPr>
        <xdr:cNvPr id="278" name="テキスト ボックス 277"/>
        <xdr:cNvSpPr txBox="1"/>
      </xdr:nvSpPr>
      <xdr:spPr>
        <a:xfrm>
          <a:off x="14020800" y="1436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3493</xdr:rowOff>
    </xdr:from>
    <xdr:to>
      <xdr:col>19</xdr:col>
      <xdr:colOff>533400</xdr:colOff>
      <xdr:row>88</xdr:row>
      <xdr:rowOff>105093</xdr:rowOff>
    </xdr:to>
    <xdr:sp macro="" textlink="">
      <xdr:nvSpPr>
        <xdr:cNvPr id="279" name="円/楕円 278"/>
        <xdr:cNvSpPr/>
      </xdr:nvSpPr>
      <xdr:spPr>
        <a:xfrm>
          <a:off x="13462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115270</xdr:rowOff>
    </xdr:from>
    <xdr:ext cx="762000" cy="259045"/>
    <xdr:sp macro="" textlink="">
      <xdr:nvSpPr>
        <xdr:cNvPr id="280" name="テキスト ボックス 279"/>
        <xdr:cNvSpPr txBox="1"/>
      </xdr:nvSpPr>
      <xdr:spPr>
        <a:xfrm>
          <a:off x="13131800" y="1485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[34.63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類似団体平均を大きく上回っているが、</a:t>
          </a:r>
          <a:r>
            <a:rPr lang="ja-JP" altLang="ja-JP" sz="1100" b="0" i="0" baseline="0">
              <a:solidFill>
                <a:schemeClr val="dk1"/>
              </a:solidFill>
              <a:effectLst/>
              <a:latin typeface="+mn-lt"/>
              <a:ea typeface="+mn-ea"/>
              <a:cs typeface="+mn-cs"/>
            </a:rPr>
            <a:t>人口が８６６人（Ｈ２７国調）と少ないため、</a:t>
          </a:r>
          <a:r>
            <a:rPr lang="ja-JP" altLang="en-US" sz="1100" b="0" i="0" baseline="0">
              <a:solidFill>
                <a:schemeClr val="dk1"/>
              </a:solidFill>
              <a:effectLst/>
              <a:latin typeface="+mn-lt"/>
              <a:ea typeface="+mn-ea"/>
              <a:cs typeface="+mn-cs"/>
            </a:rPr>
            <a:t>相対的に高くならざるを得ない指標である。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98374</xdr:rowOff>
    </xdr:from>
    <xdr:to>
      <xdr:col>24</xdr:col>
      <xdr:colOff>558800</xdr:colOff>
      <xdr:row>63</xdr:row>
      <xdr:rowOff>105372</xdr:rowOff>
    </xdr:to>
    <xdr:cxnSp macro="">
      <xdr:nvCxnSpPr>
        <xdr:cNvPr id="312" name="直線コネクタ 311"/>
        <xdr:cNvCxnSpPr/>
      </xdr:nvCxnSpPr>
      <xdr:spPr>
        <a:xfrm>
          <a:off x="16179800" y="10899724"/>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36843</xdr:rowOff>
    </xdr:from>
    <xdr:to>
      <xdr:col>23</xdr:col>
      <xdr:colOff>406400</xdr:colOff>
      <xdr:row>63</xdr:row>
      <xdr:rowOff>98374</xdr:rowOff>
    </xdr:to>
    <xdr:cxnSp macro="">
      <xdr:nvCxnSpPr>
        <xdr:cNvPr id="315" name="直線コネクタ 314"/>
        <xdr:cNvCxnSpPr/>
      </xdr:nvCxnSpPr>
      <xdr:spPr>
        <a:xfrm>
          <a:off x="15290800" y="10838193"/>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7" name="テキスト ボックス 316"/>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36843</xdr:rowOff>
    </xdr:from>
    <xdr:to>
      <xdr:col>22</xdr:col>
      <xdr:colOff>203200</xdr:colOff>
      <xdr:row>63</xdr:row>
      <xdr:rowOff>47460</xdr:rowOff>
    </xdr:to>
    <xdr:cxnSp macro="">
      <xdr:nvCxnSpPr>
        <xdr:cNvPr id="318" name="直線コネクタ 317"/>
        <xdr:cNvCxnSpPr/>
      </xdr:nvCxnSpPr>
      <xdr:spPr>
        <a:xfrm flipV="1">
          <a:off x="14401800" y="10838193"/>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0" name="テキスト ボックス 319"/>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139522</xdr:rowOff>
    </xdr:from>
    <xdr:to>
      <xdr:col>21</xdr:col>
      <xdr:colOff>0</xdr:colOff>
      <xdr:row>63</xdr:row>
      <xdr:rowOff>47460</xdr:rowOff>
    </xdr:to>
    <xdr:cxnSp macro="">
      <xdr:nvCxnSpPr>
        <xdr:cNvPr id="321" name="直線コネクタ 320"/>
        <xdr:cNvCxnSpPr/>
      </xdr:nvCxnSpPr>
      <xdr:spPr>
        <a:xfrm>
          <a:off x="13512800" y="10769422"/>
          <a:ext cx="889000" cy="7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3" name="テキスト ボックス 322"/>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5" name="テキスト ボックス 324"/>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54572</xdr:rowOff>
    </xdr:from>
    <xdr:to>
      <xdr:col>24</xdr:col>
      <xdr:colOff>609600</xdr:colOff>
      <xdr:row>63</xdr:row>
      <xdr:rowOff>156172</xdr:rowOff>
    </xdr:to>
    <xdr:sp macro="" textlink="">
      <xdr:nvSpPr>
        <xdr:cNvPr id="331" name="円/楕円 330"/>
        <xdr:cNvSpPr/>
      </xdr:nvSpPr>
      <xdr:spPr>
        <a:xfrm>
          <a:off x="16967200" y="1085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26649</xdr:rowOff>
    </xdr:from>
    <xdr:ext cx="762000" cy="259045"/>
    <xdr:sp macro="" textlink="">
      <xdr:nvSpPr>
        <xdr:cNvPr id="332" name="定員管理の状況該当値テキスト"/>
        <xdr:cNvSpPr txBox="1"/>
      </xdr:nvSpPr>
      <xdr:spPr>
        <a:xfrm>
          <a:off x="17106900" y="1082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47574</xdr:rowOff>
    </xdr:from>
    <xdr:to>
      <xdr:col>23</xdr:col>
      <xdr:colOff>457200</xdr:colOff>
      <xdr:row>63</xdr:row>
      <xdr:rowOff>149174</xdr:rowOff>
    </xdr:to>
    <xdr:sp macro="" textlink="">
      <xdr:nvSpPr>
        <xdr:cNvPr id="333" name="円/楕円 332"/>
        <xdr:cNvSpPr/>
      </xdr:nvSpPr>
      <xdr:spPr>
        <a:xfrm>
          <a:off x="16129000" y="108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133951</xdr:rowOff>
    </xdr:from>
    <xdr:ext cx="736600" cy="259045"/>
    <xdr:sp macro="" textlink="">
      <xdr:nvSpPr>
        <xdr:cNvPr id="334" name="テキスト ボックス 333"/>
        <xdr:cNvSpPr txBox="1"/>
      </xdr:nvSpPr>
      <xdr:spPr>
        <a:xfrm>
          <a:off x="15798800" y="1093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157493</xdr:rowOff>
    </xdr:from>
    <xdr:to>
      <xdr:col>22</xdr:col>
      <xdr:colOff>254000</xdr:colOff>
      <xdr:row>63</xdr:row>
      <xdr:rowOff>87643</xdr:rowOff>
    </xdr:to>
    <xdr:sp macro="" textlink="">
      <xdr:nvSpPr>
        <xdr:cNvPr id="335" name="円/楕円 334"/>
        <xdr:cNvSpPr/>
      </xdr:nvSpPr>
      <xdr:spPr>
        <a:xfrm>
          <a:off x="15240000" y="1078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72420</xdr:rowOff>
    </xdr:from>
    <xdr:ext cx="762000" cy="259045"/>
    <xdr:sp macro="" textlink="">
      <xdr:nvSpPr>
        <xdr:cNvPr id="336" name="テキスト ボックス 335"/>
        <xdr:cNvSpPr txBox="1"/>
      </xdr:nvSpPr>
      <xdr:spPr>
        <a:xfrm>
          <a:off x="14909800" y="1087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168110</xdr:rowOff>
    </xdr:from>
    <xdr:to>
      <xdr:col>21</xdr:col>
      <xdr:colOff>50800</xdr:colOff>
      <xdr:row>63</xdr:row>
      <xdr:rowOff>98260</xdr:rowOff>
    </xdr:to>
    <xdr:sp macro="" textlink="">
      <xdr:nvSpPr>
        <xdr:cNvPr id="337" name="円/楕円 336"/>
        <xdr:cNvSpPr/>
      </xdr:nvSpPr>
      <xdr:spPr>
        <a:xfrm>
          <a:off x="14351000" y="107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83037</xdr:rowOff>
    </xdr:from>
    <xdr:ext cx="762000" cy="259045"/>
    <xdr:sp macro="" textlink="">
      <xdr:nvSpPr>
        <xdr:cNvPr id="338" name="テキスト ボックス 337"/>
        <xdr:cNvSpPr txBox="1"/>
      </xdr:nvSpPr>
      <xdr:spPr>
        <a:xfrm>
          <a:off x="14020800" y="1088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88722</xdr:rowOff>
    </xdr:from>
    <xdr:to>
      <xdr:col>19</xdr:col>
      <xdr:colOff>533400</xdr:colOff>
      <xdr:row>63</xdr:row>
      <xdr:rowOff>18872</xdr:rowOff>
    </xdr:to>
    <xdr:sp macro="" textlink="">
      <xdr:nvSpPr>
        <xdr:cNvPr id="339" name="円/楕円 338"/>
        <xdr:cNvSpPr/>
      </xdr:nvSpPr>
      <xdr:spPr>
        <a:xfrm>
          <a:off x="13462000" y="1071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3649</xdr:rowOff>
    </xdr:from>
    <xdr:ext cx="762000" cy="259045"/>
    <xdr:sp macro="" textlink="">
      <xdr:nvSpPr>
        <xdr:cNvPr id="340" name="テキスト ボックス 339"/>
        <xdr:cNvSpPr txBox="1"/>
      </xdr:nvSpPr>
      <xdr:spPr>
        <a:xfrm>
          <a:off x="13131800" y="1080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過去からの起債抑制策により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類似団体平均を下回っている。今後も引き続き地方債の発行額を抑制し、財政の健全化に努める。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13462</xdr:rowOff>
    </xdr:to>
    <xdr:cxnSp macro="">
      <xdr:nvCxnSpPr>
        <xdr:cNvPr id="371" name="直線コネクタ 370"/>
        <xdr:cNvCxnSpPr/>
      </xdr:nvCxnSpPr>
      <xdr:spPr>
        <a:xfrm flipV="1">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23114</xdr:rowOff>
    </xdr:to>
    <xdr:cxnSp macro="">
      <xdr:nvCxnSpPr>
        <xdr:cNvPr id="374" name="直線コネクタ 373"/>
        <xdr:cNvCxnSpPr/>
      </xdr:nvCxnSpPr>
      <xdr:spPr>
        <a:xfrm flipV="1">
          <a:off x="15290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37592</xdr:rowOff>
    </xdr:to>
    <xdr:cxnSp macro="">
      <xdr:nvCxnSpPr>
        <xdr:cNvPr id="377" name="直線コネクタ 376"/>
        <xdr:cNvCxnSpPr/>
      </xdr:nvCxnSpPr>
      <xdr:spPr>
        <a:xfrm flipV="1">
          <a:off x="14401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37592</xdr:rowOff>
    </xdr:from>
    <xdr:to>
      <xdr:col>21</xdr:col>
      <xdr:colOff>0</xdr:colOff>
      <xdr:row>41</xdr:row>
      <xdr:rowOff>56896</xdr:rowOff>
    </xdr:to>
    <xdr:cxnSp macro="">
      <xdr:nvCxnSpPr>
        <xdr:cNvPr id="380" name="直線コネクタ 379"/>
        <xdr:cNvCxnSpPr/>
      </xdr:nvCxnSpPr>
      <xdr:spPr>
        <a:xfrm flipV="1">
          <a:off x="13512800" y="706704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0" name="円/楕円 389"/>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1"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2" name="円/楕円 391"/>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3" name="テキスト ボックス 392"/>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4" name="円/楕円 393"/>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395" name="テキスト ボックス 394"/>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158242</xdr:rowOff>
    </xdr:from>
    <xdr:to>
      <xdr:col>21</xdr:col>
      <xdr:colOff>50800</xdr:colOff>
      <xdr:row>41</xdr:row>
      <xdr:rowOff>88392</xdr:rowOff>
    </xdr:to>
    <xdr:sp macro="" textlink="">
      <xdr:nvSpPr>
        <xdr:cNvPr id="396" name="円/楕円 395"/>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98569</xdr:rowOff>
    </xdr:from>
    <xdr:ext cx="762000" cy="259045"/>
    <xdr:sp macro="" textlink="">
      <xdr:nvSpPr>
        <xdr:cNvPr id="397" name="テキスト ボックス 396"/>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6096</xdr:rowOff>
    </xdr:from>
    <xdr:to>
      <xdr:col>19</xdr:col>
      <xdr:colOff>533400</xdr:colOff>
      <xdr:row>41</xdr:row>
      <xdr:rowOff>107696</xdr:rowOff>
    </xdr:to>
    <xdr:sp macro="" textlink="">
      <xdr:nvSpPr>
        <xdr:cNvPr id="398" name="円/楕円 397"/>
        <xdr:cNvSpPr/>
      </xdr:nvSpPr>
      <xdr:spPr>
        <a:xfrm>
          <a:off x="13462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117873</xdr:rowOff>
    </xdr:from>
    <xdr:ext cx="762000" cy="259045"/>
    <xdr:sp macro="" textlink="">
      <xdr:nvSpPr>
        <xdr:cNvPr id="399" name="テキスト ボックス 398"/>
        <xdr:cNvSpPr txBox="1"/>
      </xdr:nvSpPr>
      <xdr:spPr>
        <a:xfrm>
          <a:off x="13131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将来負担額よりも充当可能財源等が多いため、将来負担比率はゼロで推移している。</a:t>
          </a:r>
          <a:r>
            <a:rPr lang="ja-JP" altLang="ja-JP" sz="1100" b="0" i="0" baseline="0">
              <a:solidFill>
                <a:schemeClr val="dk1"/>
              </a:solidFill>
              <a:effectLst/>
              <a:latin typeface="+mn-lt"/>
              <a:ea typeface="+mn-ea"/>
              <a:cs typeface="+mn-cs"/>
            </a:rPr>
            <a:t>今後も公債費等義務的経費の削減に努める。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類似団体平均を下回っている。今後も給与及び定員管理の適正化に取り組み、現在の水準の維持に努める。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94996</xdr:rowOff>
    </xdr:from>
    <xdr:to>
      <xdr:col>7</xdr:col>
      <xdr:colOff>15875</xdr:colOff>
      <xdr:row>36</xdr:row>
      <xdr:rowOff>131572</xdr:rowOff>
    </xdr:to>
    <xdr:cxnSp macro="">
      <xdr:nvCxnSpPr>
        <xdr:cNvPr id="64" name="直線コネクタ 63"/>
        <xdr:cNvCxnSpPr/>
      </xdr:nvCxnSpPr>
      <xdr:spPr>
        <a:xfrm flipV="1">
          <a:off x="3987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131572</xdr:rowOff>
    </xdr:to>
    <xdr:cxnSp macro="">
      <xdr:nvCxnSpPr>
        <xdr:cNvPr id="67" name="直線コネクタ 66"/>
        <xdr:cNvCxnSpPr/>
      </xdr:nvCxnSpPr>
      <xdr:spPr>
        <a:xfrm>
          <a:off x="3098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108712</xdr:rowOff>
    </xdr:to>
    <xdr:cxnSp macro="">
      <xdr:nvCxnSpPr>
        <xdr:cNvPr id="70" name="直線コネクタ 69"/>
        <xdr:cNvCxnSpPr/>
      </xdr:nvCxnSpPr>
      <xdr:spPr>
        <a:xfrm>
          <a:off x="2209800" y="62123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94996</xdr:rowOff>
    </xdr:to>
    <xdr:cxnSp macro="">
      <xdr:nvCxnSpPr>
        <xdr:cNvPr id="73" name="直線コネクタ 72"/>
        <xdr:cNvCxnSpPr/>
      </xdr:nvCxnSpPr>
      <xdr:spPr>
        <a:xfrm flipV="1">
          <a:off x="1320800" y="6212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44196</xdr:rowOff>
    </xdr:from>
    <xdr:to>
      <xdr:col>7</xdr:col>
      <xdr:colOff>66675</xdr:colOff>
      <xdr:row>36</xdr:row>
      <xdr:rowOff>145796</xdr:rowOff>
    </xdr:to>
    <xdr:sp macro="" textlink="">
      <xdr:nvSpPr>
        <xdr:cNvPr id="83" name="円/楕円 82"/>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60723</xdr:rowOff>
    </xdr:from>
    <xdr:ext cx="762000" cy="259045"/>
    <xdr:sp macro="" textlink="">
      <xdr:nvSpPr>
        <xdr:cNvPr id="84" name="人件費該当値テキスト"/>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7" name="円/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44196</xdr:rowOff>
    </xdr:from>
    <xdr:to>
      <xdr:col>1</xdr:col>
      <xdr:colOff>676275</xdr:colOff>
      <xdr:row>36</xdr:row>
      <xdr:rowOff>145796</xdr:rowOff>
    </xdr:to>
    <xdr:sp macro="" textlink="">
      <xdr:nvSpPr>
        <xdr:cNvPr id="91" name="円/楕円 90"/>
        <xdr:cNvSpPr/>
      </xdr:nvSpPr>
      <xdr:spPr>
        <a:xfrm>
          <a:off x="1270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155973</xdr:rowOff>
    </xdr:from>
    <xdr:ext cx="762000" cy="259045"/>
    <xdr:sp macro="" textlink="">
      <xdr:nvSpPr>
        <xdr:cNvPr id="92" name="テキスト ボックス 91"/>
        <xdr:cNvSpPr txBox="1"/>
      </xdr:nvSpPr>
      <xdr:spPr>
        <a:xfrm>
          <a:off x="939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行財政改革の取り組みにより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類似団体平均を下回って推移していたが、平成２８年度は、「ふるさと納税」の推進に伴う返礼品購入費用の増加により、平均を大きく上回ることとなった。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返礼品割合の見直しを行ったため、来年度は低下する見込みであるが、</a:t>
          </a:r>
          <a:r>
            <a:rPr lang="ja-JP" altLang="en-US" sz="1100" b="0" i="0" baseline="0">
              <a:solidFill>
                <a:schemeClr val="dk1"/>
              </a:solidFill>
              <a:effectLst/>
              <a:latin typeface="+mn-lt"/>
              <a:ea typeface="+mn-ea"/>
              <a:cs typeface="+mn-cs"/>
            </a:rPr>
            <a:t>寄附金が集まるほど類似団体平均を上回ることとなる。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21</xdr:row>
      <xdr:rowOff>54610</xdr:rowOff>
    </xdr:to>
    <xdr:cxnSp macro="">
      <xdr:nvCxnSpPr>
        <xdr:cNvPr id="125" name="直線コネクタ 124"/>
        <xdr:cNvCxnSpPr/>
      </xdr:nvCxnSpPr>
      <xdr:spPr>
        <a:xfrm>
          <a:off x="15671800" y="2580640"/>
          <a:ext cx="838200" cy="10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15</xdr:row>
      <xdr:rowOff>8890</xdr:rowOff>
    </xdr:to>
    <xdr:cxnSp macro="">
      <xdr:nvCxnSpPr>
        <xdr:cNvPr id="128" name="直線コネクタ 127"/>
        <xdr:cNvCxnSpPr/>
      </xdr:nvCxnSpPr>
      <xdr:spPr>
        <a:xfrm>
          <a:off x="14782800" y="254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142240</xdr:rowOff>
    </xdr:to>
    <xdr:cxnSp macro="">
      <xdr:nvCxnSpPr>
        <xdr:cNvPr id="131" name="直線コネクタ 130"/>
        <xdr:cNvCxnSpPr/>
      </xdr:nvCxnSpPr>
      <xdr:spPr>
        <a:xfrm>
          <a:off x="13893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3" name="テキスト ボックス 132"/>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81280</xdr:rowOff>
    </xdr:to>
    <xdr:cxnSp macro="">
      <xdr:nvCxnSpPr>
        <xdr:cNvPr id="134" name="直線コネクタ 133"/>
        <xdr:cNvCxnSpPr/>
      </xdr:nvCxnSpPr>
      <xdr:spPr>
        <a:xfrm>
          <a:off x="13004800" y="2481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6" name="テキスト ボックス 135"/>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21</xdr:row>
      <xdr:rowOff>3810</xdr:rowOff>
    </xdr:from>
    <xdr:to>
      <xdr:col>24</xdr:col>
      <xdr:colOff>82550</xdr:colOff>
      <xdr:row>21</xdr:row>
      <xdr:rowOff>105410</xdr:rowOff>
    </xdr:to>
    <xdr:sp macro="" textlink="">
      <xdr:nvSpPr>
        <xdr:cNvPr id="144" name="円/楕円 143"/>
        <xdr:cNvSpPr/>
      </xdr:nvSpPr>
      <xdr:spPr>
        <a:xfrm>
          <a:off x="164592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83837</xdr:rowOff>
    </xdr:from>
    <xdr:ext cx="762000" cy="259045"/>
    <xdr:sp macro="" textlink="">
      <xdr:nvSpPr>
        <xdr:cNvPr id="145" name="物件費該当値テキスト"/>
        <xdr:cNvSpPr txBox="1"/>
      </xdr:nvSpPr>
      <xdr:spPr>
        <a:xfrm>
          <a:off x="16598900" y="351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48" name="円/楕円 147"/>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49" name="テキスト ボックス 148"/>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0" name="円/楕円 149"/>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1" name="テキスト ボックス 150"/>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30480</xdr:rowOff>
    </xdr:from>
    <xdr:to>
      <xdr:col>19</xdr:col>
      <xdr:colOff>6350</xdr:colOff>
      <xdr:row>14</xdr:row>
      <xdr:rowOff>132080</xdr:rowOff>
    </xdr:to>
    <xdr:sp macro="" textlink="">
      <xdr:nvSpPr>
        <xdr:cNvPr id="152" name="円/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類似団体平均を下回っている。今後は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生活保護費等扶助費の上昇が予測されるため、資格審査等の適正化に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、上昇傾向に歯止めをかけるよう努める</a:t>
          </a:r>
          <a:r>
            <a:rPr lang="ja-JP" altLang="en-US"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29028</xdr:rowOff>
    </xdr:to>
    <xdr:cxnSp macro="">
      <xdr:nvCxnSpPr>
        <xdr:cNvPr id="187" name="直線コネクタ 186"/>
        <xdr:cNvCxnSpPr/>
      </xdr:nvCxnSpPr>
      <xdr:spPr>
        <a:xfrm flipV="1">
          <a:off x="3987800" y="92383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29028</xdr:rowOff>
    </xdr:to>
    <xdr:cxnSp macro="">
      <xdr:nvCxnSpPr>
        <xdr:cNvPr id="190" name="直線コネクタ 189"/>
        <xdr:cNvCxnSpPr/>
      </xdr:nvCxnSpPr>
      <xdr:spPr>
        <a:xfrm>
          <a:off x="3098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3" name="直線コネクタ 192"/>
        <xdr:cNvCxnSpPr/>
      </xdr:nvCxnSpPr>
      <xdr:spPr>
        <a:xfrm flipV="1">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53</xdr:row>
      <xdr:rowOff>167822</xdr:rowOff>
    </xdr:to>
    <xdr:cxnSp macro="">
      <xdr:nvCxnSpPr>
        <xdr:cNvPr id="196" name="直線コネクタ 195"/>
        <xdr:cNvCxnSpPr/>
      </xdr:nvCxnSpPr>
      <xdr:spPr>
        <a:xfrm flipV="1">
          <a:off x="1320800" y="92383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100693</xdr:rowOff>
    </xdr:from>
    <xdr:to>
      <xdr:col>7</xdr:col>
      <xdr:colOff>66675</xdr:colOff>
      <xdr:row>54</xdr:row>
      <xdr:rowOff>30843</xdr:rowOff>
    </xdr:to>
    <xdr:sp macro="" textlink="">
      <xdr:nvSpPr>
        <xdr:cNvPr id="206" name="円/楕円 205"/>
        <xdr:cNvSpPr/>
      </xdr:nvSpPr>
      <xdr:spPr>
        <a:xfrm>
          <a:off x="47752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9270</xdr:rowOff>
    </xdr:from>
    <xdr:ext cx="762000" cy="259045"/>
    <xdr:sp macro="" textlink="">
      <xdr:nvSpPr>
        <xdr:cNvPr id="207" name="扶助費該当値テキスト"/>
        <xdr:cNvSpPr txBox="1"/>
      </xdr:nvSpPr>
      <xdr:spPr>
        <a:xfrm>
          <a:off x="4914900" y="909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100693</xdr:rowOff>
    </xdr:from>
    <xdr:to>
      <xdr:col>3</xdr:col>
      <xdr:colOff>193675</xdr:colOff>
      <xdr:row>54</xdr:row>
      <xdr:rowOff>30843</xdr:rowOff>
    </xdr:to>
    <xdr:sp macro="" textlink="">
      <xdr:nvSpPr>
        <xdr:cNvPr id="212" name="円/楕円 211"/>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41020</xdr:rowOff>
    </xdr:from>
    <xdr:ext cx="762000" cy="259045"/>
    <xdr:sp macro="" textlink="">
      <xdr:nvSpPr>
        <xdr:cNvPr id="213" name="テキスト ボックス 212"/>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4" name="円/楕円 213"/>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5" name="テキスト ボックス 214"/>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類似団体平均を下回っている。今後も行財政改革の取り組みを通じて繰出金等の削減に努め、現在の水準を維持する。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170434</xdr:rowOff>
    </xdr:from>
    <xdr:to>
      <xdr:col>24</xdr:col>
      <xdr:colOff>31750</xdr:colOff>
      <xdr:row>56</xdr:row>
      <xdr:rowOff>17272</xdr:rowOff>
    </xdr:to>
    <xdr:cxnSp macro="">
      <xdr:nvCxnSpPr>
        <xdr:cNvPr id="245" name="直線コネクタ 244"/>
        <xdr:cNvCxnSpPr/>
      </xdr:nvCxnSpPr>
      <xdr:spPr>
        <a:xfrm flipV="1">
          <a:off x="15671800" y="9600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17272</xdr:rowOff>
    </xdr:to>
    <xdr:cxnSp macro="">
      <xdr:nvCxnSpPr>
        <xdr:cNvPr id="248" name="直線コネクタ 247"/>
        <xdr:cNvCxnSpPr/>
      </xdr:nvCxnSpPr>
      <xdr:spPr>
        <a:xfrm>
          <a:off x="14782800" y="9604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3556</xdr:rowOff>
    </xdr:to>
    <xdr:cxnSp macro="">
      <xdr:nvCxnSpPr>
        <xdr:cNvPr id="251" name="直線コネクタ 250"/>
        <xdr:cNvCxnSpPr/>
      </xdr:nvCxnSpPr>
      <xdr:spPr>
        <a:xfrm>
          <a:off x="13893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55</xdr:row>
      <xdr:rowOff>165862</xdr:rowOff>
    </xdr:to>
    <xdr:cxnSp macro="">
      <xdr:nvCxnSpPr>
        <xdr:cNvPr id="254" name="直線コネクタ 253"/>
        <xdr:cNvCxnSpPr/>
      </xdr:nvCxnSpPr>
      <xdr:spPr>
        <a:xfrm>
          <a:off x="13004800" y="9595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119634</xdr:rowOff>
    </xdr:from>
    <xdr:to>
      <xdr:col>24</xdr:col>
      <xdr:colOff>82550</xdr:colOff>
      <xdr:row>56</xdr:row>
      <xdr:rowOff>49784</xdr:rowOff>
    </xdr:to>
    <xdr:sp macro="" textlink="">
      <xdr:nvSpPr>
        <xdr:cNvPr id="264" name="円/楕円 263"/>
        <xdr:cNvSpPr/>
      </xdr:nvSpPr>
      <xdr:spPr>
        <a:xfrm>
          <a:off x="164592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136161</xdr:rowOff>
    </xdr:from>
    <xdr:ext cx="762000" cy="259045"/>
    <xdr:sp macro="" textlink="">
      <xdr:nvSpPr>
        <xdr:cNvPr id="265" name="その他該当値テキスト"/>
        <xdr:cNvSpPr txBox="1"/>
      </xdr:nvSpPr>
      <xdr:spPr>
        <a:xfrm>
          <a:off x="16598900" y="939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137922</xdr:rowOff>
    </xdr:from>
    <xdr:to>
      <xdr:col>22</xdr:col>
      <xdr:colOff>615950</xdr:colOff>
      <xdr:row>56</xdr:row>
      <xdr:rowOff>68072</xdr:rowOff>
    </xdr:to>
    <xdr:sp macro="" textlink="">
      <xdr:nvSpPr>
        <xdr:cNvPr id="266" name="円/楕円 265"/>
        <xdr:cNvSpPr/>
      </xdr:nvSpPr>
      <xdr:spPr>
        <a:xfrm>
          <a:off x="15621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78249</xdr:rowOff>
    </xdr:from>
    <xdr:ext cx="736600" cy="259045"/>
    <xdr:sp macro="" textlink="">
      <xdr:nvSpPr>
        <xdr:cNvPr id="267" name="テキスト ボックス 266"/>
        <xdr:cNvSpPr txBox="1"/>
      </xdr:nvSpPr>
      <xdr:spPr>
        <a:xfrm>
          <a:off x="15290800" y="933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8" name="円/楕円 267"/>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9" name="テキスト ボックス 268"/>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70" name="円/楕円 269"/>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1" name="テキスト ボックス 270"/>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72" name="円/楕円 271"/>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73" name="テキスト ボックス 272"/>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各種団体等への補助金が多額になっているため、類似団体平均を上回っている。今後は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補助金交付基準の見直し等に努め、補助金の抑制に努める。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37</xdr:row>
      <xdr:rowOff>37846</xdr:rowOff>
    </xdr:to>
    <xdr:cxnSp macro="">
      <xdr:nvCxnSpPr>
        <xdr:cNvPr id="303" name="直線コネクタ 302"/>
        <xdr:cNvCxnSpPr/>
      </xdr:nvCxnSpPr>
      <xdr:spPr>
        <a:xfrm flipV="1">
          <a:off x="15671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120142</xdr:rowOff>
    </xdr:to>
    <xdr:cxnSp macro="">
      <xdr:nvCxnSpPr>
        <xdr:cNvPr id="306" name="直線コネクタ 305"/>
        <xdr:cNvCxnSpPr/>
      </xdr:nvCxnSpPr>
      <xdr:spPr>
        <a:xfrm flipV="1">
          <a:off x="14782800" y="63814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37</xdr:row>
      <xdr:rowOff>124714</xdr:rowOff>
    </xdr:to>
    <xdr:cxnSp macro="">
      <xdr:nvCxnSpPr>
        <xdr:cNvPr id="309" name="直線コネクタ 308"/>
        <xdr:cNvCxnSpPr/>
      </xdr:nvCxnSpPr>
      <xdr:spPr>
        <a:xfrm flipV="1">
          <a:off x="13893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11" name="テキスト ボックス 310"/>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37</xdr:row>
      <xdr:rowOff>124714</xdr:rowOff>
    </xdr:to>
    <xdr:cxnSp macro="">
      <xdr:nvCxnSpPr>
        <xdr:cNvPr id="312" name="直線コネクタ 311"/>
        <xdr:cNvCxnSpPr/>
      </xdr:nvCxnSpPr>
      <xdr:spPr>
        <a:xfrm>
          <a:off x="13004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16" name="テキスト ボックス 315"/>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2" name="円/楕円 32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39133</xdr:rowOff>
    </xdr:from>
    <xdr:ext cx="762000" cy="259045"/>
    <xdr:sp macro="" textlink="">
      <xdr:nvSpPr>
        <xdr:cNvPr id="323"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4" name="円/楕円 32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5" name="テキスト ボックス 32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26" name="円/楕円 325"/>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27" name="テキスト ボックス 326"/>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8" name="円/楕円 327"/>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29" name="テキスト ボックス 328"/>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0" name="円/楕円 329"/>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1" name="テキスト ボックス 330"/>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起債発行額の抑制に努めており、類似団体平均を下回っている。今後も地方債の発行を伴う普通建設事業の計画的実施に努める。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50800</xdr:rowOff>
    </xdr:to>
    <xdr:cxnSp macro="">
      <xdr:nvCxnSpPr>
        <xdr:cNvPr id="363" name="直線コネクタ 362"/>
        <xdr:cNvCxnSpPr/>
      </xdr:nvCxnSpPr>
      <xdr:spPr>
        <a:xfrm flipV="1">
          <a:off x="3987800" y="13054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107950</xdr:rowOff>
    </xdr:to>
    <xdr:cxnSp macro="">
      <xdr:nvCxnSpPr>
        <xdr:cNvPr id="366" name="直線コネクタ 365"/>
        <xdr:cNvCxnSpPr/>
      </xdr:nvCxnSpPr>
      <xdr:spPr>
        <a:xfrm flipV="1">
          <a:off x="3098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54611</xdr:rowOff>
    </xdr:from>
    <xdr:to>
      <xdr:col>4</xdr:col>
      <xdr:colOff>346075</xdr:colOff>
      <xdr:row>76</xdr:row>
      <xdr:rowOff>107950</xdr:rowOff>
    </xdr:to>
    <xdr:cxnSp macro="">
      <xdr:nvCxnSpPr>
        <xdr:cNvPr id="369" name="直線コネクタ 368"/>
        <xdr:cNvCxnSpPr/>
      </xdr:nvCxnSpPr>
      <xdr:spPr>
        <a:xfrm>
          <a:off x="2209800" y="1308481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54611</xdr:rowOff>
    </xdr:from>
    <xdr:to>
      <xdr:col>3</xdr:col>
      <xdr:colOff>142875</xdr:colOff>
      <xdr:row>76</xdr:row>
      <xdr:rowOff>77470</xdr:rowOff>
    </xdr:to>
    <xdr:cxnSp macro="">
      <xdr:nvCxnSpPr>
        <xdr:cNvPr id="372" name="直線コネクタ 371"/>
        <xdr:cNvCxnSpPr/>
      </xdr:nvCxnSpPr>
      <xdr:spPr>
        <a:xfrm flipV="1">
          <a:off x="1320800" y="130848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82" name="円/楕円 381"/>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161307</xdr:rowOff>
    </xdr:from>
    <xdr:ext cx="762000" cy="259045"/>
    <xdr:sp macro="" textlink="">
      <xdr:nvSpPr>
        <xdr:cNvPr id="383" name="公債費該当値テキスト"/>
        <xdr:cNvSpPr txBox="1"/>
      </xdr:nvSpPr>
      <xdr:spPr>
        <a:xfrm>
          <a:off x="4914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84" name="円/楕円 383"/>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85" name="テキスト ボックス 38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6" name="円/楕円 385"/>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7" name="テキスト ボックス 386"/>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3811</xdr:rowOff>
    </xdr:from>
    <xdr:to>
      <xdr:col>3</xdr:col>
      <xdr:colOff>193675</xdr:colOff>
      <xdr:row>76</xdr:row>
      <xdr:rowOff>105411</xdr:rowOff>
    </xdr:to>
    <xdr:sp macro="" textlink="">
      <xdr:nvSpPr>
        <xdr:cNvPr id="388" name="円/楕円 387"/>
        <xdr:cNvSpPr/>
      </xdr:nvSpPr>
      <xdr:spPr>
        <a:xfrm>
          <a:off x="2159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115587</xdr:rowOff>
    </xdr:from>
    <xdr:ext cx="762000" cy="259045"/>
    <xdr:sp macro="" textlink="">
      <xdr:nvSpPr>
        <xdr:cNvPr id="389" name="テキスト ボックス 388"/>
        <xdr:cNvSpPr txBox="1"/>
      </xdr:nvSpPr>
      <xdr:spPr>
        <a:xfrm>
          <a:off x="1828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26670</xdr:rowOff>
    </xdr:from>
    <xdr:to>
      <xdr:col>1</xdr:col>
      <xdr:colOff>676275</xdr:colOff>
      <xdr:row>76</xdr:row>
      <xdr:rowOff>128270</xdr:rowOff>
    </xdr:to>
    <xdr:sp macro="" textlink="">
      <xdr:nvSpPr>
        <xdr:cNvPr id="390" name="円/楕円 389"/>
        <xdr:cNvSpPr/>
      </xdr:nvSpPr>
      <xdr:spPr>
        <a:xfrm>
          <a:off x="1270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138447</xdr:rowOff>
    </xdr:from>
    <xdr:ext cx="762000" cy="259045"/>
    <xdr:sp macro="" textlink="">
      <xdr:nvSpPr>
        <xdr:cNvPr id="391" name="テキスト ボックス 390"/>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行財政改革の取り組みにより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類似団体平均を下回って推移していたが、平成２８年度は、「ふるさと納税」の推進に伴う返礼品購入費用の増加により、平均を上回ることとなった。</a:t>
          </a:r>
          <a:endParaRPr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物件費以外の各指標は類似団体平均を下回っているか、概ね同水準であり、返礼品購入費用が与える影響が非常に大きいと言える。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22498</xdr:rowOff>
    </xdr:from>
    <xdr:to>
      <xdr:col>24</xdr:col>
      <xdr:colOff>31750</xdr:colOff>
      <xdr:row>78</xdr:row>
      <xdr:rowOff>25763</xdr:rowOff>
    </xdr:to>
    <xdr:cxnSp macro="">
      <xdr:nvCxnSpPr>
        <xdr:cNvPr id="426" name="直線コネクタ 425"/>
        <xdr:cNvCxnSpPr/>
      </xdr:nvCxnSpPr>
      <xdr:spPr>
        <a:xfrm>
          <a:off x="15671800" y="13052698"/>
          <a:ext cx="838200" cy="3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7"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22498</xdr:rowOff>
    </xdr:from>
    <xdr:to>
      <xdr:col>22</xdr:col>
      <xdr:colOff>565150</xdr:colOff>
      <xdr:row>76</xdr:row>
      <xdr:rowOff>25763</xdr:rowOff>
    </xdr:to>
    <xdr:cxnSp macro="">
      <xdr:nvCxnSpPr>
        <xdr:cNvPr id="429" name="直線コネクタ 428"/>
        <xdr:cNvCxnSpPr/>
      </xdr:nvCxnSpPr>
      <xdr:spPr>
        <a:xfrm flipV="1">
          <a:off x="14782800" y="130526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122101</xdr:rowOff>
    </xdr:from>
    <xdr:to>
      <xdr:col>21</xdr:col>
      <xdr:colOff>361950</xdr:colOff>
      <xdr:row>76</xdr:row>
      <xdr:rowOff>25763</xdr:rowOff>
    </xdr:to>
    <xdr:cxnSp macro="">
      <xdr:nvCxnSpPr>
        <xdr:cNvPr id="432" name="直線コネクタ 431"/>
        <xdr:cNvCxnSpPr/>
      </xdr:nvCxnSpPr>
      <xdr:spPr>
        <a:xfrm>
          <a:off x="13893800" y="1298085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122101</xdr:rowOff>
    </xdr:from>
    <xdr:to>
      <xdr:col>20</xdr:col>
      <xdr:colOff>158750</xdr:colOff>
      <xdr:row>75</xdr:row>
      <xdr:rowOff>161289</xdr:rowOff>
    </xdr:to>
    <xdr:cxnSp macro="">
      <xdr:nvCxnSpPr>
        <xdr:cNvPr id="435" name="直線コネクタ 434"/>
        <xdr:cNvCxnSpPr/>
      </xdr:nvCxnSpPr>
      <xdr:spPr>
        <a:xfrm flipV="1">
          <a:off x="13004800" y="1298085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146413</xdr:rowOff>
    </xdr:from>
    <xdr:to>
      <xdr:col>24</xdr:col>
      <xdr:colOff>82550</xdr:colOff>
      <xdr:row>78</xdr:row>
      <xdr:rowOff>76563</xdr:rowOff>
    </xdr:to>
    <xdr:sp macro="" textlink="">
      <xdr:nvSpPr>
        <xdr:cNvPr id="445" name="円/楕円 444"/>
        <xdr:cNvSpPr/>
      </xdr:nvSpPr>
      <xdr:spPr>
        <a:xfrm>
          <a:off x="164592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118490</xdr:rowOff>
    </xdr:from>
    <xdr:ext cx="762000" cy="259045"/>
    <xdr:sp macro="" textlink="">
      <xdr:nvSpPr>
        <xdr:cNvPr id="446" name="公債費以外該当値テキスト"/>
        <xdr:cNvSpPr txBox="1"/>
      </xdr:nvSpPr>
      <xdr:spPr>
        <a:xfrm>
          <a:off x="165989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143147</xdr:rowOff>
    </xdr:from>
    <xdr:to>
      <xdr:col>22</xdr:col>
      <xdr:colOff>615950</xdr:colOff>
      <xdr:row>76</xdr:row>
      <xdr:rowOff>73298</xdr:rowOff>
    </xdr:to>
    <xdr:sp macro="" textlink="">
      <xdr:nvSpPr>
        <xdr:cNvPr id="447" name="円/楕円 446"/>
        <xdr:cNvSpPr/>
      </xdr:nvSpPr>
      <xdr:spPr>
        <a:xfrm>
          <a:off x="15621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83474</xdr:rowOff>
    </xdr:from>
    <xdr:ext cx="736600" cy="259045"/>
    <xdr:sp macro="" textlink="">
      <xdr:nvSpPr>
        <xdr:cNvPr id="448" name="テキスト ボックス 447"/>
        <xdr:cNvSpPr txBox="1"/>
      </xdr:nvSpPr>
      <xdr:spPr>
        <a:xfrm>
          <a:off x="15290800" y="12770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146413</xdr:rowOff>
    </xdr:from>
    <xdr:to>
      <xdr:col>21</xdr:col>
      <xdr:colOff>412750</xdr:colOff>
      <xdr:row>76</xdr:row>
      <xdr:rowOff>76563</xdr:rowOff>
    </xdr:to>
    <xdr:sp macro="" textlink="">
      <xdr:nvSpPr>
        <xdr:cNvPr id="449" name="円/楕円 448"/>
        <xdr:cNvSpPr/>
      </xdr:nvSpPr>
      <xdr:spPr>
        <a:xfrm>
          <a:off x="14732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86740</xdr:rowOff>
    </xdr:from>
    <xdr:ext cx="762000" cy="259045"/>
    <xdr:sp macro="" textlink="">
      <xdr:nvSpPr>
        <xdr:cNvPr id="450" name="テキスト ボックス 449"/>
        <xdr:cNvSpPr txBox="1"/>
      </xdr:nvSpPr>
      <xdr:spPr>
        <a:xfrm>
          <a:off x="14401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71301</xdr:rowOff>
    </xdr:from>
    <xdr:to>
      <xdr:col>20</xdr:col>
      <xdr:colOff>209550</xdr:colOff>
      <xdr:row>76</xdr:row>
      <xdr:rowOff>1451</xdr:rowOff>
    </xdr:to>
    <xdr:sp macro="" textlink="">
      <xdr:nvSpPr>
        <xdr:cNvPr id="451" name="円/楕円 450"/>
        <xdr:cNvSpPr/>
      </xdr:nvSpPr>
      <xdr:spPr>
        <a:xfrm>
          <a:off x="13843000" y="1293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11628</xdr:rowOff>
    </xdr:from>
    <xdr:ext cx="762000" cy="259045"/>
    <xdr:sp macro="" textlink="">
      <xdr:nvSpPr>
        <xdr:cNvPr id="452" name="テキスト ボックス 451"/>
        <xdr:cNvSpPr txBox="1"/>
      </xdr:nvSpPr>
      <xdr:spPr>
        <a:xfrm>
          <a:off x="13512800" y="126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3" name="円/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54" name="テキスト ボックス 45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153159</xdr:rowOff>
    </xdr:from>
    <xdr:to>
      <xdr:col>4</xdr:col>
      <xdr:colOff>1117600</xdr:colOff>
      <xdr:row>15</xdr:row>
      <xdr:rowOff>170609</xdr:rowOff>
    </xdr:to>
    <xdr:cxnSp macro="">
      <xdr:nvCxnSpPr>
        <xdr:cNvPr id="47" name="直線コネクタ 46"/>
        <xdr:cNvCxnSpPr/>
      </xdr:nvCxnSpPr>
      <xdr:spPr bwMode="auto">
        <a:xfrm>
          <a:off x="5003800" y="2772534"/>
          <a:ext cx="647700" cy="17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153159</xdr:rowOff>
    </xdr:from>
    <xdr:to>
      <xdr:col>4</xdr:col>
      <xdr:colOff>469900</xdr:colOff>
      <xdr:row>16</xdr:row>
      <xdr:rowOff>31334</xdr:rowOff>
    </xdr:to>
    <xdr:cxnSp macro="">
      <xdr:nvCxnSpPr>
        <xdr:cNvPr id="50" name="直線コネクタ 49"/>
        <xdr:cNvCxnSpPr/>
      </xdr:nvCxnSpPr>
      <xdr:spPr bwMode="auto">
        <a:xfrm flipV="1">
          <a:off x="4305300" y="2772534"/>
          <a:ext cx="698500" cy="49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31334</xdr:rowOff>
    </xdr:from>
    <xdr:to>
      <xdr:col>3</xdr:col>
      <xdr:colOff>904875</xdr:colOff>
      <xdr:row>16</xdr:row>
      <xdr:rowOff>61066</xdr:rowOff>
    </xdr:to>
    <xdr:cxnSp macro="">
      <xdr:nvCxnSpPr>
        <xdr:cNvPr id="53" name="直線コネクタ 52"/>
        <xdr:cNvCxnSpPr/>
      </xdr:nvCxnSpPr>
      <xdr:spPr bwMode="auto">
        <a:xfrm flipV="1">
          <a:off x="3606800" y="2822159"/>
          <a:ext cx="698500" cy="29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61066</xdr:rowOff>
    </xdr:from>
    <xdr:to>
      <xdr:col>3</xdr:col>
      <xdr:colOff>206375</xdr:colOff>
      <xdr:row>16</xdr:row>
      <xdr:rowOff>61701</xdr:rowOff>
    </xdr:to>
    <xdr:cxnSp macro="">
      <xdr:nvCxnSpPr>
        <xdr:cNvPr id="56" name="直線コネクタ 55"/>
        <xdr:cNvCxnSpPr/>
      </xdr:nvCxnSpPr>
      <xdr:spPr bwMode="auto">
        <a:xfrm flipV="1">
          <a:off x="2908300" y="2851891"/>
          <a:ext cx="698500" cy="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119809</xdr:rowOff>
    </xdr:from>
    <xdr:to>
      <xdr:col>5</xdr:col>
      <xdr:colOff>34925</xdr:colOff>
      <xdr:row>16</xdr:row>
      <xdr:rowOff>49959</xdr:rowOff>
    </xdr:to>
    <xdr:sp macro="" textlink="">
      <xdr:nvSpPr>
        <xdr:cNvPr id="66" name="円/楕円 65"/>
        <xdr:cNvSpPr/>
      </xdr:nvSpPr>
      <xdr:spPr bwMode="auto">
        <a:xfrm>
          <a:off x="5600700" y="273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136336</xdr:rowOff>
    </xdr:from>
    <xdr:ext cx="762000" cy="259045"/>
    <xdr:sp macro="" textlink="">
      <xdr:nvSpPr>
        <xdr:cNvPr id="67" name="人口1人当たり決算額の推移該当値テキスト130"/>
        <xdr:cNvSpPr txBox="1"/>
      </xdr:nvSpPr>
      <xdr:spPr>
        <a:xfrm>
          <a:off x="5740400" y="258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301,757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102359</xdr:rowOff>
    </xdr:from>
    <xdr:to>
      <xdr:col>4</xdr:col>
      <xdr:colOff>520700</xdr:colOff>
      <xdr:row>16</xdr:row>
      <xdr:rowOff>32509</xdr:rowOff>
    </xdr:to>
    <xdr:sp macro="" textlink="">
      <xdr:nvSpPr>
        <xdr:cNvPr id="68" name="円/楕円 67"/>
        <xdr:cNvSpPr/>
      </xdr:nvSpPr>
      <xdr:spPr bwMode="auto">
        <a:xfrm>
          <a:off x="4953000" y="272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42686</xdr:rowOff>
    </xdr:from>
    <xdr:ext cx="736600" cy="259045"/>
    <xdr:sp macro="" textlink="">
      <xdr:nvSpPr>
        <xdr:cNvPr id="69" name="テキスト ボックス 68"/>
        <xdr:cNvSpPr txBox="1"/>
      </xdr:nvSpPr>
      <xdr:spPr>
        <a:xfrm>
          <a:off x="4622800" y="249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309,390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151984</xdr:rowOff>
    </xdr:from>
    <xdr:to>
      <xdr:col>3</xdr:col>
      <xdr:colOff>955675</xdr:colOff>
      <xdr:row>16</xdr:row>
      <xdr:rowOff>82134</xdr:rowOff>
    </xdr:to>
    <xdr:sp macro="" textlink="">
      <xdr:nvSpPr>
        <xdr:cNvPr id="70" name="円/楕円 69"/>
        <xdr:cNvSpPr/>
      </xdr:nvSpPr>
      <xdr:spPr bwMode="auto">
        <a:xfrm>
          <a:off x="4254500" y="277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92311</xdr:rowOff>
    </xdr:from>
    <xdr:ext cx="762000" cy="259045"/>
    <xdr:sp macro="" textlink="">
      <xdr:nvSpPr>
        <xdr:cNvPr id="71" name="テキスト ボックス 70"/>
        <xdr:cNvSpPr txBox="1"/>
      </xdr:nvSpPr>
      <xdr:spPr>
        <a:xfrm>
          <a:off x="3924300" y="254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287,682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10266</xdr:rowOff>
    </xdr:from>
    <xdr:to>
      <xdr:col>3</xdr:col>
      <xdr:colOff>257175</xdr:colOff>
      <xdr:row>16</xdr:row>
      <xdr:rowOff>111866</xdr:rowOff>
    </xdr:to>
    <xdr:sp macro="" textlink="">
      <xdr:nvSpPr>
        <xdr:cNvPr id="72" name="円/楕円 71"/>
        <xdr:cNvSpPr/>
      </xdr:nvSpPr>
      <xdr:spPr bwMode="auto">
        <a:xfrm>
          <a:off x="3556000" y="280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122043</xdr:rowOff>
    </xdr:from>
    <xdr:ext cx="762000" cy="259045"/>
    <xdr:sp macro="" textlink="">
      <xdr:nvSpPr>
        <xdr:cNvPr id="73" name="テキスト ボックス 72"/>
        <xdr:cNvSpPr txBox="1"/>
      </xdr:nvSpPr>
      <xdr:spPr>
        <a:xfrm>
          <a:off x="3225800" y="256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274,676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10901</xdr:rowOff>
    </xdr:from>
    <xdr:to>
      <xdr:col>2</xdr:col>
      <xdr:colOff>692150</xdr:colOff>
      <xdr:row>16</xdr:row>
      <xdr:rowOff>112501</xdr:rowOff>
    </xdr:to>
    <xdr:sp macro="" textlink="">
      <xdr:nvSpPr>
        <xdr:cNvPr id="74" name="円/楕円 73"/>
        <xdr:cNvSpPr/>
      </xdr:nvSpPr>
      <xdr:spPr bwMode="auto">
        <a:xfrm>
          <a:off x="2857500" y="280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122678</xdr:rowOff>
    </xdr:from>
    <xdr:ext cx="762000" cy="259045"/>
    <xdr:sp macro="" textlink="">
      <xdr:nvSpPr>
        <xdr:cNvPr id="75" name="テキスト ボックス 74"/>
        <xdr:cNvSpPr txBox="1"/>
      </xdr:nvSpPr>
      <xdr:spPr>
        <a:xfrm>
          <a:off x="2527300" y="257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177585</xdr:rowOff>
    </xdr:from>
    <xdr:to>
      <xdr:col>4</xdr:col>
      <xdr:colOff>1117600</xdr:colOff>
      <xdr:row>35</xdr:row>
      <xdr:rowOff>210499</xdr:rowOff>
    </xdr:to>
    <xdr:cxnSp macro="">
      <xdr:nvCxnSpPr>
        <xdr:cNvPr id="106" name="直線コネクタ 105"/>
        <xdr:cNvCxnSpPr/>
      </xdr:nvCxnSpPr>
      <xdr:spPr bwMode="auto">
        <a:xfrm>
          <a:off x="5003800" y="6787935"/>
          <a:ext cx="647700" cy="32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195276</xdr:rowOff>
    </xdr:from>
    <xdr:ext cx="762000" cy="259045"/>
    <xdr:sp macro="" textlink="">
      <xdr:nvSpPr>
        <xdr:cNvPr id="107" name="人口1人当たり決算額の推移平均値テキスト445"/>
        <xdr:cNvSpPr txBox="1"/>
      </xdr:nvSpPr>
      <xdr:spPr>
        <a:xfrm>
          <a:off x="5740400" y="6805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164481</xdr:rowOff>
    </xdr:from>
    <xdr:to>
      <xdr:col>4</xdr:col>
      <xdr:colOff>469900</xdr:colOff>
      <xdr:row>35</xdr:row>
      <xdr:rowOff>177585</xdr:rowOff>
    </xdr:to>
    <xdr:cxnSp macro="">
      <xdr:nvCxnSpPr>
        <xdr:cNvPr id="109" name="直線コネクタ 108"/>
        <xdr:cNvCxnSpPr/>
      </xdr:nvCxnSpPr>
      <xdr:spPr bwMode="auto">
        <a:xfrm>
          <a:off x="4305300" y="6774831"/>
          <a:ext cx="698500" cy="13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254753</xdr:rowOff>
    </xdr:from>
    <xdr:ext cx="736600" cy="259045"/>
    <xdr:sp macro="" textlink="">
      <xdr:nvSpPr>
        <xdr:cNvPr id="111" name="テキスト ボックス 110"/>
        <xdr:cNvSpPr txBox="1"/>
      </xdr:nvSpPr>
      <xdr:spPr>
        <a:xfrm>
          <a:off x="4622800" y="6865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164481</xdr:rowOff>
    </xdr:from>
    <xdr:to>
      <xdr:col>3</xdr:col>
      <xdr:colOff>904875</xdr:colOff>
      <xdr:row>35</xdr:row>
      <xdr:rowOff>167613</xdr:rowOff>
    </xdr:to>
    <xdr:cxnSp macro="">
      <xdr:nvCxnSpPr>
        <xdr:cNvPr id="112" name="直線コネクタ 111"/>
        <xdr:cNvCxnSpPr/>
      </xdr:nvCxnSpPr>
      <xdr:spPr bwMode="auto">
        <a:xfrm flipV="1">
          <a:off x="3606800" y="6774831"/>
          <a:ext cx="698500" cy="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240196</xdr:rowOff>
    </xdr:from>
    <xdr:ext cx="762000" cy="259045"/>
    <xdr:sp macro="" textlink="">
      <xdr:nvSpPr>
        <xdr:cNvPr id="114" name="テキスト ボックス 113"/>
        <xdr:cNvSpPr txBox="1"/>
      </xdr:nvSpPr>
      <xdr:spPr>
        <a:xfrm>
          <a:off x="3924300" y="685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160705</xdr:rowOff>
    </xdr:from>
    <xdr:to>
      <xdr:col>3</xdr:col>
      <xdr:colOff>206375</xdr:colOff>
      <xdr:row>35</xdr:row>
      <xdr:rowOff>167613</xdr:rowOff>
    </xdr:to>
    <xdr:cxnSp macro="">
      <xdr:nvCxnSpPr>
        <xdr:cNvPr id="115" name="直線コネクタ 114"/>
        <xdr:cNvCxnSpPr/>
      </xdr:nvCxnSpPr>
      <xdr:spPr bwMode="auto">
        <a:xfrm>
          <a:off x="2908300" y="6771055"/>
          <a:ext cx="698500" cy="6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216929</xdr:rowOff>
    </xdr:from>
    <xdr:ext cx="762000" cy="259045"/>
    <xdr:sp macro="" textlink="">
      <xdr:nvSpPr>
        <xdr:cNvPr id="117" name="テキスト ボックス 116"/>
        <xdr:cNvSpPr txBox="1"/>
      </xdr:nvSpPr>
      <xdr:spPr>
        <a:xfrm>
          <a:off x="3225800" y="68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206825</xdr:rowOff>
    </xdr:from>
    <xdr:ext cx="762000" cy="259045"/>
    <xdr:sp macro="" textlink="">
      <xdr:nvSpPr>
        <xdr:cNvPr id="119" name="テキスト ボックス 118"/>
        <xdr:cNvSpPr txBox="1"/>
      </xdr:nvSpPr>
      <xdr:spPr>
        <a:xfrm>
          <a:off x="2527300" y="681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159699</xdr:rowOff>
    </xdr:from>
    <xdr:to>
      <xdr:col>5</xdr:col>
      <xdr:colOff>34925</xdr:colOff>
      <xdr:row>35</xdr:row>
      <xdr:rowOff>261299</xdr:rowOff>
    </xdr:to>
    <xdr:sp macro="" textlink="">
      <xdr:nvSpPr>
        <xdr:cNvPr id="125" name="円/楕円 124"/>
        <xdr:cNvSpPr/>
      </xdr:nvSpPr>
      <xdr:spPr bwMode="auto">
        <a:xfrm>
          <a:off x="5600700" y="677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4776</xdr:rowOff>
    </xdr:from>
    <xdr:ext cx="762000" cy="259045"/>
    <xdr:sp macro="" textlink="">
      <xdr:nvSpPr>
        <xdr:cNvPr id="126" name="人口1人当たり決算額の推移該当値テキスト445"/>
        <xdr:cNvSpPr txBox="1"/>
      </xdr:nvSpPr>
      <xdr:spPr>
        <a:xfrm>
          <a:off x="5740400" y="661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44,237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126785</xdr:rowOff>
    </xdr:from>
    <xdr:to>
      <xdr:col>4</xdr:col>
      <xdr:colOff>520700</xdr:colOff>
      <xdr:row>35</xdr:row>
      <xdr:rowOff>228385</xdr:rowOff>
    </xdr:to>
    <xdr:sp macro="" textlink="">
      <xdr:nvSpPr>
        <xdr:cNvPr id="127" name="円/楕円 126"/>
        <xdr:cNvSpPr/>
      </xdr:nvSpPr>
      <xdr:spPr bwMode="auto">
        <a:xfrm>
          <a:off x="4953000" y="673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238562</xdr:rowOff>
    </xdr:from>
    <xdr:ext cx="736600" cy="259045"/>
    <xdr:sp macro="" textlink="">
      <xdr:nvSpPr>
        <xdr:cNvPr id="128" name="テキスト ボックス 127"/>
        <xdr:cNvSpPr txBox="1"/>
      </xdr:nvSpPr>
      <xdr:spPr>
        <a:xfrm>
          <a:off x="4622800" y="6506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113681</xdr:rowOff>
    </xdr:from>
    <xdr:to>
      <xdr:col>3</xdr:col>
      <xdr:colOff>955675</xdr:colOff>
      <xdr:row>35</xdr:row>
      <xdr:rowOff>215281</xdr:rowOff>
    </xdr:to>
    <xdr:sp macro="" textlink="">
      <xdr:nvSpPr>
        <xdr:cNvPr id="129" name="円/楕円 128"/>
        <xdr:cNvSpPr/>
      </xdr:nvSpPr>
      <xdr:spPr bwMode="auto">
        <a:xfrm>
          <a:off x="4254500" y="6724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225458</xdr:rowOff>
    </xdr:from>
    <xdr:ext cx="762000" cy="259045"/>
    <xdr:sp macro="" textlink="">
      <xdr:nvSpPr>
        <xdr:cNvPr id="130" name="テキスト ボックス 129"/>
        <xdr:cNvSpPr txBox="1"/>
      </xdr:nvSpPr>
      <xdr:spPr>
        <a:xfrm>
          <a:off x="3924300" y="649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116813</xdr:rowOff>
    </xdr:from>
    <xdr:to>
      <xdr:col>3</xdr:col>
      <xdr:colOff>257175</xdr:colOff>
      <xdr:row>35</xdr:row>
      <xdr:rowOff>218413</xdr:rowOff>
    </xdr:to>
    <xdr:sp macro="" textlink="">
      <xdr:nvSpPr>
        <xdr:cNvPr id="131" name="円/楕円 130"/>
        <xdr:cNvSpPr/>
      </xdr:nvSpPr>
      <xdr:spPr bwMode="auto">
        <a:xfrm>
          <a:off x="3556000" y="672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228590</xdr:rowOff>
    </xdr:from>
    <xdr:ext cx="762000" cy="259045"/>
    <xdr:sp macro="" textlink="">
      <xdr:nvSpPr>
        <xdr:cNvPr id="132" name="テキスト ボックス 131"/>
        <xdr:cNvSpPr txBox="1"/>
      </xdr:nvSpPr>
      <xdr:spPr>
        <a:xfrm>
          <a:off x="3225800" y="649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109905</xdr:rowOff>
    </xdr:from>
    <xdr:to>
      <xdr:col>2</xdr:col>
      <xdr:colOff>692150</xdr:colOff>
      <xdr:row>35</xdr:row>
      <xdr:rowOff>211505</xdr:rowOff>
    </xdr:to>
    <xdr:sp macro="" textlink="">
      <xdr:nvSpPr>
        <xdr:cNvPr id="133" name="円/楕円 132"/>
        <xdr:cNvSpPr/>
      </xdr:nvSpPr>
      <xdr:spPr bwMode="auto">
        <a:xfrm>
          <a:off x="2857500" y="6720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221682</xdr:rowOff>
    </xdr:from>
    <xdr:ext cx="762000" cy="259045"/>
    <xdr:sp macro="" textlink="">
      <xdr:nvSpPr>
        <xdr:cNvPr id="134" name="テキスト ボックス 133"/>
        <xdr:cNvSpPr txBox="1"/>
      </xdr:nvSpPr>
      <xdr:spPr>
        <a:xfrm>
          <a:off x="2527300" y="64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25766</xdr:rowOff>
    </xdr:from>
    <xdr:to>
      <xdr:col>6</xdr:col>
      <xdr:colOff>511175</xdr:colOff>
      <xdr:row>36</xdr:row>
      <xdr:rowOff>72185</xdr:rowOff>
    </xdr:to>
    <xdr:cxnSp macro="">
      <xdr:nvCxnSpPr>
        <xdr:cNvPr id="63" name="直線コネクタ 62"/>
        <xdr:cNvCxnSpPr/>
      </xdr:nvCxnSpPr>
      <xdr:spPr>
        <a:xfrm>
          <a:off x="3797300" y="6197966"/>
          <a:ext cx="838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25766</xdr:rowOff>
    </xdr:from>
    <xdr:to>
      <xdr:col>5</xdr:col>
      <xdr:colOff>358775</xdr:colOff>
      <xdr:row>36</xdr:row>
      <xdr:rowOff>67035</xdr:rowOff>
    </xdr:to>
    <xdr:cxnSp macro="">
      <xdr:nvCxnSpPr>
        <xdr:cNvPr id="66" name="直線コネクタ 65"/>
        <xdr:cNvCxnSpPr/>
      </xdr:nvCxnSpPr>
      <xdr:spPr>
        <a:xfrm flipV="1">
          <a:off x="2908300" y="6197966"/>
          <a:ext cx="889000" cy="4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67035</xdr:rowOff>
    </xdr:from>
    <xdr:to>
      <xdr:col>4</xdr:col>
      <xdr:colOff>155575</xdr:colOff>
      <xdr:row>36</xdr:row>
      <xdr:rowOff>116099</xdr:rowOff>
    </xdr:to>
    <xdr:cxnSp macro="">
      <xdr:nvCxnSpPr>
        <xdr:cNvPr id="69" name="直線コネクタ 68"/>
        <xdr:cNvCxnSpPr/>
      </xdr:nvCxnSpPr>
      <xdr:spPr>
        <a:xfrm flipV="1">
          <a:off x="2019300" y="6239235"/>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102562</xdr:rowOff>
    </xdr:from>
    <xdr:to>
      <xdr:col>2</xdr:col>
      <xdr:colOff>638175</xdr:colOff>
      <xdr:row>36</xdr:row>
      <xdr:rowOff>116099</xdr:rowOff>
    </xdr:to>
    <xdr:cxnSp macro="">
      <xdr:nvCxnSpPr>
        <xdr:cNvPr id="72" name="直線コネクタ 71"/>
        <xdr:cNvCxnSpPr/>
      </xdr:nvCxnSpPr>
      <xdr:spPr>
        <a:xfrm>
          <a:off x="1130300" y="6274762"/>
          <a:ext cx="8890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21385</xdr:rowOff>
    </xdr:from>
    <xdr:to>
      <xdr:col>6</xdr:col>
      <xdr:colOff>561975</xdr:colOff>
      <xdr:row>36</xdr:row>
      <xdr:rowOff>122985</xdr:rowOff>
    </xdr:to>
    <xdr:sp macro="" textlink="">
      <xdr:nvSpPr>
        <xdr:cNvPr id="82" name="円/楕円 81"/>
        <xdr:cNvSpPr/>
      </xdr:nvSpPr>
      <xdr:spPr>
        <a:xfrm>
          <a:off x="4584700" y="61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44262</xdr:rowOff>
    </xdr:from>
    <xdr:ext cx="599010" cy="259045"/>
    <xdr:sp macro="" textlink="">
      <xdr:nvSpPr>
        <xdr:cNvPr id="83" name="人件費該当値テキスト"/>
        <xdr:cNvSpPr txBox="1"/>
      </xdr:nvSpPr>
      <xdr:spPr>
        <a:xfrm>
          <a:off x="4686300" y="604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265,674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146416</xdr:rowOff>
    </xdr:from>
    <xdr:to>
      <xdr:col>5</xdr:col>
      <xdr:colOff>409575</xdr:colOff>
      <xdr:row>36</xdr:row>
      <xdr:rowOff>76566</xdr:rowOff>
    </xdr:to>
    <xdr:sp macro="" textlink="">
      <xdr:nvSpPr>
        <xdr:cNvPr id="84" name="円/楕円 83"/>
        <xdr:cNvSpPr/>
      </xdr:nvSpPr>
      <xdr:spPr>
        <a:xfrm>
          <a:off x="3746500" y="61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93093</xdr:rowOff>
    </xdr:from>
    <xdr:ext cx="599010" cy="259045"/>
    <xdr:sp macro="" textlink="">
      <xdr:nvSpPr>
        <xdr:cNvPr id="85" name="テキスト ボックス 84"/>
        <xdr:cNvSpPr txBox="1"/>
      </xdr:nvSpPr>
      <xdr:spPr>
        <a:xfrm>
          <a:off x="3497794" y="592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279,888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16235</xdr:rowOff>
    </xdr:from>
    <xdr:to>
      <xdr:col>4</xdr:col>
      <xdr:colOff>206375</xdr:colOff>
      <xdr:row>36</xdr:row>
      <xdr:rowOff>117835</xdr:rowOff>
    </xdr:to>
    <xdr:sp macro="" textlink="">
      <xdr:nvSpPr>
        <xdr:cNvPr id="86" name="円/楕円 85"/>
        <xdr:cNvSpPr/>
      </xdr:nvSpPr>
      <xdr:spPr>
        <a:xfrm>
          <a:off x="2857500" y="61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134362</xdr:rowOff>
    </xdr:from>
    <xdr:ext cx="599010" cy="259045"/>
    <xdr:sp macro="" textlink="">
      <xdr:nvSpPr>
        <xdr:cNvPr id="87" name="テキスト ボックス 86"/>
        <xdr:cNvSpPr txBox="1"/>
      </xdr:nvSpPr>
      <xdr:spPr>
        <a:xfrm>
          <a:off x="2608794" y="596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267,251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65299</xdr:rowOff>
    </xdr:from>
    <xdr:to>
      <xdr:col>3</xdr:col>
      <xdr:colOff>3175</xdr:colOff>
      <xdr:row>36</xdr:row>
      <xdr:rowOff>166899</xdr:rowOff>
    </xdr:to>
    <xdr:sp macro="" textlink="">
      <xdr:nvSpPr>
        <xdr:cNvPr id="88" name="円/楕円 87"/>
        <xdr:cNvSpPr/>
      </xdr:nvSpPr>
      <xdr:spPr>
        <a:xfrm>
          <a:off x="1968500" y="623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11976</xdr:rowOff>
    </xdr:from>
    <xdr:ext cx="599010" cy="259045"/>
    <xdr:sp macro="" textlink="">
      <xdr:nvSpPr>
        <xdr:cNvPr id="89" name="テキスト ボックス 88"/>
        <xdr:cNvSpPr txBox="1"/>
      </xdr:nvSpPr>
      <xdr:spPr>
        <a:xfrm>
          <a:off x="1719794" y="6012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51762</xdr:rowOff>
    </xdr:from>
    <xdr:to>
      <xdr:col>1</xdr:col>
      <xdr:colOff>485775</xdr:colOff>
      <xdr:row>36</xdr:row>
      <xdr:rowOff>153362</xdr:rowOff>
    </xdr:to>
    <xdr:sp macro="" textlink="">
      <xdr:nvSpPr>
        <xdr:cNvPr id="90" name="円/楕円 89"/>
        <xdr:cNvSpPr/>
      </xdr:nvSpPr>
      <xdr:spPr>
        <a:xfrm>
          <a:off x="1079500" y="62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169889</xdr:rowOff>
    </xdr:from>
    <xdr:ext cx="599010" cy="259045"/>
    <xdr:sp macro="" textlink="">
      <xdr:nvSpPr>
        <xdr:cNvPr id="91" name="テキスト ボックス 90"/>
        <xdr:cNvSpPr txBox="1"/>
      </xdr:nvSpPr>
      <xdr:spPr>
        <a:xfrm>
          <a:off x="830794" y="599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28715</xdr:rowOff>
    </xdr:from>
    <xdr:to>
      <xdr:col>6</xdr:col>
      <xdr:colOff>511175</xdr:colOff>
      <xdr:row>57</xdr:row>
      <xdr:rowOff>43071</xdr:rowOff>
    </xdr:to>
    <xdr:cxnSp macro="">
      <xdr:nvCxnSpPr>
        <xdr:cNvPr id="122" name="直線コネクタ 121"/>
        <xdr:cNvCxnSpPr/>
      </xdr:nvCxnSpPr>
      <xdr:spPr>
        <a:xfrm flipV="1">
          <a:off x="3797300" y="9458465"/>
          <a:ext cx="838200" cy="3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43071</xdr:rowOff>
    </xdr:from>
    <xdr:to>
      <xdr:col>5</xdr:col>
      <xdr:colOff>358775</xdr:colOff>
      <xdr:row>57</xdr:row>
      <xdr:rowOff>144182</xdr:rowOff>
    </xdr:to>
    <xdr:cxnSp macro="">
      <xdr:nvCxnSpPr>
        <xdr:cNvPr id="125" name="直線コネクタ 124"/>
        <xdr:cNvCxnSpPr/>
      </xdr:nvCxnSpPr>
      <xdr:spPr>
        <a:xfrm flipV="1">
          <a:off x="2908300" y="9815721"/>
          <a:ext cx="889000" cy="10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144182</xdr:rowOff>
    </xdr:from>
    <xdr:to>
      <xdr:col>4</xdr:col>
      <xdr:colOff>155575</xdr:colOff>
      <xdr:row>57</xdr:row>
      <xdr:rowOff>150306</xdr:rowOff>
    </xdr:to>
    <xdr:cxnSp macro="">
      <xdr:nvCxnSpPr>
        <xdr:cNvPr id="128" name="直線コネクタ 127"/>
        <xdr:cNvCxnSpPr/>
      </xdr:nvCxnSpPr>
      <xdr:spPr>
        <a:xfrm flipV="1">
          <a:off x="2019300" y="9916832"/>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150306</xdr:rowOff>
    </xdr:from>
    <xdr:to>
      <xdr:col>2</xdr:col>
      <xdr:colOff>638175</xdr:colOff>
      <xdr:row>58</xdr:row>
      <xdr:rowOff>6321</xdr:rowOff>
    </xdr:to>
    <xdr:cxnSp macro="">
      <xdr:nvCxnSpPr>
        <xdr:cNvPr id="131" name="直線コネクタ 130"/>
        <xdr:cNvCxnSpPr/>
      </xdr:nvCxnSpPr>
      <xdr:spPr>
        <a:xfrm flipV="1">
          <a:off x="1130300" y="9922956"/>
          <a:ext cx="8890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40229</xdr:rowOff>
    </xdr:from>
    <xdr:ext cx="599010" cy="259045"/>
    <xdr:sp macro="" textlink="">
      <xdr:nvSpPr>
        <xdr:cNvPr id="133" name="テキスト ボックス 132"/>
        <xdr:cNvSpPr txBox="1"/>
      </xdr:nvSpPr>
      <xdr:spPr>
        <a:xfrm>
          <a:off x="1719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149365</xdr:rowOff>
    </xdr:from>
    <xdr:to>
      <xdr:col>6</xdr:col>
      <xdr:colOff>561975</xdr:colOff>
      <xdr:row>55</xdr:row>
      <xdr:rowOff>79515</xdr:rowOff>
    </xdr:to>
    <xdr:sp macro="" textlink="">
      <xdr:nvSpPr>
        <xdr:cNvPr id="141" name="円/楕円 140"/>
        <xdr:cNvSpPr/>
      </xdr:nvSpPr>
      <xdr:spPr>
        <a:xfrm>
          <a:off x="4584700" y="9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792</xdr:rowOff>
    </xdr:from>
    <xdr:ext cx="599010" cy="259045"/>
    <xdr:sp macro="" textlink="">
      <xdr:nvSpPr>
        <xdr:cNvPr id="142" name="物件費該当値テキスト"/>
        <xdr:cNvSpPr txBox="1"/>
      </xdr:nvSpPr>
      <xdr:spPr>
        <a:xfrm>
          <a:off x="4686300" y="925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462,970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163721</xdr:rowOff>
    </xdr:from>
    <xdr:to>
      <xdr:col>5</xdr:col>
      <xdr:colOff>409575</xdr:colOff>
      <xdr:row>57</xdr:row>
      <xdr:rowOff>93871</xdr:rowOff>
    </xdr:to>
    <xdr:sp macro="" textlink="">
      <xdr:nvSpPr>
        <xdr:cNvPr id="143" name="円/楕円 142"/>
        <xdr:cNvSpPr/>
      </xdr:nvSpPr>
      <xdr:spPr>
        <a:xfrm>
          <a:off x="3746500" y="97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110398</xdr:rowOff>
    </xdr:from>
    <xdr:ext cx="599010" cy="259045"/>
    <xdr:sp macro="" textlink="">
      <xdr:nvSpPr>
        <xdr:cNvPr id="144" name="テキスト ボックス 143"/>
        <xdr:cNvSpPr txBox="1"/>
      </xdr:nvSpPr>
      <xdr:spPr>
        <a:xfrm>
          <a:off x="3497794" y="954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244,178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93382</xdr:rowOff>
    </xdr:from>
    <xdr:to>
      <xdr:col>4</xdr:col>
      <xdr:colOff>206375</xdr:colOff>
      <xdr:row>58</xdr:row>
      <xdr:rowOff>23532</xdr:rowOff>
    </xdr:to>
    <xdr:sp macro="" textlink="">
      <xdr:nvSpPr>
        <xdr:cNvPr id="145" name="円/楕円 144"/>
        <xdr:cNvSpPr/>
      </xdr:nvSpPr>
      <xdr:spPr>
        <a:xfrm>
          <a:off x="2857500" y="98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14659</xdr:rowOff>
    </xdr:from>
    <xdr:ext cx="599010" cy="259045"/>
    <xdr:sp macro="" textlink="">
      <xdr:nvSpPr>
        <xdr:cNvPr id="146" name="テキスト ボックス 145"/>
        <xdr:cNvSpPr txBox="1"/>
      </xdr:nvSpPr>
      <xdr:spPr>
        <a:xfrm>
          <a:off x="2608794" y="995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182,255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99506</xdr:rowOff>
    </xdr:from>
    <xdr:to>
      <xdr:col>3</xdr:col>
      <xdr:colOff>3175</xdr:colOff>
      <xdr:row>58</xdr:row>
      <xdr:rowOff>29656</xdr:rowOff>
    </xdr:to>
    <xdr:sp macro="" textlink="">
      <xdr:nvSpPr>
        <xdr:cNvPr id="147" name="円/楕円 146"/>
        <xdr:cNvSpPr/>
      </xdr:nvSpPr>
      <xdr:spPr>
        <a:xfrm>
          <a:off x="1968500" y="98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46183</xdr:rowOff>
    </xdr:from>
    <xdr:ext cx="599010" cy="259045"/>
    <xdr:sp macro="" textlink="">
      <xdr:nvSpPr>
        <xdr:cNvPr id="148" name="テキスト ボックス 147"/>
        <xdr:cNvSpPr txBox="1"/>
      </xdr:nvSpPr>
      <xdr:spPr>
        <a:xfrm>
          <a:off x="1719794" y="96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126971</xdr:rowOff>
    </xdr:from>
    <xdr:to>
      <xdr:col>1</xdr:col>
      <xdr:colOff>485775</xdr:colOff>
      <xdr:row>58</xdr:row>
      <xdr:rowOff>57121</xdr:rowOff>
    </xdr:to>
    <xdr:sp macro="" textlink="">
      <xdr:nvSpPr>
        <xdr:cNvPr id="149" name="円/楕円 148"/>
        <xdr:cNvSpPr/>
      </xdr:nvSpPr>
      <xdr:spPr>
        <a:xfrm>
          <a:off x="1079500" y="98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48248</xdr:rowOff>
    </xdr:from>
    <xdr:ext cx="599010" cy="259045"/>
    <xdr:sp macro="" textlink="">
      <xdr:nvSpPr>
        <xdr:cNvPr id="150" name="テキスト ボックス 149"/>
        <xdr:cNvSpPr txBox="1"/>
      </xdr:nvSpPr>
      <xdr:spPr>
        <a:xfrm>
          <a:off x="830794" y="999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161,684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40094</xdr:rowOff>
    </xdr:from>
    <xdr:to>
      <xdr:col>6</xdr:col>
      <xdr:colOff>511175</xdr:colOff>
      <xdr:row>78</xdr:row>
      <xdr:rowOff>101385</xdr:rowOff>
    </xdr:to>
    <xdr:cxnSp macro="">
      <xdr:nvCxnSpPr>
        <xdr:cNvPr id="179" name="直線コネクタ 178"/>
        <xdr:cNvCxnSpPr/>
      </xdr:nvCxnSpPr>
      <xdr:spPr>
        <a:xfrm flipV="1">
          <a:off x="3797300" y="13413194"/>
          <a:ext cx="838200" cy="6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42100</xdr:rowOff>
    </xdr:from>
    <xdr:to>
      <xdr:col>5</xdr:col>
      <xdr:colOff>358775</xdr:colOff>
      <xdr:row>78</xdr:row>
      <xdr:rowOff>101385</xdr:rowOff>
    </xdr:to>
    <xdr:cxnSp macro="">
      <xdr:nvCxnSpPr>
        <xdr:cNvPr id="182" name="直線コネクタ 181"/>
        <xdr:cNvCxnSpPr/>
      </xdr:nvCxnSpPr>
      <xdr:spPr>
        <a:xfrm>
          <a:off x="2908300" y="13415200"/>
          <a:ext cx="889000" cy="5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42100</xdr:rowOff>
    </xdr:from>
    <xdr:to>
      <xdr:col>4</xdr:col>
      <xdr:colOff>155575</xdr:colOff>
      <xdr:row>78</xdr:row>
      <xdr:rowOff>84480</xdr:rowOff>
    </xdr:to>
    <xdr:cxnSp macro="">
      <xdr:nvCxnSpPr>
        <xdr:cNvPr id="185" name="直線コネクタ 184"/>
        <xdr:cNvCxnSpPr/>
      </xdr:nvCxnSpPr>
      <xdr:spPr>
        <a:xfrm flipV="1">
          <a:off x="2019300" y="13415200"/>
          <a:ext cx="889000" cy="4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84480</xdr:rowOff>
    </xdr:from>
    <xdr:to>
      <xdr:col>2</xdr:col>
      <xdr:colOff>638175</xdr:colOff>
      <xdr:row>78</xdr:row>
      <xdr:rowOff>116218</xdr:rowOff>
    </xdr:to>
    <xdr:cxnSp macro="">
      <xdr:nvCxnSpPr>
        <xdr:cNvPr id="188" name="直線コネクタ 187"/>
        <xdr:cNvCxnSpPr/>
      </xdr:nvCxnSpPr>
      <xdr:spPr>
        <a:xfrm flipV="1">
          <a:off x="1130300" y="13457580"/>
          <a:ext cx="889000" cy="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160744</xdr:rowOff>
    </xdr:from>
    <xdr:to>
      <xdr:col>6</xdr:col>
      <xdr:colOff>561975</xdr:colOff>
      <xdr:row>78</xdr:row>
      <xdr:rowOff>90894</xdr:rowOff>
    </xdr:to>
    <xdr:sp macro="" textlink="">
      <xdr:nvSpPr>
        <xdr:cNvPr id="198" name="円/楕円 197"/>
        <xdr:cNvSpPr/>
      </xdr:nvSpPr>
      <xdr:spPr>
        <a:xfrm>
          <a:off x="4584700" y="1336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139171</xdr:rowOff>
    </xdr:from>
    <xdr:ext cx="534377" cy="259045"/>
    <xdr:sp macro="" textlink="">
      <xdr:nvSpPr>
        <xdr:cNvPr id="199" name="維持補修費該当値テキスト"/>
        <xdr:cNvSpPr txBox="1"/>
      </xdr:nvSpPr>
      <xdr:spPr>
        <a:xfrm>
          <a:off x="4686300" y="13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50585</xdr:rowOff>
    </xdr:from>
    <xdr:to>
      <xdr:col>5</xdr:col>
      <xdr:colOff>409575</xdr:colOff>
      <xdr:row>78</xdr:row>
      <xdr:rowOff>152185</xdr:rowOff>
    </xdr:to>
    <xdr:sp macro="" textlink="">
      <xdr:nvSpPr>
        <xdr:cNvPr id="200" name="円/楕円 199"/>
        <xdr:cNvSpPr/>
      </xdr:nvSpPr>
      <xdr:spPr>
        <a:xfrm>
          <a:off x="3746500" y="134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143312</xdr:rowOff>
    </xdr:from>
    <xdr:ext cx="469744" cy="259045"/>
    <xdr:sp macro="" textlink="">
      <xdr:nvSpPr>
        <xdr:cNvPr id="201" name="テキスト ボックス 200"/>
        <xdr:cNvSpPr txBox="1"/>
      </xdr:nvSpPr>
      <xdr:spPr>
        <a:xfrm>
          <a:off x="3562427" y="1351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162750</xdr:rowOff>
    </xdr:from>
    <xdr:to>
      <xdr:col>4</xdr:col>
      <xdr:colOff>206375</xdr:colOff>
      <xdr:row>78</xdr:row>
      <xdr:rowOff>92900</xdr:rowOff>
    </xdr:to>
    <xdr:sp macro="" textlink="">
      <xdr:nvSpPr>
        <xdr:cNvPr id="202" name="円/楕円 201"/>
        <xdr:cNvSpPr/>
      </xdr:nvSpPr>
      <xdr:spPr>
        <a:xfrm>
          <a:off x="2857500" y="133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84027</xdr:rowOff>
    </xdr:from>
    <xdr:ext cx="534377" cy="259045"/>
    <xdr:sp macro="" textlink="">
      <xdr:nvSpPr>
        <xdr:cNvPr id="203" name="テキスト ボックス 202"/>
        <xdr:cNvSpPr txBox="1"/>
      </xdr:nvSpPr>
      <xdr:spPr>
        <a:xfrm>
          <a:off x="2641111" y="134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33680</xdr:rowOff>
    </xdr:from>
    <xdr:to>
      <xdr:col>3</xdr:col>
      <xdr:colOff>3175</xdr:colOff>
      <xdr:row>78</xdr:row>
      <xdr:rowOff>135280</xdr:rowOff>
    </xdr:to>
    <xdr:sp macro="" textlink="">
      <xdr:nvSpPr>
        <xdr:cNvPr id="204" name="円/楕円 203"/>
        <xdr:cNvSpPr/>
      </xdr:nvSpPr>
      <xdr:spPr>
        <a:xfrm>
          <a:off x="1968500" y="134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126407</xdr:rowOff>
    </xdr:from>
    <xdr:ext cx="534377" cy="259045"/>
    <xdr:sp macro="" textlink="">
      <xdr:nvSpPr>
        <xdr:cNvPr id="205" name="テキスト ボックス 204"/>
        <xdr:cNvSpPr txBox="1"/>
      </xdr:nvSpPr>
      <xdr:spPr>
        <a:xfrm>
          <a:off x="1752111" y="1349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65418</xdr:rowOff>
    </xdr:from>
    <xdr:to>
      <xdr:col>1</xdr:col>
      <xdr:colOff>485775</xdr:colOff>
      <xdr:row>78</xdr:row>
      <xdr:rowOff>167018</xdr:rowOff>
    </xdr:to>
    <xdr:sp macro="" textlink="">
      <xdr:nvSpPr>
        <xdr:cNvPr id="206" name="円/楕円 205"/>
        <xdr:cNvSpPr/>
      </xdr:nvSpPr>
      <xdr:spPr>
        <a:xfrm>
          <a:off x="1079500" y="1343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158145</xdr:rowOff>
    </xdr:from>
    <xdr:ext cx="469744" cy="259045"/>
    <xdr:sp macro="" textlink="">
      <xdr:nvSpPr>
        <xdr:cNvPr id="207" name="テキスト ボックス 206"/>
        <xdr:cNvSpPr txBox="1"/>
      </xdr:nvSpPr>
      <xdr:spPr>
        <a:xfrm>
          <a:off x="895427" y="1353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69052</xdr:rowOff>
    </xdr:from>
    <xdr:to>
      <xdr:col>6</xdr:col>
      <xdr:colOff>511175</xdr:colOff>
      <xdr:row>97</xdr:row>
      <xdr:rowOff>139841</xdr:rowOff>
    </xdr:to>
    <xdr:cxnSp macro="">
      <xdr:nvCxnSpPr>
        <xdr:cNvPr id="239" name="直線コネクタ 238"/>
        <xdr:cNvCxnSpPr/>
      </xdr:nvCxnSpPr>
      <xdr:spPr>
        <a:xfrm flipV="1">
          <a:off x="3797300" y="16699702"/>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139841</xdr:rowOff>
    </xdr:from>
    <xdr:to>
      <xdr:col>5</xdr:col>
      <xdr:colOff>358775</xdr:colOff>
      <xdr:row>98</xdr:row>
      <xdr:rowOff>25172</xdr:rowOff>
    </xdr:to>
    <xdr:cxnSp macro="">
      <xdr:nvCxnSpPr>
        <xdr:cNvPr id="242" name="直線コネクタ 241"/>
        <xdr:cNvCxnSpPr/>
      </xdr:nvCxnSpPr>
      <xdr:spPr>
        <a:xfrm flipV="1">
          <a:off x="2908300" y="16770491"/>
          <a:ext cx="889000" cy="5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25172</xdr:rowOff>
    </xdr:from>
    <xdr:to>
      <xdr:col>4</xdr:col>
      <xdr:colOff>155575</xdr:colOff>
      <xdr:row>98</xdr:row>
      <xdr:rowOff>99978</xdr:rowOff>
    </xdr:to>
    <xdr:cxnSp macro="">
      <xdr:nvCxnSpPr>
        <xdr:cNvPr id="245" name="直線コネクタ 244"/>
        <xdr:cNvCxnSpPr/>
      </xdr:nvCxnSpPr>
      <xdr:spPr>
        <a:xfrm flipV="1">
          <a:off x="2019300" y="16827272"/>
          <a:ext cx="889000" cy="7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92010</xdr:rowOff>
    </xdr:from>
    <xdr:to>
      <xdr:col>2</xdr:col>
      <xdr:colOff>638175</xdr:colOff>
      <xdr:row>98</xdr:row>
      <xdr:rowOff>99978</xdr:rowOff>
    </xdr:to>
    <xdr:cxnSp macro="">
      <xdr:nvCxnSpPr>
        <xdr:cNvPr id="248" name="直線コネクタ 247"/>
        <xdr:cNvCxnSpPr/>
      </xdr:nvCxnSpPr>
      <xdr:spPr>
        <a:xfrm>
          <a:off x="1130300" y="16894110"/>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18252</xdr:rowOff>
    </xdr:from>
    <xdr:to>
      <xdr:col>6</xdr:col>
      <xdr:colOff>561975</xdr:colOff>
      <xdr:row>97</xdr:row>
      <xdr:rowOff>119852</xdr:rowOff>
    </xdr:to>
    <xdr:sp macro="" textlink="">
      <xdr:nvSpPr>
        <xdr:cNvPr id="258" name="円/楕円 257"/>
        <xdr:cNvSpPr/>
      </xdr:nvSpPr>
      <xdr:spPr>
        <a:xfrm>
          <a:off x="4584700" y="1664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168129</xdr:rowOff>
    </xdr:from>
    <xdr:ext cx="534377" cy="259045"/>
    <xdr:sp macro="" textlink="">
      <xdr:nvSpPr>
        <xdr:cNvPr id="259" name="扶助費該当値テキスト"/>
        <xdr:cNvSpPr txBox="1"/>
      </xdr:nvSpPr>
      <xdr:spPr>
        <a:xfrm>
          <a:off x="4686300" y="1662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64,240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89041</xdr:rowOff>
    </xdr:from>
    <xdr:to>
      <xdr:col>5</xdr:col>
      <xdr:colOff>409575</xdr:colOff>
      <xdr:row>98</xdr:row>
      <xdr:rowOff>19191</xdr:rowOff>
    </xdr:to>
    <xdr:sp macro="" textlink="">
      <xdr:nvSpPr>
        <xdr:cNvPr id="260" name="円/楕円 259"/>
        <xdr:cNvSpPr/>
      </xdr:nvSpPr>
      <xdr:spPr>
        <a:xfrm>
          <a:off x="3746500" y="167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10318</xdr:rowOff>
    </xdr:from>
    <xdr:ext cx="534377" cy="259045"/>
    <xdr:sp macro="" textlink="">
      <xdr:nvSpPr>
        <xdr:cNvPr id="261" name="テキスト ボックス 260"/>
        <xdr:cNvSpPr txBox="1"/>
      </xdr:nvSpPr>
      <xdr:spPr>
        <a:xfrm>
          <a:off x="3530111" y="168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145822</xdr:rowOff>
    </xdr:from>
    <xdr:to>
      <xdr:col>4</xdr:col>
      <xdr:colOff>206375</xdr:colOff>
      <xdr:row>98</xdr:row>
      <xdr:rowOff>75972</xdr:rowOff>
    </xdr:to>
    <xdr:sp macro="" textlink="">
      <xdr:nvSpPr>
        <xdr:cNvPr id="262" name="円/楕円 261"/>
        <xdr:cNvSpPr/>
      </xdr:nvSpPr>
      <xdr:spPr>
        <a:xfrm>
          <a:off x="2857500" y="167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67099</xdr:rowOff>
    </xdr:from>
    <xdr:ext cx="534377" cy="259045"/>
    <xdr:sp macro="" textlink="">
      <xdr:nvSpPr>
        <xdr:cNvPr id="263" name="テキスト ボックス 262"/>
        <xdr:cNvSpPr txBox="1"/>
      </xdr:nvSpPr>
      <xdr:spPr>
        <a:xfrm>
          <a:off x="2641111" y="168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49178</xdr:rowOff>
    </xdr:from>
    <xdr:to>
      <xdr:col>3</xdr:col>
      <xdr:colOff>3175</xdr:colOff>
      <xdr:row>98</xdr:row>
      <xdr:rowOff>150778</xdr:rowOff>
    </xdr:to>
    <xdr:sp macro="" textlink="">
      <xdr:nvSpPr>
        <xdr:cNvPr id="264" name="円/楕円 263"/>
        <xdr:cNvSpPr/>
      </xdr:nvSpPr>
      <xdr:spPr>
        <a:xfrm>
          <a:off x="1968500" y="168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141905</xdr:rowOff>
    </xdr:from>
    <xdr:ext cx="534377" cy="259045"/>
    <xdr:sp macro="" textlink="">
      <xdr:nvSpPr>
        <xdr:cNvPr id="265" name="テキスト ボックス 264"/>
        <xdr:cNvSpPr txBox="1"/>
      </xdr:nvSpPr>
      <xdr:spPr>
        <a:xfrm>
          <a:off x="1752111" y="1694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41210</xdr:rowOff>
    </xdr:from>
    <xdr:to>
      <xdr:col>1</xdr:col>
      <xdr:colOff>485775</xdr:colOff>
      <xdr:row>98</xdr:row>
      <xdr:rowOff>142810</xdr:rowOff>
    </xdr:to>
    <xdr:sp macro="" textlink="">
      <xdr:nvSpPr>
        <xdr:cNvPr id="266" name="円/楕円 265"/>
        <xdr:cNvSpPr/>
      </xdr:nvSpPr>
      <xdr:spPr>
        <a:xfrm>
          <a:off x="1079500" y="1684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133937</xdr:rowOff>
    </xdr:from>
    <xdr:ext cx="534377" cy="259045"/>
    <xdr:sp macro="" textlink="">
      <xdr:nvSpPr>
        <xdr:cNvPr id="267" name="テキスト ボックス 266"/>
        <xdr:cNvSpPr txBox="1"/>
      </xdr:nvSpPr>
      <xdr:spPr>
        <a:xfrm>
          <a:off x="863111" y="1693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150225</xdr:rowOff>
    </xdr:from>
    <xdr:to>
      <xdr:col>15</xdr:col>
      <xdr:colOff>180975</xdr:colOff>
      <xdr:row>34</xdr:row>
      <xdr:rowOff>47940</xdr:rowOff>
    </xdr:to>
    <xdr:cxnSp macro="">
      <xdr:nvCxnSpPr>
        <xdr:cNvPr id="298" name="直線コネクタ 297"/>
        <xdr:cNvCxnSpPr/>
      </xdr:nvCxnSpPr>
      <xdr:spPr>
        <a:xfrm>
          <a:off x="9639300" y="5808075"/>
          <a:ext cx="838200" cy="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120640</xdr:rowOff>
    </xdr:from>
    <xdr:ext cx="599010" cy="259045"/>
    <xdr:sp macro="" textlink="">
      <xdr:nvSpPr>
        <xdr:cNvPr id="299" name="補助費等平均値テキスト"/>
        <xdr:cNvSpPr txBox="1"/>
      </xdr:nvSpPr>
      <xdr:spPr>
        <a:xfrm>
          <a:off x="10528300" y="6121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150225</xdr:rowOff>
    </xdr:from>
    <xdr:to>
      <xdr:col>14</xdr:col>
      <xdr:colOff>28575</xdr:colOff>
      <xdr:row>34</xdr:row>
      <xdr:rowOff>11465</xdr:rowOff>
    </xdr:to>
    <xdr:cxnSp macro="">
      <xdr:nvCxnSpPr>
        <xdr:cNvPr id="301" name="直線コネクタ 300"/>
        <xdr:cNvCxnSpPr/>
      </xdr:nvCxnSpPr>
      <xdr:spPr>
        <a:xfrm flipV="1">
          <a:off x="8750300" y="580807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81876</xdr:rowOff>
    </xdr:from>
    <xdr:ext cx="599010" cy="259045"/>
    <xdr:sp macro="" textlink="">
      <xdr:nvSpPr>
        <xdr:cNvPr id="303" name="テキスト ボックス 302"/>
        <xdr:cNvSpPr txBox="1"/>
      </xdr:nvSpPr>
      <xdr:spPr>
        <a:xfrm>
          <a:off x="9339794"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11465</xdr:rowOff>
    </xdr:from>
    <xdr:to>
      <xdr:col>12</xdr:col>
      <xdr:colOff>511175</xdr:colOff>
      <xdr:row>34</xdr:row>
      <xdr:rowOff>66633</xdr:rowOff>
    </xdr:to>
    <xdr:cxnSp macro="">
      <xdr:nvCxnSpPr>
        <xdr:cNvPr id="304" name="直線コネクタ 303"/>
        <xdr:cNvCxnSpPr/>
      </xdr:nvCxnSpPr>
      <xdr:spPr>
        <a:xfrm flipV="1">
          <a:off x="7861300" y="5840765"/>
          <a:ext cx="8890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101480</xdr:rowOff>
    </xdr:from>
    <xdr:ext cx="599010" cy="259045"/>
    <xdr:sp macro="" textlink="">
      <xdr:nvSpPr>
        <xdr:cNvPr id="306" name="テキスト ボックス 305"/>
        <xdr:cNvSpPr txBox="1"/>
      </xdr:nvSpPr>
      <xdr:spPr>
        <a:xfrm>
          <a:off x="8450794"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66633</xdr:rowOff>
    </xdr:from>
    <xdr:to>
      <xdr:col>11</xdr:col>
      <xdr:colOff>307975</xdr:colOff>
      <xdr:row>34</xdr:row>
      <xdr:rowOff>129654</xdr:rowOff>
    </xdr:to>
    <xdr:cxnSp macro="">
      <xdr:nvCxnSpPr>
        <xdr:cNvPr id="307" name="直線コネクタ 306"/>
        <xdr:cNvCxnSpPr/>
      </xdr:nvCxnSpPr>
      <xdr:spPr>
        <a:xfrm flipV="1">
          <a:off x="6972300" y="5895933"/>
          <a:ext cx="889000" cy="63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139761</xdr:rowOff>
    </xdr:from>
    <xdr:ext cx="599010" cy="259045"/>
    <xdr:sp macro="" textlink="">
      <xdr:nvSpPr>
        <xdr:cNvPr id="309" name="テキスト ボックス 308"/>
        <xdr:cNvSpPr txBox="1"/>
      </xdr:nvSpPr>
      <xdr:spPr>
        <a:xfrm>
          <a:off x="7561794" y="631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167823</xdr:rowOff>
    </xdr:from>
    <xdr:ext cx="599010" cy="259045"/>
    <xdr:sp macro="" textlink="">
      <xdr:nvSpPr>
        <xdr:cNvPr id="311" name="テキスト ボックス 310"/>
        <xdr:cNvSpPr txBox="1"/>
      </xdr:nvSpPr>
      <xdr:spPr>
        <a:xfrm>
          <a:off x="6672794" y="63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168590</xdr:rowOff>
    </xdr:from>
    <xdr:to>
      <xdr:col>15</xdr:col>
      <xdr:colOff>231775</xdr:colOff>
      <xdr:row>34</xdr:row>
      <xdr:rowOff>98740</xdr:rowOff>
    </xdr:to>
    <xdr:sp macro="" textlink="">
      <xdr:nvSpPr>
        <xdr:cNvPr id="317" name="円/楕円 316"/>
        <xdr:cNvSpPr/>
      </xdr:nvSpPr>
      <xdr:spPr>
        <a:xfrm>
          <a:off x="10426700" y="58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20017</xdr:rowOff>
    </xdr:from>
    <xdr:ext cx="599010" cy="259045"/>
    <xdr:sp macro="" textlink="">
      <xdr:nvSpPr>
        <xdr:cNvPr id="318" name="補助費等該当値テキスト"/>
        <xdr:cNvSpPr txBox="1"/>
      </xdr:nvSpPr>
      <xdr:spPr>
        <a:xfrm>
          <a:off x="10528300" y="567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278,098</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99425</xdr:rowOff>
    </xdr:from>
    <xdr:to>
      <xdr:col>14</xdr:col>
      <xdr:colOff>79375</xdr:colOff>
      <xdr:row>34</xdr:row>
      <xdr:rowOff>29575</xdr:rowOff>
    </xdr:to>
    <xdr:sp macro="" textlink="">
      <xdr:nvSpPr>
        <xdr:cNvPr id="319" name="円/楕円 318"/>
        <xdr:cNvSpPr/>
      </xdr:nvSpPr>
      <xdr:spPr>
        <a:xfrm>
          <a:off x="9588500" y="57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46102</xdr:rowOff>
    </xdr:from>
    <xdr:ext cx="599010" cy="259045"/>
    <xdr:sp macro="" textlink="">
      <xdr:nvSpPr>
        <xdr:cNvPr id="320" name="テキスト ボックス 319"/>
        <xdr:cNvSpPr txBox="1"/>
      </xdr:nvSpPr>
      <xdr:spPr>
        <a:xfrm>
          <a:off x="9339794" y="553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299,277</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132115</xdr:rowOff>
    </xdr:from>
    <xdr:to>
      <xdr:col>12</xdr:col>
      <xdr:colOff>561975</xdr:colOff>
      <xdr:row>34</xdr:row>
      <xdr:rowOff>62265</xdr:rowOff>
    </xdr:to>
    <xdr:sp macro="" textlink="">
      <xdr:nvSpPr>
        <xdr:cNvPr id="321" name="円/楕円 320"/>
        <xdr:cNvSpPr/>
      </xdr:nvSpPr>
      <xdr:spPr>
        <a:xfrm>
          <a:off x="8699500" y="57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78792</xdr:rowOff>
    </xdr:from>
    <xdr:ext cx="599010" cy="259045"/>
    <xdr:sp macro="" textlink="">
      <xdr:nvSpPr>
        <xdr:cNvPr id="322" name="テキスト ボックス 321"/>
        <xdr:cNvSpPr txBox="1"/>
      </xdr:nvSpPr>
      <xdr:spPr>
        <a:xfrm>
          <a:off x="8450794" y="5565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15833</xdr:rowOff>
    </xdr:from>
    <xdr:to>
      <xdr:col>11</xdr:col>
      <xdr:colOff>358775</xdr:colOff>
      <xdr:row>34</xdr:row>
      <xdr:rowOff>117433</xdr:rowOff>
    </xdr:to>
    <xdr:sp macro="" textlink="">
      <xdr:nvSpPr>
        <xdr:cNvPr id="323" name="円/楕円 322"/>
        <xdr:cNvSpPr/>
      </xdr:nvSpPr>
      <xdr:spPr>
        <a:xfrm>
          <a:off x="7810500" y="58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133960</xdr:rowOff>
    </xdr:from>
    <xdr:ext cx="599010" cy="259045"/>
    <xdr:sp macro="" textlink="">
      <xdr:nvSpPr>
        <xdr:cNvPr id="324" name="テキスト ボックス 323"/>
        <xdr:cNvSpPr txBox="1"/>
      </xdr:nvSpPr>
      <xdr:spPr>
        <a:xfrm>
          <a:off x="7561794" y="562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78854</xdr:rowOff>
    </xdr:from>
    <xdr:to>
      <xdr:col>10</xdr:col>
      <xdr:colOff>155575</xdr:colOff>
      <xdr:row>35</xdr:row>
      <xdr:rowOff>9004</xdr:rowOff>
    </xdr:to>
    <xdr:sp macro="" textlink="">
      <xdr:nvSpPr>
        <xdr:cNvPr id="325" name="円/楕円 324"/>
        <xdr:cNvSpPr/>
      </xdr:nvSpPr>
      <xdr:spPr>
        <a:xfrm>
          <a:off x="6921500" y="59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25531</xdr:rowOff>
    </xdr:from>
    <xdr:ext cx="599010" cy="259045"/>
    <xdr:sp macro="" textlink="">
      <xdr:nvSpPr>
        <xdr:cNvPr id="326" name="テキスト ボックス 325"/>
        <xdr:cNvSpPr txBox="1"/>
      </xdr:nvSpPr>
      <xdr:spPr>
        <a:xfrm>
          <a:off x="6672794" y="568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96222</xdr:rowOff>
    </xdr:from>
    <xdr:to>
      <xdr:col>15</xdr:col>
      <xdr:colOff>180975</xdr:colOff>
      <xdr:row>58</xdr:row>
      <xdr:rowOff>97325</xdr:rowOff>
    </xdr:to>
    <xdr:cxnSp macro="">
      <xdr:nvCxnSpPr>
        <xdr:cNvPr id="355" name="直線コネクタ 354"/>
        <xdr:cNvCxnSpPr/>
      </xdr:nvCxnSpPr>
      <xdr:spPr>
        <a:xfrm flipV="1">
          <a:off x="9639300" y="10040322"/>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93472</xdr:rowOff>
    </xdr:from>
    <xdr:to>
      <xdr:col>14</xdr:col>
      <xdr:colOff>28575</xdr:colOff>
      <xdr:row>58</xdr:row>
      <xdr:rowOff>97325</xdr:rowOff>
    </xdr:to>
    <xdr:cxnSp macro="">
      <xdr:nvCxnSpPr>
        <xdr:cNvPr id="358" name="直線コネクタ 357"/>
        <xdr:cNvCxnSpPr/>
      </xdr:nvCxnSpPr>
      <xdr:spPr>
        <a:xfrm>
          <a:off x="8750300" y="10037572"/>
          <a:ext cx="8890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93472</xdr:rowOff>
    </xdr:from>
    <xdr:to>
      <xdr:col>12</xdr:col>
      <xdr:colOff>511175</xdr:colOff>
      <xdr:row>58</xdr:row>
      <xdr:rowOff>96719</xdr:rowOff>
    </xdr:to>
    <xdr:cxnSp macro="">
      <xdr:nvCxnSpPr>
        <xdr:cNvPr id="361" name="直線コネクタ 360"/>
        <xdr:cNvCxnSpPr/>
      </xdr:nvCxnSpPr>
      <xdr:spPr>
        <a:xfrm flipV="1">
          <a:off x="7861300" y="10037572"/>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77150</xdr:rowOff>
    </xdr:from>
    <xdr:to>
      <xdr:col>11</xdr:col>
      <xdr:colOff>307975</xdr:colOff>
      <xdr:row>58</xdr:row>
      <xdr:rowOff>96719</xdr:rowOff>
    </xdr:to>
    <xdr:cxnSp macro="">
      <xdr:nvCxnSpPr>
        <xdr:cNvPr id="364" name="直線コネクタ 363"/>
        <xdr:cNvCxnSpPr/>
      </xdr:nvCxnSpPr>
      <xdr:spPr>
        <a:xfrm>
          <a:off x="6972300" y="10021250"/>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170843</xdr:rowOff>
    </xdr:from>
    <xdr:ext cx="599010" cy="259045"/>
    <xdr:sp macro="" textlink="">
      <xdr:nvSpPr>
        <xdr:cNvPr id="368" name="テキスト ボックス 367"/>
        <xdr:cNvSpPr txBox="1"/>
      </xdr:nvSpPr>
      <xdr:spPr>
        <a:xfrm>
          <a:off x="6672794" y="10114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45422</xdr:rowOff>
    </xdr:from>
    <xdr:to>
      <xdr:col>15</xdr:col>
      <xdr:colOff>231775</xdr:colOff>
      <xdr:row>58</xdr:row>
      <xdr:rowOff>147022</xdr:rowOff>
    </xdr:to>
    <xdr:sp macro="" textlink="">
      <xdr:nvSpPr>
        <xdr:cNvPr id="374" name="円/楕円 373"/>
        <xdr:cNvSpPr/>
      </xdr:nvSpPr>
      <xdr:spPr>
        <a:xfrm>
          <a:off x="10426700" y="99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4799</xdr:rowOff>
    </xdr:from>
    <xdr:ext cx="599010" cy="259045"/>
    <xdr:sp macro="" textlink="">
      <xdr:nvSpPr>
        <xdr:cNvPr id="375" name="普通建設事業費該当値テキスト"/>
        <xdr:cNvSpPr txBox="1"/>
      </xdr:nvSpPr>
      <xdr:spPr>
        <a:xfrm>
          <a:off x="10528300" y="977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314,116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46525</xdr:rowOff>
    </xdr:from>
    <xdr:to>
      <xdr:col>14</xdr:col>
      <xdr:colOff>79375</xdr:colOff>
      <xdr:row>58</xdr:row>
      <xdr:rowOff>148125</xdr:rowOff>
    </xdr:to>
    <xdr:sp macro="" textlink="">
      <xdr:nvSpPr>
        <xdr:cNvPr id="376" name="円/楕円 375"/>
        <xdr:cNvSpPr/>
      </xdr:nvSpPr>
      <xdr:spPr>
        <a:xfrm>
          <a:off x="9588500" y="99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164652</xdr:rowOff>
    </xdr:from>
    <xdr:ext cx="599010" cy="259045"/>
    <xdr:sp macro="" textlink="">
      <xdr:nvSpPr>
        <xdr:cNvPr id="377" name="テキスト ボックス 376"/>
        <xdr:cNvSpPr txBox="1"/>
      </xdr:nvSpPr>
      <xdr:spPr>
        <a:xfrm>
          <a:off x="9339794" y="976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311,221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42672</xdr:rowOff>
    </xdr:from>
    <xdr:to>
      <xdr:col>12</xdr:col>
      <xdr:colOff>561975</xdr:colOff>
      <xdr:row>58</xdr:row>
      <xdr:rowOff>144272</xdr:rowOff>
    </xdr:to>
    <xdr:sp macro="" textlink="">
      <xdr:nvSpPr>
        <xdr:cNvPr id="378" name="円/楕円 377"/>
        <xdr:cNvSpPr/>
      </xdr:nvSpPr>
      <xdr:spPr>
        <a:xfrm>
          <a:off x="8699500" y="99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135399</xdr:rowOff>
    </xdr:from>
    <xdr:ext cx="599010" cy="259045"/>
    <xdr:sp macro="" textlink="">
      <xdr:nvSpPr>
        <xdr:cNvPr id="379" name="テキスト ボックス 378"/>
        <xdr:cNvSpPr txBox="1"/>
      </xdr:nvSpPr>
      <xdr:spPr>
        <a:xfrm>
          <a:off x="8450794" y="10079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45919</xdr:rowOff>
    </xdr:from>
    <xdr:to>
      <xdr:col>11</xdr:col>
      <xdr:colOff>358775</xdr:colOff>
      <xdr:row>58</xdr:row>
      <xdr:rowOff>147519</xdr:rowOff>
    </xdr:to>
    <xdr:sp macro="" textlink="">
      <xdr:nvSpPr>
        <xdr:cNvPr id="380" name="円/楕円 379"/>
        <xdr:cNvSpPr/>
      </xdr:nvSpPr>
      <xdr:spPr>
        <a:xfrm>
          <a:off x="7810500" y="99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138646</xdr:rowOff>
    </xdr:from>
    <xdr:ext cx="599010" cy="259045"/>
    <xdr:sp macro="" textlink="">
      <xdr:nvSpPr>
        <xdr:cNvPr id="381" name="テキスト ボックス 380"/>
        <xdr:cNvSpPr txBox="1"/>
      </xdr:nvSpPr>
      <xdr:spPr>
        <a:xfrm>
          <a:off x="7561794" y="1008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312,811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26350</xdr:rowOff>
    </xdr:from>
    <xdr:to>
      <xdr:col>10</xdr:col>
      <xdr:colOff>155575</xdr:colOff>
      <xdr:row>58</xdr:row>
      <xdr:rowOff>127950</xdr:rowOff>
    </xdr:to>
    <xdr:sp macro="" textlink="">
      <xdr:nvSpPr>
        <xdr:cNvPr id="382" name="円/楕円 381"/>
        <xdr:cNvSpPr/>
      </xdr:nvSpPr>
      <xdr:spPr>
        <a:xfrm>
          <a:off x="6921500" y="99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144477</xdr:rowOff>
    </xdr:from>
    <xdr:ext cx="599010" cy="259045"/>
    <xdr:sp macro="" textlink="">
      <xdr:nvSpPr>
        <xdr:cNvPr id="383" name="テキスト ボックス 382"/>
        <xdr:cNvSpPr txBox="1"/>
      </xdr:nvSpPr>
      <xdr:spPr>
        <a:xfrm>
          <a:off x="6672794" y="974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30446</xdr:rowOff>
    </xdr:from>
    <xdr:to>
      <xdr:col>15</xdr:col>
      <xdr:colOff>180975</xdr:colOff>
      <xdr:row>77</xdr:row>
      <xdr:rowOff>47813</xdr:rowOff>
    </xdr:to>
    <xdr:cxnSp macro="">
      <xdr:nvCxnSpPr>
        <xdr:cNvPr id="412" name="直線コネクタ 411"/>
        <xdr:cNvCxnSpPr/>
      </xdr:nvCxnSpPr>
      <xdr:spPr>
        <a:xfrm flipV="1">
          <a:off x="9639300" y="13232096"/>
          <a:ext cx="8382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3"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2977</xdr:rowOff>
    </xdr:from>
    <xdr:to>
      <xdr:col>14</xdr:col>
      <xdr:colOff>28575</xdr:colOff>
      <xdr:row>77</xdr:row>
      <xdr:rowOff>47813</xdr:rowOff>
    </xdr:to>
    <xdr:cxnSp macro="">
      <xdr:nvCxnSpPr>
        <xdr:cNvPr id="415" name="直線コネクタ 414"/>
        <xdr:cNvCxnSpPr/>
      </xdr:nvCxnSpPr>
      <xdr:spPr>
        <a:xfrm>
          <a:off x="8750300" y="13204627"/>
          <a:ext cx="889000" cy="4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57269</xdr:rowOff>
    </xdr:from>
    <xdr:ext cx="599010" cy="259045"/>
    <xdr:sp macro="" textlink="">
      <xdr:nvSpPr>
        <xdr:cNvPr id="419" name="テキスト ボックス 418"/>
        <xdr:cNvSpPr txBox="1"/>
      </xdr:nvSpPr>
      <xdr:spPr>
        <a:xfrm>
          <a:off x="8450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151096</xdr:rowOff>
    </xdr:from>
    <xdr:to>
      <xdr:col>15</xdr:col>
      <xdr:colOff>231775</xdr:colOff>
      <xdr:row>77</xdr:row>
      <xdr:rowOff>81246</xdr:rowOff>
    </xdr:to>
    <xdr:sp macro="" textlink="">
      <xdr:nvSpPr>
        <xdr:cNvPr id="425" name="円/楕円 424"/>
        <xdr:cNvSpPr/>
      </xdr:nvSpPr>
      <xdr:spPr>
        <a:xfrm>
          <a:off x="10426700" y="131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2523</xdr:rowOff>
    </xdr:from>
    <xdr:ext cx="599010" cy="259045"/>
    <xdr:sp macro="" textlink="">
      <xdr:nvSpPr>
        <xdr:cNvPr id="426" name="普通建設事業費 （ うち新規整備　）該当値テキスト"/>
        <xdr:cNvSpPr txBox="1"/>
      </xdr:nvSpPr>
      <xdr:spPr>
        <a:xfrm>
          <a:off x="10528300" y="1303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281,027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168463</xdr:rowOff>
    </xdr:from>
    <xdr:to>
      <xdr:col>14</xdr:col>
      <xdr:colOff>79375</xdr:colOff>
      <xdr:row>77</xdr:row>
      <xdr:rowOff>98613</xdr:rowOff>
    </xdr:to>
    <xdr:sp macro="" textlink="">
      <xdr:nvSpPr>
        <xdr:cNvPr id="427" name="円/楕円 426"/>
        <xdr:cNvSpPr/>
      </xdr:nvSpPr>
      <xdr:spPr>
        <a:xfrm>
          <a:off x="9588500" y="131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115140</xdr:rowOff>
    </xdr:from>
    <xdr:ext cx="599010" cy="259045"/>
    <xdr:sp macro="" textlink="">
      <xdr:nvSpPr>
        <xdr:cNvPr id="428" name="テキスト ボックス 427"/>
        <xdr:cNvSpPr txBox="1"/>
      </xdr:nvSpPr>
      <xdr:spPr>
        <a:xfrm>
          <a:off x="9339794" y="1297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123627</xdr:rowOff>
    </xdr:from>
    <xdr:to>
      <xdr:col>12</xdr:col>
      <xdr:colOff>561975</xdr:colOff>
      <xdr:row>77</xdr:row>
      <xdr:rowOff>53777</xdr:rowOff>
    </xdr:to>
    <xdr:sp macro="" textlink="">
      <xdr:nvSpPr>
        <xdr:cNvPr id="429" name="円/楕円 428"/>
        <xdr:cNvSpPr/>
      </xdr:nvSpPr>
      <xdr:spPr>
        <a:xfrm>
          <a:off x="8699500" y="131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70304</xdr:rowOff>
    </xdr:from>
    <xdr:ext cx="599010" cy="259045"/>
    <xdr:sp macro="" textlink="">
      <xdr:nvSpPr>
        <xdr:cNvPr id="430" name="テキスト ボックス 429"/>
        <xdr:cNvSpPr txBox="1"/>
      </xdr:nvSpPr>
      <xdr:spPr>
        <a:xfrm>
          <a:off x="8450794" y="1292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33052</xdr:rowOff>
    </xdr:from>
    <xdr:to>
      <xdr:col>15</xdr:col>
      <xdr:colOff>180975</xdr:colOff>
      <xdr:row>99</xdr:row>
      <xdr:rowOff>39577</xdr:rowOff>
    </xdr:to>
    <xdr:cxnSp macro="">
      <xdr:nvCxnSpPr>
        <xdr:cNvPr id="459" name="直線コネクタ 458"/>
        <xdr:cNvCxnSpPr/>
      </xdr:nvCxnSpPr>
      <xdr:spPr>
        <a:xfrm>
          <a:off x="9639300" y="17006602"/>
          <a:ext cx="8382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33052</xdr:rowOff>
    </xdr:from>
    <xdr:to>
      <xdr:col>14</xdr:col>
      <xdr:colOff>28575</xdr:colOff>
      <xdr:row>99</xdr:row>
      <xdr:rowOff>41695</xdr:rowOff>
    </xdr:to>
    <xdr:cxnSp macro="">
      <xdr:nvCxnSpPr>
        <xdr:cNvPr id="462" name="直線コネクタ 461"/>
        <xdr:cNvCxnSpPr/>
      </xdr:nvCxnSpPr>
      <xdr:spPr>
        <a:xfrm flipV="1">
          <a:off x="8750300" y="17006602"/>
          <a:ext cx="889000" cy="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160227</xdr:rowOff>
    </xdr:from>
    <xdr:to>
      <xdr:col>15</xdr:col>
      <xdr:colOff>231775</xdr:colOff>
      <xdr:row>99</xdr:row>
      <xdr:rowOff>90377</xdr:rowOff>
    </xdr:to>
    <xdr:sp macro="" textlink="">
      <xdr:nvSpPr>
        <xdr:cNvPr id="472" name="円/楕円 471"/>
        <xdr:cNvSpPr/>
      </xdr:nvSpPr>
      <xdr:spPr>
        <a:xfrm>
          <a:off x="10426700" y="169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153702</xdr:rowOff>
    </xdr:from>
    <xdr:to>
      <xdr:col>14</xdr:col>
      <xdr:colOff>79375</xdr:colOff>
      <xdr:row>99</xdr:row>
      <xdr:rowOff>83852</xdr:rowOff>
    </xdr:to>
    <xdr:sp macro="" textlink="">
      <xdr:nvSpPr>
        <xdr:cNvPr id="474" name="円/楕円 473"/>
        <xdr:cNvSpPr/>
      </xdr:nvSpPr>
      <xdr:spPr>
        <a:xfrm>
          <a:off x="9588500" y="1695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74979</xdr:rowOff>
    </xdr:from>
    <xdr:ext cx="534377" cy="259045"/>
    <xdr:sp macro="" textlink="">
      <xdr:nvSpPr>
        <xdr:cNvPr id="475" name="テキスト ボックス 474"/>
        <xdr:cNvSpPr txBox="1"/>
      </xdr:nvSpPr>
      <xdr:spPr>
        <a:xfrm>
          <a:off x="9372111" y="1704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162345</xdr:rowOff>
    </xdr:from>
    <xdr:to>
      <xdr:col>12</xdr:col>
      <xdr:colOff>561975</xdr:colOff>
      <xdr:row>99</xdr:row>
      <xdr:rowOff>92495</xdr:rowOff>
    </xdr:to>
    <xdr:sp macro="" textlink="">
      <xdr:nvSpPr>
        <xdr:cNvPr id="476" name="円/楕円 475"/>
        <xdr:cNvSpPr/>
      </xdr:nvSpPr>
      <xdr:spPr>
        <a:xfrm>
          <a:off x="8699500" y="169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83622</xdr:rowOff>
    </xdr:from>
    <xdr:ext cx="469744" cy="259045"/>
    <xdr:sp macro="" textlink="">
      <xdr:nvSpPr>
        <xdr:cNvPr id="477" name="テキスト ボックス 476"/>
        <xdr:cNvSpPr txBox="1"/>
      </xdr:nvSpPr>
      <xdr:spPr>
        <a:xfrm>
          <a:off x="8515427" y="1705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16233</xdr:rowOff>
    </xdr:from>
    <xdr:to>
      <xdr:col>23</xdr:col>
      <xdr:colOff>517525</xdr:colOff>
      <xdr:row>39</xdr:row>
      <xdr:rowOff>23091</xdr:rowOff>
    </xdr:to>
    <xdr:cxnSp macro="">
      <xdr:nvCxnSpPr>
        <xdr:cNvPr id="506" name="直線コネクタ 505"/>
        <xdr:cNvCxnSpPr/>
      </xdr:nvCxnSpPr>
      <xdr:spPr>
        <a:xfrm flipV="1">
          <a:off x="15481300" y="670278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147583</xdr:rowOff>
    </xdr:from>
    <xdr:to>
      <xdr:col>22</xdr:col>
      <xdr:colOff>365125</xdr:colOff>
      <xdr:row>39</xdr:row>
      <xdr:rowOff>23091</xdr:rowOff>
    </xdr:to>
    <xdr:cxnSp macro="">
      <xdr:nvCxnSpPr>
        <xdr:cNvPr id="509" name="直線コネクタ 508"/>
        <xdr:cNvCxnSpPr/>
      </xdr:nvCxnSpPr>
      <xdr:spPr>
        <a:xfrm>
          <a:off x="14592300" y="6662683"/>
          <a:ext cx="889000" cy="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147583</xdr:rowOff>
    </xdr:from>
    <xdr:to>
      <xdr:col>21</xdr:col>
      <xdr:colOff>161925</xdr:colOff>
      <xdr:row>39</xdr:row>
      <xdr:rowOff>26379</xdr:rowOff>
    </xdr:to>
    <xdr:cxnSp macro="">
      <xdr:nvCxnSpPr>
        <xdr:cNvPr id="512" name="直線コネクタ 511"/>
        <xdr:cNvCxnSpPr/>
      </xdr:nvCxnSpPr>
      <xdr:spPr>
        <a:xfrm flipV="1">
          <a:off x="13703300" y="6662683"/>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125965</xdr:rowOff>
    </xdr:from>
    <xdr:to>
      <xdr:col>19</xdr:col>
      <xdr:colOff>644525</xdr:colOff>
      <xdr:row>39</xdr:row>
      <xdr:rowOff>26379</xdr:rowOff>
    </xdr:to>
    <xdr:cxnSp macro="">
      <xdr:nvCxnSpPr>
        <xdr:cNvPr id="515" name="直線コネクタ 514"/>
        <xdr:cNvCxnSpPr/>
      </xdr:nvCxnSpPr>
      <xdr:spPr>
        <a:xfrm>
          <a:off x="12814300" y="6469615"/>
          <a:ext cx="889000" cy="2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3594</xdr:rowOff>
    </xdr:from>
    <xdr:ext cx="534377" cy="259045"/>
    <xdr:sp macro="" textlink="">
      <xdr:nvSpPr>
        <xdr:cNvPr id="519" name="テキスト ボックス 518"/>
        <xdr:cNvSpPr txBox="1"/>
      </xdr:nvSpPr>
      <xdr:spPr>
        <a:xfrm>
          <a:off x="12547111" y="66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136883</xdr:rowOff>
    </xdr:from>
    <xdr:to>
      <xdr:col>23</xdr:col>
      <xdr:colOff>568325</xdr:colOff>
      <xdr:row>39</xdr:row>
      <xdr:rowOff>67033</xdr:rowOff>
    </xdr:to>
    <xdr:sp macro="" textlink="">
      <xdr:nvSpPr>
        <xdr:cNvPr id="525" name="円/楕円 524"/>
        <xdr:cNvSpPr/>
      </xdr:nvSpPr>
      <xdr:spPr>
        <a:xfrm>
          <a:off x="16268700" y="66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143741</xdr:rowOff>
    </xdr:from>
    <xdr:to>
      <xdr:col>22</xdr:col>
      <xdr:colOff>415925</xdr:colOff>
      <xdr:row>39</xdr:row>
      <xdr:rowOff>73891</xdr:rowOff>
    </xdr:to>
    <xdr:sp macro="" textlink="">
      <xdr:nvSpPr>
        <xdr:cNvPr id="527" name="円/楕円 526"/>
        <xdr:cNvSpPr/>
      </xdr:nvSpPr>
      <xdr:spPr>
        <a:xfrm>
          <a:off x="15430500" y="66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65018</xdr:rowOff>
    </xdr:from>
    <xdr:ext cx="469744" cy="259045"/>
    <xdr:sp macro="" textlink="">
      <xdr:nvSpPr>
        <xdr:cNvPr id="528" name="テキスト ボックス 527"/>
        <xdr:cNvSpPr txBox="1"/>
      </xdr:nvSpPr>
      <xdr:spPr>
        <a:xfrm>
          <a:off x="15246427" y="67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96783</xdr:rowOff>
    </xdr:from>
    <xdr:to>
      <xdr:col>21</xdr:col>
      <xdr:colOff>212725</xdr:colOff>
      <xdr:row>39</xdr:row>
      <xdr:rowOff>26933</xdr:rowOff>
    </xdr:to>
    <xdr:sp macro="" textlink="">
      <xdr:nvSpPr>
        <xdr:cNvPr id="529" name="円/楕円 528"/>
        <xdr:cNvSpPr/>
      </xdr:nvSpPr>
      <xdr:spPr>
        <a:xfrm>
          <a:off x="14541500" y="66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18060</xdr:rowOff>
    </xdr:from>
    <xdr:ext cx="534377" cy="259045"/>
    <xdr:sp macro="" textlink="">
      <xdr:nvSpPr>
        <xdr:cNvPr id="530" name="テキスト ボックス 529"/>
        <xdr:cNvSpPr txBox="1"/>
      </xdr:nvSpPr>
      <xdr:spPr>
        <a:xfrm>
          <a:off x="14325111" y="67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147029</xdr:rowOff>
    </xdr:from>
    <xdr:to>
      <xdr:col>20</xdr:col>
      <xdr:colOff>9525</xdr:colOff>
      <xdr:row>39</xdr:row>
      <xdr:rowOff>77179</xdr:rowOff>
    </xdr:to>
    <xdr:sp macro="" textlink="">
      <xdr:nvSpPr>
        <xdr:cNvPr id="531" name="円/楕円 530"/>
        <xdr:cNvSpPr/>
      </xdr:nvSpPr>
      <xdr:spPr>
        <a:xfrm>
          <a:off x="13652500" y="666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68306</xdr:rowOff>
    </xdr:from>
    <xdr:ext cx="469744" cy="259045"/>
    <xdr:sp macro="" textlink="">
      <xdr:nvSpPr>
        <xdr:cNvPr id="532" name="テキスト ボックス 531"/>
        <xdr:cNvSpPr txBox="1"/>
      </xdr:nvSpPr>
      <xdr:spPr>
        <a:xfrm>
          <a:off x="13468427" y="675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75165</xdr:rowOff>
    </xdr:from>
    <xdr:to>
      <xdr:col>18</xdr:col>
      <xdr:colOff>492125</xdr:colOff>
      <xdr:row>38</xdr:row>
      <xdr:rowOff>5314</xdr:rowOff>
    </xdr:to>
    <xdr:sp macro="" textlink="">
      <xdr:nvSpPr>
        <xdr:cNvPr id="533" name="円/楕円 532"/>
        <xdr:cNvSpPr/>
      </xdr:nvSpPr>
      <xdr:spPr>
        <a:xfrm>
          <a:off x="12763500" y="6418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21842</xdr:rowOff>
    </xdr:from>
    <xdr:ext cx="534377" cy="259045"/>
    <xdr:sp macro="" textlink="">
      <xdr:nvSpPr>
        <xdr:cNvPr id="534" name="テキスト ボックス 533"/>
        <xdr:cNvSpPr txBox="1"/>
      </xdr:nvSpPr>
      <xdr:spPr>
        <a:xfrm>
          <a:off x="12547111" y="61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165985</xdr:rowOff>
    </xdr:from>
    <xdr:to>
      <xdr:col>23</xdr:col>
      <xdr:colOff>517525</xdr:colOff>
      <xdr:row>78</xdr:row>
      <xdr:rowOff>12692</xdr:rowOff>
    </xdr:to>
    <xdr:cxnSp macro="">
      <xdr:nvCxnSpPr>
        <xdr:cNvPr id="618" name="直線コネクタ 617"/>
        <xdr:cNvCxnSpPr/>
      </xdr:nvCxnSpPr>
      <xdr:spPr>
        <a:xfrm>
          <a:off x="15481300" y="13367635"/>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19"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153432</xdr:rowOff>
    </xdr:from>
    <xdr:to>
      <xdr:col>22</xdr:col>
      <xdr:colOff>365125</xdr:colOff>
      <xdr:row>77</xdr:row>
      <xdr:rowOff>165985</xdr:rowOff>
    </xdr:to>
    <xdr:cxnSp macro="">
      <xdr:nvCxnSpPr>
        <xdr:cNvPr id="621" name="直線コネクタ 620"/>
        <xdr:cNvCxnSpPr/>
      </xdr:nvCxnSpPr>
      <xdr:spPr>
        <a:xfrm>
          <a:off x="14592300" y="13355082"/>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153432</xdr:rowOff>
    </xdr:from>
    <xdr:to>
      <xdr:col>21</xdr:col>
      <xdr:colOff>161925</xdr:colOff>
      <xdr:row>77</xdr:row>
      <xdr:rowOff>168777</xdr:rowOff>
    </xdr:to>
    <xdr:cxnSp macro="">
      <xdr:nvCxnSpPr>
        <xdr:cNvPr id="624" name="直線コネクタ 623"/>
        <xdr:cNvCxnSpPr/>
      </xdr:nvCxnSpPr>
      <xdr:spPr>
        <a:xfrm flipV="1">
          <a:off x="13703300" y="13355082"/>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166108</xdr:rowOff>
    </xdr:from>
    <xdr:to>
      <xdr:col>19</xdr:col>
      <xdr:colOff>644525</xdr:colOff>
      <xdr:row>77</xdr:row>
      <xdr:rowOff>168777</xdr:rowOff>
    </xdr:to>
    <xdr:cxnSp macro="">
      <xdr:nvCxnSpPr>
        <xdr:cNvPr id="627" name="直線コネクタ 626"/>
        <xdr:cNvCxnSpPr/>
      </xdr:nvCxnSpPr>
      <xdr:spPr>
        <a:xfrm>
          <a:off x="12814300" y="13367758"/>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133342</xdr:rowOff>
    </xdr:from>
    <xdr:to>
      <xdr:col>23</xdr:col>
      <xdr:colOff>568325</xdr:colOff>
      <xdr:row>78</xdr:row>
      <xdr:rowOff>63492</xdr:rowOff>
    </xdr:to>
    <xdr:sp macro="" textlink="">
      <xdr:nvSpPr>
        <xdr:cNvPr id="637" name="円/楕円 636"/>
        <xdr:cNvSpPr/>
      </xdr:nvSpPr>
      <xdr:spPr>
        <a:xfrm>
          <a:off x="16268700" y="13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156219</xdr:rowOff>
    </xdr:from>
    <xdr:ext cx="599010" cy="259045"/>
    <xdr:sp macro="" textlink="">
      <xdr:nvSpPr>
        <xdr:cNvPr id="638" name="公債費該当値テキスト"/>
        <xdr:cNvSpPr txBox="1"/>
      </xdr:nvSpPr>
      <xdr:spPr>
        <a:xfrm>
          <a:off x="16370300" y="131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115185</xdr:rowOff>
    </xdr:from>
    <xdr:to>
      <xdr:col>22</xdr:col>
      <xdr:colOff>415925</xdr:colOff>
      <xdr:row>78</xdr:row>
      <xdr:rowOff>45335</xdr:rowOff>
    </xdr:to>
    <xdr:sp macro="" textlink="">
      <xdr:nvSpPr>
        <xdr:cNvPr id="639" name="円/楕円 638"/>
        <xdr:cNvSpPr/>
      </xdr:nvSpPr>
      <xdr:spPr>
        <a:xfrm>
          <a:off x="15430500" y="133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61862</xdr:rowOff>
    </xdr:from>
    <xdr:ext cx="599010" cy="259045"/>
    <xdr:sp macro="" textlink="">
      <xdr:nvSpPr>
        <xdr:cNvPr id="640" name="テキスト ボックス 639"/>
        <xdr:cNvSpPr txBox="1"/>
      </xdr:nvSpPr>
      <xdr:spPr>
        <a:xfrm>
          <a:off x="15181794" y="130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102632</xdr:rowOff>
    </xdr:from>
    <xdr:to>
      <xdr:col>21</xdr:col>
      <xdr:colOff>212725</xdr:colOff>
      <xdr:row>78</xdr:row>
      <xdr:rowOff>32782</xdr:rowOff>
    </xdr:to>
    <xdr:sp macro="" textlink="">
      <xdr:nvSpPr>
        <xdr:cNvPr id="641" name="円/楕円 640"/>
        <xdr:cNvSpPr/>
      </xdr:nvSpPr>
      <xdr:spPr>
        <a:xfrm>
          <a:off x="14541500" y="1330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49309</xdr:rowOff>
    </xdr:from>
    <xdr:ext cx="599010" cy="259045"/>
    <xdr:sp macro="" textlink="">
      <xdr:nvSpPr>
        <xdr:cNvPr id="642" name="テキスト ボックス 641"/>
        <xdr:cNvSpPr txBox="1"/>
      </xdr:nvSpPr>
      <xdr:spPr>
        <a:xfrm>
          <a:off x="14292794" y="1307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117977</xdr:rowOff>
    </xdr:from>
    <xdr:to>
      <xdr:col>20</xdr:col>
      <xdr:colOff>9525</xdr:colOff>
      <xdr:row>78</xdr:row>
      <xdr:rowOff>48127</xdr:rowOff>
    </xdr:to>
    <xdr:sp macro="" textlink="">
      <xdr:nvSpPr>
        <xdr:cNvPr id="643" name="円/楕円 642"/>
        <xdr:cNvSpPr/>
      </xdr:nvSpPr>
      <xdr:spPr>
        <a:xfrm>
          <a:off x="13652500" y="133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64654</xdr:rowOff>
    </xdr:from>
    <xdr:ext cx="599010" cy="259045"/>
    <xdr:sp macro="" textlink="">
      <xdr:nvSpPr>
        <xdr:cNvPr id="644" name="テキスト ボックス 643"/>
        <xdr:cNvSpPr txBox="1"/>
      </xdr:nvSpPr>
      <xdr:spPr>
        <a:xfrm>
          <a:off x="13403794" y="1309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115308</xdr:rowOff>
    </xdr:from>
    <xdr:to>
      <xdr:col>18</xdr:col>
      <xdr:colOff>492125</xdr:colOff>
      <xdr:row>78</xdr:row>
      <xdr:rowOff>45458</xdr:rowOff>
    </xdr:to>
    <xdr:sp macro="" textlink="">
      <xdr:nvSpPr>
        <xdr:cNvPr id="645" name="円/楕円 644"/>
        <xdr:cNvSpPr/>
      </xdr:nvSpPr>
      <xdr:spPr>
        <a:xfrm>
          <a:off x="12763500" y="133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61985</xdr:rowOff>
    </xdr:from>
    <xdr:ext cx="599010" cy="259045"/>
    <xdr:sp macro="" textlink="">
      <xdr:nvSpPr>
        <xdr:cNvPr id="646" name="テキスト ボックス 645"/>
        <xdr:cNvSpPr txBox="1"/>
      </xdr:nvSpPr>
      <xdr:spPr>
        <a:xfrm>
          <a:off x="12514794" y="1309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137988</xdr:rowOff>
    </xdr:from>
    <xdr:to>
      <xdr:col>23</xdr:col>
      <xdr:colOff>517525</xdr:colOff>
      <xdr:row>97</xdr:row>
      <xdr:rowOff>115494</xdr:rowOff>
    </xdr:to>
    <xdr:cxnSp macro="">
      <xdr:nvCxnSpPr>
        <xdr:cNvPr id="673" name="直線コネクタ 672"/>
        <xdr:cNvCxnSpPr/>
      </xdr:nvCxnSpPr>
      <xdr:spPr>
        <a:xfrm flipV="1">
          <a:off x="15481300" y="16597188"/>
          <a:ext cx="838200" cy="14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115494</xdr:rowOff>
    </xdr:from>
    <xdr:to>
      <xdr:col>22</xdr:col>
      <xdr:colOff>365125</xdr:colOff>
      <xdr:row>98</xdr:row>
      <xdr:rowOff>41100</xdr:rowOff>
    </xdr:to>
    <xdr:cxnSp macro="">
      <xdr:nvCxnSpPr>
        <xdr:cNvPr id="676" name="直線コネクタ 675"/>
        <xdr:cNvCxnSpPr/>
      </xdr:nvCxnSpPr>
      <xdr:spPr>
        <a:xfrm flipV="1">
          <a:off x="14592300" y="16746144"/>
          <a:ext cx="889000" cy="9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108973</xdr:rowOff>
    </xdr:from>
    <xdr:ext cx="534377" cy="259045"/>
    <xdr:sp macro="" textlink="">
      <xdr:nvSpPr>
        <xdr:cNvPr id="678" name="テキスト ボックス 677"/>
        <xdr:cNvSpPr txBox="1"/>
      </xdr:nvSpPr>
      <xdr:spPr>
        <a:xfrm>
          <a:off x="15214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111776</xdr:rowOff>
    </xdr:from>
    <xdr:to>
      <xdr:col>21</xdr:col>
      <xdr:colOff>161925</xdr:colOff>
      <xdr:row>98</xdr:row>
      <xdr:rowOff>41100</xdr:rowOff>
    </xdr:to>
    <xdr:cxnSp macro="">
      <xdr:nvCxnSpPr>
        <xdr:cNvPr id="679" name="直線コネクタ 678"/>
        <xdr:cNvCxnSpPr/>
      </xdr:nvCxnSpPr>
      <xdr:spPr>
        <a:xfrm>
          <a:off x="13703300" y="16742426"/>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121260</xdr:rowOff>
    </xdr:from>
    <xdr:ext cx="534377" cy="259045"/>
    <xdr:sp macro="" textlink="">
      <xdr:nvSpPr>
        <xdr:cNvPr id="681" name="テキスト ボックス 680"/>
        <xdr:cNvSpPr txBox="1"/>
      </xdr:nvSpPr>
      <xdr:spPr>
        <a:xfrm>
          <a:off x="14325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111776</xdr:rowOff>
    </xdr:from>
    <xdr:to>
      <xdr:col>19</xdr:col>
      <xdr:colOff>644525</xdr:colOff>
      <xdr:row>97</xdr:row>
      <xdr:rowOff>170369</xdr:rowOff>
    </xdr:to>
    <xdr:cxnSp macro="">
      <xdr:nvCxnSpPr>
        <xdr:cNvPr id="682" name="直線コネクタ 681"/>
        <xdr:cNvCxnSpPr/>
      </xdr:nvCxnSpPr>
      <xdr:spPr>
        <a:xfrm flipV="1">
          <a:off x="12814300" y="16742426"/>
          <a:ext cx="889000" cy="5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82757</xdr:rowOff>
    </xdr:from>
    <xdr:ext cx="599010" cy="259045"/>
    <xdr:sp macro="" textlink="">
      <xdr:nvSpPr>
        <xdr:cNvPr id="686" name="テキスト ボックス 685"/>
        <xdr:cNvSpPr txBox="1"/>
      </xdr:nvSpPr>
      <xdr:spPr>
        <a:xfrm>
          <a:off x="12514794" y="16884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87188</xdr:rowOff>
    </xdr:from>
    <xdr:to>
      <xdr:col>23</xdr:col>
      <xdr:colOff>568325</xdr:colOff>
      <xdr:row>97</xdr:row>
      <xdr:rowOff>17338</xdr:rowOff>
    </xdr:to>
    <xdr:sp macro="" textlink="">
      <xdr:nvSpPr>
        <xdr:cNvPr id="692" name="円/楕円 691"/>
        <xdr:cNvSpPr/>
      </xdr:nvSpPr>
      <xdr:spPr>
        <a:xfrm>
          <a:off x="16268700" y="165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110065</xdr:rowOff>
    </xdr:from>
    <xdr:ext cx="599010" cy="259045"/>
    <xdr:sp macro="" textlink="">
      <xdr:nvSpPr>
        <xdr:cNvPr id="693" name="積立金該当値テキスト"/>
        <xdr:cNvSpPr txBox="1"/>
      </xdr:nvSpPr>
      <xdr:spPr>
        <a:xfrm>
          <a:off x="16370300" y="1639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376,872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64694</xdr:rowOff>
    </xdr:from>
    <xdr:to>
      <xdr:col>22</xdr:col>
      <xdr:colOff>415925</xdr:colOff>
      <xdr:row>97</xdr:row>
      <xdr:rowOff>166294</xdr:rowOff>
    </xdr:to>
    <xdr:sp macro="" textlink="">
      <xdr:nvSpPr>
        <xdr:cNvPr id="694" name="円/楕円 693"/>
        <xdr:cNvSpPr/>
      </xdr:nvSpPr>
      <xdr:spPr>
        <a:xfrm>
          <a:off x="15430500" y="166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11371</xdr:rowOff>
    </xdr:from>
    <xdr:ext cx="599010" cy="259045"/>
    <xdr:sp macro="" textlink="">
      <xdr:nvSpPr>
        <xdr:cNvPr id="695" name="テキスト ボックス 694"/>
        <xdr:cNvSpPr txBox="1"/>
      </xdr:nvSpPr>
      <xdr:spPr>
        <a:xfrm>
          <a:off x="15181794" y="1647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161750</xdr:rowOff>
    </xdr:from>
    <xdr:to>
      <xdr:col>21</xdr:col>
      <xdr:colOff>212725</xdr:colOff>
      <xdr:row>98</xdr:row>
      <xdr:rowOff>91900</xdr:rowOff>
    </xdr:to>
    <xdr:sp macro="" textlink="">
      <xdr:nvSpPr>
        <xdr:cNvPr id="696" name="円/楕円 695"/>
        <xdr:cNvSpPr/>
      </xdr:nvSpPr>
      <xdr:spPr>
        <a:xfrm>
          <a:off x="14541500" y="167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108427</xdr:rowOff>
    </xdr:from>
    <xdr:ext cx="599010" cy="259045"/>
    <xdr:sp macro="" textlink="">
      <xdr:nvSpPr>
        <xdr:cNvPr id="697" name="テキスト ボックス 696"/>
        <xdr:cNvSpPr txBox="1"/>
      </xdr:nvSpPr>
      <xdr:spPr>
        <a:xfrm>
          <a:off x="14292794" y="1656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60976</xdr:rowOff>
    </xdr:from>
    <xdr:to>
      <xdr:col>20</xdr:col>
      <xdr:colOff>9525</xdr:colOff>
      <xdr:row>97</xdr:row>
      <xdr:rowOff>162576</xdr:rowOff>
    </xdr:to>
    <xdr:sp macro="" textlink="">
      <xdr:nvSpPr>
        <xdr:cNvPr id="698" name="円/楕円 697"/>
        <xdr:cNvSpPr/>
      </xdr:nvSpPr>
      <xdr:spPr>
        <a:xfrm>
          <a:off x="13652500" y="166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7653</xdr:rowOff>
    </xdr:from>
    <xdr:ext cx="599010" cy="259045"/>
    <xdr:sp macro="" textlink="">
      <xdr:nvSpPr>
        <xdr:cNvPr id="699" name="テキスト ボックス 698"/>
        <xdr:cNvSpPr txBox="1"/>
      </xdr:nvSpPr>
      <xdr:spPr>
        <a:xfrm>
          <a:off x="13403794" y="1646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119569</xdr:rowOff>
    </xdr:from>
    <xdr:to>
      <xdr:col>18</xdr:col>
      <xdr:colOff>492125</xdr:colOff>
      <xdr:row>98</xdr:row>
      <xdr:rowOff>49719</xdr:rowOff>
    </xdr:to>
    <xdr:sp macro="" textlink="">
      <xdr:nvSpPr>
        <xdr:cNvPr id="700" name="円/楕円 699"/>
        <xdr:cNvSpPr/>
      </xdr:nvSpPr>
      <xdr:spPr>
        <a:xfrm>
          <a:off x="12763500" y="1675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66246</xdr:rowOff>
    </xdr:from>
    <xdr:ext cx="599010" cy="259045"/>
    <xdr:sp macro="" textlink="">
      <xdr:nvSpPr>
        <xdr:cNvPr id="701" name="テキスト ボックス 700"/>
        <xdr:cNvSpPr txBox="1"/>
      </xdr:nvSpPr>
      <xdr:spPr>
        <a:xfrm>
          <a:off x="12514794" y="165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149492</xdr:rowOff>
    </xdr:from>
    <xdr:to>
      <xdr:col>32</xdr:col>
      <xdr:colOff>187325</xdr:colOff>
      <xdr:row>39</xdr:row>
      <xdr:rowOff>44450</xdr:rowOff>
    </xdr:to>
    <xdr:cxnSp macro="">
      <xdr:nvCxnSpPr>
        <xdr:cNvPr id="730" name="直線コネクタ 729"/>
        <xdr:cNvCxnSpPr/>
      </xdr:nvCxnSpPr>
      <xdr:spPr>
        <a:xfrm>
          <a:off x="21323300" y="6493142"/>
          <a:ext cx="8382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149492</xdr:rowOff>
    </xdr:from>
    <xdr:to>
      <xdr:col>31</xdr:col>
      <xdr:colOff>34925</xdr:colOff>
      <xdr:row>39</xdr:row>
      <xdr:rowOff>44450</xdr:rowOff>
    </xdr:to>
    <xdr:cxnSp macro="">
      <xdr:nvCxnSpPr>
        <xdr:cNvPr id="733" name="直線コネクタ 732"/>
        <xdr:cNvCxnSpPr/>
      </xdr:nvCxnSpPr>
      <xdr:spPr>
        <a:xfrm flipV="1">
          <a:off x="20434300" y="6493142"/>
          <a:ext cx="889000" cy="2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52125</xdr:rowOff>
    </xdr:from>
    <xdr:ext cx="378565" cy="259045"/>
    <xdr:sp macro="" textlink="">
      <xdr:nvSpPr>
        <xdr:cNvPr id="735" name="テキスト ボックス 734"/>
        <xdr:cNvSpPr txBox="1"/>
      </xdr:nvSpPr>
      <xdr:spPr>
        <a:xfrm>
          <a:off x="21134017" y="673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98692</xdr:rowOff>
    </xdr:from>
    <xdr:to>
      <xdr:col>31</xdr:col>
      <xdr:colOff>85725</xdr:colOff>
      <xdr:row>38</xdr:row>
      <xdr:rowOff>28842</xdr:rowOff>
    </xdr:to>
    <xdr:sp macro="" textlink="">
      <xdr:nvSpPr>
        <xdr:cNvPr id="751" name="円/楕円 750"/>
        <xdr:cNvSpPr/>
      </xdr:nvSpPr>
      <xdr:spPr>
        <a:xfrm>
          <a:off x="21272500" y="644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45369</xdr:rowOff>
    </xdr:from>
    <xdr:ext cx="469744" cy="259045"/>
    <xdr:sp macro="" textlink="">
      <xdr:nvSpPr>
        <xdr:cNvPr id="752" name="テキスト ボックス 751"/>
        <xdr:cNvSpPr txBox="1"/>
      </xdr:nvSpPr>
      <xdr:spPr>
        <a:xfrm>
          <a:off x="21088427" y="621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5" name="直線コネクタ 784"/>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88" name="直線コネクタ 787"/>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1" name="直線コネクタ 790"/>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4" name="直線コネクタ 793"/>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円/楕円 80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5"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08" name="円/楕円 807"/>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0" name="円/楕円 80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1" name="テキスト ボックス 81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67759</xdr:rowOff>
    </xdr:from>
    <xdr:to>
      <xdr:col>32</xdr:col>
      <xdr:colOff>187325</xdr:colOff>
      <xdr:row>74</xdr:row>
      <xdr:rowOff>97126</xdr:rowOff>
    </xdr:to>
    <xdr:cxnSp macro="">
      <xdr:nvCxnSpPr>
        <xdr:cNvPr id="840" name="直線コネクタ 839"/>
        <xdr:cNvCxnSpPr/>
      </xdr:nvCxnSpPr>
      <xdr:spPr>
        <a:xfrm>
          <a:off x="21323300" y="12755059"/>
          <a:ext cx="8382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67759</xdr:rowOff>
    </xdr:from>
    <xdr:to>
      <xdr:col>31</xdr:col>
      <xdr:colOff>34925</xdr:colOff>
      <xdr:row>74</xdr:row>
      <xdr:rowOff>123593</xdr:rowOff>
    </xdr:to>
    <xdr:cxnSp macro="">
      <xdr:nvCxnSpPr>
        <xdr:cNvPr id="843" name="直線コネクタ 842"/>
        <xdr:cNvCxnSpPr/>
      </xdr:nvCxnSpPr>
      <xdr:spPr>
        <a:xfrm flipV="1">
          <a:off x="20434300" y="12755059"/>
          <a:ext cx="889000" cy="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103970</xdr:rowOff>
    </xdr:from>
    <xdr:to>
      <xdr:col>29</xdr:col>
      <xdr:colOff>517525</xdr:colOff>
      <xdr:row>74</xdr:row>
      <xdr:rowOff>123593</xdr:rowOff>
    </xdr:to>
    <xdr:cxnSp macro="">
      <xdr:nvCxnSpPr>
        <xdr:cNvPr id="846" name="直線コネクタ 845"/>
        <xdr:cNvCxnSpPr/>
      </xdr:nvCxnSpPr>
      <xdr:spPr>
        <a:xfrm>
          <a:off x="19545300" y="12791270"/>
          <a:ext cx="889000" cy="1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103970</xdr:rowOff>
    </xdr:from>
    <xdr:to>
      <xdr:col>28</xdr:col>
      <xdr:colOff>314325</xdr:colOff>
      <xdr:row>74</xdr:row>
      <xdr:rowOff>125796</xdr:rowOff>
    </xdr:to>
    <xdr:cxnSp macro="">
      <xdr:nvCxnSpPr>
        <xdr:cNvPr id="849" name="直線コネクタ 848"/>
        <xdr:cNvCxnSpPr/>
      </xdr:nvCxnSpPr>
      <xdr:spPr>
        <a:xfrm flipV="1">
          <a:off x="18656300" y="12791270"/>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46326</xdr:rowOff>
    </xdr:from>
    <xdr:to>
      <xdr:col>32</xdr:col>
      <xdr:colOff>238125</xdr:colOff>
      <xdr:row>74</xdr:row>
      <xdr:rowOff>147926</xdr:rowOff>
    </xdr:to>
    <xdr:sp macro="" textlink="">
      <xdr:nvSpPr>
        <xdr:cNvPr id="859" name="円/楕円 858"/>
        <xdr:cNvSpPr/>
      </xdr:nvSpPr>
      <xdr:spPr>
        <a:xfrm>
          <a:off x="22110700" y="127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69203</xdr:rowOff>
    </xdr:from>
    <xdr:ext cx="599010" cy="259045"/>
    <xdr:sp macro="" textlink="">
      <xdr:nvSpPr>
        <xdr:cNvPr id="860" name="繰出金該当値テキスト"/>
        <xdr:cNvSpPr txBox="1"/>
      </xdr:nvSpPr>
      <xdr:spPr>
        <a:xfrm>
          <a:off x="22212300" y="1258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159,312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16959</xdr:rowOff>
    </xdr:from>
    <xdr:to>
      <xdr:col>31</xdr:col>
      <xdr:colOff>85725</xdr:colOff>
      <xdr:row>74</xdr:row>
      <xdr:rowOff>118559</xdr:rowOff>
    </xdr:to>
    <xdr:sp macro="" textlink="">
      <xdr:nvSpPr>
        <xdr:cNvPr id="861" name="円/楕円 860"/>
        <xdr:cNvSpPr/>
      </xdr:nvSpPr>
      <xdr:spPr>
        <a:xfrm>
          <a:off x="21272500" y="127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135086</xdr:rowOff>
    </xdr:from>
    <xdr:ext cx="599010" cy="259045"/>
    <xdr:sp macro="" textlink="">
      <xdr:nvSpPr>
        <xdr:cNvPr id="862" name="テキスト ボックス 861"/>
        <xdr:cNvSpPr txBox="1"/>
      </xdr:nvSpPr>
      <xdr:spPr>
        <a:xfrm>
          <a:off x="21023794" y="1247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165,735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72793</xdr:rowOff>
    </xdr:from>
    <xdr:to>
      <xdr:col>29</xdr:col>
      <xdr:colOff>568325</xdr:colOff>
      <xdr:row>75</xdr:row>
      <xdr:rowOff>2943</xdr:rowOff>
    </xdr:to>
    <xdr:sp macro="" textlink="">
      <xdr:nvSpPr>
        <xdr:cNvPr id="863" name="円/楕円 862"/>
        <xdr:cNvSpPr/>
      </xdr:nvSpPr>
      <xdr:spPr>
        <a:xfrm>
          <a:off x="20383500" y="127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19470</xdr:rowOff>
    </xdr:from>
    <xdr:ext cx="599010" cy="259045"/>
    <xdr:sp macro="" textlink="">
      <xdr:nvSpPr>
        <xdr:cNvPr id="864" name="テキスト ボックス 863"/>
        <xdr:cNvSpPr txBox="1"/>
      </xdr:nvSpPr>
      <xdr:spPr>
        <a:xfrm>
          <a:off x="20134794" y="1253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153,523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53170</xdr:rowOff>
    </xdr:from>
    <xdr:to>
      <xdr:col>28</xdr:col>
      <xdr:colOff>365125</xdr:colOff>
      <xdr:row>74</xdr:row>
      <xdr:rowOff>154770</xdr:rowOff>
    </xdr:to>
    <xdr:sp macro="" textlink="">
      <xdr:nvSpPr>
        <xdr:cNvPr id="865" name="円/楕円 864"/>
        <xdr:cNvSpPr/>
      </xdr:nvSpPr>
      <xdr:spPr>
        <a:xfrm>
          <a:off x="19494500" y="127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171297</xdr:rowOff>
    </xdr:from>
    <xdr:ext cx="599010" cy="259045"/>
    <xdr:sp macro="" textlink="">
      <xdr:nvSpPr>
        <xdr:cNvPr id="866" name="テキスト ボックス 865"/>
        <xdr:cNvSpPr txBox="1"/>
      </xdr:nvSpPr>
      <xdr:spPr>
        <a:xfrm>
          <a:off x="19245794" y="1251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157,815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74996</xdr:rowOff>
    </xdr:from>
    <xdr:to>
      <xdr:col>27</xdr:col>
      <xdr:colOff>161925</xdr:colOff>
      <xdr:row>75</xdr:row>
      <xdr:rowOff>5146</xdr:rowOff>
    </xdr:to>
    <xdr:sp macro="" textlink="">
      <xdr:nvSpPr>
        <xdr:cNvPr id="867" name="円/楕円 866"/>
        <xdr:cNvSpPr/>
      </xdr:nvSpPr>
      <xdr:spPr>
        <a:xfrm>
          <a:off x="18605500" y="1276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21673</xdr:rowOff>
    </xdr:from>
    <xdr:ext cx="599010" cy="259045"/>
    <xdr:sp macro="" textlink="">
      <xdr:nvSpPr>
        <xdr:cNvPr id="868" name="テキスト ボックス 867"/>
        <xdr:cNvSpPr txBox="1"/>
      </xdr:nvSpPr>
      <xdr:spPr>
        <a:xfrm>
          <a:off x="18356794" y="1253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人口が８６６人（Ｈ２７国調）と少ないため、</a:t>
          </a:r>
          <a:r>
            <a:rPr lang="ja-JP" altLang="en-US" sz="1100" b="0" i="0" baseline="0">
              <a:solidFill>
                <a:schemeClr val="dk1"/>
              </a:solidFill>
              <a:effectLst/>
              <a:latin typeface="+mn-lt"/>
              <a:ea typeface="+mn-ea"/>
              <a:cs typeface="+mn-cs"/>
            </a:rPr>
            <a:t>全体として</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よりも</a:t>
          </a:r>
          <a:r>
            <a:rPr lang="ja-JP" altLang="ja-JP" sz="1100" b="0" i="0" baseline="0">
              <a:solidFill>
                <a:schemeClr val="dk1"/>
              </a:solidFill>
              <a:effectLst/>
              <a:latin typeface="+mn-lt"/>
              <a:ea typeface="+mn-ea"/>
              <a:cs typeface="+mn-cs"/>
            </a:rPr>
            <a:t>相対的に高く</a:t>
          </a:r>
          <a:r>
            <a:rPr lang="ja-JP" altLang="en-US" sz="1100" b="0" i="0" baseline="0">
              <a:solidFill>
                <a:schemeClr val="dk1"/>
              </a:solidFill>
              <a:effectLst/>
              <a:latin typeface="+mn-lt"/>
              <a:ea typeface="+mn-ea"/>
              <a:cs typeface="+mn-cs"/>
            </a:rPr>
            <a:t>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類似団体平均よりも際立って高いのが住民一人当たりの物件費であるが、これは、</a:t>
          </a:r>
          <a:r>
            <a:rPr lang="ja-JP" altLang="ja-JP" sz="1100" b="0" i="0" baseline="0">
              <a:solidFill>
                <a:schemeClr val="dk1"/>
              </a:solidFill>
              <a:effectLst/>
              <a:latin typeface="+mn-lt"/>
              <a:ea typeface="+mn-ea"/>
              <a:cs typeface="+mn-cs"/>
            </a:rPr>
            <a:t>「ふるさと納税」の推進に伴う返礼品購入費用の増加によ</a:t>
          </a:r>
          <a:r>
            <a:rPr lang="ja-JP" altLang="en-US" sz="1100" b="0" i="0" baseline="0">
              <a:solidFill>
                <a:schemeClr val="dk1"/>
              </a:solidFill>
              <a:effectLst/>
              <a:latin typeface="+mn-lt"/>
              <a:ea typeface="+mn-ea"/>
              <a:cs typeface="+mn-cs"/>
            </a:rPr>
            <a:t>るものである。</a:t>
          </a:r>
          <a:r>
            <a:rPr lang="ja-JP" altLang="ja-JP" sz="1100" b="0" i="0" baseline="0">
              <a:solidFill>
                <a:schemeClr val="dk1"/>
              </a:solidFill>
              <a:effectLst/>
              <a:latin typeface="+mn-lt"/>
              <a:ea typeface="+mn-ea"/>
              <a:cs typeface="+mn-cs"/>
            </a:rPr>
            <a:t>返礼品割合の見直しを行ったため、来年度は低下する見込みであるが、寄附金が集まるほど類似団体平均を上回ることとなる。</a:t>
          </a:r>
          <a:r>
            <a:rPr lang="ja-JP" altLang="en-US" sz="1100" b="0" i="0" baseline="0">
              <a:solidFill>
                <a:schemeClr val="dk1"/>
              </a:solidFill>
              <a:effectLst/>
              <a:latin typeface="+mn-lt"/>
              <a:ea typeface="+mn-ea"/>
              <a:cs typeface="+mn-cs"/>
            </a:rPr>
            <a:t>また、寄附金の増加に伴う基金積立金の増加により、住民一人当たりの積立金も増加している。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普通建設事業費は増加傾向にあるが、村道整備等の継続事業に加え、地方創生関連事業の増加が主な理由である。</a:t>
          </a:r>
          <a:r>
            <a:rPr kumimoji="1" lang="ja-JP" altLang="ja-JP" sz="1100">
              <a:solidFill>
                <a:schemeClr val="dk1"/>
              </a:solidFill>
              <a:effectLst/>
              <a:latin typeface="+mn-lt"/>
              <a:ea typeface="+mn-ea"/>
              <a:cs typeface="+mn-cs"/>
            </a:rPr>
            <a:t>今後は、公共施設等総合管理計画に基づき、事業の取捨選択を徹底していくことで、事業費の減少を</a:t>
          </a:r>
          <a:r>
            <a:rPr kumimoji="1" lang="ja-JP" altLang="en-US" sz="1100">
              <a:solidFill>
                <a:schemeClr val="dk1"/>
              </a:solidFill>
              <a:effectLst/>
              <a:latin typeface="+mn-lt"/>
              <a:ea typeface="+mn-ea"/>
              <a:cs typeface="+mn-cs"/>
            </a:rPr>
            <a:t>図っていく</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953
944
67.11
2,113,254
2,003,717
106,169
1,000,231
1,293,128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64643</xdr:rowOff>
    </xdr:from>
    <xdr:to>
      <xdr:col>6</xdr:col>
      <xdr:colOff>511175</xdr:colOff>
      <xdr:row>34</xdr:row>
      <xdr:rowOff>109982</xdr:rowOff>
    </xdr:to>
    <xdr:cxnSp macro="">
      <xdr:nvCxnSpPr>
        <xdr:cNvPr id="60" name="直線コネクタ 59"/>
        <xdr:cNvCxnSpPr/>
      </xdr:nvCxnSpPr>
      <xdr:spPr>
        <a:xfrm>
          <a:off x="3797300" y="5893943"/>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64643</xdr:rowOff>
    </xdr:from>
    <xdr:to>
      <xdr:col>5</xdr:col>
      <xdr:colOff>358775</xdr:colOff>
      <xdr:row>34</xdr:row>
      <xdr:rowOff>130918</xdr:rowOff>
    </xdr:to>
    <xdr:cxnSp macro="">
      <xdr:nvCxnSpPr>
        <xdr:cNvPr id="63" name="直線コネクタ 62"/>
        <xdr:cNvCxnSpPr/>
      </xdr:nvCxnSpPr>
      <xdr:spPr>
        <a:xfrm flipV="1">
          <a:off x="2908300" y="5893943"/>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80224</xdr:rowOff>
    </xdr:from>
    <xdr:ext cx="534377" cy="259045"/>
    <xdr:sp macro="" textlink="">
      <xdr:nvSpPr>
        <xdr:cNvPr id="65" name="テキスト ボックス 64"/>
        <xdr:cNvSpPr txBox="1"/>
      </xdr:nvSpPr>
      <xdr:spPr>
        <a:xfrm>
          <a:off x="3530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130918</xdr:rowOff>
    </xdr:from>
    <xdr:to>
      <xdr:col>4</xdr:col>
      <xdr:colOff>155575</xdr:colOff>
      <xdr:row>35</xdr:row>
      <xdr:rowOff>5321</xdr:rowOff>
    </xdr:to>
    <xdr:cxnSp macro="">
      <xdr:nvCxnSpPr>
        <xdr:cNvPr id="66" name="直線コネクタ 65"/>
        <xdr:cNvCxnSpPr/>
      </xdr:nvCxnSpPr>
      <xdr:spPr>
        <a:xfrm flipV="1">
          <a:off x="2019300" y="5960218"/>
          <a:ext cx="8890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81081</xdr:rowOff>
    </xdr:from>
    <xdr:ext cx="534377" cy="259045"/>
    <xdr:sp macro="" textlink="">
      <xdr:nvSpPr>
        <xdr:cNvPr id="68" name="テキスト ボックス 67"/>
        <xdr:cNvSpPr txBox="1"/>
      </xdr:nvSpPr>
      <xdr:spPr>
        <a:xfrm>
          <a:off x="2641111" y="642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129642</xdr:rowOff>
    </xdr:from>
    <xdr:to>
      <xdr:col>2</xdr:col>
      <xdr:colOff>638175</xdr:colOff>
      <xdr:row>35</xdr:row>
      <xdr:rowOff>5321</xdr:rowOff>
    </xdr:to>
    <xdr:cxnSp macro="">
      <xdr:nvCxnSpPr>
        <xdr:cNvPr id="69" name="直線コネクタ 68"/>
        <xdr:cNvCxnSpPr/>
      </xdr:nvCxnSpPr>
      <xdr:spPr>
        <a:xfrm>
          <a:off x="1130300" y="5958942"/>
          <a:ext cx="889000" cy="4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83253</xdr:rowOff>
    </xdr:from>
    <xdr:ext cx="534377" cy="259045"/>
    <xdr:sp macro="" textlink="">
      <xdr:nvSpPr>
        <xdr:cNvPr id="71" name="テキスト ボックス 70"/>
        <xdr:cNvSpPr txBox="1"/>
      </xdr:nvSpPr>
      <xdr:spPr>
        <a:xfrm>
          <a:off x="1752111" y="642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84320</xdr:rowOff>
    </xdr:from>
    <xdr:ext cx="534377" cy="259045"/>
    <xdr:sp macro="" textlink="">
      <xdr:nvSpPr>
        <xdr:cNvPr id="73" name="テキスト ボックス 72"/>
        <xdr:cNvSpPr txBox="1"/>
      </xdr:nvSpPr>
      <xdr:spPr>
        <a:xfrm>
          <a:off x="863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59182</xdr:rowOff>
    </xdr:from>
    <xdr:to>
      <xdr:col>6</xdr:col>
      <xdr:colOff>561975</xdr:colOff>
      <xdr:row>34</xdr:row>
      <xdr:rowOff>160782</xdr:rowOff>
    </xdr:to>
    <xdr:sp macro="" textlink="">
      <xdr:nvSpPr>
        <xdr:cNvPr id="79" name="円/楕円 78"/>
        <xdr:cNvSpPr/>
      </xdr:nvSpPr>
      <xdr:spPr>
        <a:xfrm>
          <a:off x="45847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82059</xdr:rowOff>
    </xdr:from>
    <xdr:ext cx="534377" cy="259045"/>
    <xdr:sp macro="" textlink="">
      <xdr:nvSpPr>
        <xdr:cNvPr id="80" name="議会費該当値テキスト"/>
        <xdr:cNvSpPr txBox="1"/>
      </xdr:nvSpPr>
      <xdr:spPr>
        <a:xfrm>
          <a:off x="4686300" y="57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41,560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13843</xdr:rowOff>
    </xdr:from>
    <xdr:to>
      <xdr:col>5</xdr:col>
      <xdr:colOff>409575</xdr:colOff>
      <xdr:row>34</xdr:row>
      <xdr:rowOff>115443</xdr:rowOff>
    </xdr:to>
    <xdr:sp macro="" textlink="">
      <xdr:nvSpPr>
        <xdr:cNvPr id="81" name="円/楕円 80"/>
        <xdr:cNvSpPr/>
      </xdr:nvSpPr>
      <xdr:spPr>
        <a:xfrm>
          <a:off x="3746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131970</xdr:rowOff>
    </xdr:from>
    <xdr:ext cx="534377" cy="259045"/>
    <xdr:sp macro="" textlink="">
      <xdr:nvSpPr>
        <xdr:cNvPr id="82" name="テキスト ボックス 81"/>
        <xdr:cNvSpPr txBox="1"/>
      </xdr:nvSpPr>
      <xdr:spPr>
        <a:xfrm>
          <a:off x="3530111" y="56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80118</xdr:rowOff>
    </xdr:from>
    <xdr:to>
      <xdr:col>4</xdr:col>
      <xdr:colOff>206375</xdr:colOff>
      <xdr:row>35</xdr:row>
      <xdr:rowOff>10268</xdr:rowOff>
    </xdr:to>
    <xdr:sp macro="" textlink="">
      <xdr:nvSpPr>
        <xdr:cNvPr id="83" name="円/楕円 82"/>
        <xdr:cNvSpPr/>
      </xdr:nvSpPr>
      <xdr:spPr>
        <a:xfrm>
          <a:off x="2857500" y="59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26795</xdr:rowOff>
    </xdr:from>
    <xdr:ext cx="534377" cy="259045"/>
    <xdr:sp macro="" textlink="">
      <xdr:nvSpPr>
        <xdr:cNvPr id="84" name="テキスト ボックス 83"/>
        <xdr:cNvSpPr txBox="1"/>
      </xdr:nvSpPr>
      <xdr:spPr>
        <a:xfrm>
          <a:off x="2641111" y="568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125971</xdr:rowOff>
    </xdr:from>
    <xdr:to>
      <xdr:col>3</xdr:col>
      <xdr:colOff>3175</xdr:colOff>
      <xdr:row>35</xdr:row>
      <xdr:rowOff>56121</xdr:rowOff>
    </xdr:to>
    <xdr:sp macro="" textlink="">
      <xdr:nvSpPr>
        <xdr:cNvPr id="85" name="円/楕円 84"/>
        <xdr:cNvSpPr/>
      </xdr:nvSpPr>
      <xdr:spPr>
        <a:xfrm>
          <a:off x="1968500" y="59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72648</xdr:rowOff>
    </xdr:from>
    <xdr:ext cx="534377" cy="259045"/>
    <xdr:sp macro="" textlink="">
      <xdr:nvSpPr>
        <xdr:cNvPr id="86" name="テキスト ボックス 85"/>
        <xdr:cNvSpPr txBox="1"/>
      </xdr:nvSpPr>
      <xdr:spPr>
        <a:xfrm>
          <a:off x="1752111" y="57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78842</xdr:rowOff>
    </xdr:from>
    <xdr:to>
      <xdr:col>1</xdr:col>
      <xdr:colOff>485775</xdr:colOff>
      <xdr:row>35</xdr:row>
      <xdr:rowOff>8992</xdr:rowOff>
    </xdr:to>
    <xdr:sp macro="" textlink="">
      <xdr:nvSpPr>
        <xdr:cNvPr id="87" name="円/楕円 86"/>
        <xdr:cNvSpPr/>
      </xdr:nvSpPr>
      <xdr:spPr>
        <a:xfrm>
          <a:off x="1079500" y="59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25519</xdr:rowOff>
    </xdr:from>
    <xdr:ext cx="534377" cy="259045"/>
    <xdr:sp macro="" textlink="">
      <xdr:nvSpPr>
        <xdr:cNvPr id="88" name="テキスト ボックス 87"/>
        <xdr:cNvSpPr txBox="1"/>
      </xdr:nvSpPr>
      <xdr:spPr>
        <a:xfrm>
          <a:off x="863111" y="56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72148</xdr:rowOff>
    </xdr:from>
    <xdr:to>
      <xdr:col>6</xdr:col>
      <xdr:colOff>511175</xdr:colOff>
      <xdr:row>56</xdr:row>
      <xdr:rowOff>135256</xdr:rowOff>
    </xdr:to>
    <xdr:cxnSp macro="">
      <xdr:nvCxnSpPr>
        <xdr:cNvPr id="117" name="直線コネクタ 116"/>
        <xdr:cNvCxnSpPr/>
      </xdr:nvCxnSpPr>
      <xdr:spPr>
        <a:xfrm flipV="1">
          <a:off x="3797300" y="9501898"/>
          <a:ext cx="838200" cy="23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135256</xdr:rowOff>
    </xdr:from>
    <xdr:to>
      <xdr:col>5</xdr:col>
      <xdr:colOff>358775</xdr:colOff>
      <xdr:row>57</xdr:row>
      <xdr:rowOff>117115</xdr:rowOff>
    </xdr:to>
    <xdr:cxnSp macro="">
      <xdr:nvCxnSpPr>
        <xdr:cNvPr id="120" name="直線コネクタ 119"/>
        <xdr:cNvCxnSpPr/>
      </xdr:nvCxnSpPr>
      <xdr:spPr>
        <a:xfrm flipV="1">
          <a:off x="2908300" y="9736456"/>
          <a:ext cx="889000" cy="1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55484</xdr:rowOff>
    </xdr:from>
    <xdr:ext cx="599010" cy="259045"/>
    <xdr:sp macro="" textlink="">
      <xdr:nvSpPr>
        <xdr:cNvPr id="122" name="テキスト ボックス 121"/>
        <xdr:cNvSpPr txBox="1"/>
      </xdr:nvSpPr>
      <xdr:spPr>
        <a:xfrm>
          <a:off x="3497794"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34779</xdr:rowOff>
    </xdr:from>
    <xdr:to>
      <xdr:col>4</xdr:col>
      <xdr:colOff>155575</xdr:colOff>
      <xdr:row>57</xdr:row>
      <xdr:rowOff>117115</xdr:rowOff>
    </xdr:to>
    <xdr:cxnSp macro="">
      <xdr:nvCxnSpPr>
        <xdr:cNvPr id="123" name="直線コネクタ 122"/>
        <xdr:cNvCxnSpPr/>
      </xdr:nvCxnSpPr>
      <xdr:spPr>
        <a:xfrm>
          <a:off x="2019300" y="9807429"/>
          <a:ext cx="889000" cy="8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34779</xdr:rowOff>
    </xdr:from>
    <xdr:to>
      <xdr:col>2</xdr:col>
      <xdr:colOff>638175</xdr:colOff>
      <xdr:row>57</xdr:row>
      <xdr:rowOff>79033</xdr:rowOff>
    </xdr:to>
    <xdr:cxnSp macro="">
      <xdr:nvCxnSpPr>
        <xdr:cNvPr id="126" name="直線コネクタ 125"/>
        <xdr:cNvCxnSpPr/>
      </xdr:nvCxnSpPr>
      <xdr:spPr>
        <a:xfrm flipV="1">
          <a:off x="1130300" y="9807429"/>
          <a:ext cx="889000" cy="4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67735</xdr:rowOff>
    </xdr:from>
    <xdr:ext cx="599010" cy="259045"/>
    <xdr:sp macro="" textlink="">
      <xdr:nvSpPr>
        <xdr:cNvPr id="128" name="テキスト ボックス 127"/>
        <xdr:cNvSpPr txBox="1"/>
      </xdr:nvSpPr>
      <xdr:spPr>
        <a:xfrm>
          <a:off x="1719794" y="1001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62703</xdr:rowOff>
    </xdr:from>
    <xdr:ext cx="599010" cy="259045"/>
    <xdr:sp macro="" textlink="">
      <xdr:nvSpPr>
        <xdr:cNvPr id="130" name="テキスト ボックス 129"/>
        <xdr:cNvSpPr txBox="1"/>
      </xdr:nvSpPr>
      <xdr:spPr>
        <a:xfrm>
          <a:off x="830794" y="1000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21348</xdr:rowOff>
    </xdr:from>
    <xdr:to>
      <xdr:col>6</xdr:col>
      <xdr:colOff>561975</xdr:colOff>
      <xdr:row>55</xdr:row>
      <xdr:rowOff>122948</xdr:rowOff>
    </xdr:to>
    <xdr:sp macro="" textlink="">
      <xdr:nvSpPr>
        <xdr:cNvPr id="136" name="円/楕円 135"/>
        <xdr:cNvSpPr/>
      </xdr:nvSpPr>
      <xdr:spPr>
        <a:xfrm>
          <a:off x="4584700" y="94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44225</xdr:rowOff>
    </xdr:from>
    <xdr:ext cx="599010" cy="259045"/>
    <xdr:sp macro="" textlink="">
      <xdr:nvSpPr>
        <xdr:cNvPr id="137" name="総務費該当値テキスト"/>
        <xdr:cNvSpPr txBox="1"/>
      </xdr:nvSpPr>
      <xdr:spPr>
        <a:xfrm>
          <a:off x="4686300" y="930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863,652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84456</xdr:rowOff>
    </xdr:from>
    <xdr:to>
      <xdr:col>5</xdr:col>
      <xdr:colOff>409575</xdr:colOff>
      <xdr:row>57</xdr:row>
      <xdr:rowOff>14606</xdr:rowOff>
    </xdr:to>
    <xdr:sp macro="" textlink="">
      <xdr:nvSpPr>
        <xdr:cNvPr id="138" name="円/楕円 137"/>
        <xdr:cNvSpPr/>
      </xdr:nvSpPr>
      <xdr:spPr>
        <a:xfrm>
          <a:off x="3746500" y="968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31133</xdr:rowOff>
    </xdr:from>
    <xdr:ext cx="599010" cy="259045"/>
    <xdr:sp macro="" textlink="">
      <xdr:nvSpPr>
        <xdr:cNvPr id="139" name="テキスト ボックス 138"/>
        <xdr:cNvSpPr txBox="1"/>
      </xdr:nvSpPr>
      <xdr:spPr>
        <a:xfrm>
          <a:off x="3497794" y="94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66315</xdr:rowOff>
    </xdr:from>
    <xdr:to>
      <xdr:col>4</xdr:col>
      <xdr:colOff>206375</xdr:colOff>
      <xdr:row>57</xdr:row>
      <xdr:rowOff>167915</xdr:rowOff>
    </xdr:to>
    <xdr:sp macro="" textlink="">
      <xdr:nvSpPr>
        <xdr:cNvPr id="140" name="円/楕円 139"/>
        <xdr:cNvSpPr/>
      </xdr:nvSpPr>
      <xdr:spPr>
        <a:xfrm>
          <a:off x="2857500" y="98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12992</xdr:rowOff>
    </xdr:from>
    <xdr:ext cx="599010" cy="259045"/>
    <xdr:sp macro="" textlink="">
      <xdr:nvSpPr>
        <xdr:cNvPr id="141" name="テキスト ボックス 140"/>
        <xdr:cNvSpPr txBox="1"/>
      </xdr:nvSpPr>
      <xdr:spPr>
        <a:xfrm>
          <a:off x="2608794" y="961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354,639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155429</xdr:rowOff>
    </xdr:from>
    <xdr:to>
      <xdr:col>3</xdr:col>
      <xdr:colOff>3175</xdr:colOff>
      <xdr:row>57</xdr:row>
      <xdr:rowOff>85579</xdr:rowOff>
    </xdr:to>
    <xdr:sp macro="" textlink="">
      <xdr:nvSpPr>
        <xdr:cNvPr id="142" name="円/楕円 141"/>
        <xdr:cNvSpPr/>
      </xdr:nvSpPr>
      <xdr:spPr>
        <a:xfrm>
          <a:off x="1968500" y="97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102106</xdr:rowOff>
    </xdr:from>
    <xdr:ext cx="599010" cy="259045"/>
    <xdr:sp macro="" textlink="">
      <xdr:nvSpPr>
        <xdr:cNvPr id="143" name="テキスト ボックス 142"/>
        <xdr:cNvSpPr txBox="1"/>
      </xdr:nvSpPr>
      <xdr:spPr>
        <a:xfrm>
          <a:off x="1719794" y="953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28233</xdr:rowOff>
    </xdr:from>
    <xdr:to>
      <xdr:col>1</xdr:col>
      <xdr:colOff>485775</xdr:colOff>
      <xdr:row>57</xdr:row>
      <xdr:rowOff>129833</xdr:rowOff>
    </xdr:to>
    <xdr:sp macro="" textlink="">
      <xdr:nvSpPr>
        <xdr:cNvPr id="144" name="円/楕円 143"/>
        <xdr:cNvSpPr/>
      </xdr:nvSpPr>
      <xdr:spPr>
        <a:xfrm>
          <a:off x="1079500" y="98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146360</xdr:rowOff>
    </xdr:from>
    <xdr:ext cx="599010" cy="259045"/>
    <xdr:sp macro="" textlink="">
      <xdr:nvSpPr>
        <xdr:cNvPr id="145" name="テキスト ボックス 144"/>
        <xdr:cNvSpPr txBox="1"/>
      </xdr:nvSpPr>
      <xdr:spPr>
        <a:xfrm>
          <a:off x="830794" y="957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70069</xdr:rowOff>
    </xdr:from>
    <xdr:to>
      <xdr:col>6</xdr:col>
      <xdr:colOff>511175</xdr:colOff>
      <xdr:row>75</xdr:row>
      <xdr:rowOff>89646</xdr:rowOff>
    </xdr:to>
    <xdr:cxnSp macro="">
      <xdr:nvCxnSpPr>
        <xdr:cNvPr id="172" name="直線コネクタ 171"/>
        <xdr:cNvCxnSpPr/>
      </xdr:nvCxnSpPr>
      <xdr:spPr>
        <a:xfrm flipV="1">
          <a:off x="3797300" y="12928819"/>
          <a:ext cx="8382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87602</xdr:rowOff>
    </xdr:from>
    <xdr:ext cx="599010" cy="259045"/>
    <xdr:sp macro="" textlink="">
      <xdr:nvSpPr>
        <xdr:cNvPr id="173" name="民生費平均値テキスト"/>
        <xdr:cNvSpPr txBox="1"/>
      </xdr:nvSpPr>
      <xdr:spPr>
        <a:xfrm>
          <a:off x="4686300" y="12946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89015</xdr:rowOff>
    </xdr:from>
    <xdr:to>
      <xdr:col>5</xdr:col>
      <xdr:colOff>358775</xdr:colOff>
      <xdr:row>75</xdr:row>
      <xdr:rowOff>89646</xdr:rowOff>
    </xdr:to>
    <xdr:cxnSp macro="">
      <xdr:nvCxnSpPr>
        <xdr:cNvPr id="175" name="直線コネクタ 174"/>
        <xdr:cNvCxnSpPr/>
      </xdr:nvCxnSpPr>
      <xdr:spPr>
        <a:xfrm>
          <a:off x="2908300" y="12947765"/>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89015</xdr:rowOff>
    </xdr:from>
    <xdr:to>
      <xdr:col>4</xdr:col>
      <xdr:colOff>155575</xdr:colOff>
      <xdr:row>75</xdr:row>
      <xdr:rowOff>122313</xdr:rowOff>
    </xdr:to>
    <xdr:cxnSp macro="">
      <xdr:nvCxnSpPr>
        <xdr:cNvPr id="178" name="直線コネクタ 177"/>
        <xdr:cNvCxnSpPr/>
      </xdr:nvCxnSpPr>
      <xdr:spPr>
        <a:xfrm flipV="1">
          <a:off x="2019300" y="12947765"/>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53888</xdr:rowOff>
    </xdr:from>
    <xdr:ext cx="599010" cy="259045"/>
    <xdr:sp macro="" textlink="">
      <xdr:nvSpPr>
        <xdr:cNvPr id="180" name="テキスト ボックス 179"/>
        <xdr:cNvSpPr txBox="1"/>
      </xdr:nvSpPr>
      <xdr:spPr>
        <a:xfrm>
          <a:off x="2608794"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45869</xdr:rowOff>
    </xdr:from>
    <xdr:to>
      <xdr:col>2</xdr:col>
      <xdr:colOff>638175</xdr:colOff>
      <xdr:row>75</xdr:row>
      <xdr:rowOff>122313</xdr:rowOff>
    </xdr:to>
    <xdr:cxnSp macro="">
      <xdr:nvCxnSpPr>
        <xdr:cNvPr id="181" name="直線コネクタ 180"/>
        <xdr:cNvCxnSpPr/>
      </xdr:nvCxnSpPr>
      <xdr:spPr>
        <a:xfrm>
          <a:off x="1130300" y="12904619"/>
          <a:ext cx="889000" cy="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86687</xdr:rowOff>
    </xdr:from>
    <xdr:ext cx="599010" cy="259045"/>
    <xdr:sp macro="" textlink="">
      <xdr:nvSpPr>
        <xdr:cNvPr id="183" name="テキスト ボックス 182"/>
        <xdr:cNvSpPr txBox="1"/>
      </xdr:nvSpPr>
      <xdr:spPr>
        <a:xfrm>
          <a:off x="1719794" y="13116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67201</xdr:rowOff>
    </xdr:from>
    <xdr:ext cx="599010" cy="259045"/>
    <xdr:sp macro="" textlink="">
      <xdr:nvSpPr>
        <xdr:cNvPr id="185" name="テキスト ボックス 184"/>
        <xdr:cNvSpPr txBox="1"/>
      </xdr:nvSpPr>
      <xdr:spPr>
        <a:xfrm>
          <a:off x="830794" y="1309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19269</xdr:rowOff>
    </xdr:from>
    <xdr:to>
      <xdr:col>6</xdr:col>
      <xdr:colOff>561975</xdr:colOff>
      <xdr:row>75</xdr:row>
      <xdr:rowOff>120869</xdr:rowOff>
    </xdr:to>
    <xdr:sp macro="" textlink="">
      <xdr:nvSpPr>
        <xdr:cNvPr id="191" name="円/楕円 190"/>
        <xdr:cNvSpPr/>
      </xdr:nvSpPr>
      <xdr:spPr>
        <a:xfrm>
          <a:off x="4584700" y="1287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42146</xdr:rowOff>
    </xdr:from>
    <xdr:ext cx="599010" cy="259045"/>
    <xdr:sp macro="" textlink="">
      <xdr:nvSpPr>
        <xdr:cNvPr id="192" name="民生費該当値テキスト"/>
        <xdr:cNvSpPr txBox="1"/>
      </xdr:nvSpPr>
      <xdr:spPr>
        <a:xfrm>
          <a:off x="4686300" y="1272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255,460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38846</xdr:rowOff>
    </xdr:from>
    <xdr:to>
      <xdr:col>5</xdr:col>
      <xdr:colOff>409575</xdr:colOff>
      <xdr:row>75</xdr:row>
      <xdr:rowOff>140446</xdr:rowOff>
    </xdr:to>
    <xdr:sp macro="" textlink="">
      <xdr:nvSpPr>
        <xdr:cNvPr id="193" name="円/楕円 192"/>
        <xdr:cNvSpPr/>
      </xdr:nvSpPr>
      <xdr:spPr>
        <a:xfrm>
          <a:off x="3746500" y="1289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156973</xdr:rowOff>
    </xdr:from>
    <xdr:ext cx="599010" cy="259045"/>
    <xdr:sp macro="" textlink="">
      <xdr:nvSpPr>
        <xdr:cNvPr id="194" name="テキスト ボックス 193"/>
        <xdr:cNvSpPr txBox="1"/>
      </xdr:nvSpPr>
      <xdr:spPr>
        <a:xfrm>
          <a:off x="3497794" y="126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246,896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38215</xdr:rowOff>
    </xdr:from>
    <xdr:to>
      <xdr:col>4</xdr:col>
      <xdr:colOff>206375</xdr:colOff>
      <xdr:row>75</xdr:row>
      <xdr:rowOff>139815</xdr:rowOff>
    </xdr:to>
    <xdr:sp macro="" textlink="">
      <xdr:nvSpPr>
        <xdr:cNvPr id="195" name="円/楕円 194"/>
        <xdr:cNvSpPr/>
      </xdr:nvSpPr>
      <xdr:spPr>
        <a:xfrm>
          <a:off x="2857500" y="128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156342</xdr:rowOff>
    </xdr:from>
    <xdr:ext cx="599010" cy="259045"/>
    <xdr:sp macro="" textlink="">
      <xdr:nvSpPr>
        <xdr:cNvPr id="196" name="テキスト ボックス 195"/>
        <xdr:cNvSpPr txBox="1"/>
      </xdr:nvSpPr>
      <xdr:spPr>
        <a:xfrm>
          <a:off x="2608794" y="126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71513</xdr:rowOff>
    </xdr:from>
    <xdr:to>
      <xdr:col>3</xdr:col>
      <xdr:colOff>3175</xdr:colOff>
      <xdr:row>76</xdr:row>
      <xdr:rowOff>1662</xdr:rowOff>
    </xdr:to>
    <xdr:sp macro="" textlink="">
      <xdr:nvSpPr>
        <xdr:cNvPr id="197" name="円/楕円 196"/>
        <xdr:cNvSpPr/>
      </xdr:nvSpPr>
      <xdr:spPr>
        <a:xfrm>
          <a:off x="1968500" y="12930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18190</xdr:rowOff>
    </xdr:from>
    <xdr:ext cx="599010" cy="259045"/>
    <xdr:sp macro="" textlink="">
      <xdr:nvSpPr>
        <xdr:cNvPr id="198" name="テキスト ボックス 197"/>
        <xdr:cNvSpPr txBox="1"/>
      </xdr:nvSpPr>
      <xdr:spPr>
        <a:xfrm>
          <a:off x="1719794" y="1270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232,606</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166519</xdr:rowOff>
    </xdr:from>
    <xdr:to>
      <xdr:col>1</xdr:col>
      <xdr:colOff>485775</xdr:colOff>
      <xdr:row>75</xdr:row>
      <xdr:rowOff>96669</xdr:rowOff>
    </xdr:to>
    <xdr:sp macro="" textlink="">
      <xdr:nvSpPr>
        <xdr:cNvPr id="199" name="円/楕円 198"/>
        <xdr:cNvSpPr/>
      </xdr:nvSpPr>
      <xdr:spPr>
        <a:xfrm>
          <a:off x="1079500" y="1285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113196</xdr:rowOff>
    </xdr:from>
    <xdr:ext cx="599010" cy="259045"/>
    <xdr:sp macro="" textlink="">
      <xdr:nvSpPr>
        <xdr:cNvPr id="200" name="テキスト ボックス 199"/>
        <xdr:cNvSpPr txBox="1"/>
      </xdr:nvSpPr>
      <xdr:spPr>
        <a:xfrm>
          <a:off x="830794" y="126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266,046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169585</xdr:rowOff>
    </xdr:from>
    <xdr:to>
      <xdr:col>6</xdr:col>
      <xdr:colOff>511175</xdr:colOff>
      <xdr:row>97</xdr:row>
      <xdr:rowOff>16005</xdr:rowOff>
    </xdr:to>
    <xdr:cxnSp macro="">
      <xdr:nvCxnSpPr>
        <xdr:cNvPr id="229" name="直線コネクタ 228"/>
        <xdr:cNvCxnSpPr/>
      </xdr:nvCxnSpPr>
      <xdr:spPr>
        <a:xfrm>
          <a:off x="3797300" y="16628785"/>
          <a:ext cx="838200" cy="1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169585</xdr:rowOff>
    </xdr:from>
    <xdr:to>
      <xdr:col>5</xdr:col>
      <xdr:colOff>358775</xdr:colOff>
      <xdr:row>97</xdr:row>
      <xdr:rowOff>6876</xdr:rowOff>
    </xdr:to>
    <xdr:cxnSp macro="">
      <xdr:nvCxnSpPr>
        <xdr:cNvPr id="232" name="直線コネクタ 231"/>
        <xdr:cNvCxnSpPr/>
      </xdr:nvCxnSpPr>
      <xdr:spPr>
        <a:xfrm flipV="1">
          <a:off x="2908300" y="16628785"/>
          <a:ext cx="889000" cy="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6876</xdr:rowOff>
    </xdr:from>
    <xdr:to>
      <xdr:col>4</xdr:col>
      <xdr:colOff>155575</xdr:colOff>
      <xdr:row>97</xdr:row>
      <xdr:rowOff>29420</xdr:rowOff>
    </xdr:to>
    <xdr:cxnSp macro="">
      <xdr:nvCxnSpPr>
        <xdr:cNvPr id="235" name="直線コネクタ 234"/>
        <xdr:cNvCxnSpPr/>
      </xdr:nvCxnSpPr>
      <xdr:spPr>
        <a:xfrm flipV="1">
          <a:off x="2019300" y="16637526"/>
          <a:ext cx="889000" cy="2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29420</xdr:rowOff>
    </xdr:from>
    <xdr:to>
      <xdr:col>2</xdr:col>
      <xdr:colOff>638175</xdr:colOff>
      <xdr:row>97</xdr:row>
      <xdr:rowOff>35866</xdr:rowOff>
    </xdr:to>
    <xdr:cxnSp macro="">
      <xdr:nvCxnSpPr>
        <xdr:cNvPr id="238" name="直線コネクタ 237"/>
        <xdr:cNvCxnSpPr/>
      </xdr:nvCxnSpPr>
      <xdr:spPr>
        <a:xfrm flipV="1">
          <a:off x="1130300" y="16660070"/>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136655</xdr:rowOff>
    </xdr:from>
    <xdr:to>
      <xdr:col>6</xdr:col>
      <xdr:colOff>561975</xdr:colOff>
      <xdr:row>97</xdr:row>
      <xdr:rowOff>66805</xdr:rowOff>
    </xdr:to>
    <xdr:sp macro="" textlink="">
      <xdr:nvSpPr>
        <xdr:cNvPr id="248" name="円/楕円 247"/>
        <xdr:cNvSpPr/>
      </xdr:nvSpPr>
      <xdr:spPr>
        <a:xfrm>
          <a:off x="4584700" y="165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115082</xdr:rowOff>
    </xdr:from>
    <xdr:ext cx="534377" cy="259045"/>
    <xdr:sp macro="" textlink="">
      <xdr:nvSpPr>
        <xdr:cNvPr id="249" name="衛生費該当値テキスト"/>
        <xdr:cNvSpPr txBox="1"/>
      </xdr:nvSpPr>
      <xdr:spPr>
        <a:xfrm>
          <a:off x="4686300" y="1657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97,466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118785</xdr:rowOff>
    </xdr:from>
    <xdr:to>
      <xdr:col>5</xdr:col>
      <xdr:colOff>409575</xdr:colOff>
      <xdr:row>97</xdr:row>
      <xdr:rowOff>48935</xdr:rowOff>
    </xdr:to>
    <xdr:sp macro="" textlink="">
      <xdr:nvSpPr>
        <xdr:cNvPr id="250" name="円/楕円 249"/>
        <xdr:cNvSpPr/>
      </xdr:nvSpPr>
      <xdr:spPr>
        <a:xfrm>
          <a:off x="3746500" y="165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40062</xdr:rowOff>
    </xdr:from>
    <xdr:ext cx="599010" cy="259045"/>
    <xdr:sp macro="" textlink="">
      <xdr:nvSpPr>
        <xdr:cNvPr id="251" name="テキスト ボックス 250"/>
        <xdr:cNvSpPr txBox="1"/>
      </xdr:nvSpPr>
      <xdr:spPr>
        <a:xfrm>
          <a:off x="3497794" y="1667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127526</xdr:rowOff>
    </xdr:from>
    <xdr:to>
      <xdr:col>4</xdr:col>
      <xdr:colOff>206375</xdr:colOff>
      <xdr:row>97</xdr:row>
      <xdr:rowOff>57676</xdr:rowOff>
    </xdr:to>
    <xdr:sp macro="" textlink="">
      <xdr:nvSpPr>
        <xdr:cNvPr id="252" name="円/楕円 251"/>
        <xdr:cNvSpPr/>
      </xdr:nvSpPr>
      <xdr:spPr>
        <a:xfrm>
          <a:off x="2857500" y="165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48803</xdr:rowOff>
    </xdr:from>
    <xdr:ext cx="534377" cy="259045"/>
    <xdr:sp macro="" textlink="">
      <xdr:nvSpPr>
        <xdr:cNvPr id="253" name="テキスト ボックス 252"/>
        <xdr:cNvSpPr txBox="1"/>
      </xdr:nvSpPr>
      <xdr:spPr>
        <a:xfrm>
          <a:off x="2641111" y="1667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99,862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150070</xdr:rowOff>
    </xdr:from>
    <xdr:to>
      <xdr:col>3</xdr:col>
      <xdr:colOff>3175</xdr:colOff>
      <xdr:row>97</xdr:row>
      <xdr:rowOff>80220</xdr:rowOff>
    </xdr:to>
    <xdr:sp macro="" textlink="">
      <xdr:nvSpPr>
        <xdr:cNvPr id="254" name="円/楕円 253"/>
        <xdr:cNvSpPr/>
      </xdr:nvSpPr>
      <xdr:spPr>
        <a:xfrm>
          <a:off x="1968500" y="166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71347</xdr:rowOff>
    </xdr:from>
    <xdr:ext cx="534377" cy="259045"/>
    <xdr:sp macro="" textlink="">
      <xdr:nvSpPr>
        <xdr:cNvPr id="255" name="テキスト ボックス 254"/>
        <xdr:cNvSpPr txBox="1"/>
      </xdr:nvSpPr>
      <xdr:spPr>
        <a:xfrm>
          <a:off x="1752111"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156516</xdr:rowOff>
    </xdr:from>
    <xdr:to>
      <xdr:col>1</xdr:col>
      <xdr:colOff>485775</xdr:colOff>
      <xdr:row>97</xdr:row>
      <xdr:rowOff>86666</xdr:rowOff>
    </xdr:to>
    <xdr:sp macro="" textlink="">
      <xdr:nvSpPr>
        <xdr:cNvPr id="256" name="円/楕円 255"/>
        <xdr:cNvSpPr/>
      </xdr:nvSpPr>
      <xdr:spPr>
        <a:xfrm>
          <a:off x="1079500" y="166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77793</xdr:rowOff>
    </xdr:from>
    <xdr:ext cx="534377" cy="259045"/>
    <xdr:sp macro="" textlink="">
      <xdr:nvSpPr>
        <xdr:cNvPr id="257" name="テキスト ボックス 256"/>
        <xdr:cNvSpPr txBox="1"/>
      </xdr:nvSpPr>
      <xdr:spPr>
        <a:xfrm>
          <a:off x="863111" y="167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9" name="円/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0" name="テキスト ボックス 309"/>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1" name="円/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2" name="テキスト ボックス 311"/>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122300</xdr:rowOff>
    </xdr:from>
    <xdr:to>
      <xdr:col>15</xdr:col>
      <xdr:colOff>180975</xdr:colOff>
      <xdr:row>58</xdr:row>
      <xdr:rowOff>127346</xdr:rowOff>
    </xdr:to>
    <xdr:cxnSp macro="">
      <xdr:nvCxnSpPr>
        <xdr:cNvPr id="343" name="直線コネクタ 342"/>
        <xdr:cNvCxnSpPr/>
      </xdr:nvCxnSpPr>
      <xdr:spPr>
        <a:xfrm>
          <a:off x="9639300" y="10066400"/>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4"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122300</xdr:rowOff>
    </xdr:from>
    <xdr:to>
      <xdr:col>14</xdr:col>
      <xdr:colOff>28575</xdr:colOff>
      <xdr:row>58</xdr:row>
      <xdr:rowOff>131203</xdr:rowOff>
    </xdr:to>
    <xdr:cxnSp macro="">
      <xdr:nvCxnSpPr>
        <xdr:cNvPr id="346" name="直線コネクタ 345"/>
        <xdr:cNvCxnSpPr/>
      </xdr:nvCxnSpPr>
      <xdr:spPr>
        <a:xfrm flipV="1">
          <a:off x="8750300" y="10066400"/>
          <a:ext cx="889000" cy="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26854</xdr:rowOff>
    </xdr:from>
    <xdr:ext cx="599010" cy="259045"/>
    <xdr:sp macro="" textlink="">
      <xdr:nvSpPr>
        <xdr:cNvPr id="348" name="テキスト ボックス 347"/>
        <xdr:cNvSpPr txBox="1"/>
      </xdr:nvSpPr>
      <xdr:spPr>
        <a:xfrm>
          <a:off x="9339794" y="1014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126580</xdr:rowOff>
    </xdr:from>
    <xdr:to>
      <xdr:col>12</xdr:col>
      <xdr:colOff>511175</xdr:colOff>
      <xdr:row>58</xdr:row>
      <xdr:rowOff>131203</xdr:rowOff>
    </xdr:to>
    <xdr:cxnSp macro="">
      <xdr:nvCxnSpPr>
        <xdr:cNvPr id="349" name="直線コネクタ 348"/>
        <xdr:cNvCxnSpPr/>
      </xdr:nvCxnSpPr>
      <xdr:spPr>
        <a:xfrm>
          <a:off x="7861300" y="10070680"/>
          <a:ext cx="889000" cy="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126580</xdr:rowOff>
    </xdr:from>
    <xdr:to>
      <xdr:col>11</xdr:col>
      <xdr:colOff>307975</xdr:colOff>
      <xdr:row>58</xdr:row>
      <xdr:rowOff>152977</xdr:rowOff>
    </xdr:to>
    <xdr:cxnSp macro="">
      <xdr:nvCxnSpPr>
        <xdr:cNvPr id="352" name="直線コネクタ 351"/>
        <xdr:cNvCxnSpPr/>
      </xdr:nvCxnSpPr>
      <xdr:spPr>
        <a:xfrm flipV="1">
          <a:off x="6972300" y="10070680"/>
          <a:ext cx="889000" cy="2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19365</xdr:rowOff>
    </xdr:from>
    <xdr:ext cx="599010" cy="259045"/>
    <xdr:sp macro="" textlink="">
      <xdr:nvSpPr>
        <xdr:cNvPr id="354" name="テキスト ボックス 353"/>
        <xdr:cNvSpPr txBox="1"/>
      </xdr:nvSpPr>
      <xdr:spPr>
        <a:xfrm>
          <a:off x="7561794" y="1013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76546</xdr:rowOff>
    </xdr:from>
    <xdr:to>
      <xdr:col>15</xdr:col>
      <xdr:colOff>231775</xdr:colOff>
      <xdr:row>59</xdr:row>
      <xdr:rowOff>6696</xdr:rowOff>
    </xdr:to>
    <xdr:sp macro="" textlink="">
      <xdr:nvSpPr>
        <xdr:cNvPr id="362" name="円/楕円 361"/>
        <xdr:cNvSpPr/>
      </xdr:nvSpPr>
      <xdr:spPr>
        <a:xfrm>
          <a:off x="10426700" y="1002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35923</xdr:rowOff>
    </xdr:from>
    <xdr:ext cx="599010" cy="259045"/>
    <xdr:sp macro="" textlink="">
      <xdr:nvSpPr>
        <xdr:cNvPr id="363" name="農林水産業費該当値テキスト"/>
        <xdr:cNvSpPr txBox="1"/>
      </xdr:nvSpPr>
      <xdr:spPr>
        <a:xfrm>
          <a:off x="10528300" y="980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232,423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71500</xdr:rowOff>
    </xdr:from>
    <xdr:to>
      <xdr:col>14</xdr:col>
      <xdr:colOff>79375</xdr:colOff>
      <xdr:row>59</xdr:row>
      <xdr:rowOff>1650</xdr:rowOff>
    </xdr:to>
    <xdr:sp macro="" textlink="">
      <xdr:nvSpPr>
        <xdr:cNvPr id="364" name="円/楕円 363"/>
        <xdr:cNvSpPr/>
      </xdr:nvSpPr>
      <xdr:spPr>
        <a:xfrm>
          <a:off x="9588500" y="100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18177</xdr:rowOff>
    </xdr:from>
    <xdr:ext cx="599010" cy="259045"/>
    <xdr:sp macro="" textlink="">
      <xdr:nvSpPr>
        <xdr:cNvPr id="365" name="テキスト ボックス 364"/>
        <xdr:cNvSpPr txBox="1"/>
      </xdr:nvSpPr>
      <xdr:spPr>
        <a:xfrm>
          <a:off x="9339794" y="979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80403</xdr:rowOff>
    </xdr:from>
    <xdr:to>
      <xdr:col>12</xdr:col>
      <xdr:colOff>561975</xdr:colOff>
      <xdr:row>59</xdr:row>
      <xdr:rowOff>10553</xdr:rowOff>
    </xdr:to>
    <xdr:sp macro="" textlink="">
      <xdr:nvSpPr>
        <xdr:cNvPr id="366" name="円/楕円 365"/>
        <xdr:cNvSpPr/>
      </xdr:nvSpPr>
      <xdr:spPr>
        <a:xfrm>
          <a:off x="8699500" y="100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27080</xdr:rowOff>
    </xdr:from>
    <xdr:ext cx="599010" cy="259045"/>
    <xdr:sp macro="" textlink="">
      <xdr:nvSpPr>
        <xdr:cNvPr id="367" name="テキスト ボックス 366"/>
        <xdr:cNvSpPr txBox="1"/>
      </xdr:nvSpPr>
      <xdr:spPr>
        <a:xfrm>
          <a:off x="8450794" y="97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222,303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75780</xdr:rowOff>
    </xdr:from>
    <xdr:to>
      <xdr:col>11</xdr:col>
      <xdr:colOff>358775</xdr:colOff>
      <xdr:row>59</xdr:row>
      <xdr:rowOff>5930</xdr:rowOff>
    </xdr:to>
    <xdr:sp macro="" textlink="">
      <xdr:nvSpPr>
        <xdr:cNvPr id="368" name="円/楕円 367"/>
        <xdr:cNvSpPr/>
      </xdr:nvSpPr>
      <xdr:spPr>
        <a:xfrm>
          <a:off x="7810500" y="100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22457</xdr:rowOff>
    </xdr:from>
    <xdr:ext cx="599010" cy="259045"/>
    <xdr:sp macro="" textlink="">
      <xdr:nvSpPr>
        <xdr:cNvPr id="369" name="テキスト ボックス 368"/>
        <xdr:cNvSpPr txBox="1"/>
      </xdr:nvSpPr>
      <xdr:spPr>
        <a:xfrm>
          <a:off x="7561794" y="979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102177</xdr:rowOff>
    </xdr:from>
    <xdr:to>
      <xdr:col>10</xdr:col>
      <xdr:colOff>155575</xdr:colOff>
      <xdr:row>59</xdr:row>
      <xdr:rowOff>32327</xdr:rowOff>
    </xdr:to>
    <xdr:sp macro="" textlink="">
      <xdr:nvSpPr>
        <xdr:cNvPr id="370" name="円/楕円 369"/>
        <xdr:cNvSpPr/>
      </xdr:nvSpPr>
      <xdr:spPr>
        <a:xfrm>
          <a:off x="6921500" y="100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48854</xdr:rowOff>
    </xdr:from>
    <xdr:ext cx="599010" cy="259045"/>
    <xdr:sp macro="" textlink="">
      <xdr:nvSpPr>
        <xdr:cNvPr id="371" name="テキスト ボックス 370"/>
        <xdr:cNvSpPr txBox="1"/>
      </xdr:nvSpPr>
      <xdr:spPr>
        <a:xfrm>
          <a:off x="6672794" y="982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73921</xdr:rowOff>
    </xdr:from>
    <xdr:to>
      <xdr:col>15</xdr:col>
      <xdr:colOff>180975</xdr:colOff>
      <xdr:row>78</xdr:row>
      <xdr:rowOff>84409</xdr:rowOff>
    </xdr:to>
    <xdr:cxnSp macro="">
      <xdr:nvCxnSpPr>
        <xdr:cNvPr id="400" name="直線コネクタ 399"/>
        <xdr:cNvCxnSpPr/>
      </xdr:nvCxnSpPr>
      <xdr:spPr>
        <a:xfrm flipV="1">
          <a:off x="9639300" y="13447021"/>
          <a:ext cx="838200" cy="1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42636</xdr:rowOff>
    </xdr:from>
    <xdr:to>
      <xdr:col>14</xdr:col>
      <xdr:colOff>28575</xdr:colOff>
      <xdr:row>78</xdr:row>
      <xdr:rowOff>84409</xdr:rowOff>
    </xdr:to>
    <xdr:cxnSp macro="">
      <xdr:nvCxnSpPr>
        <xdr:cNvPr id="403" name="直線コネクタ 402"/>
        <xdr:cNvCxnSpPr/>
      </xdr:nvCxnSpPr>
      <xdr:spPr>
        <a:xfrm>
          <a:off x="8750300" y="13415736"/>
          <a:ext cx="889000" cy="4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15486</xdr:rowOff>
    </xdr:from>
    <xdr:to>
      <xdr:col>12</xdr:col>
      <xdr:colOff>511175</xdr:colOff>
      <xdr:row>78</xdr:row>
      <xdr:rowOff>42636</xdr:rowOff>
    </xdr:to>
    <xdr:cxnSp macro="">
      <xdr:nvCxnSpPr>
        <xdr:cNvPr id="406" name="直線コネクタ 405"/>
        <xdr:cNvCxnSpPr/>
      </xdr:nvCxnSpPr>
      <xdr:spPr>
        <a:xfrm>
          <a:off x="7861300" y="13388586"/>
          <a:ext cx="889000" cy="2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15486</xdr:rowOff>
    </xdr:from>
    <xdr:to>
      <xdr:col>11</xdr:col>
      <xdr:colOff>307975</xdr:colOff>
      <xdr:row>78</xdr:row>
      <xdr:rowOff>24637</xdr:rowOff>
    </xdr:to>
    <xdr:cxnSp macro="">
      <xdr:nvCxnSpPr>
        <xdr:cNvPr id="409" name="直線コネクタ 408"/>
        <xdr:cNvCxnSpPr/>
      </xdr:nvCxnSpPr>
      <xdr:spPr>
        <a:xfrm flipV="1">
          <a:off x="6972300" y="13388586"/>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77618</xdr:rowOff>
    </xdr:from>
    <xdr:ext cx="534377" cy="259045"/>
    <xdr:sp macro="" textlink="">
      <xdr:nvSpPr>
        <xdr:cNvPr id="411" name="テキスト ボックス 410"/>
        <xdr:cNvSpPr txBox="1"/>
      </xdr:nvSpPr>
      <xdr:spPr>
        <a:xfrm>
          <a:off x="7594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113847</xdr:rowOff>
    </xdr:from>
    <xdr:ext cx="534377" cy="259045"/>
    <xdr:sp macro="" textlink="">
      <xdr:nvSpPr>
        <xdr:cNvPr id="413" name="テキスト ボックス 412"/>
        <xdr:cNvSpPr txBox="1"/>
      </xdr:nvSpPr>
      <xdr:spPr>
        <a:xfrm>
          <a:off x="6705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23121</xdr:rowOff>
    </xdr:from>
    <xdr:to>
      <xdr:col>15</xdr:col>
      <xdr:colOff>231775</xdr:colOff>
      <xdr:row>78</xdr:row>
      <xdr:rowOff>124721</xdr:rowOff>
    </xdr:to>
    <xdr:sp macro="" textlink="">
      <xdr:nvSpPr>
        <xdr:cNvPr id="419" name="円/楕円 418"/>
        <xdr:cNvSpPr/>
      </xdr:nvSpPr>
      <xdr:spPr>
        <a:xfrm>
          <a:off x="10426700" y="133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1548</xdr:rowOff>
    </xdr:from>
    <xdr:ext cx="534377" cy="259045"/>
    <xdr:sp macro="" textlink="">
      <xdr:nvSpPr>
        <xdr:cNvPr id="420" name="商工費該当値テキスト"/>
        <xdr:cNvSpPr txBox="1"/>
      </xdr:nvSpPr>
      <xdr:spPr>
        <a:xfrm>
          <a:off x="10528300" y="1337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33609</xdr:rowOff>
    </xdr:from>
    <xdr:to>
      <xdr:col>14</xdr:col>
      <xdr:colOff>79375</xdr:colOff>
      <xdr:row>78</xdr:row>
      <xdr:rowOff>135209</xdr:rowOff>
    </xdr:to>
    <xdr:sp macro="" textlink="">
      <xdr:nvSpPr>
        <xdr:cNvPr id="421" name="円/楕円 420"/>
        <xdr:cNvSpPr/>
      </xdr:nvSpPr>
      <xdr:spPr>
        <a:xfrm>
          <a:off x="9588500" y="1340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126336</xdr:rowOff>
    </xdr:from>
    <xdr:ext cx="534377" cy="259045"/>
    <xdr:sp macro="" textlink="">
      <xdr:nvSpPr>
        <xdr:cNvPr id="422" name="テキスト ボックス 421"/>
        <xdr:cNvSpPr txBox="1"/>
      </xdr:nvSpPr>
      <xdr:spPr>
        <a:xfrm>
          <a:off x="9372111" y="1349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163286</xdr:rowOff>
    </xdr:from>
    <xdr:to>
      <xdr:col>12</xdr:col>
      <xdr:colOff>561975</xdr:colOff>
      <xdr:row>78</xdr:row>
      <xdr:rowOff>93436</xdr:rowOff>
    </xdr:to>
    <xdr:sp macro="" textlink="">
      <xdr:nvSpPr>
        <xdr:cNvPr id="423" name="円/楕円 422"/>
        <xdr:cNvSpPr/>
      </xdr:nvSpPr>
      <xdr:spPr>
        <a:xfrm>
          <a:off x="8699500" y="133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84563</xdr:rowOff>
    </xdr:from>
    <xdr:ext cx="534377" cy="259045"/>
    <xdr:sp macro="" textlink="">
      <xdr:nvSpPr>
        <xdr:cNvPr id="424" name="テキスト ボックス 423"/>
        <xdr:cNvSpPr txBox="1"/>
      </xdr:nvSpPr>
      <xdr:spPr>
        <a:xfrm>
          <a:off x="8483111" y="1345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136136</xdr:rowOff>
    </xdr:from>
    <xdr:to>
      <xdr:col>11</xdr:col>
      <xdr:colOff>358775</xdr:colOff>
      <xdr:row>78</xdr:row>
      <xdr:rowOff>66286</xdr:rowOff>
    </xdr:to>
    <xdr:sp macro="" textlink="">
      <xdr:nvSpPr>
        <xdr:cNvPr id="425" name="円/楕円 424"/>
        <xdr:cNvSpPr/>
      </xdr:nvSpPr>
      <xdr:spPr>
        <a:xfrm>
          <a:off x="7810500" y="1333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82813</xdr:rowOff>
    </xdr:from>
    <xdr:ext cx="534377" cy="259045"/>
    <xdr:sp macro="" textlink="">
      <xdr:nvSpPr>
        <xdr:cNvPr id="426" name="テキスト ボックス 425"/>
        <xdr:cNvSpPr txBox="1"/>
      </xdr:nvSpPr>
      <xdr:spPr>
        <a:xfrm>
          <a:off x="7594111" y="131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145287</xdr:rowOff>
    </xdr:from>
    <xdr:to>
      <xdr:col>10</xdr:col>
      <xdr:colOff>155575</xdr:colOff>
      <xdr:row>78</xdr:row>
      <xdr:rowOff>75437</xdr:rowOff>
    </xdr:to>
    <xdr:sp macro="" textlink="">
      <xdr:nvSpPr>
        <xdr:cNvPr id="427" name="円/楕円 426"/>
        <xdr:cNvSpPr/>
      </xdr:nvSpPr>
      <xdr:spPr>
        <a:xfrm>
          <a:off x="69215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91964</xdr:rowOff>
    </xdr:from>
    <xdr:ext cx="534377" cy="259045"/>
    <xdr:sp macro="" textlink="">
      <xdr:nvSpPr>
        <xdr:cNvPr id="428" name="テキスト ボックス 427"/>
        <xdr:cNvSpPr txBox="1"/>
      </xdr:nvSpPr>
      <xdr:spPr>
        <a:xfrm>
          <a:off x="6705111" y="1312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27560</xdr:rowOff>
    </xdr:from>
    <xdr:to>
      <xdr:col>15</xdr:col>
      <xdr:colOff>180975</xdr:colOff>
      <xdr:row>98</xdr:row>
      <xdr:rowOff>42115</xdr:rowOff>
    </xdr:to>
    <xdr:cxnSp macro="">
      <xdr:nvCxnSpPr>
        <xdr:cNvPr id="455" name="直線コネクタ 454"/>
        <xdr:cNvCxnSpPr/>
      </xdr:nvCxnSpPr>
      <xdr:spPr>
        <a:xfrm flipV="1">
          <a:off x="9639300" y="16829660"/>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42115</xdr:rowOff>
    </xdr:from>
    <xdr:to>
      <xdr:col>14</xdr:col>
      <xdr:colOff>28575</xdr:colOff>
      <xdr:row>98</xdr:row>
      <xdr:rowOff>57263</xdr:rowOff>
    </xdr:to>
    <xdr:cxnSp macro="">
      <xdr:nvCxnSpPr>
        <xdr:cNvPr id="458" name="直線コネクタ 457"/>
        <xdr:cNvCxnSpPr/>
      </xdr:nvCxnSpPr>
      <xdr:spPr>
        <a:xfrm flipV="1">
          <a:off x="8750300" y="16844215"/>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120093</xdr:rowOff>
    </xdr:from>
    <xdr:ext cx="599010" cy="259045"/>
    <xdr:sp macro="" textlink="">
      <xdr:nvSpPr>
        <xdr:cNvPr id="460" name="テキスト ボックス 459"/>
        <xdr:cNvSpPr txBox="1"/>
      </xdr:nvSpPr>
      <xdr:spPr>
        <a:xfrm>
          <a:off x="9339794" y="1692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46642</xdr:rowOff>
    </xdr:from>
    <xdr:to>
      <xdr:col>12</xdr:col>
      <xdr:colOff>511175</xdr:colOff>
      <xdr:row>98</xdr:row>
      <xdr:rowOff>57263</xdr:rowOff>
    </xdr:to>
    <xdr:cxnSp macro="">
      <xdr:nvCxnSpPr>
        <xdr:cNvPr id="461" name="直線コネクタ 460"/>
        <xdr:cNvCxnSpPr/>
      </xdr:nvCxnSpPr>
      <xdr:spPr>
        <a:xfrm>
          <a:off x="7861300" y="16848742"/>
          <a:ext cx="889000" cy="1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107911</xdr:rowOff>
    </xdr:from>
    <xdr:ext cx="599010" cy="259045"/>
    <xdr:sp macro="" textlink="">
      <xdr:nvSpPr>
        <xdr:cNvPr id="463" name="テキスト ボックス 462"/>
        <xdr:cNvSpPr txBox="1"/>
      </xdr:nvSpPr>
      <xdr:spPr>
        <a:xfrm>
          <a:off x="8450794" y="16910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36309</xdr:rowOff>
    </xdr:from>
    <xdr:to>
      <xdr:col>11</xdr:col>
      <xdr:colOff>307975</xdr:colOff>
      <xdr:row>98</xdr:row>
      <xdr:rowOff>46642</xdr:rowOff>
    </xdr:to>
    <xdr:cxnSp macro="">
      <xdr:nvCxnSpPr>
        <xdr:cNvPr id="464" name="直線コネクタ 463"/>
        <xdr:cNvCxnSpPr/>
      </xdr:nvCxnSpPr>
      <xdr:spPr>
        <a:xfrm>
          <a:off x="6972300" y="16838409"/>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117767</xdr:rowOff>
    </xdr:from>
    <xdr:ext cx="599010" cy="259045"/>
    <xdr:sp macro="" textlink="">
      <xdr:nvSpPr>
        <xdr:cNvPr id="466" name="テキスト ボックス 465"/>
        <xdr:cNvSpPr txBox="1"/>
      </xdr:nvSpPr>
      <xdr:spPr>
        <a:xfrm>
          <a:off x="7561794" y="16919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148210</xdr:rowOff>
    </xdr:from>
    <xdr:to>
      <xdr:col>15</xdr:col>
      <xdr:colOff>231775</xdr:colOff>
      <xdr:row>98</xdr:row>
      <xdr:rowOff>78360</xdr:rowOff>
    </xdr:to>
    <xdr:sp macro="" textlink="">
      <xdr:nvSpPr>
        <xdr:cNvPr id="474" name="円/楕円 473"/>
        <xdr:cNvSpPr/>
      </xdr:nvSpPr>
      <xdr:spPr>
        <a:xfrm>
          <a:off x="10426700" y="1677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107587</xdr:rowOff>
    </xdr:from>
    <xdr:ext cx="599010" cy="259045"/>
    <xdr:sp macro="" textlink="">
      <xdr:nvSpPr>
        <xdr:cNvPr id="475" name="土木費該当値テキスト"/>
        <xdr:cNvSpPr txBox="1"/>
      </xdr:nvSpPr>
      <xdr:spPr>
        <a:xfrm>
          <a:off x="10528300" y="1656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162765</xdr:rowOff>
    </xdr:from>
    <xdr:to>
      <xdr:col>14</xdr:col>
      <xdr:colOff>79375</xdr:colOff>
      <xdr:row>98</xdr:row>
      <xdr:rowOff>92915</xdr:rowOff>
    </xdr:to>
    <xdr:sp macro="" textlink="">
      <xdr:nvSpPr>
        <xdr:cNvPr id="476" name="円/楕円 475"/>
        <xdr:cNvSpPr/>
      </xdr:nvSpPr>
      <xdr:spPr>
        <a:xfrm>
          <a:off x="9588500" y="1679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109442</xdr:rowOff>
    </xdr:from>
    <xdr:ext cx="599010" cy="259045"/>
    <xdr:sp macro="" textlink="">
      <xdr:nvSpPr>
        <xdr:cNvPr id="477" name="テキスト ボックス 476"/>
        <xdr:cNvSpPr txBox="1"/>
      </xdr:nvSpPr>
      <xdr:spPr>
        <a:xfrm>
          <a:off x="9339794" y="1656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213,439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6463</xdr:rowOff>
    </xdr:from>
    <xdr:to>
      <xdr:col>12</xdr:col>
      <xdr:colOff>561975</xdr:colOff>
      <xdr:row>98</xdr:row>
      <xdr:rowOff>108063</xdr:rowOff>
    </xdr:to>
    <xdr:sp macro="" textlink="">
      <xdr:nvSpPr>
        <xdr:cNvPr id="478" name="円/楕円 477"/>
        <xdr:cNvSpPr/>
      </xdr:nvSpPr>
      <xdr:spPr>
        <a:xfrm>
          <a:off x="8699500" y="1680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124590</xdr:rowOff>
    </xdr:from>
    <xdr:ext cx="599010" cy="259045"/>
    <xdr:sp macro="" textlink="">
      <xdr:nvSpPr>
        <xdr:cNvPr id="479" name="テキスト ボックス 478"/>
        <xdr:cNvSpPr txBox="1"/>
      </xdr:nvSpPr>
      <xdr:spPr>
        <a:xfrm>
          <a:off x="8450794" y="165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180,308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167292</xdr:rowOff>
    </xdr:from>
    <xdr:to>
      <xdr:col>11</xdr:col>
      <xdr:colOff>358775</xdr:colOff>
      <xdr:row>98</xdr:row>
      <xdr:rowOff>97442</xdr:rowOff>
    </xdr:to>
    <xdr:sp macro="" textlink="">
      <xdr:nvSpPr>
        <xdr:cNvPr id="480" name="円/楕円 479"/>
        <xdr:cNvSpPr/>
      </xdr:nvSpPr>
      <xdr:spPr>
        <a:xfrm>
          <a:off x="7810500" y="167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113969</xdr:rowOff>
    </xdr:from>
    <xdr:ext cx="599010" cy="259045"/>
    <xdr:sp macro="" textlink="">
      <xdr:nvSpPr>
        <xdr:cNvPr id="481" name="テキスト ボックス 480"/>
        <xdr:cNvSpPr txBox="1"/>
      </xdr:nvSpPr>
      <xdr:spPr>
        <a:xfrm>
          <a:off x="7561794" y="1657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156959</xdr:rowOff>
    </xdr:from>
    <xdr:to>
      <xdr:col>10</xdr:col>
      <xdr:colOff>155575</xdr:colOff>
      <xdr:row>98</xdr:row>
      <xdr:rowOff>87109</xdr:rowOff>
    </xdr:to>
    <xdr:sp macro="" textlink="">
      <xdr:nvSpPr>
        <xdr:cNvPr id="482" name="円/楕円 481"/>
        <xdr:cNvSpPr/>
      </xdr:nvSpPr>
      <xdr:spPr>
        <a:xfrm>
          <a:off x="6921500" y="167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103636</xdr:rowOff>
    </xdr:from>
    <xdr:ext cx="599010" cy="259045"/>
    <xdr:sp macro="" textlink="">
      <xdr:nvSpPr>
        <xdr:cNvPr id="483" name="テキスト ボックス 482"/>
        <xdr:cNvSpPr txBox="1"/>
      </xdr:nvSpPr>
      <xdr:spPr>
        <a:xfrm>
          <a:off x="6672794" y="1656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42294</xdr:rowOff>
    </xdr:from>
    <xdr:to>
      <xdr:col>23</xdr:col>
      <xdr:colOff>517525</xdr:colOff>
      <xdr:row>36</xdr:row>
      <xdr:rowOff>165136</xdr:rowOff>
    </xdr:to>
    <xdr:cxnSp macro="">
      <xdr:nvCxnSpPr>
        <xdr:cNvPr id="512" name="直線コネクタ 511"/>
        <xdr:cNvCxnSpPr/>
      </xdr:nvCxnSpPr>
      <xdr:spPr>
        <a:xfrm flipV="1">
          <a:off x="15481300" y="6214494"/>
          <a:ext cx="838200" cy="1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165136</xdr:rowOff>
    </xdr:from>
    <xdr:to>
      <xdr:col>22</xdr:col>
      <xdr:colOff>365125</xdr:colOff>
      <xdr:row>37</xdr:row>
      <xdr:rowOff>6182</xdr:rowOff>
    </xdr:to>
    <xdr:cxnSp macro="">
      <xdr:nvCxnSpPr>
        <xdr:cNvPr id="515" name="直線コネクタ 514"/>
        <xdr:cNvCxnSpPr/>
      </xdr:nvCxnSpPr>
      <xdr:spPr>
        <a:xfrm flipV="1">
          <a:off x="14592300" y="6337336"/>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38500</xdr:rowOff>
    </xdr:from>
    <xdr:ext cx="534377" cy="259045"/>
    <xdr:sp macro="" textlink="">
      <xdr:nvSpPr>
        <xdr:cNvPr id="517" name="テキスト ボックス 516"/>
        <xdr:cNvSpPr txBox="1"/>
      </xdr:nvSpPr>
      <xdr:spPr>
        <a:xfrm>
          <a:off x="15214111" y="638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6182</xdr:rowOff>
    </xdr:from>
    <xdr:to>
      <xdr:col>21</xdr:col>
      <xdr:colOff>161925</xdr:colOff>
      <xdr:row>37</xdr:row>
      <xdr:rowOff>26977</xdr:rowOff>
    </xdr:to>
    <xdr:cxnSp macro="">
      <xdr:nvCxnSpPr>
        <xdr:cNvPr id="518" name="直線コネクタ 517"/>
        <xdr:cNvCxnSpPr/>
      </xdr:nvCxnSpPr>
      <xdr:spPr>
        <a:xfrm flipV="1">
          <a:off x="13703300" y="6349832"/>
          <a:ext cx="8890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10442</xdr:rowOff>
    </xdr:from>
    <xdr:to>
      <xdr:col>19</xdr:col>
      <xdr:colOff>644525</xdr:colOff>
      <xdr:row>37</xdr:row>
      <xdr:rowOff>26977</xdr:rowOff>
    </xdr:to>
    <xdr:cxnSp macro="">
      <xdr:nvCxnSpPr>
        <xdr:cNvPr id="521" name="直線コネクタ 520"/>
        <xdr:cNvCxnSpPr/>
      </xdr:nvCxnSpPr>
      <xdr:spPr>
        <a:xfrm>
          <a:off x="12814300" y="6354092"/>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86385</xdr:rowOff>
    </xdr:from>
    <xdr:ext cx="534377" cy="259045"/>
    <xdr:sp macro="" textlink="">
      <xdr:nvSpPr>
        <xdr:cNvPr id="525" name="テキスト ボックス 524"/>
        <xdr:cNvSpPr txBox="1"/>
      </xdr:nvSpPr>
      <xdr:spPr>
        <a:xfrm>
          <a:off x="12547111" y="643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162944</xdr:rowOff>
    </xdr:from>
    <xdr:to>
      <xdr:col>23</xdr:col>
      <xdr:colOff>568325</xdr:colOff>
      <xdr:row>36</xdr:row>
      <xdr:rowOff>93094</xdr:rowOff>
    </xdr:to>
    <xdr:sp macro="" textlink="">
      <xdr:nvSpPr>
        <xdr:cNvPr id="531" name="円/楕円 530"/>
        <xdr:cNvSpPr/>
      </xdr:nvSpPr>
      <xdr:spPr>
        <a:xfrm>
          <a:off x="16268700" y="616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14371</xdr:rowOff>
    </xdr:from>
    <xdr:ext cx="534377" cy="259045"/>
    <xdr:sp macro="" textlink="">
      <xdr:nvSpPr>
        <xdr:cNvPr id="532" name="消防費該当値テキスト"/>
        <xdr:cNvSpPr txBox="1"/>
      </xdr:nvSpPr>
      <xdr:spPr>
        <a:xfrm>
          <a:off x="16370300" y="601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114336</xdr:rowOff>
    </xdr:from>
    <xdr:to>
      <xdr:col>22</xdr:col>
      <xdr:colOff>415925</xdr:colOff>
      <xdr:row>37</xdr:row>
      <xdr:rowOff>44486</xdr:rowOff>
    </xdr:to>
    <xdr:sp macro="" textlink="">
      <xdr:nvSpPr>
        <xdr:cNvPr id="533" name="円/楕円 532"/>
        <xdr:cNvSpPr/>
      </xdr:nvSpPr>
      <xdr:spPr>
        <a:xfrm>
          <a:off x="15430500" y="628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61013</xdr:rowOff>
    </xdr:from>
    <xdr:ext cx="534377" cy="259045"/>
    <xdr:sp macro="" textlink="">
      <xdr:nvSpPr>
        <xdr:cNvPr id="534" name="テキスト ボックス 533"/>
        <xdr:cNvSpPr txBox="1"/>
      </xdr:nvSpPr>
      <xdr:spPr>
        <a:xfrm>
          <a:off x="15214111" y="60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126832</xdr:rowOff>
    </xdr:from>
    <xdr:to>
      <xdr:col>21</xdr:col>
      <xdr:colOff>212725</xdr:colOff>
      <xdr:row>37</xdr:row>
      <xdr:rowOff>56982</xdr:rowOff>
    </xdr:to>
    <xdr:sp macro="" textlink="">
      <xdr:nvSpPr>
        <xdr:cNvPr id="535" name="円/楕円 534"/>
        <xdr:cNvSpPr/>
      </xdr:nvSpPr>
      <xdr:spPr>
        <a:xfrm>
          <a:off x="14541500" y="62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48109</xdr:rowOff>
    </xdr:from>
    <xdr:ext cx="534377" cy="259045"/>
    <xdr:sp macro="" textlink="">
      <xdr:nvSpPr>
        <xdr:cNvPr id="536" name="テキスト ボックス 535"/>
        <xdr:cNvSpPr txBox="1"/>
      </xdr:nvSpPr>
      <xdr:spPr>
        <a:xfrm>
          <a:off x="14325111" y="63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50,022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147627</xdr:rowOff>
    </xdr:from>
    <xdr:to>
      <xdr:col>20</xdr:col>
      <xdr:colOff>9525</xdr:colOff>
      <xdr:row>37</xdr:row>
      <xdr:rowOff>77777</xdr:rowOff>
    </xdr:to>
    <xdr:sp macro="" textlink="">
      <xdr:nvSpPr>
        <xdr:cNvPr id="537" name="円/楕円 536"/>
        <xdr:cNvSpPr/>
      </xdr:nvSpPr>
      <xdr:spPr>
        <a:xfrm>
          <a:off x="13652500" y="631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68904</xdr:rowOff>
    </xdr:from>
    <xdr:ext cx="534377" cy="259045"/>
    <xdr:sp macro="" textlink="">
      <xdr:nvSpPr>
        <xdr:cNvPr id="538" name="テキスト ボックス 537"/>
        <xdr:cNvSpPr txBox="1"/>
      </xdr:nvSpPr>
      <xdr:spPr>
        <a:xfrm>
          <a:off x="13436111" y="641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131092</xdr:rowOff>
    </xdr:from>
    <xdr:to>
      <xdr:col>18</xdr:col>
      <xdr:colOff>492125</xdr:colOff>
      <xdr:row>37</xdr:row>
      <xdr:rowOff>61242</xdr:rowOff>
    </xdr:to>
    <xdr:sp macro="" textlink="">
      <xdr:nvSpPr>
        <xdr:cNvPr id="539" name="円/楕円 538"/>
        <xdr:cNvSpPr/>
      </xdr:nvSpPr>
      <xdr:spPr>
        <a:xfrm>
          <a:off x="12763500" y="63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77769</xdr:rowOff>
    </xdr:from>
    <xdr:ext cx="534377" cy="259045"/>
    <xdr:sp macro="" textlink="">
      <xdr:nvSpPr>
        <xdr:cNvPr id="540" name="テキスト ボックス 539"/>
        <xdr:cNvSpPr txBox="1"/>
      </xdr:nvSpPr>
      <xdr:spPr>
        <a:xfrm>
          <a:off x="12547111" y="607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36375</xdr:rowOff>
    </xdr:from>
    <xdr:to>
      <xdr:col>23</xdr:col>
      <xdr:colOff>517525</xdr:colOff>
      <xdr:row>58</xdr:row>
      <xdr:rowOff>38432</xdr:rowOff>
    </xdr:to>
    <xdr:cxnSp macro="">
      <xdr:nvCxnSpPr>
        <xdr:cNvPr id="569" name="直線コネクタ 568"/>
        <xdr:cNvCxnSpPr/>
      </xdr:nvCxnSpPr>
      <xdr:spPr>
        <a:xfrm flipV="1">
          <a:off x="15481300" y="9980475"/>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106504</xdr:rowOff>
    </xdr:from>
    <xdr:to>
      <xdr:col>22</xdr:col>
      <xdr:colOff>365125</xdr:colOff>
      <xdr:row>58</xdr:row>
      <xdr:rowOff>38432</xdr:rowOff>
    </xdr:to>
    <xdr:cxnSp macro="">
      <xdr:nvCxnSpPr>
        <xdr:cNvPr id="572" name="直線コネクタ 571"/>
        <xdr:cNvCxnSpPr/>
      </xdr:nvCxnSpPr>
      <xdr:spPr>
        <a:xfrm>
          <a:off x="14592300" y="9879154"/>
          <a:ext cx="889000" cy="1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106504</xdr:rowOff>
    </xdr:from>
    <xdr:to>
      <xdr:col>21</xdr:col>
      <xdr:colOff>161925</xdr:colOff>
      <xdr:row>58</xdr:row>
      <xdr:rowOff>58549</xdr:rowOff>
    </xdr:to>
    <xdr:cxnSp macro="">
      <xdr:nvCxnSpPr>
        <xdr:cNvPr id="575" name="直線コネクタ 574"/>
        <xdr:cNvCxnSpPr/>
      </xdr:nvCxnSpPr>
      <xdr:spPr>
        <a:xfrm flipV="1">
          <a:off x="13703300" y="9879154"/>
          <a:ext cx="889000" cy="1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21320</xdr:rowOff>
    </xdr:from>
    <xdr:to>
      <xdr:col>19</xdr:col>
      <xdr:colOff>644525</xdr:colOff>
      <xdr:row>58</xdr:row>
      <xdr:rowOff>58549</xdr:rowOff>
    </xdr:to>
    <xdr:cxnSp macro="">
      <xdr:nvCxnSpPr>
        <xdr:cNvPr id="578" name="直線コネクタ 577"/>
        <xdr:cNvCxnSpPr/>
      </xdr:nvCxnSpPr>
      <xdr:spPr>
        <a:xfrm>
          <a:off x="12814300" y="9965420"/>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157025</xdr:rowOff>
    </xdr:from>
    <xdr:to>
      <xdr:col>23</xdr:col>
      <xdr:colOff>568325</xdr:colOff>
      <xdr:row>58</xdr:row>
      <xdr:rowOff>87175</xdr:rowOff>
    </xdr:to>
    <xdr:sp macro="" textlink="">
      <xdr:nvSpPr>
        <xdr:cNvPr id="588" name="円/楕円 587"/>
        <xdr:cNvSpPr/>
      </xdr:nvSpPr>
      <xdr:spPr>
        <a:xfrm>
          <a:off x="16268700" y="99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77317</xdr:rowOff>
    </xdr:from>
    <xdr:ext cx="534377" cy="259045"/>
    <xdr:sp macro="" textlink="">
      <xdr:nvSpPr>
        <xdr:cNvPr id="589" name="教育費該当値テキスト"/>
        <xdr:cNvSpPr txBox="1"/>
      </xdr:nvSpPr>
      <xdr:spPr>
        <a:xfrm>
          <a:off x="16370300" y="98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159082</xdr:rowOff>
    </xdr:from>
    <xdr:to>
      <xdr:col>22</xdr:col>
      <xdr:colOff>415925</xdr:colOff>
      <xdr:row>58</xdr:row>
      <xdr:rowOff>89232</xdr:rowOff>
    </xdr:to>
    <xdr:sp macro="" textlink="">
      <xdr:nvSpPr>
        <xdr:cNvPr id="590" name="円/楕円 589"/>
        <xdr:cNvSpPr/>
      </xdr:nvSpPr>
      <xdr:spPr>
        <a:xfrm>
          <a:off x="15430500" y="99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80359</xdr:rowOff>
    </xdr:from>
    <xdr:ext cx="534377" cy="259045"/>
    <xdr:sp macro="" textlink="">
      <xdr:nvSpPr>
        <xdr:cNvPr id="591" name="テキスト ボックス 590"/>
        <xdr:cNvSpPr txBox="1"/>
      </xdr:nvSpPr>
      <xdr:spPr>
        <a:xfrm>
          <a:off x="15214111" y="1002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93,159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55704</xdr:rowOff>
    </xdr:from>
    <xdr:to>
      <xdr:col>21</xdr:col>
      <xdr:colOff>212725</xdr:colOff>
      <xdr:row>57</xdr:row>
      <xdr:rowOff>157304</xdr:rowOff>
    </xdr:to>
    <xdr:sp macro="" textlink="">
      <xdr:nvSpPr>
        <xdr:cNvPr id="592" name="円/楕円 591"/>
        <xdr:cNvSpPr/>
      </xdr:nvSpPr>
      <xdr:spPr>
        <a:xfrm>
          <a:off x="14541500" y="982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2381</xdr:rowOff>
    </xdr:from>
    <xdr:ext cx="599010" cy="259045"/>
    <xdr:sp macro="" textlink="">
      <xdr:nvSpPr>
        <xdr:cNvPr id="593" name="テキスト ボックス 592"/>
        <xdr:cNvSpPr txBox="1"/>
      </xdr:nvSpPr>
      <xdr:spPr>
        <a:xfrm>
          <a:off x="14292794" y="960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147,426</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7749</xdr:rowOff>
    </xdr:from>
    <xdr:to>
      <xdr:col>20</xdr:col>
      <xdr:colOff>9525</xdr:colOff>
      <xdr:row>58</xdr:row>
      <xdr:rowOff>109349</xdr:rowOff>
    </xdr:to>
    <xdr:sp macro="" textlink="">
      <xdr:nvSpPr>
        <xdr:cNvPr id="594" name="円/楕円 593"/>
        <xdr:cNvSpPr/>
      </xdr:nvSpPr>
      <xdr:spPr>
        <a:xfrm>
          <a:off x="13652500" y="995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100476</xdr:rowOff>
    </xdr:from>
    <xdr:ext cx="534377" cy="259045"/>
    <xdr:sp macro="" textlink="">
      <xdr:nvSpPr>
        <xdr:cNvPr id="595" name="テキスト ボックス 594"/>
        <xdr:cNvSpPr txBox="1"/>
      </xdr:nvSpPr>
      <xdr:spPr>
        <a:xfrm>
          <a:off x="13436111" y="100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82,599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141970</xdr:rowOff>
    </xdr:from>
    <xdr:to>
      <xdr:col>18</xdr:col>
      <xdr:colOff>492125</xdr:colOff>
      <xdr:row>58</xdr:row>
      <xdr:rowOff>72120</xdr:rowOff>
    </xdr:to>
    <xdr:sp macro="" textlink="">
      <xdr:nvSpPr>
        <xdr:cNvPr id="596" name="円/楕円 595"/>
        <xdr:cNvSpPr/>
      </xdr:nvSpPr>
      <xdr:spPr>
        <a:xfrm>
          <a:off x="12763500" y="991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63247</xdr:rowOff>
    </xdr:from>
    <xdr:ext cx="599010" cy="259045"/>
    <xdr:sp macro="" textlink="">
      <xdr:nvSpPr>
        <xdr:cNvPr id="597" name="テキスト ボックス 596"/>
        <xdr:cNvSpPr txBox="1"/>
      </xdr:nvSpPr>
      <xdr:spPr>
        <a:xfrm>
          <a:off x="12514794" y="1000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16233</xdr:rowOff>
    </xdr:from>
    <xdr:to>
      <xdr:col>23</xdr:col>
      <xdr:colOff>517525</xdr:colOff>
      <xdr:row>79</xdr:row>
      <xdr:rowOff>23092</xdr:rowOff>
    </xdr:to>
    <xdr:cxnSp macro="">
      <xdr:nvCxnSpPr>
        <xdr:cNvPr id="626" name="直線コネクタ 625"/>
        <xdr:cNvCxnSpPr/>
      </xdr:nvCxnSpPr>
      <xdr:spPr>
        <a:xfrm flipV="1">
          <a:off x="15481300" y="1356078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147583</xdr:rowOff>
    </xdr:from>
    <xdr:to>
      <xdr:col>22</xdr:col>
      <xdr:colOff>365125</xdr:colOff>
      <xdr:row>79</xdr:row>
      <xdr:rowOff>23092</xdr:rowOff>
    </xdr:to>
    <xdr:cxnSp macro="">
      <xdr:nvCxnSpPr>
        <xdr:cNvPr id="629" name="直線コネクタ 628"/>
        <xdr:cNvCxnSpPr/>
      </xdr:nvCxnSpPr>
      <xdr:spPr>
        <a:xfrm>
          <a:off x="14592300" y="13520683"/>
          <a:ext cx="889000" cy="4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147583</xdr:rowOff>
    </xdr:from>
    <xdr:to>
      <xdr:col>21</xdr:col>
      <xdr:colOff>161925</xdr:colOff>
      <xdr:row>79</xdr:row>
      <xdr:rowOff>26380</xdr:rowOff>
    </xdr:to>
    <xdr:cxnSp macro="">
      <xdr:nvCxnSpPr>
        <xdr:cNvPr id="632" name="直線コネクタ 631"/>
        <xdr:cNvCxnSpPr/>
      </xdr:nvCxnSpPr>
      <xdr:spPr>
        <a:xfrm flipV="1">
          <a:off x="13703300" y="13520683"/>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125964</xdr:rowOff>
    </xdr:from>
    <xdr:to>
      <xdr:col>19</xdr:col>
      <xdr:colOff>644525</xdr:colOff>
      <xdr:row>79</xdr:row>
      <xdr:rowOff>26380</xdr:rowOff>
    </xdr:to>
    <xdr:cxnSp macro="">
      <xdr:nvCxnSpPr>
        <xdr:cNvPr id="635" name="直線コネクタ 634"/>
        <xdr:cNvCxnSpPr/>
      </xdr:nvCxnSpPr>
      <xdr:spPr>
        <a:xfrm>
          <a:off x="12814300" y="13327614"/>
          <a:ext cx="889000" cy="24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3528</xdr:rowOff>
    </xdr:from>
    <xdr:ext cx="534377" cy="259045"/>
    <xdr:sp macro="" textlink="">
      <xdr:nvSpPr>
        <xdr:cNvPr id="639" name="テキスト ボックス 638"/>
        <xdr:cNvSpPr txBox="1"/>
      </xdr:nvSpPr>
      <xdr:spPr>
        <a:xfrm>
          <a:off x="12547111" y="1354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136883</xdr:rowOff>
    </xdr:from>
    <xdr:to>
      <xdr:col>23</xdr:col>
      <xdr:colOff>568325</xdr:colOff>
      <xdr:row>79</xdr:row>
      <xdr:rowOff>67033</xdr:rowOff>
    </xdr:to>
    <xdr:sp macro="" textlink="">
      <xdr:nvSpPr>
        <xdr:cNvPr id="645" name="円/楕円 644"/>
        <xdr:cNvSpPr/>
      </xdr:nvSpPr>
      <xdr:spPr>
        <a:xfrm>
          <a:off x="16268700" y="135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72630</xdr:rowOff>
    </xdr:from>
    <xdr:ext cx="469744" cy="259045"/>
    <xdr:sp macro="" textlink="">
      <xdr:nvSpPr>
        <xdr:cNvPr id="646" name="災害復旧費該当値テキスト"/>
        <xdr:cNvSpPr txBox="1"/>
      </xdr:nvSpPr>
      <xdr:spPr>
        <a:xfrm>
          <a:off x="16370300" y="134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143742</xdr:rowOff>
    </xdr:from>
    <xdr:to>
      <xdr:col>22</xdr:col>
      <xdr:colOff>415925</xdr:colOff>
      <xdr:row>79</xdr:row>
      <xdr:rowOff>73892</xdr:rowOff>
    </xdr:to>
    <xdr:sp macro="" textlink="">
      <xdr:nvSpPr>
        <xdr:cNvPr id="647" name="円/楕円 646"/>
        <xdr:cNvSpPr/>
      </xdr:nvSpPr>
      <xdr:spPr>
        <a:xfrm>
          <a:off x="15430500" y="1351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65019</xdr:rowOff>
    </xdr:from>
    <xdr:ext cx="469744" cy="259045"/>
    <xdr:sp macro="" textlink="">
      <xdr:nvSpPr>
        <xdr:cNvPr id="648" name="テキスト ボックス 647"/>
        <xdr:cNvSpPr txBox="1"/>
      </xdr:nvSpPr>
      <xdr:spPr>
        <a:xfrm>
          <a:off x="15246427" y="1360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96783</xdr:rowOff>
    </xdr:from>
    <xdr:to>
      <xdr:col>21</xdr:col>
      <xdr:colOff>212725</xdr:colOff>
      <xdr:row>79</xdr:row>
      <xdr:rowOff>26933</xdr:rowOff>
    </xdr:to>
    <xdr:sp macro="" textlink="">
      <xdr:nvSpPr>
        <xdr:cNvPr id="649" name="円/楕円 648"/>
        <xdr:cNvSpPr/>
      </xdr:nvSpPr>
      <xdr:spPr>
        <a:xfrm>
          <a:off x="14541500" y="1346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18060</xdr:rowOff>
    </xdr:from>
    <xdr:ext cx="534377" cy="259045"/>
    <xdr:sp macro="" textlink="">
      <xdr:nvSpPr>
        <xdr:cNvPr id="650" name="テキスト ボックス 649"/>
        <xdr:cNvSpPr txBox="1"/>
      </xdr:nvSpPr>
      <xdr:spPr>
        <a:xfrm>
          <a:off x="14325111" y="1356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147030</xdr:rowOff>
    </xdr:from>
    <xdr:to>
      <xdr:col>20</xdr:col>
      <xdr:colOff>9525</xdr:colOff>
      <xdr:row>79</xdr:row>
      <xdr:rowOff>77180</xdr:rowOff>
    </xdr:to>
    <xdr:sp macro="" textlink="">
      <xdr:nvSpPr>
        <xdr:cNvPr id="651" name="円/楕円 650"/>
        <xdr:cNvSpPr/>
      </xdr:nvSpPr>
      <xdr:spPr>
        <a:xfrm>
          <a:off x="13652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68307</xdr:rowOff>
    </xdr:from>
    <xdr:ext cx="469744" cy="259045"/>
    <xdr:sp macro="" textlink="">
      <xdr:nvSpPr>
        <xdr:cNvPr id="652" name="テキスト ボックス 651"/>
        <xdr:cNvSpPr txBox="1"/>
      </xdr:nvSpPr>
      <xdr:spPr>
        <a:xfrm>
          <a:off x="13468427"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75164</xdr:rowOff>
    </xdr:from>
    <xdr:to>
      <xdr:col>18</xdr:col>
      <xdr:colOff>492125</xdr:colOff>
      <xdr:row>78</xdr:row>
      <xdr:rowOff>5314</xdr:rowOff>
    </xdr:to>
    <xdr:sp macro="" textlink="">
      <xdr:nvSpPr>
        <xdr:cNvPr id="653" name="円/楕円 652"/>
        <xdr:cNvSpPr/>
      </xdr:nvSpPr>
      <xdr:spPr>
        <a:xfrm>
          <a:off x="12763500" y="132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21841</xdr:rowOff>
    </xdr:from>
    <xdr:ext cx="534377" cy="259045"/>
    <xdr:sp macro="" textlink="">
      <xdr:nvSpPr>
        <xdr:cNvPr id="654" name="テキスト ボックス 653"/>
        <xdr:cNvSpPr txBox="1"/>
      </xdr:nvSpPr>
      <xdr:spPr>
        <a:xfrm>
          <a:off x="12547111" y="1305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165985</xdr:rowOff>
    </xdr:from>
    <xdr:to>
      <xdr:col>23</xdr:col>
      <xdr:colOff>517525</xdr:colOff>
      <xdr:row>98</xdr:row>
      <xdr:rowOff>12692</xdr:rowOff>
    </xdr:to>
    <xdr:cxnSp macro="">
      <xdr:nvCxnSpPr>
        <xdr:cNvPr id="683" name="直線コネクタ 682"/>
        <xdr:cNvCxnSpPr/>
      </xdr:nvCxnSpPr>
      <xdr:spPr>
        <a:xfrm>
          <a:off x="15481300" y="16796635"/>
          <a:ext cx="838200" cy="1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4"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153432</xdr:rowOff>
    </xdr:from>
    <xdr:to>
      <xdr:col>22</xdr:col>
      <xdr:colOff>365125</xdr:colOff>
      <xdr:row>97</xdr:row>
      <xdr:rowOff>165985</xdr:rowOff>
    </xdr:to>
    <xdr:cxnSp macro="">
      <xdr:nvCxnSpPr>
        <xdr:cNvPr id="686" name="直線コネクタ 685"/>
        <xdr:cNvCxnSpPr/>
      </xdr:nvCxnSpPr>
      <xdr:spPr>
        <a:xfrm>
          <a:off x="14592300" y="16784082"/>
          <a:ext cx="889000" cy="1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153432</xdr:rowOff>
    </xdr:from>
    <xdr:to>
      <xdr:col>21</xdr:col>
      <xdr:colOff>161925</xdr:colOff>
      <xdr:row>97</xdr:row>
      <xdr:rowOff>168777</xdr:rowOff>
    </xdr:to>
    <xdr:cxnSp macro="">
      <xdr:nvCxnSpPr>
        <xdr:cNvPr id="689" name="直線コネクタ 688"/>
        <xdr:cNvCxnSpPr/>
      </xdr:nvCxnSpPr>
      <xdr:spPr>
        <a:xfrm flipV="1">
          <a:off x="13703300" y="16784082"/>
          <a:ext cx="8890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166108</xdr:rowOff>
    </xdr:from>
    <xdr:to>
      <xdr:col>19</xdr:col>
      <xdr:colOff>644525</xdr:colOff>
      <xdr:row>97</xdr:row>
      <xdr:rowOff>168777</xdr:rowOff>
    </xdr:to>
    <xdr:cxnSp macro="">
      <xdr:nvCxnSpPr>
        <xdr:cNvPr id="692" name="直線コネクタ 691"/>
        <xdr:cNvCxnSpPr/>
      </xdr:nvCxnSpPr>
      <xdr:spPr>
        <a:xfrm>
          <a:off x="12814300" y="16796758"/>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133342</xdr:rowOff>
    </xdr:from>
    <xdr:to>
      <xdr:col>23</xdr:col>
      <xdr:colOff>568325</xdr:colOff>
      <xdr:row>98</xdr:row>
      <xdr:rowOff>63492</xdr:rowOff>
    </xdr:to>
    <xdr:sp macro="" textlink="">
      <xdr:nvSpPr>
        <xdr:cNvPr id="702" name="円/楕円 701"/>
        <xdr:cNvSpPr/>
      </xdr:nvSpPr>
      <xdr:spPr>
        <a:xfrm>
          <a:off x="16268700" y="167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156219</xdr:rowOff>
    </xdr:from>
    <xdr:ext cx="599010" cy="259045"/>
    <xdr:sp macro="" textlink="">
      <xdr:nvSpPr>
        <xdr:cNvPr id="703" name="公債費該当値テキスト"/>
        <xdr:cNvSpPr txBox="1"/>
      </xdr:nvSpPr>
      <xdr:spPr>
        <a:xfrm>
          <a:off x="16370300" y="16615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115185</xdr:rowOff>
    </xdr:from>
    <xdr:to>
      <xdr:col>22</xdr:col>
      <xdr:colOff>415925</xdr:colOff>
      <xdr:row>98</xdr:row>
      <xdr:rowOff>45335</xdr:rowOff>
    </xdr:to>
    <xdr:sp macro="" textlink="">
      <xdr:nvSpPr>
        <xdr:cNvPr id="704" name="円/楕円 703"/>
        <xdr:cNvSpPr/>
      </xdr:nvSpPr>
      <xdr:spPr>
        <a:xfrm>
          <a:off x="15430500" y="1674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61862</xdr:rowOff>
    </xdr:from>
    <xdr:ext cx="599010" cy="259045"/>
    <xdr:sp macro="" textlink="">
      <xdr:nvSpPr>
        <xdr:cNvPr id="705" name="テキスト ボックス 704"/>
        <xdr:cNvSpPr txBox="1"/>
      </xdr:nvSpPr>
      <xdr:spPr>
        <a:xfrm>
          <a:off x="15181794" y="1652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174,303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102632</xdr:rowOff>
    </xdr:from>
    <xdr:to>
      <xdr:col>21</xdr:col>
      <xdr:colOff>212725</xdr:colOff>
      <xdr:row>98</xdr:row>
      <xdr:rowOff>32782</xdr:rowOff>
    </xdr:to>
    <xdr:sp macro="" textlink="">
      <xdr:nvSpPr>
        <xdr:cNvPr id="706" name="円/楕円 705"/>
        <xdr:cNvSpPr/>
      </xdr:nvSpPr>
      <xdr:spPr>
        <a:xfrm>
          <a:off x="14541500" y="1673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49309</xdr:rowOff>
    </xdr:from>
    <xdr:ext cx="599010" cy="259045"/>
    <xdr:sp macro="" textlink="">
      <xdr:nvSpPr>
        <xdr:cNvPr id="707" name="テキスト ボックス 706"/>
        <xdr:cNvSpPr txBox="1"/>
      </xdr:nvSpPr>
      <xdr:spPr>
        <a:xfrm>
          <a:off x="14292794" y="1650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117977</xdr:rowOff>
    </xdr:from>
    <xdr:to>
      <xdr:col>20</xdr:col>
      <xdr:colOff>9525</xdr:colOff>
      <xdr:row>98</xdr:row>
      <xdr:rowOff>48127</xdr:rowOff>
    </xdr:to>
    <xdr:sp macro="" textlink="">
      <xdr:nvSpPr>
        <xdr:cNvPr id="708" name="円/楕円 707"/>
        <xdr:cNvSpPr/>
      </xdr:nvSpPr>
      <xdr:spPr>
        <a:xfrm>
          <a:off x="13652500" y="167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64654</xdr:rowOff>
    </xdr:from>
    <xdr:ext cx="599010" cy="259045"/>
    <xdr:sp macro="" textlink="">
      <xdr:nvSpPr>
        <xdr:cNvPr id="709" name="テキスト ボックス 708"/>
        <xdr:cNvSpPr txBox="1"/>
      </xdr:nvSpPr>
      <xdr:spPr>
        <a:xfrm>
          <a:off x="13403794" y="165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115308</xdr:rowOff>
    </xdr:from>
    <xdr:to>
      <xdr:col>18</xdr:col>
      <xdr:colOff>492125</xdr:colOff>
      <xdr:row>98</xdr:row>
      <xdr:rowOff>45458</xdr:rowOff>
    </xdr:to>
    <xdr:sp macro="" textlink="">
      <xdr:nvSpPr>
        <xdr:cNvPr id="710" name="円/楕円 709"/>
        <xdr:cNvSpPr/>
      </xdr:nvSpPr>
      <xdr:spPr>
        <a:xfrm>
          <a:off x="12763500" y="167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61985</xdr:rowOff>
    </xdr:from>
    <xdr:ext cx="599010" cy="259045"/>
    <xdr:sp macro="" textlink="">
      <xdr:nvSpPr>
        <xdr:cNvPr id="711" name="テキスト ボックス 710"/>
        <xdr:cNvSpPr txBox="1"/>
      </xdr:nvSpPr>
      <xdr:spPr>
        <a:xfrm>
          <a:off x="12514794" y="1652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人口が８６６人（Ｈ２７国調）と少ないため、全体として類似団体平均よりも相対的に高くなっている。</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類似団体平均よりも際立って高いのが住民</a:t>
          </a:r>
          <a:r>
            <a:rPr lang="ja-JP" altLang="en-US" sz="1100" b="0" i="0" baseline="0">
              <a:solidFill>
                <a:schemeClr val="dk1"/>
              </a:solidFill>
              <a:effectLst/>
              <a:latin typeface="+mn-lt"/>
              <a:ea typeface="+mn-ea"/>
              <a:cs typeface="+mn-cs"/>
            </a:rPr>
            <a:t>一</a:t>
          </a:r>
          <a:r>
            <a:rPr lang="ja-JP" altLang="ja-JP" sz="1100" b="0" i="0" baseline="0">
              <a:solidFill>
                <a:schemeClr val="dk1"/>
              </a:solidFill>
              <a:effectLst/>
              <a:latin typeface="+mn-lt"/>
              <a:ea typeface="+mn-ea"/>
              <a:cs typeface="+mn-cs"/>
            </a:rPr>
            <a:t>人当たり</a:t>
          </a:r>
          <a:r>
            <a:rPr lang="ja-JP" altLang="en-US" sz="1100" b="0" i="0" baseline="0">
              <a:solidFill>
                <a:schemeClr val="dk1"/>
              </a:solidFill>
              <a:effectLst/>
              <a:latin typeface="+mn-lt"/>
              <a:ea typeface="+mn-ea"/>
              <a:cs typeface="+mn-cs"/>
            </a:rPr>
            <a:t>の議会</a:t>
          </a:r>
          <a:r>
            <a:rPr lang="ja-JP" altLang="ja-JP" sz="1100" b="0" i="0" baseline="0">
              <a:solidFill>
                <a:schemeClr val="dk1"/>
              </a:solidFill>
              <a:effectLst/>
              <a:latin typeface="+mn-lt"/>
              <a:ea typeface="+mn-ea"/>
              <a:cs typeface="+mn-cs"/>
            </a:rPr>
            <a:t>費である</a:t>
          </a:r>
          <a:r>
            <a:rPr lang="ja-JP" altLang="en-US" sz="1100" b="0" i="0" baseline="0">
              <a:solidFill>
                <a:schemeClr val="dk1"/>
              </a:solidFill>
              <a:effectLst/>
              <a:latin typeface="+mn-lt"/>
              <a:ea typeface="+mn-ea"/>
              <a:cs typeface="+mn-cs"/>
            </a:rPr>
            <a:t>が、これは、</a:t>
          </a:r>
          <a:r>
            <a:rPr kumimoji="1" lang="ja-JP" altLang="ja-JP" sz="1100">
              <a:solidFill>
                <a:schemeClr val="dk1"/>
              </a:solidFill>
              <a:effectLst/>
              <a:latin typeface="+mn-lt"/>
              <a:ea typeface="+mn-ea"/>
              <a:cs typeface="+mn-cs"/>
            </a:rPr>
            <a:t>同じ類似団体でも議員定数率（議員定数／人口）が高いため</a:t>
          </a:r>
          <a:r>
            <a:rPr kumimoji="1" lang="ja-JP" altLang="en-US" sz="1100">
              <a:solidFill>
                <a:schemeClr val="dk1"/>
              </a:solidFill>
              <a:effectLst/>
              <a:latin typeface="+mn-lt"/>
              <a:ea typeface="+mn-ea"/>
              <a:cs typeface="+mn-cs"/>
            </a:rPr>
            <a:t>である。</a:t>
          </a:r>
          <a:endParaRPr lang="ja-JP" altLang="ja-JP" sz="1100">
            <a:effectLst/>
          </a:endParaRPr>
        </a:p>
        <a:p>
          <a:r>
            <a:rPr kumimoji="1" lang="ja-JP" altLang="en-US" sz="1100">
              <a:latin typeface="ＭＳ Ｐゴシック"/>
            </a:rPr>
            <a:t>　また、総務費についても類似団体平均よりも高くなっているが、</a:t>
          </a:r>
          <a:r>
            <a:rPr lang="ja-JP" altLang="ja-JP" sz="1100" b="0" i="0" baseline="0">
              <a:solidFill>
                <a:schemeClr val="dk1"/>
              </a:solidFill>
              <a:effectLst/>
              <a:latin typeface="+mn-lt"/>
              <a:ea typeface="+mn-ea"/>
              <a:cs typeface="+mn-cs"/>
            </a:rPr>
            <a:t>これは、「ふるさと納税」の推進に伴う返礼品購入費用の増加によるものである。返礼品割合の見直しを行ったため、来年度は低下する見込みであるが、寄附金が集まるほど類似団体平均を上回ることとなる。</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200">
              <a:solidFill>
                <a:schemeClr val="dk1"/>
              </a:solidFill>
              <a:effectLst/>
              <a:latin typeface="ＭＳ ゴシック" pitchFamily="49" charset="-128"/>
              <a:ea typeface="ＭＳ ゴシック" pitchFamily="49" charset="-128"/>
              <a:cs typeface="+mn-cs"/>
            </a:rPr>
            <a:t>財政調整基金については、</a:t>
          </a:r>
          <a:r>
            <a:rPr kumimoji="1" lang="ja-JP" altLang="en-US" sz="1200">
              <a:latin typeface="ＭＳ ゴシック" pitchFamily="49" charset="-128"/>
              <a:ea typeface="ＭＳ ゴシック" pitchFamily="49" charset="-128"/>
            </a:rPr>
            <a:t>本村が歳入の多くを普通交付税が占めており、国の動向に左右されやすい財政状況であることから、中長期的な見通しのもとに、決算剰余金を中心に積み立てている。また、実質収支額については、黒字となっており、概ね適正な範囲と考えら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実質単年度収支の対標準財政規模比がマイナスとなっているのは、平成３２年度に予定している庁舎建替のため、財政調整基金ではなく、庁舎整備基金に積立てを行ったためである。</a:t>
          </a:r>
          <a:endParaRPr kumimoji="1" lang="en-US" altLang="ja-JP" sz="12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mn-lt"/>
              <a:ea typeface="+mn-ea"/>
              <a:cs typeface="+mn-cs"/>
            </a:rPr>
            <a:t>　</a:t>
          </a:r>
          <a:r>
            <a:rPr lang="ja-JP" altLang="ja-JP" sz="1400">
              <a:solidFill>
                <a:schemeClr val="dk1"/>
              </a:solidFill>
              <a:effectLst/>
              <a:latin typeface="ＭＳ ゴシック" pitchFamily="49" charset="-128"/>
              <a:ea typeface="ＭＳ ゴシック" pitchFamily="49" charset="-128"/>
              <a:cs typeface="+mn-cs"/>
            </a:rPr>
            <a:t>連結実質赤字比率については、各会計とも全て黒字となって</a:t>
          </a:r>
          <a:r>
            <a:rPr lang="ja-JP" altLang="en-US" sz="1400">
              <a:solidFill>
                <a:schemeClr val="dk1"/>
              </a:solidFill>
              <a:effectLst/>
              <a:latin typeface="ＭＳ ゴシック" pitchFamily="49" charset="-128"/>
              <a:ea typeface="ＭＳ ゴシック" pitchFamily="49" charset="-128"/>
              <a:cs typeface="+mn-cs"/>
            </a:rPr>
            <a:t>おり、ほぼ横ばいで推移している。</a:t>
          </a:r>
          <a:endParaRPr lang="ja-JP" altLang="ja-JP" sz="1400">
            <a:effectLst/>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2113254</v>
      </c>
      <c r="BO4" s="381"/>
      <c r="BP4" s="381"/>
      <c r="BQ4" s="381"/>
      <c r="BR4" s="381"/>
      <c r="BS4" s="381"/>
      <c r="BT4" s="381"/>
      <c r="BU4" s="382"/>
      <c r="BV4" s="380">
        <v>1866399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10.6</v>
      </c>
      <c r="CU4" s="387"/>
      <c r="CV4" s="387"/>
      <c r="CW4" s="387"/>
      <c r="CX4" s="387"/>
      <c r="CY4" s="387"/>
      <c r="CZ4" s="387"/>
      <c r="DA4" s="388"/>
      <c r="DB4" s="386">
        <v>13.3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2003717</v>
      </c>
      <c r="BO5" s="418"/>
      <c r="BP5" s="418"/>
      <c r="BQ5" s="418"/>
      <c r="BR5" s="418"/>
      <c r="BS5" s="418"/>
      <c r="BT5" s="418"/>
      <c r="BU5" s="419"/>
      <c r="BV5" s="417">
        <v>1698256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83.2</v>
      </c>
      <c r="CU5" s="415"/>
      <c r="CV5" s="415"/>
      <c r="CW5" s="415"/>
      <c r="CX5" s="415"/>
      <c r="CY5" s="415"/>
      <c r="CZ5" s="415"/>
      <c r="DA5" s="416"/>
      <c r="DB5" s="414">
        <v>73.3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109537</v>
      </c>
      <c r="BO6" s="418"/>
      <c r="BP6" s="418"/>
      <c r="BQ6" s="418"/>
      <c r="BR6" s="418"/>
      <c r="BS6" s="418"/>
      <c r="BT6" s="418"/>
      <c r="BU6" s="419"/>
      <c r="BV6" s="417">
        <v>168143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86.6</v>
      </c>
      <c r="CU6" s="455"/>
      <c r="CV6" s="455"/>
      <c r="CW6" s="455"/>
      <c r="CX6" s="455"/>
      <c r="CY6" s="455"/>
      <c r="CZ6" s="455"/>
      <c r="DA6" s="456"/>
      <c r="DB6" s="454">
        <v>77.2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3368</v>
      </c>
      <c r="BO7" s="418"/>
      <c r="BP7" s="418"/>
      <c r="BQ7" s="418"/>
      <c r="BR7" s="418"/>
      <c r="BS7" s="418"/>
      <c r="BT7" s="418"/>
      <c r="BU7" s="419"/>
      <c r="BV7" s="417">
        <v>27592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1000231</v>
      </c>
      <c r="CU7" s="418"/>
      <c r="CV7" s="418"/>
      <c r="CW7" s="418"/>
      <c r="CX7" s="418"/>
      <c r="CY7" s="418"/>
      <c r="CZ7" s="418"/>
      <c r="DA7" s="419"/>
      <c r="DB7" s="417">
        <v>1055467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106169</v>
      </c>
      <c r="BO8" s="418"/>
      <c r="BP8" s="418"/>
      <c r="BQ8" s="418"/>
      <c r="BR8" s="418"/>
      <c r="BS8" s="418"/>
      <c r="BT8" s="418"/>
      <c r="BU8" s="419"/>
      <c r="BV8" s="417">
        <v>140551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v>
      </c>
      <c r="CU8" s="458"/>
      <c r="CV8" s="458"/>
      <c r="CW8" s="458"/>
      <c r="CX8" s="458"/>
      <c r="CY8" s="458"/>
      <c r="CZ8" s="458"/>
      <c r="DA8" s="459"/>
      <c r="DB8" s="457">
        <v>0.21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866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-34382</v>
      </c>
      <c r="BO9" s="418"/>
      <c r="BP9" s="418"/>
      <c r="BQ9" s="418"/>
      <c r="BR9" s="418"/>
      <c r="BS9" s="418"/>
      <c r="BT9" s="418"/>
      <c r="BU9" s="419"/>
      <c r="BV9" s="417">
        <v>-62062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10.8</v>
      </c>
      <c r="CU9" s="415"/>
      <c r="CV9" s="415"/>
      <c r="CW9" s="415"/>
      <c r="CX9" s="415"/>
      <c r="CY9" s="415"/>
      <c r="CZ9" s="415"/>
      <c r="DA9" s="416"/>
      <c r="DB9" s="414">
        <v>11.3</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957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2792</v>
      </c>
      <c r="BO10" s="418"/>
      <c r="BP10" s="418"/>
      <c r="BQ10" s="418"/>
      <c r="BR10" s="418"/>
      <c r="BS10" s="418"/>
      <c r="BT10" s="418"/>
      <c r="BU10" s="419"/>
      <c r="BV10" s="417">
        <v>101690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953</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944</v>
      </c>
      <c r="S13" s="499"/>
      <c r="T13" s="499"/>
      <c r="U13" s="499"/>
      <c r="V13" s="500"/>
      <c r="W13" s="433" t="s">
        <v>124</v>
      </c>
      <c r="X13" s="434"/>
      <c r="Y13" s="434"/>
      <c r="Z13" s="434"/>
      <c r="AA13" s="434"/>
      <c r="AB13" s="424"/>
      <c r="AC13" s="468">
        <v>145</v>
      </c>
      <c r="AD13" s="469"/>
      <c r="AE13" s="469"/>
      <c r="AF13" s="469"/>
      <c r="AG13" s="508"/>
      <c r="AH13" s="468">
        <v>143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-31590</v>
      </c>
      <c r="BO13" s="418"/>
      <c r="BP13" s="418"/>
      <c r="BQ13" s="418"/>
      <c r="BR13" s="418"/>
      <c r="BS13" s="418"/>
      <c r="BT13" s="418"/>
      <c r="BU13" s="419"/>
      <c r="BV13" s="417">
        <v>39628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961</v>
      </c>
      <c r="S14" s="499"/>
      <c r="T14" s="499"/>
      <c r="U14" s="499"/>
      <c r="V14" s="500"/>
      <c r="W14" s="407"/>
      <c r="X14" s="408"/>
      <c r="Y14" s="408"/>
      <c r="Z14" s="408"/>
      <c r="AA14" s="408"/>
      <c r="AB14" s="397"/>
      <c r="AC14" s="501">
        <v>32.5</v>
      </c>
      <c r="AD14" s="502"/>
      <c r="AE14" s="502"/>
      <c r="AF14" s="502"/>
      <c r="AG14" s="503"/>
      <c r="AH14" s="501">
        <v>30.6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952</v>
      </c>
      <c r="S15" s="499"/>
      <c r="T15" s="499"/>
      <c r="U15" s="499"/>
      <c r="V15" s="500"/>
      <c r="W15" s="433" t="s">
        <v>131</v>
      </c>
      <c r="X15" s="434"/>
      <c r="Y15" s="434"/>
      <c r="Z15" s="434"/>
      <c r="AA15" s="434"/>
      <c r="AB15" s="424"/>
      <c r="AC15" s="468">
        <v>64</v>
      </c>
      <c r="AD15" s="469"/>
      <c r="AE15" s="469"/>
      <c r="AF15" s="469"/>
      <c r="AG15" s="508"/>
      <c r="AH15" s="468">
        <v>81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183740</v>
      </c>
      <c r="BO15" s="381"/>
      <c r="BP15" s="381"/>
      <c r="BQ15" s="381"/>
      <c r="BR15" s="381"/>
      <c r="BS15" s="381"/>
      <c r="BT15" s="381"/>
      <c r="BU15" s="382"/>
      <c r="BV15" s="380">
        <v>187440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14.3</v>
      </c>
      <c r="AD16" s="502"/>
      <c r="AE16" s="502"/>
      <c r="AF16" s="502"/>
      <c r="AG16" s="503"/>
      <c r="AH16" s="501">
        <v>17.3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908370</v>
      </c>
      <c r="BO16" s="418"/>
      <c r="BP16" s="418"/>
      <c r="BQ16" s="418"/>
      <c r="BR16" s="418"/>
      <c r="BS16" s="418"/>
      <c r="BT16" s="418"/>
      <c r="BU16" s="419"/>
      <c r="BV16" s="417">
        <v>945387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237</v>
      </c>
      <c r="AD17" s="469"/>
      <c r="AE17" s="469"/>
      <c r="AF17" s="469"/>
      <c r="AG17" s="508"/>
      <c r="AH17" s="468">
        <v>244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235586</v>
      </c>
      <c r="BO17" s="418"/>
      <c r="BP17" s="418"/>
      <c r="BQ17" s="418"/>
      <c r="BR17" s="418"/>
      <c r="BS17" s="418"/>
      <c r="BT17" s="418"/>
      <c r="BU17" s="419"/>
      <c r="BV17" s="417">
        <v>240971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67.11</v>
      </c>
      <c r="M18" s="530"/>
      <c r="N18" s="530"/>
      <c r="O18" s="530"/>
      <c r="P18" s="530"/>
      <c r="Q18" s="530"/>
      <c r="R18" s="531"/>
      <c r="S18" s="531"/>
      <c r="T18" s="531"/>
      <c r="U18" s="531"/>
      <c r="V18" s="532"/>
      <c r="W18" s="435"/>
      <c r="X18" s="436"/>
      <c r="Y18" s="436"/>
      <c r="Z18" s="436"/>
      <c r="AA18" s="436"/>
      <c r="AB18" s="427"/>
      <c r="AC18" s="533">
        <v>53.1</v>
      </c>
      <c r="AD18" s="534"/>
      <c r="AE18" s="534"/>
      <c r="AF18" s="534"/>
      <c r="AG18" s="535"/>
      <c r="AH18" s="533">
        <v>52.1</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887546</v>
      </c>
      <c r="BO18" s="418"/>
      <c r="BP18" s="418"/>
      <c r="BQ18" s="418"/>
      <c r="BR18" s="418"/>
      <c r="BS18" s="418"/>
      <c r="BT18" s="418"/>
      <c r="BU18" s="419"/>
      <c r="BV18" s="417">
        <v>818463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1412257</v>
      </c>
      <c r="BO19" s="418"/>
      <c r="BP19" s="418"/>
      <c r="BQ19" s="418"/>
      <c r="BR19" s="418"/>
      <c r="BS19" s="418"/>
      <c r="BT19" s="418"/>
      <c r="BU19" s="419"/>
      <c r="BV19" s="417">
        <v>1483205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330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1293128</v>
      </c>
      <c r="BO23" s="418"/>
      <c r="BP23" s="418"/>
      <c r="BQ23" s="418"/>
      <c r="BR23" s="418"/>
      <c r="BS23" s="418"/>
      <c r="BT23" s="418"/>
      <c r="BU23" s="419"/>
      <c r="BV23" s="417">
        <v>1324008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6300</v>
      </c>
      <c r="R24" s="469"/>
      <c r="S24" s="469"/>
      <c r="T24" s="469"/>
      <c r="U24" s="469"/>
      <c r="V24" s="508"/>
      <c r="W24" s="563"/>
      <c r="X24" s="551"/>
      <c r="Y24" s="552"/>
      <c r="Z24" s="467" t="s">
        <v>154</v>
      </c>
      <c r="AA24" s="447"/>
      <c r="AB24" s="447"/>
      <c r="AC24" s="447"/>
      <c r="AD24" s="447"/>
      <c r="AE24" s="447"/>
      <c r="AF24" s="447"/>
      <c r="AG24" s="448"/>
      <c r="AH24" s="468">
        <v>27</v>
      </c>
      <c r="AI24" s="469"/>
      <c r="AJ24" s="469"/>
      <c r="AK24" s="469"/>
      <c r="AL24" s="508"/>
      <c r="AM24" s="468">
        <v>72711</v>
      </c>
      <c r="AN24" s="469"/>
      <c r="AO24" s="469"/>
      <c r="AP24" s="469"/>
      <c r="AQ24" s="469"/>
      <c r="AR24" s="508"/>
      <c r="AS24" s="468">
        <v>2693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1289243</v>
      </c>
      <c r="BO24" s="418"/>
      <c r="BP24" s="418"/>
      <c r="BQ24" s="418"/>
      <c r="BR24" s="418"/>
      <c r="BS24" s="418"/>
      <c r="BT24" s="418"/>
      <c r="BU24" s="419"/>
      <c r="BV24" s="417">
        <v>1318178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5500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4800</v>
      </c>
      <c r="R26" s="469"/>
      <c r="S26" s="469"/>
      <c r="T26" s="469"/>
      <c r="U26" s="469"/>
      <c r="V26" s="508"/>
      <c r="W26" s="563"/>
      <c r="X26" s="551"/>
      <c r="Y26" s="552"/>
      <c r="Z26" s="467" t="s">
        <v>160</v>
      </c>
      <c r="AA26" s="573"/>
      <c r="AB26" s="573"/>
      <c r="AC26" s="573"/>
      <c r="AD26" s="573"/>
      <c r="AE26" s="573"/>
      <c r="AF26" s="573"/>
      <c r="AG26" s="574"/>
      <c r="AH26" s="468">
        <v>1</v>
      </c>
      <c r="AI26" s="469"/>
      <c r="AJ26" s="469"/>
      <c r="AK26" s="469"/>
      <c r="AL26" s="508"/>
      <c r="AM26" s="468" t="s">
        <v>161</v>
      </c>
      <c r="AN26" s="469"/>
      <c r="AO26" s="469"/>
      <c r="AP26" s="469"/>
      <c r="AQ26" s="469"/>
      <c r="AR26" s="508"/>
      <c r="AS26" s="468" t="s">
        <v>161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2600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30666</v>
      </c>
      <c r="BO27" s="587"/>
      <c r="BP27" s="587"/>
      <c r="BQ27" s="587"/>
      <c r="BR27" s="587"/>
      <c r="BS27" s="587"/>
      <c r="BT27" s="587"/>
      <c r="BU27" s="588"/>
      <c r="BV27" s="586">
        <v>30616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2100</v>
      </c>
      <c r="R28" s="469"/>
      <c r="S28" s="469"/>
      <c r="T28" s="469"/>
      <c r="U28" s="469"/>
      <c r="V28" s="508"/>
      <c r="W28" s="563"/>
      <c r="X28" s="551"/>
      <c r="Y28" s="552"/>
      <c r="Z28" s="467" t="s">
        <v>167</v>
      </c>
      <c r="AA28" s="447"/>
      <c r="AB28" s="447"/>
      <c r="AC28" s="447"/>
      <c r="AD28" s="447"/>
      <c r="AE28" s="447"/>
      <c r="AF28" s="447"/>
      <c r="AG28" s="448"/>
      <c r="AH28" s="468">
        <v>6</v>
      </c>
      <c r="AI28" s="469"/>
      <c r="AJ28" s="469"/>
      <c r="AK28" s="469"/>
      <c r="AL28" s="508"/>
      <c r="AM28" s="468">
        <v>8064</v>
      </c>
      <c r="AN28" s="469"/>
      <c r="AO28" s="469"/>
      <c r="AP28" s="469"/>
      <c r="AQ28" s="469"/>
      <c r="AR28" s="508"/>
      <c r="AS28" s="468">
        <v>1344</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713242</v>
      </c>
      <c r="BO28" s="381"/>
      <c r="BP28" s="381"/>
      <c r="BQ28" s="381"/>
      <c r="BR28" s="381"/>
      <c r="BS28" s="381"/>
      <c r="BT28" s="381"/>
      <c r="BU28" s="382"/>
      <c r="BV28" s="380">
        <v>710450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6</v>
      </c>
      <c r="M29" s="469"/>
      <c r="N29" s="469"/>
      <c r="O29" s="469"/>
      <c r="P29" s="508"/>
      <c r="Q29" s="468">
        <v>1900</v>
      </c>
      <c r="R29" s="469"/>
      <c r="S29" s="469"/>
      <c r="T29" s="469"/>
      <c r="U29" s="469"/>
      <c r="V29" s="508"/>
      <c r="W29" s="564"/>
      <c r="X29" s="565"/>
      <c r="Y29" s="566"/>
      <c r="Z29" s="467" t="s">
        <v>171</v>
      </c>
      <c r="AA29" s="447"/>
      <c r="AB29" s="447"/>
      <c r="AC29" s="447"/>
      <c r="AD29" s="447"/>
      <c r="AE29" s="447"/>
      <c r="AF29" s="447"/>
      <c r="AG29" s="448"/>
      <c r="AH29" s="468">
        <v>33</v>
      </c>
      <c r="AI29" s="469"/>
      <c r="AJ29" s="469"/>
      <c r="AK29" s="469"/>
      <c r="AL29" s="508"/>
      <c r="AM29" s="468">
        <v>80775</v>
      </c>
      <c r="AN29" s="469"/>
      <c r="AO29" s="469"/>
      <c r="AP29" s="469"/>
      <c r="AQ29" s="469"/>
      <c r="AR29" s="508"/>
      <c r="AS29" s="468">
        <v>2448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30192</v>
      </c>
      <c r="BO29" s="418"/>
      <c r="BP29" s="418"/>
      <c r="BQ29" s="418"/>
      <c r="BR29" s="418"/>
      <c r="BS29" s="418"/>
      <c r="BT29" s="418"/>
      <c r="BU29" s="419"/>
      <c r="BV29" s="417">
        <v>30146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89.8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1274102</v>
      </c>
      <c r="BO30" s="587"/>
      <c r="BP30" s="587"/>
      <c r="BQ30" s="587"/>
      <c r="BR30" s="587"/>
      <c r="BS30" s="587"/>
      <c r="BT30" s="587"/>
      <c r="BU30" s="588"/>
      <c r="BV30" s="586">
        <v>1016281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新庄村国民健康保険事業特別会計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新庄村農業共済事業特別会計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IF('各会計、関係団体の財政状況及び健全化判断比率'!B34="","",'各会計、関係団体の財政状況及び健全化判断比率'!B34)</f>
        <v>新庄村簡易水道事業特別会計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岡山県後期高齢者医療広域連合一般会計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株式会社メルヘン・プラザ</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新庄村土地取得特別会計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新庄村介護保険特別会計（保険事業勘定）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IF('各会計、関係団体の財政状況及び健全化判断比率'!B35="","",'各会計、関係団体の財政状況及び健全化判断比率'!B35)</f>
        <v>新庄村下水道事業特別会計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岡山県後期高齢者医療広域連合特別会計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株式会社まちづくり新庄村</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新庄村国民健康保険歯科診療施設特別会計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11</v>
      </c>
      <c r="BF36" s="598"/>
      <c r="BG36" s="599" t="str">
        <f>IF('各会計、関係団体の財政状況及び健全化判断比率'!B36="","",'各会計、関係団体の財政状況及び健全化判断比率'!B36)</f>
        <v>新庄村宅地造成事業特別会計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岡山県市町村総合事務組合一般会計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新庄村国民健康保険診療所特別会計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岡山県市町村総合事務組合貸付金特別会計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新庄村後期高齢者医療特別会計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岡山県市町村総合事務組合拠出金事業特別会計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岡山県市町村総合事務組合交通災害共済特別会計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岡山県市町村税整理組合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4" t="s">
        <v>536</v>
      </c>
      <c r="D34" s="1184"/>
      <c r="E34" s="1185"/>
      <c r="F34" s="32">
        <v>11.92</v>
      </c>
      <c r="G34" s="33">
        <v>12.36</v>
      </c>
      <c r="H34" s="33">
        <v>19.399999999999999</v>
      </c>
      <c r="I34" s="33">
        <v>13.3</v>
      </c>
      <c r="J34" s="34">
        <v>10.59</v>
      </c>
      <c r="K34" s="22"/>
      <c r="L34" s="22"/>
      <c r="M34" s="22"/>
      <c r="N34" s="22"/>
      <c r="O34" s="22"/>
      <c r="P34" s="22"/>
    </row>
    <row r="35" spans="1:16" ht="39" customHeight="1" x14ac:dyDescent="0.15">
      <c r="A35" s="22"/>
      <c r="B35" s="35"/>
      <c r="C35" s="1178" t="s">
        <v>537</v>
      </c>
      <c r="D35" s="1179"/>
      <c r="E35" s="1180"/>
      <c r="F35" s="36">
        <v>3.34</v>
      </c>
      <c r="G35" s="37">
        <v>1.74</v>
      </c>
      <c r="H35" s="37">
        <v>1.6</v>
      </c>
      <c r="I35" s="37">
        <v>3.41</v>
      </c>
      <c r="J35" s="38">
        <v>3.99</v>
      </c>
      <c r="K35" s="22"/>
      <c r="L35" s="22"/>
      <c r="M35" s="22"/>
      <c r="N35" s="22"/>
      <c r="O35" s="22"/>
      <c r="P35" s="22"/>
    </row>
    <row r="36" spans="1:16" ht="39" customHeight="1" x14ac:dyDescent="0.15">
      <c r="A36" s="22"/>
      <c r="B36" s="35"/>
      <c r="C36" s="1178" t="s">
        <v>538</v>
      </c>
      <c r="D36" s="1179"/>
      <c r="E36" s="1180"/>
      <c r="F36" s="36">
        <v>0.84</v>
      </c>
      <c r="G36" s="37">
        <v>0.73</v>
      </c>
      <c r="H36" s="37">
        <v>0.73</v>
      </c>
      <c r="I36" s="37">
        <v>0.9</v>
      </c>
      <c r="J36" s="38">
        <v>1.02</v>
      </c>
      <c r="K36" s="22"/>
      <c r="L36" s="22"/>
      <c r="M36" s="22"/>
      <c r="N36" s="22"/>
      <c r="O36" s="22"/>
      <c r="P36" s="22"/>
    </row>
    <row r="37" spans="1:16" ht="39" customHeight="1" x14ac:dyDescent="0.15">
      <c r="A37" s="22"/>
      <c r="B37" s="35"/>
      <c r="C37" s="1178" t="s">
        <v>539</v>
      </c>
      <c r="D37" s="1179"/>
      <c r="E37" s="1180"/>
      <c r="F37" s="36">
        <v>1.82</v>
      </c>
      <c r="G37" s="37">
        <v>0.48</v>
      </c>
      <c r="H37" s="37">
        <v>0.51</v>
      </c>
      <c r="I37" s="37">
        <v>0.63</v>
      </c>
      <c r="J37" s="38">
        <v>0.74</v>
      </c>
      <c r="K37" s="22"/>
      <c r="L37" s="22"/>
      <c r="M37" s="22"/>
      <c r="N37" s="22"/>
      <c r="O37" s="22"/>
      <c r="P37" s="22"/>
    </row>
    <row r="38" spans="1:16" ht="39" customHeight="1" x14ac:dyDescent="0.15">
      <c r="A38" s="22"/>
      <c r="B38" s="35"/>
      <c r="C38" s="1178" t="s">
        <v>540</v>
      </c>
      <c r="D38" s="1179"/>
      <c r="E38" s="1180"/>
      <c r="F38" s="36">
        <v>0.55000000000000004</v>
      </c>
      <c r="G38" s="37">
        <v>0.73</v>
      </c>
      <c r="H38" s="37">
        <v>0.74</v>
      </c>
      <c r="I38" s="37">
        <v>0.51</v>
      </c>
      <c r="J38" s="38">
        <v>0.55000000000000004</v>
      </c>
      <c r="K38" s="22"/>
      <c r="L38" s="22"/>
      <c r="M38" s="22"/>
      <c r="N38" s="22"/>
      <c r="O38" s="22"/>
      <c r="P38" s="22"/>
    </row>
    <row r="39" spans="1:16" ht="39" customHeight="1" x14ac:dyDescent="0.15">
      <c r="A39" s="22"/>
      <c r="B39" s="35"/>
      <c r="C39" s="1178" t="s">
        <v>541</v>
      </c>
      <c r="D39" s="1179"/>
      <c r="E39" s="1180"/>
      <c r="F39" s="36">
        <v>0.75</v>
      </c>
      <c r="G39" s="37">
        <v>1.53</v>
      </c>
      <c r="H39" s="37">
        <v>0.2</v>
      </c>
      <c r="I39" s="37">
        <v>0.66</v>
      </c>
      <c r="J39" s="38">
        <v>0.47</v>
      </c>
      <c r="K39" s="22"/>
      <c r="L39" s="22"/>
      <c r="M39" s="22"/>
      <c r="N39" s="22"/>
      <c r="O39" s="22"/>
      <c r="P39" s="22"/>
    </row>
    <row r="40" spans="1:16" ht="39" customHeight="1" x14ac:dyDescent="0.15">
      <c r="A40" s="22"/>
      <c r="B40" s="35"/>
      <c r="C40" s="1178" t="s">
        <v>542</v>
      </c>
      <c r="D40" s="1179"/>
      <c r="E40" s="1180"/>
      <c r="F40" s="36">
        <v>0.11</v>
      </c>
      <c r="G40" s="37">
        <v>0.1</v>
      </c>
      <c r="H40" s="37">
        <v>0.1</v>
      </c>
      <c r="I40" s="37">
        <v>0.19</v>
      </c>
      <c r="J40" s="38">
        <v>0.43</v>
      </c>
      <c r="K40" s="22"/>
      <c r="L40" s="22"/>
      <c r="M40" s="22"/>
      <c r="N40" s="22"/>
      <c r="O40" s="22"/>
      <c r="P40" s="22"/>
    </row>
    <row r="41" spans="1:16" ht="39" customHeight="1" x14ac:dyDescent="0.15">
      <c r="A41" s="22"/>
      <c r="B41" s="35"/>
      <c r="C41" s="1178" t="s">
        <v>543</v>
      </c>
      <c r="D41" s="1179"/>
      <c r="E41" s="1180"/>
      <c r="F41" s="36">
        <v>0.41</v>
      </c>
      <c r="G41" s="37">
        <v>0.56000000000000005</v>
      </c>
      <c r="H41" s="37">
        <v>0.73</v>
      </c>
      <c r="I41" s="37">
        <v>0.31</v>
      </c>
      <c r="J41" s="38">
        <v>0.33</v>
      </c>
      <c r="K41" s="22"/>
      <c r="L41" s="22"/>
      <c r="M41" s="22"/>
      <c r="N41" s="22"/>
      <c r="O41" s="22"/>
      <c r="P41" s="22"/>
    </row>
    <row r="42" spans="1:16" ht="39" customHeight="1" x14ac:dyDescent="0.15">
      <c r="A42" s="22"/>
      <c r="B42" s="39"/>
      <c r="C42" s="1178" t="s">
        <v>544</v>
      </c>
      <c r="D42" s="1179"/>
      <c r="E42" s="1180"/>
      <c r="F42" s="36" t="s">
        <v>491</v>
      </c>
      <c r="G42" s="37" t="s">
        <v>491</v>
      </c>
      <c r="H42" s="37" t="s">
        <v>491</v>
      </c>
      <c r="I42" s="37" t="s">
        <v>491</v>
      </c>
      <c r="J42" s="38" t="s">
        <v>491</v>
      </c>
      <c r="K42" s="22"/>
      <c r="L42" s="22"/>
      <c r="M42" s="22"/>
      <c r="N42" s="22"/>
      <c r="O42" s="22"/>
      <c r="P42" s="22"/>
    </row>
    <row r="43" spans="1:16" ht="39" customHeight="1" thickBot="1" x14ac:dyDescent="0.2">
      <c r="A43" s="22"/>
      <c r="B43" s="40"/>
      <c r="C43" s="1181" t="s">
        <v>545</v>
      </c>
      <c r="D43" s="1182"/>
      <c r="E43" s="1183"/>
      <c r="F43" s="41">
        <v>0.71</v>
      </c>
      <c r="G43" s="42">
        <v>0.83</v>
      </c>
      <c r="H43" s="42">
        <v>0.78</v>
      </c>
      <c r="I43" s="42">
        <v>0.18</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175</v>
      </c>
      <c r="L45" s="60">
        <v>171</v>
      </c>
      <c r="M45" s="60">
        <v>180</v>
      </c>
      <c r="N45" s="60">
        <v>168</v>
      </c>
      <c r="O45" s="61">
        <v>152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491</v>
      </c>
      <c r="L46" s="64" t="s">
        <v>491</v>
      </c>
      <c r="M46" s="64" t="s">
        <v>491</v>
      </c>
      <c r="N46" s="64" t="s">
        <v>491</v>
      </c>
      <c r="O46" s="65" t="s">
        <v>491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491</v>
      </c>
      <c r="L47" s="64" t="s">
        <v>491</v>
      </c>
      <c r="M47" s="64" t="s">
        <v>491</v>
      </c>
      <c r="N47" s="64" t="s">
        <v>491</v>
      </c>
      <c r="O47" s="65" t="s">
        <v>491</v>
      </c>
      <c r="P47" s="48"/>
      <c r="Q47" s="48"/>
      <c r="R47" s="48"/>
      <c r="S47" s="48"/>
      <c r="T47" s="48"/>
      <c r="U47" s="48"/>
    </row>
    <row r="48" spans="1:21" ht="30.75" customHeight="1" x14ac:dyDescent="0.15">
      <c r="A48" s="48"/>
      <c r="B48" s="1196"/>
      <c r="C48" s="1197"/>
      <c r="D48" s="62"/>
      <c r="E48" s="1188" t="s">
        <v>15</v>
      </c>
      <c r="F48" s="1188"/>
      <c r="G48" s="1188"/>
      <c r="H48" s="1188"/>
      <c r="I48" s="1188"/>
      <c r="J48" s="1189"/>
      <c r="K48" s="63">
        <v>78</v>
      </c>
      <c r="L48" s="64">
        <v>81</v>
      </c>
      <c r="M48" s="64">
        <v>80</v>
      </c>
      <c r="N48" s="64">
        <v>82</v>
      </c>
      <c r="O48" s="65">
        <v>75</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491</v>
      </c>
      <c r="L49" s="64" t="s">
        <v>491</v>
      </c>
      <c r="M49" s="64" t="s">
        <v>491</v>
      </c>
      <c r="N49" s="64" t="s">
        <v>491</v>
      </c>
      <c r="O49" s="65" t="s">
        <v>491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v>
      </c>
      <c r="L50" s="64">
        <v>0</v>
      </c>
      <c r="M50" s="64" t="s">
        <v>491</v>
      </c>
      <c r="N50" s="64" t="s">
        <v>491</v>
      </c>
      <c r="O50" s="65" t="s">
        <v>491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491</v>
      </c>
      <c r="L51" s="64" t="s">
        <v>491</v>
      </c>
      <c r="M51" s="64" t="s">
        <v>491</v>
      </c>
      <c r="N51" s="64" t="s">
        <v>491</v>
      </c>
      <c r="O51" s="65" t="s">
        <v>491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200</v>
      </c>
      <c r="L52" s="64">
        <v>199</v>
      </c>
      <c r="M52" s="64">
        <v>207</v>
      </c>
      <c r="N52" s="64">
        <v>199</v>
      </c>
      <c r="O52" s="65">
        <v>185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55</v>
      </c>
      <c r="L53" s="69">
        <v>53</v>
      </c>
      <c r="M53" s="69">
        <v>53</v>
      </c>
      <c r="N53" s="69">
        <v>51</v>
      </c>
      <c r="O53" s="70">
        <v>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202" t="s">
        <v>24</v>
      </c>
      <c r="C41" s="1203"/>
      <c r="D41" s="81"/>
      <c r="E41" s="1208" t="s">
        <v>25</v>
      </c>
      <c r="F41" s="1208"/>
      <c r="G41" s="1208"/>
      <c r="H41" s="1209"/>
      <c r="I41" s="82">
        <v>1491</v>
      </c>
      <c r="J41" s="83">
        <v>1442</v>
      </c>
      <c r="K41" s="83">
        <v>1373</v>
      </c>
      <c r="L41" s="83">
        <v>1324</v>
      </c>
      <c r="M41" s="84">
        <v>1293</v>
      </c>
    </row>
    <row r="42" spans="2:13" ht="27.75" customHeight="1" x14ac:dyDescent="0.15">
      <c r="B42" s="1204"/>
      <c r="C42" s="1205"/>
      <c r="D42" s="85"/>
      <c r="E42" s="1210" t="s">
        <v>26</v>
      </c>
      <c r="F42" s="1210"/>
      <c r="G42" s="1210"/>
      <c r="H42" s="1211"/>
      <c r="I42" s="86">
        <v>0</v>
      </c>
      <c r="J42" s="87" t="s">
        <v>491</v>
      </c>
      <c r="K42" s="87" t="s">
        <v>491</v>
      </c>
      <c r="L42" s="87" t="s">
        <v>491</v>
      </c>
      <c r="M42" s="88" t="s">
        <v>491</v>
      </c>
    </row>
    <row r="43" spans="2:13" ht="27.75" customHeight="1" x14ac:dyDescent="0.15">
      <c r="B43" s="1204"/>
      <c r="C43" s="1205"/>
      <c r="D43" s="85"/>
      <c r="E43" s="1210" t="s">
        <v>27</v>
      </c>
      <c r="F43" s="1210"/>
      <c r="G43" s="1210"/>
      <c r="H43" s="1211"/>
      <c r="I43" s="86">
        <v>894</v>
      </c>
      <c r="J43" s="87">
        <v>827</v>
      </c>
      <c r="K43" s="87">
        <v>752</v>
      </c>
      <c r="L43" s="87">
        <v>680</v>
      </c>
      <c r="M43" s="88">
        <v>663</v>
      </c>
    </row>
    <row r="44" spans="2:13" ht="27.75" customHeight="1" x14ac:dyDescent="0.15">
      <c r="B44" s="1204"/>
      <c r="C44" s="1205"/>
      <c r="D44" s="85"/>
      <c r="E44" s="1210" t="s">
        <v>28</v>
      </c>
      <c r="F44" s="1210"/>
      <c r="G44" s="1210"/>
      <c r="H44" s="1211"/>
      <c r="I44" s="86" t="s">
        <v>491</v>
      </c>
      <c r="J44" s="87" t="s">
        <v>491</v>
      </c>
      <c r="K44" s="87" t="s">
        <v>491</v>
      </c>
      <c r="L44" s="87" t="s">
        <v>491</v>
      </c>
      <c r="M44" s="88" t="s">
        <v>491</v>
      </c>
    </row>
    <row r="45" spans="2:13" ht="27.75" customHeight="1" x14ac:dyDescent="0.15">
      <c r="B45" s="1204"/>
      <c r="C45" s="1205"/>
      <c r="D45" s="85"/>
      <c r="E45" s="1210" t="s">
        <v>29</v>
      </c>
      <c r="F45" s="1210"/>
      <c r="G45" s="1210"/>
      <c r="H45" s="1211"/>
      <c r="I45" s="86">
        <v>236</v>
      </c>
      <c r="J45" s="87">
        <v>208</v>
      </c>
      <c r="K45" s="87">
        <v>258</v>
      </c>
      <c r="L45" s="87">
        <v>156</v>
      </c>
      <c r="M45" s="88">
        <v>159</v>
      </c>
    </row>
    <row r="46" spans="2:13" ht="27.75" customHeight="1" x14ac:dyDescent="0.15">
      <c r="B46" s="1204"/>
      <c r="C46" s="1205"/>
      <c r="D46" s="89"/>
      <c r="E46" s="1210" t="s">
        <v>30</v>
      </c>
      <c r="F46" s="1210"/>
      <c r="G46" s="1210"/>
      <c r="H46" s="1211"/>
      <c r="I46" s="86" t="s">
        <v>491</v>
      </c>
      <c r="J46" s="87" t="s">
        <v>491</v>
      </c>
      <c r="K46" s="87" t="s">
        <v>491</v>
      </c>
      <c r="L46" s="87" t="s">
        <v>491</v>
      </c>
      <c r="M46" s="88" t="s">
        <v>491</v>
      </c>
    </row>
    <row r="47" spans="2:13" ht="27.75" customHeight="1" x14ac:dyDescent="0.15">
      <c r="B47" s="1204"/>
      <c r="C47" s="1205"/>
      <c r="D47" s="90"/>
      <c r="E47" s="1212" t="s">
        <v>31</v>
      </c>
      <c r="F47" s="1213"/>
      <c r="G47" s="1213"/>
      <c r="H47" s="1214"/>
      <c r="I47" s="86" t="s">
        <v>491</v>
      </c>
      <c r="J47" s="87" t="s">
        <v>491</v>
      </c>
      <c r="K47" s="87" t="s">
        <v>491</v>
      </c>
      <c r="L47" s="87" t="s">
        <v>491</v>
      </c>
      <c r="M47" s="88" t="s">
        <v>491</v>
      </c>
    </row>
    <row r="48" spans="2:13" ht="27.75" customHeight="1" x14ac:dyDescent="0.15">
      <c r="B48" s="1204"/>
      <c r="C48" s="1205"/>
      <c r="D48" s="85"/>
      <c r="E48" s="1210" t="s">
        <v>32</v>
      </c>
      <c r="F48" s="1210"/>
      <c r="G48" s="1210"/>
      <c r="H48" s="1211"/>
      <c r="I48" s="86" t="s">
        <v>491</v>
      </c>
      <c r="J48" s="87" t="s">
        <v>491</v>
      </c>
      <c r="K48" s="87" t="s">
        <v>491</v>
      </c>
      <c r="L48" s="87" t="s">
        <v>491</v>
      </c>
      <c r="M48" s="88" t="s">
        <v>491</v>
      </c>
    </row>
    <row r="49" spans="2:13" ht="27.75" customHeight="1" x14ac:dyDescent="0.15">
      <c r="B49" s="1206"/>
      <c r="C49" s="1207"/>
      <c r="D49" s="85"/>
      <c r="E49" s="1210" t="s">
        <v>33</v>
      </c>
      <c r="F49" s="1210"/>
      <c r="G49" s="1210"/>
      <c r="H49" s="1211"/>
      <c r="I49" s="86" t="s">
        <v>491</v>
      </c>
      <c r="J49" s="87" t="s">
        <v>491</v>
      </c>
      <c r="K49" s="87" t="s">
        <v>491</v>
      </c>
      <c r="L49" s="87" t="s">
        <v>491</v>
      </c>
      <c r="M49" s="88" t="s">
        <v>491</v>
      </c>
    </row>
    <row r="50" spans="2:13" ht="27.75" customHeight="1" x14ac:dyDescent="0.15">
      <c r="B50" s="1215" t="s">
        <v>34</v>
      </c>
      <c r="C50" s="1216"/>
      <c r="D50" s="91"/>
      <c r="E50" s="1210" t="s">
        <v>35</v>
      </c>
      <c r="F50" s="1210"/>
      <c r="G50" s="1210"/>
      <c r="H50" s="1211"/>
      <c r="I50" s="86">
        <v>1414</v>
      </c>
      <c r="J50" s="87">
        <v>1624</v>
      </c>
      <c r="K50" s="87">
        <v>1718</v>
      </c>
      <c r="L50" s="87">
        <v>1911</v>
      </c>
      <c r="M50" s="88">
        <v>2178</v>
      </c>
    </row>
    <row r="51" spans="2:13" ht="27.75" customHeight="1" x14ac:dyDescent="0.15">
      <c r="B51" s="1204"/>
      <c r="C51" s="1205"/>
      <c r="D51" s="85"/>
      <c r="E51" s="1210" t="s">
        <v>36</v>
      </c>
      <c r="F51" s="1210"/>
      <c r="G51" s="1210"/>
      <c r="H51" s="1211"/>
      <c r="I51" s="86" t="s">
        <v>491</v>
      </c>
      <c r="J51" s="87" t="s">
        <v>491</v>
      </c>
      <c r="K51" s="87" t="s">
        <v>491</v>
      </c>
      <c r="L51" s="87" t="s">
        <v>491</v>
      </c>
      <c r="M51" s="88" t="s">
        <v>491</v>
      </c>
    </row>
    <row r="52" spans="2:13" ht="27.75" customHeight="1" x14ac:dyDescent="0.15">
      <c r="B52" s="1206"/>
      <c r="C52" s="1207"/>
      <c r="D52" s="85"/>
      <c r="E52" s="1210" t="s">
        <v>37</v>
      </c>
      <c r="F52" s="1210"/>
      <c r="G52" s="1210"/>
      <c r="H52" s="1211"/>
      <c r="I52" s="86">
        <v>1494</v>
      </c>
      <c r="J52" s="87">
        <v>1437</v>
      </c>
      <c r="K52" s="87">
        <v>1367</v>
      </c>
      <c r="L52" s="87">
        <v>1247</v>
      </c>
      <c r="M52" s="88">
        <v>1324</v>
      </c>
    </row>
    <row r="53" spans="2:13" ht="27.75" customHeight="1" thickBot="1" x14ac:dyDescent="0.2">
      <c r="B53" s="1217" t="s">
        <v>21</v>
      </c>
      <c r="C53" s="1218"/>
      <c r="D53" s="92"/>
      <c r="E53" s="1219" t="s">
        <v>38</v>
      </c>
      <c r="F53" s="1219"/>
      <c r="G53" s="1219"/>
      <c r="H53" s="1220"/>
      <c r="I53" s="93">
        <v>-288</v>
      </c>
      <c r="J53" s="94">
        <v>-583</v>
      </c>
      <c r="K53" s="94">
        <v>-702</v>
      </c>
      <c r="L53" s="94">
        <v>-998</v>
      </c>
      <c r="M53" s="95">
        <v>-1386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E43" zoomScale="70" zoomScaleNormal="70" zoomScaleSheetLayoutView="55" workbookViewId="0">
      <selection activeCell="G70" sqref="G70"/>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558</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559</v>
      </c>
    </row>
    <row r="50" spans="1:17" ht="13.5" x14ac:dyDescent="0.15">
      <c r="B50" s="250"/>
      <c r="C50" s="246"/>
      <c r="D50" s="246"/>
      <c r="E50" s="246"/>
      <c r="F50" s="246"/>
      <c r="G50" s="1244"/>
      <c r="H50" s="1245"/>
      <c r="I50" s="1245"/>
      <c r="J50" s="1246"/>
      <c r="K50" s="356" t="s">
        <v>530</v>
      </c>
      <c r="L50" s="356" t="s">
        <v>531</v>
      </c>
      <c r="M50" s="356" t="s">
        <v>532</v>
      </c>
      <c r="N50" s="356" t="s">
        <v>533</v>
      </c>
      <c r="O50" s="356" t="s">
        <v>534</v>
      </c>
    </row>
    <row r="51" spans="1:17" ht="13.5" x14ac:dyDescent="0.15">
      <c r="B51" s="250"/>
      <c r="C51" s="246"/>
      <c r="D51" s="246"/>
      <c r="E51" s="246"/>
      <c r="F51" s="246"/>
      <c r="G51" s="1247" t="s">
        <v>560</v>
      </c>
      <c r="H51" s="1248"/>
      <c r="I51" s="1253" t="s">
        <v>561</v>
      </c>
      <c r="J51" s="1253"/>
      <c r="K51" s="1255"/>
      <c r="L51" s="1255"/>
      <c r="M51" s="1255"/>
      <c r="N51" s="1255"/>
      <c r="O51" s="1255"/>
    </row>
    <row r="52" spans="1:17" ht="13.5" x14ac:dyDescent="0.15">
      <c r="B52" s="250"/>
      <c r="C52" s="246"/>
      <c r="D52" s="246"/>
      <c r="E52" s="246"/>
      <c r="F52" s="246"/>
      <c r="G52" s="1249"/>
      <c r="H52" s="1250"/>
      <c r="I52" s="1254"/>
      <c r="J52" s="1254"/>
      <c r="K52" s="1221"/>
      <c r="L52" s="1221"/>
      <c r="M52" s="1221"/>
      <c r="N52" s="1221"/>
      <c r="O52" s="1221"/>
    </row>
    <row r="53" spans="1:17" ht="13.5" x14ac:dyDescent="0.15">
      <c r="A53" s="357"/>
      <c r="B53" s="250"/>
      <c r="C53" s="246"/>
      <c r="D53" s="246"/>
      <c r="E53" s="246"/>
      <c r="F53" s="246"/>
      <c r="G53" s="1249"/>
      <c r="H53" s="1250"/>
      <c r="I53" s="1233" t="s">
        <v>566</v>
      </c>
      <c r="J53" s="1233"/>
      <c r="K53" s="1256"/>
      <c r="L53" s="1256"/>
      <c r="M53" s="1256"/>
      <c r="N53" s="1256"/>
      <c r="O53" s="1256"/>
    </row>
    <row r="54" spans="1:17" ht="13.5" x14ac:dyDescent="0.15">
      <c r="A54" s="357"/>
      <c r="B54" s="250"/>
      <c r="C54" s="246"/>
      <c r="D54" s="246"/>
      <c r="E54" s="246"/>
      <c r="F54" s="246"/>
      <c r="G54" s="1251"/>
      <c r="H54" s="1252"/>
      <c r="I54" s="1233"/>
      <c r="J54" s="1233"/>
      <c r="K54" s="1226"/>
      <c r="L54" s="1226"/>
      <c r="M54" s="1226"/>
      <c r="N54" s="1226"/>
      <c r="O54" s="1226"/>
    </row>
    <row r="55" spans="1:17" ht="13.5" x14ac:dyDescent="0.15">
      <c r="A55" s="357"/>
      <c r="B55" s="250"/>
      <c r="C55" s="246"/>
      <c r="D55" s="246"/>
      <c r="E55" s="246"/>
      <c r="F55" s="246"/>
      <c r="G55" s="1227" t="s">
        <v>562</v>
      </c>
      <c r="H55" s="1228"/>
      <c r="I55" s="1233" t="s">
        <v>561</v>
      </c>
      <c r="J55" s="1233"/>
      <c r="K55" s="1255"/>
      <c r="L55" s="1255"/>
      <c r="M55" s="1255"/>
      <c r="N55" s="1255"/>
      <c r="O55" s="1255"/>
    </row>
    <row r="56" spans="1:17" ht="13.5" x14ac:dyDescent="0.15">
      <c r="A56" s="357"/>
      <c r="B56" s="250"/>
      <c r="C56" s="246"/>
      <c r="D56" s="246"/>
      <c r="E56" s="246"/>
      <c r="F56" s="246"/>
      <c r="G56" s="1229"/>
      <c r="H56" s="1230"/>
      <c r="I56" s="1233"/>
      <c r="J56" s="1233"/>
      <c r="K56" s="1221"/>
      <c r="L56" s="1221"/>
      <c r="M56" s="1221"/>
      <c r="N56" s="1221"/>
      <c r="O56" s="1221"/>
    </row>
    <row r="57" spans="1:17" s="357" customFormat="1" ht="13.5" x14ac:dyDescent="0.15">
      <c r="B57" s="358"/>
      <c r="C57" s="354"/>
      <c r="D57" s="354"/>
      <c r="E57" s="354"/>
      <c r="F57" s="354"/>
      <c r="G57" s="1229"/>
      <c r="H57" s="1230"/>
      <c r="I57" s="1223" t="s">
        <v>566</v>
      </c>
      <c r="J57" s="1223"/>
      <c r="K57" s="1256"/>
      <c r="L57" s="1256"/>
      <c r="M57" s="1256"/>
      <c r="N57" s="1256"/>
      <c r="O57" s="1256"/>
      <c r="P57" s="359"/>
      <c r="Q57" s="358"/>
    </row>
    <row r="58" spans="1:17" s="357" customFormat="1" ht="13.5" x14ac:dyDescent="0.15">
      <c r="A58" s="245"/>
      <c r="B58" s="358"/>
      <c r="C58" s="354"/>
      <c r="D58" s="354"/>
      <c r="E58" s="354"/>
      <c r="F58" s="354"/>
      <c r="G58" s="1231"/>
      <c r="H58" s="1232"/>
      <c r="I58" s="1223"/>
      <c r="J58" s="1223"/>
      <c r="K58" s="1226"/>
      <c r="L58" s="1226"/>
      <c r="M58" s="1226"/>
      <c r="N58" s="1226"/>
      <c r="O58" s="1226"/>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558</v>
      </c>
      <c r="I64" s="354"/>
      <c r="J64" s="354"/>
      <c r="K64" s="354"/>
      <c r="L64" s="246"/>
      <c r="M64" s="246"/>
      <c r="N64" s="246"/>
      <c r="O64" s="246"/>
    </row>
    <row r="65" spans="2:30" ht="13.5" x14ac:dyDescent="0.15">
      <c r="B65" s="250"/>
      <c r="C65" s="246"/>
      <c r="D65" s="246"/>
      <c r="E65" s="246"/>
      <c r="F65" s="246"/>
      <c r="G65" s="1235" t="s">
        <v>567</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564</v>
      </c>
      <c r="I71" s="370"/>
      <c r="J71" s="366"/>
      <c r="K71" s="366"/>
      <c r="L71" s="367"/>
      <c r="M71" s="366"/>
      <c r="N71" s="367"/>
      <c r="O71" s="368"/>
    </row>
    <row r="72" spans="2:30" ht="13.5" x14ac:dyDescent="0.15">
      <c r="B72" s="250"/>
      <c r="C72" s="246"/>
      <c r="D72" s="246"/>
      <c r="E72" s="246"/>
      <c r="F72" s="246"/>
      <c r="G72" s="1244"/>
      <c r="H72" s="1245"/>
      <c r="I72" s="1245"/>
      <c r="J72" s="1246"/>
      <c r="K72" s="356" t="s">
        <v>530</v>
      </c>
      <c r="L72" s="356" t="s">
        <v>531</v>
      </c>
      <c r="M72" s="356" t="s">
        <v>532</v>
      </c>
      <c r="N72" s="356" t="s">
        <v>533</v>
      </c>
      <c r="O72" s="356" t="s">
        <v>534</v>
      </c>
    </row>
    <row r="73" spans="2:30" ht="13.5" x14ac:dyDescent="0.15">
      <c r="B73" s="250"/>
      <c r="C73" s="246"/>
      <c r="D73" s="246"/>
      <c r="E73" s="246"/>
      <c r="F73" s="246"/>
      <c r="G73" s="1247" t="s">
        <v>560</v>
      </c>
      <c r="H73" s="1248"/>
      <c r="I73" s="1253" t="s">
        <v>561</v>
      </c>
      <c r="J73" s="1253"/>
      <c r="K73" s="1234"/>
      <c r="L73" s="1234"/>
      <c r="M73" s="1221"/>
      <c r="N73" s="1221"/>
      <c r="O73" s="1221"/>
      <c r="S73" s="245">
        <v>9.9</v>
      </c>
    </row>
    <row r="74" spans="2:30" ht="13.5" x14ac:dyDescent="0.15">
      <c r="B74" s="250"/>
      <c r="C74" s="246"/>
      <c r="D74" s="246"/>
      <c r="E74" s="246"/>
      <c r="F74" s="246"/>
      <c r="G74" s="1249"/>
      <c r="H74" s="1250"/>
      <c r="I74" s="1254"/>
      <c r="J74" s="1254"/>
      <c r="K74" s="1234"/>
      <c r="L74" s="1234"/>
      <c r="M74" s="1221"/>
      <c r="N74" s="1221"/>
      <c r="O74" s="1221"/>
    </row>
    <row r="75" spans="2:30" ht="13.5" x14ac:dyDescent="0.15">
      <c r="B75" s="250"/>
      <c r="C75" s="246"/>
      <c r="D75" s="246"/>
      <c r="E75" s="246"/>
      <c r="F75" s="246"/>
      <c r="G75" s="1249"/>
      <c r="H75" s="1250"/>
      <c r="I75" s="1233" t="s">
        <v>565</v>
      </c>
      <c r="J75" s="1233"/>
      <c r="K75" s="1225">
        <v>7.1</v>
      </c>
      <c r="L75" s="1225">
        <v>6.7</v>
      </c>
      <c r="M75" s="1225">
        <v>6.4</v>
      </c>
      <c r="N75" s="1225">
        <v>6.2</v>
      </c>
      <c r="O75" s="1225">
        <v>5.8</v>
      </c>
      <c r="U75" s="245">
        <v>81.2</v>
      </c>
      <c r="W75" s="245">
        <v>87.2</v>
      </c>
      <c r="Y75" s="245">
        <v>99.8</v>
      </c>
      <c r="AA75" s="245">
        <v>109.5</v>
      </c>
      <c r="AC75" s="245">
        <v>115.2</v>
      </c>
    </row>
    <row r="76" spans="2:30" ht="13.5" x14ac:dyDescent="0.15">
      <c r="B76" s="250"/>
      <c r="C76" s="246"/>
      <c r="D76" s="246"/>
      <c r="E76" s="246"/>
      <c r="F76" s="246"/>
      <c r="G76" s="1251"/>
      <c r="H76" s="1252"/>
      <c r="I76" s="1233"/>
      <c r="J76" s="1233"/>
      <c r="K76" s="1226"/>
      <c r="L76" s="1226"/>
      <c r="M76" s="1226"/>
      <c r="N76" s="1226"/>
      <c r="O76" s="1226"/>
    </row>
    <row r="77" spans="2:30" ht="13.5" x14ac:dyDescent="0.15">
      <c r="B77" s="250"/>
      <c r="C77" s="246"/>
      <c r="D77" s="246"/>
      <c r="E77" s="246"/>
      <c r="F77" s="246"/>
      <c r="G77" s="1227" t="s">
        <v>562</v>
      </c>
      <c r="H77" s="1228"/>
      <c r="I77" s="1233" t="s">
        <v>561</v>
      </c>
      <c r="J77" s="1233"/>
      <c r="K77" s="1234">
        <v>0</v>
      </c>
      <c r="L77" s="1234">
        <v>0</v>
      </c>
      <c r="M77" s="1221">
        <v>0</v>
      </c>
      <c r="N77" s="1221">
        <v>0</v>
      </c>
      <c r="O77" s="1221">
        <v>0</v>
      </c>
      <c r="R77" s="245">
        <v>12.3</v>
      </c>
      <c r="T77" s="245">
        <v>11.1</v>
      </c>
    </row>
    <row r="78" spans="2:30" ht="13.5" x14ac:dyDescent="0.15">
      <c r="B78" s="250"/>
      <c r="C78" s="246"/>
      <c r="D78" s="246"/>
      <c r="E78" s="246"/>
      <c r="F78" s="246"/>
      <c r="G78" s="1229"/>
      <c r="H78" s="1230"/>
      <c r="I78" s="1233"/>
      <c r="J78" s="1233"/>
      <c r="K78" s="1234"/>
      <c r="L78" s="1234"/>
      <c r="M78" s="1221"/>
      <c r="N78" s="1221"/>
      <c r="O78" s="1221"/>
    </row>
    <row r="79" spans="2:30" ht="13.5" x14ac:dyDescent="0.15">
      <c r="B79" s="250"/>
      <c r="C79" s="246"/>
      <c r="D79" s="246"/>
      <c r="E79" s="246"/>
      <c r="F79" s="246"/>
      <c r="G79" s="1229"/>
      <c r="H79" s="1230"/>
      <c r="I79" s="1222" t="s">
        <v>565</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ht="13.5" x14ac:dyDescent="0.15">
      <c r="B80" s="250"/>
      <c r="C80" s="246"/>
      <c r="D80" s="246"/>
      <c r="E80" s="246"/>
      <c r="F80" s="246"/>
      <c r="G80" s="1231"/>
      <c r="H80" s="1232"/>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H113" sqref="H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364173</v>
      </c>
      <c r="E3" s="118"/>
      <c r="F3" s="119">
        <v>228305</v>
      </c>
      <c r="G3" s="120"/>
      <c r="H3" s="121"/>
    </row>
    <row r="4" spans="1:8" x14ac:dyDescent="0.15">
      <c r="A4" s="122"/>
      <c r="B4" s="123"/>
      <c r="C4" s="124"/>
      <c r="D4" s="125">
        <v>169611</v>
      </c>
      <c r="E4" s="126"/>
      <c r="F4" s="127">
        <v>86611</v>
      </c>
      <c r="G4" s="128"/>
      <c r="H4" s="129"/>
    </row>
    <row r="5" spans="1:8" x14ac:dyDescent="0.15">
      <c r="A5" s="110" t="s">
        <v>524</v>
      </c>
      <c r="B5" s="115"/>
      <c r="C5" s="116"/>
      <c r="D5" s="117">
        <v>312811</v>
      </c>
      <c r="E5" s="118"/>
      <c r="F5" s="119">
        <v>316331</v>
      </c>
      <c r="G5" s="120"/>
      <c r="H5" s="121"/>
    </row>
    <row r="6" spans="1:8" x14ac:dyDescent="0.15">
      <c r="A6" s="122"/>
      <c r="B6" s="123"/>
      <c r="C6" s="124"/>
      <c r="D6" s="125">
        <v>93810</v>
      </c>
      <c r="E6" s="126"/>
      <c r="F6" s="127">
        <v>106387</v>
      </c>
      <c r="G6" s="128"/>
      <c r="H6" s="129"/>
    </row>
    <row r="7" spans="1:8" x14ac:dyDescent="0.15">
      <c r="A7" s="110" t="s">
        <v>525</v>
      </c>
      <c r="B7" s="115"/>
      <c r="C7" s="116"/>
      <c r="D7" s="117">
        <v>321333</v>
      </c>
      <c r="E7" s="118"/>
      <c r="F7" s="119">
        <v>333013</v>
      </c>
      <c r="G7" s="120"/>
      <c r="H7" s="121"/>
    </row>
    <row r="8" spans="1:8" x14ac:dyDescent="0.15">
      <c r="A8" s="122"/>
      <c r="B8" s="123"/>
      <c r="C8" s="124"/>
      <c r="D8" s="125">
        <v>130270</v>
      </c>
      <c r="E8" s="126"/>
      <c r="F8" s="127">
        <v>126732</v>
      </c>
      <c r="G8" s="128"/>
      <c r="H8" s="129"/>
    </row>
    <row r="9" spans="1:8" x14ac:dyDescent="0.15">
      <c r="A9" s="110" t="s">
        <v>526</v>
      </c>
      <c r="B9" s="115"/>
      <c r="C9" s="116"/>
      <c r="D9" s="117">
        <v>311221</v>
      </c>
      <c r="E9" s="118"/>
      <c r="F9" s="119">
        <v>280458</v>
      </c>
      <c r="G9" s="120"/>
      <c r="H9" s="121"/>
    </row>
    <row r="10" spans="1:8" x14ac:dyDescent="0.15">
      <c r="A10" s="122"/>
      <c r="B10" s="123"/>
      <c r="C10" s="124"/>
      <c r="D10" s="125">
        <v>85226</v>
      </c>
      <c r="E10" s="126"/>
      <c r="F10" s="127">
        <v>127286</v>
      </c>
      <c r="G10" s="128"/>
      <c r="H10" s="129"/>
    </row>
    <row r="11" spans="1:8" x14ac:dyDescent="0.15">
      <c r="A11" s="110" t="s">
        <v>527</v>
      </c>
      <c r="B11" s="115"/>
      <c r="C11" s="116"/>
      <c r="D11" s="117">
        <v>314116</v>
      </c>
      <c r="E11" s="118"/>
      <c r="F11" s="119">
        <v>291945</v>
      </c>
      <c r="G11" s="120"/>
      <c r="H11" s="121"/>
    </row>
    <row r="12" spans="1:8" x14ac:dyDescent="0.15">
      <c r="A12" s="122"/>
      <c r="B12" s="123"/>
      <c r="C12" s="130"/>
      <c r="D12" s="125">
        <v>95489</v>
      </c>
      <c r="E12" s="126"/>
      <c r="F12" s="127">
        <v>127651</v>
      </c>
      <c r="G12" s="128"/>
      <c r="H12" s="129"/>
    </row>
    <row r="13" spans="1:8" x14ac:dyDescent="0.15">
      <c r="A13" s="110"/>
      <c r="B13" s="115"/>
      <c r="C13" s="131"/>
      <c r="D13" s="132">
        <v>324731</v>
      </c>
      <c r="E13" s="133"/>
      <c r="F13" s="134">
        <v>290010</v>
      </c>
      <c r="G13" s="135"/>
      <c r="H13" s="121"/>
    </row>
    <row r="14" spans="1:8" x14ac:dyDescent="0.15">
      <c r="A14" s="122"/>
      <c r="B14" s="123"/>
      <c r="C14" s="124"/>
      <c r="D14" s="125">
        <v>114881</v>
      </c>
      <c r="E14" s="126"/>
      <c r="F14" s="127">
        <v>114933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12.45</v>
      </c>
      <c r="C19" s="136">
        <f>ROUND(VALUE(SUBSTITUTE(実質収支比率等に係る経年分析!G$48,"▲","-")),2)</f>
        <v>12.97</v>
      </c>
      <c r="D19" s="136">
        <f>ROUND(VALUE(SUBSTITUTE(実質収支比率等に係る経年分析!H$48,"▲","-")),2)</f>
        <v>19.98</v>
      </c>
      <c r="E19" s="136">
        <f>ROUND(VALUE(SUBSTITUTE(実質収支比率等に係る経年分析!I$48,"▲","-")),2)</f>
        <v>13.32</v>
      </c>
      <c r="F19" s="136">
        <f>ROUND(VALUE(SUBSTITUTE(実質収支比率等に係る経年分析!J$48,"▲","-")),2)</f>
        <v>10.61</v>
      </c>
    </row>
    <row r="20" spans="1:11" x14ac:dyDescent="0.15">
      <c r="A20" s="136" t="s">
        <v>43</v>
      </c>
      <c r="B20" s="136">
        <f>ROUND(VALUE(SUBSTITUTE(実質収支比率等に係る経年分析!F$47,"▲","-")),2)</f>
        <v>46.03</v>
      </c>
      <c r="C20" s="136">
        <f>ROUND(VALUE(SUBSTITUTE(実質収支比率等に係る経年分析!G$47,"▲","-")),2)</f>
        <v>57.87</v>
      </c>
      <c r="D20" s="136">
        <f>ROUND(VALUE(SUBSTITUTE(実質収支比率等に係る経年分析!H$47,"▲","-")),2)</f>
        <v>60.04</v>
      </c>
      <c r="E20" s="136">
        <f>ROUND(VALUE(SUBSTITUTE(実質収支比率等に係る経年分析!I$47,"▲","-")),2)</f>
        <v>67.31</v>
      </c>
      <c r="F20" s="136">
        <f>ROUND(VALUE(SUBSTITUTE(実質収支比率等に係る経年分析!J$47,"▲","-")),2)</f>
        <v>71.31</v>
      </c>
    </row>
    <row r="21" spans="1:11" x14ac:dyDescent="0.15">
      <c r="A21" s="136" t="s">
        <v>44</v>
      </c>
      <c r="B21" s="136">
        <f>IF(ISNUMBER(VALUE(SUBSTITUTE(実質収支比率等に係る経年分析!F$49,"▲","-"))),ROUND(VALUE(SUBSTITUTE(実質収支比率等に係る経年分析!F$49,"▲","-")),2),NA())</f>
        <v>6.59</v>
      </c>
      <c r="C21" s="136">
        <f>IF(ISNUMBER(VALUE(SUBSTITUTE(実質収支比率等に係る経年分析!G$49,"▲","-"))),ROUND(VALUE(SUBSTITUTE(実質収支比率等に係る経年分析!G$49,"▲","-")),2),NA())</f>
        <v>12.15</v>
      </c>
      <c r="D21" s="136">
        <f>IF(ISNUMBER(VALUE(SUBSTITUTE(実質収支比率等に係る経年分析!H$49,"▲","-"))),ROUND(VALUE(SUBSTITUTE(実質収支比率等に係る経年分析!H$49,"▲","-")),2),NA())</f>
        <v>6.76</v>
      </c>
      <c r="E21" s="136">
        <f>IF(ISNUMBER(VALUE(SUBSTITUTE(実質収支比率等に係る経年分析!I$49,"▲","-"))),ROUND(VALUE(SUBSTITUTE(実質収支比率等に係る経年分析!I$49,"▲","-")),2),NA())</f>
        <v>3.75</v>
      </c>
      <c r="F21" s="136">
        <f>IF(ISNUMBER(VALUE(SUBSTITUTE(実質収支比率等に係る経年分析!J$49,"▲","-"))),ROUND(VALUE(SUBSTITUTE(実質収支比率等に係る経年分析!J$49,"▲","-")),2),NA())</f>
        <v>-3.16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0.71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0.83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0.78</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新庄村国民健康保険診療所特別会計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0.41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0.56000000000000005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0.73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0.33</v>
      </c>
    </row>
    <row r="30" spans="1:11" x14ac:dyDescent="0.15">
      <c r="A30" s="137" t="str">
        <f>IF(連結実質赤字比率に係る赤字・黒字の構成分析!C$40="",NA(),連結実質赤字比率に係る赤字・黒字の構成分析!C$40)</f>
        <v>新庄村下水道事業特別会計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0.43</v>
      </c>
    </row>
    <row r="31" spans="1:11" x14ac:dyDescent="0.15">
      <c r="A31" s="137" t="str">
        <f>IF(連結実質赤字比率に係る赤字・黒字の構成分析!C$39="",NA(),連結実質赤字比率に係る赤字・黒字の構成分析!C$39)</f>
        <v>新庄村介護保険特別会計（保険事業勘定）</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1.53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x14ac:dyDescent="0.15">
      <c r="A32" s="137" t="str">
        <f>IF(連結実質赤字比率に係る赤字・黒字の構成分析!C$38="",NA(),連結実質赤字比率に係る赤字・黒字の構成分析!C$38)</f>
        <v>新庄村国民健康保険歯科診療施設特別会計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0.55000000000000004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x14ac:dyDescent="0.15">
      <c r="A33" s="137" t="str">
        <f>IF(連結実質赤字比率に係る赤字・黒字の構成分析!C$37="",NA(),連結実質赤字比率に係る赤字・黒字の構成分析!C$37)</f>
        <v>新庄村宅地造成事業特別会計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1.82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x14ac:dyDescent="0.15">
      <c r="A34" s="137" t="str">
        <f>IF(連結実質赤字比率に係る赤字・黒字の構成分析!C$36="",NA(),連結実質赤字比率に係る赤字・黒字の構成分析!C$36)</f>
        <v>新庄村農業共済事業特別会計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1.02</v>
      </c>
    </row>
    <row r="35" spans="1:16" x14ac:dyDescent="0.15">
      <c r="A35" s="137" t="str">
        <f>IF(連結実質赤字比率に係る赤字・黒字の構成分析!C$35="",NA(),連結実質赤字比率に係る赤字・黒字の構成分析!C$35)</f>
        <v>新庄村国民健康保険事業特別会計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3.34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12.36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19.399999999999999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10.59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200</v>
      </c>
      <c r="E42" s="138"/>
      <c r="F42" s="138"/>
      <c r="G42" s="138">
        <f>'実質公債費比率（分子）の構造'!L$52</f>
        <v>199</v>
      </c>
      <c r="H42" s="138"/>
      <c r="I42" s="138"/>
      <c r="J42" s="138">
        <f>'実質公債費比率（分子）の構造'!M$52</f>
        <v>207</v>
      </c>
      <c r="K42" s="138"/>
      <c r="L42" s="138"/>
      <c r="M42" s="138">
        <f>'実質公債費比率（分子）の構造'!N$52</f>
        <v>199</v>
      </c>
      <c r="N42" s="138"/>
      <c r="O42" s="138"/>
      <c r="P42" s="138">
        <f>'実質公債費比率（分子）の構造'!O$52</f>
        <v>185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v>
      </c>
      <c r="C44" s="138"/>
      <c r="D44" s="138"/>
      <c r="E44" s="138">
        <f>'実質公債費比率（分子）の構造'!L$50</f>
        <v>0</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78</v>
      </c>
      <c r="C46" s="138"/>
      <c r="D46" s="138"/>
      <c r="E46" s="138">
        <f>'実質公債費比率（分子）の構造'!L$48</f>
        <v>81</v>
      </c>
      <c r="F46" s="138"/>
      <c r="G46" s="138"/>
      <c r="H46" s="138">
        <f>'実質公債費比率（分子）の構造'!M$48</f>
        <v>80</v>
      </c>
      <c r="I46" s="138"/>
      <c r="J46" s="138"/>
      <c r="K46" s="138">
        <f>'実質公債費比率（分子）の構造'!N$48</f>
        <v>82</v>
      </c>
      <c r="L46" s="138"/>
      <c r="M46" s="138"/>
      <c r="N46" s="138">
        <f>'実質公債費比率（分子）の構造'!O$48</f>
        <v>75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175</v>
      </c>
      <c r="C49" s="138"/>
      <c r="D49" s="138"/>
      <c r="E49" s="138">
        <f>'実質公債費比率（分子）の構造'!L$45</f>
        <v>171</v>
      </c>
      <c r="F49" s="138"/>
      <c r="G49" s="138"/>
      <c r="H49" s="138">
        <f>'実質公債費比率（分子）の構造'!M$45</f>
        <v>180</v>
      </c>
      <c r="I49" s="138"/>
      <c r="J49" s="138"/>
      <c r="K49" s="138">
        <f>'実質公債費比率（分子）の構造'!N$45</f>
        <v>168</v>
      </c>
      <c r="L49" s="138"/>
      <c r="M49" s="138"/>
      <c r="N49" s="138">
        <f>'実質公債費比率（分子）の構造'!O$45</f>
        <v>152</v>
      </c>
      <c r="O49" s="138"/>
      <c r="P49" s="138"/>
    </row>
    <row r="50" spans="1:16" x14ac:dyDescent="0.15">
      <c r="A50" s="138" t="s">
        <v>59</v>
      </c>
      <c r="B50" s="138" t="e">
        <f>NA()</f>
        <v>#N/A</v>
      </c>
      <c r="C50" s="138">
        <f>IF(ISNUMBER('実質公債費比率（分子）の構造'!K$53),'実質公債費比率（分子）の構造'!K$53,NA())</f>
        <v>55</v>
      </c>
      <c r="D50" s="138" t="e">
        <f>NA()</f>
        <v>#N/A</v>
      </c>
      <c r="E50" s="138" t="e">
        <f>NA()</f>
        <v>#N/A</v>
      </c>
      <c r="F50" s="138">
        <f>IF(ISNUMBER('実質公債費比率（分子）の構造'!L$53),'実質公債費比率（分子）の構造'!L$53,NA())</f>
        <v>53</v>
      </c>
      <c r="G50" s="138" t="e">
        <f>NA()</f>
        <v>#N/A</v>
      </c>
      <c r="H50" s="138" t="e">
        <f>NA()</f>
        <v>#N/A</v>
      </c>
      <c r="I50" s="138">
        <f>IF(ISNUMBER('実質公債費比率（分子）の構造'!M$53),'実質公債費比率（分子）の構造'!M$53,NA())</f>
        <v>53</v>
      </c>
      <c r="J50" s="138" t="e">
        <f>NA()</f>
        <v>#N/A</v>
      </c>
      <c r="K50" s="138" t="e">
        <f>NA()</f>
        <v>#N/A</v>
      </c>
      <c r="L50" s="138">
        <f>IF(ISNUMBER('実質公債費比率（分子）の構造'!N$53),'実質公債費比率（分子）の構造'!N$53,NA())</f>
        <v>51</v>
      </c>
      <c r="M50" s="138" t="e">
        <f>NA()</f>
        <v>#N/A</v>
      </c>
      <c r="N50" s="138" t="e">
        <f>NA()</f>
        <v>#N/A</v>
      </c>
      <c r="O50" s="138">
        <f>IF(ISNUMBER('実質公債費比率（分子）の構造'!O$53),'実質公債費比率（分子）の構造'!O$53,NA())</f>
        <v>42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1494</v>
      </c>
      <c r="E56" s="137"/>
      <c r="F56" s="137"/>
      <c r="G56" s="137">
        <f>'将来負担比率（分子）の構造'!J$52</f>
        <v>1437</v>
      </c>
      <c r="H56" s="137"/>
      <c r="I56" s="137"/>
      <c r="J56" s="137">
        <f>'将来負担比率（分子）の構造'!K$52</f>
        <v>1367</v>
      </c>
      <c r="K56" s="137"/>
      <c r="L56" s="137"/>
      <c r="M56" s="137">
        <f>'将来負担比率（分子）の構造'!L$52</f>
        <v>1247</v>
      </c>
      <c r="N56" s="137"/>
      <c r="O56" s="137"/>
      <c r="P56" s="137">
        <f>'将来負担比率（分子）の構造'!M$52</f>
        <v>1324</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1414</v>
      </c>
      <c r="E58" s="137"/>
      <c r="F58" s="137"/>
      <c r="G58" s="137">
        <f>'将来負担比率（分子）の構造'!J$50</f>
        <v>1624</v>
      </c>
      <c r="H58" s="137"/>
      <c r="I58" s="137"/>
      <c r="J58" s="137">
        <f>'将来負担比率（分子）の構造'!K$50</f>
        <v>1718</v>
      </c>
      <c r="K58" s="137"/>
      <c r="L58" s="137"/>
      <c r="M58" s="137">
        <f>'将来負担比率（分子）の構造'!L$50</f>
        <v>1911</v>
      </c>
      <c r="N58" s="137"/>
      <c r="O58" s="137"/>
      <c r="P58" s="137">
        <f>'将来負担比率（分子）の構造'!M$50</f>
        <v>2178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236</v>
      </c>
      <c r="C62" s="137"/>
      <c r="D62" s="137"/>
      <c r="E62" s="137">
        <f>'将来負担比率（分子）の構造'!J$45</f>
        <v>208</v>
      </c>
      <c r="F62" s="137"/>
      <c r="G62" s="137"/>
      <c r="H62" s="137">
        <f>'将来負担比率（分子）の構造'!K$45</f>
        <v>258</v>
      </c>
      <c r="I62" s="137"/>
      <c r="J62" s="137"/>
      <c r="K62" s="137">
        <f>'将来負担比率（分子）の構造'!L$45</f>
        <v>156</v>
      </c>
      <c r="L62" s="137"/>
      <c r="M62" s="137"/>
      <c r="N62" s="137">
        <f>'将来負担比率（分子）の構造'!M$45</f>
        <v>159</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894</v>
      </c>
      <c r="C64" s="137"/>
      <c r="D64" s="137"/>
      <c r="E64" s="137">
        <f>'将来負担比率（分子）の構造'!J$43</f>
        <v>827</v>
      </c>
      <c r="F64" s="137"/>
      <c r="G64" s="137"/>
      <c r="H64" s="137">
        <f>'将来負担比率（分子）の構造'!K$43</f>
        <v>752</v>
      </c>
      <c r="I64" s="137"/>
      <c r="J64" s="137"/>
      <c r="K64" s="137">
        <f>'将来負担比率（分子）の構造'!L$43</f>
        <v>680</v>
      </c>
      <c r="L64" s="137"/>
      <c r="M64" s="137"/>
      <c r="N64" s="137">
        <f>'将来負担比率（分子）の構造'!M$43</f>
        <v>663</v>
      </c>
      <c r="O64" s="137"/>
      <c r="P64" s="137"/>
    </row>
    <row r="65" spans="1:16" x14ac:dyDescent="0.15">
      <c r="A65" s="137" t="s">
        <v>26</v>
      </c>
      <c r="B65" s="137">
        <f>'将来負担比率（分子）の構造'!I$42</f>
        <v>0</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1491</v>
      </c>
      <c r="C66" s="137"/>
      <c r="D66" s="137"/>
      <c r="E66" s="137">
        <f>'将来負担比率（分子）の構造'!J$41</f>
        <v>1442</v>
      </c>
      <c r="F66" s="137"/>
      <c r="G66" s="137"/>
      <c r="H66" s="137">
        <f>'将来負担比率（分子）の構造'!K$41</f>
        <v>1373</v>
      </c>
      <c r="I66" s="137"/>
      <c r="J66" s="137"/>
      <c r="K66" s="137">
        <f>'将来負担比率（分子）の構造'!L$41</f>
        <v>1324</v>
      </c>
      <c r="L66" s="137"/>
      <c r="M66" s="137"/>
      <c r="N66" s="137">
        <f>'将来負担比率（分子）の構造'!M$41</f>
        <v>1293</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229018</v>
      </c>
      <c r="S5" s="615"/>
      <c r="T5" s="615"/>
      <c r="U5" s="615"/>
      <c r="V5" s="615"/>
      <c r="W5" s="615"/>
      <c r="X5" s="615"/>
      <c r="Y5" s="616"/>
      <c r="Z5" s="617">
        <v>10.8</v>
      </c>
      <c r="AA5" s="617"/>
      <c r="AB5" s="617"/>
      <c r="AC5" s="617"/>
      <c r="AD5" s="618">
        <v>229018</v>
      </c>
      <c r="AE5" s="618"/>
      <c r="AF5" s="618"/>
      <c r="AG5" s="618"/>
      <c r="AH5" s="618"/>
      <c r="AI5" s="618"/>
      <c r="AJ5" s="618"/>
      <c r="AK5" s="618"/>
      <c r="AL5" s="619">
        <v>22.3</v>
      </c>
      <c r="AM5" s="620"/>
      <c r="AN5" s="620"/>
      <c r="AO5" s="621"/>
      <c r="AP5" s="611" t="s">
        <v>210</v>
      </c>
      <c r="AQ5" s="612"/>
      <c r="AR5" s="612"/>
      <c r="AS5" s="612"/>
      <c r="AT5" s="612"/>
      <c r="AU5" s="612"/>
      <c r="AV5" s="612"/>
      <c r="AW5" s="612"/>
      <c r="AX5" s="612"/>
      <c r="AY5" s="612"/>
      <c r="AZ5" s="612"/>
      <c r="BA5" s="612"/>
      <c r="BB5" s="612"/>
      <c r="BC5" s="612"/>
      <c r="BD5" s="612"/>
      <c r="BE5" s="612"/>
      <c r="BF5" s="613"/>
      <c r="BG5" s="625">
        <v>229018</v>
      </c>
      <c r="BH5" s="626"/>
      <c r="BI5" s="626"/>
      <c r="BJ5" s="626"/>
      <c r="BK5" s="626"/>
      <c r="BL5" s="626"/>
      <c r="BM5" s="626"/>
      <c r="BN5" s="627"/>
      <c r="BO5" s="628">
        <v>100</v>
      </c>
      <c r="BP5" s="628"/>
      <c r="BQ5" s="628"/>
      <c r="BR5" s="628"/>
      <c r="BS5" s="629">
        <v>24729</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14124</v>
      </c>
      <c r="S6" s="626"/>
      <c r="T6" s="626"/>
      <c r="U6" s="626"/>
      <c r="V6" s="626"/>
      <c r="W6" s="626"/>
      <c r="X6" s="626"/>
      <c r="Y6" s="627"/>
      <c r="Z6" s="628">
        <v>0.7</v>
      </c>
      <c r="AA6" s="628"/>
      <c r="AB6" s="628"/>
      <c r="AC6" s="628"/>
      <c r="AD6" s="629">
        <v>14124</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229018</v>
      </c>
      <c r="BH6" s="626"/>
      <c r="BI6" s="626"/>
      <c r="BJ6" s="626"/>
      <c r="BK6" s="626"/>
      <c r="BL6" s="626"/>
      <c r="BM6" s="626"/>
      <c r="BN6" s="627"/>
      <c r="BO6" s="628">
        <v>100</v>
      </c>
      <c r="BP6" s="628"/>
      <c r="BQ6" s="628"/>
      <c r="BR6" s="628"/>
      <c r="BS6" s="629">
        <v>24729</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39607</v>
      </c>
      <c r="CS6" s="626"/>
      <c r="CT6" s="626"/>
      <c r="CU6" s="626"/>
      <c r="CV6" s="626"/>
      <c r="CW6" s="626"/>
      <c r="CX6" s="626"/>
      <c r="CY6" s="627"/>
      <c r="CZ6" s="628">
        <v>2</v>
      </c>
      <c r="DA6" s="628"/>
      <c r="DB6" s="628"/>
      <c r="DC6" s="628"/>
      <c r="DD6" s="634" t="s">
        <v>217</v>
      </c>
      <c r="DE6" s="626"/>
      <c r="DF6" s="626"/>
      <c r="DG6" s="626"/>
      <c r="DH6" s="626"/>
      <c r="DI6" s="626"/>
      <c r="DJ6" s="626"/>
      <c r="DK6" s="626"/>
      <c r="DL6" s="626"/>
      <c r="DM6" s="626"/>
      <c r="DN6" s="626"/>
      <c r="DO6" s="626"/>
      <c r="DP6" s="627"/>
      <c r="DQ6" s="634">
        <v>39607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75</v>
      </c>
      <c r="S7" s="626"/>
      <c r="T7" s="626"/>
      <c r="U7" s="626"/>
      <c r="V7" s="626"/>
      <c r="W7" s="626"/>
      <c r="X7" s="626"/>
      <c r="Y7" s="627"/>
      <c r="Z7" s="628">
        <v>0</v>
      </c>
      <c r="AA7" s="628"/>
      <c r="AB7" s="628"/>
      <c r="AC7" s="628"/>
      <c r="AD7" s="629">
        <v>75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26830</v>
      </c>
      <c r="BH7" s="626"/>
      <c r="BI7" s="626"/>
      <c r="BJ7" s="626"/>
      <c r="BK7" s="626"/>
      <c r="BL7" s="626"/>
      <c r="BM7" s="626"/>
      <c r="BN7" s="627"/>
      <c r="BO7" s="628">
        <v>11.7</v>
      </c>
      <c r="BP7" s="628"/>
      <c r="BQ7" s="628"/>
      <c r="BR7" s="628"/>
      <c r="BS7" s="629">
        <v>74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823060</v>
      </c>
      <c r="CS7" s="626"/>
      <c r="CT7" s="626"/>
      <c r="CU7" s="626"/>
      <c r="CV7" s="626"/>
      <c r="CW7" s="626"/>
      <c r="CX7" s="626"/>
      <c r="CY7" s="627"/>
      <c r="CZ7" s="628">
        <v>41.1</v>
      </c>
      <c r="DA7" s="628"/>
      <c r="DB7" s="628"/>
      <c r="DC7" s="628"/>
      <c r="DD7" s="634">
        <v>30195</v>
      </c>
      <c r="DE7" s="626"/>
      <c r="DF7" s="626"/>
      <c r="DG7" s="626"/>
      <c r="DH7" s="626"/>
      <c r="DI7" s="626"/>
      <c r="DJ7" s="626"/>
      <c r="DK7" s="626"/>
      <c r="DL7" s="626"/>
      <c r="DM7" s="626"/>
      <c r="DN7" s="626"/>
      <c r="DO7" s="626"/>
      <c r="DP7" s="627"/>
      <c r="DQ7" s="634">
        <v>507755</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273</v>
      </c>
      <c r="S8" s="626"/>
      <c r="T8" s="626"/>
      <c r="U8" s="626"/>
      <c r="V8" s="626"/>
      <c r="W8" s="626"/>
      <c r="X8" s="626"/>
      <c r="Y8" s="627"/>
      <c r="Z8" s="628">
        <v>0</v>
      </c>
      <c r="AA8" s="628"/>
      <c r="AB8" s="628"/>
      <c r="AC8" s="628"/>
      <c r="AD8" s="629">
        <v>273</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1063</v>
      </c>
      <c r="BH8" s="626"/>
      <c r="BI8" s="626"/>
      <c r="BJ8" s="626"/>
      <c r="BK8" s="626"/>
      <c r="BL8" s="626"/>
      <c r="BM8" s="626"/>
      <c r="BN8" s="627"/>
      <c r="BO8" s="628">
        <v>0.5</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243453</v>
      </c>
      <c r="CS8" s="626"/>
      <c r="CT8" s="626"/>
      <c r="CU8" s="626"/>
      <c r="CV8" s="626"/>
      <c r="CW8" s="626"/>
      <c r="CX8" s="626"/>
      <c r="CY8" s="627"/>
      <c r="CZ8" s="628">
        <v>12.2</v>
      </c>
      <c r="DA8" s="628"/>
      <c r="DB8" s="628"/>
      <c r="DC8" s="628"/>
      <c r="DD8" s="634">
        <v>299</v>
      </c>
      <c r="DE8" s="626"/>
      <c r="DF8" s="626"/>
      <c r="DG8" s="626"/>
      <c r="DH8" s="626"/>
      <c r="DI8" s="626"/>
      <c r="DJ8" s="626"/>
      <c r="DK8" s="626"/>
      <c r="DL8" s="626"/>
      <c r="DM8" s="626"/>
      <c r="DN8" s="626"/>
      <c r="DO8" s="626"/>
      <c r="DP8" s="627"/>
      <c r="DQ8" s="634">
        <v>135413</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182</v>
      </c>
      <c r="S9" s="626"/>
      <c r="T9" s="626"/>
      <c r="U9" s="626"/>
      <c r="V9" s="626"/>
      <c r="W9" s="626"/>
      <c r="X9" s="626"/>
      <c r="Y9" s="627"/>
      <c r="Z9" s="628">
        <v>0</v>
      </c>
      <c r="AA9" s="628"/>
      <c r="AB9" s="628"/>
      <c r="AC9" s="628"/>
      <c r="AD9" s="629">
        <v>182</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23566</v>
      </c>
      <c r="BH9" s="626"/>
      <c r="BI9" s="626"/>
      <c r="BJ9" s="626"/>
      <c r="BK9" s="626"/>
      <c r="BL9" s="626"/>
      <c r="BM9" s="626"/>
      <c r="BN9" s="627"/>
      <c r="BO9" s="628">
        <v>10.3</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92885</v>
      </c>
      <c r="CS9" s="626"/>
      <c r="CT9" s="626"/>
      <c r="CU9" s="626"/>
      <c r="CV9" s="626"/>
      <c r="CW9" s="626"/>
      <c r="CX9" s="626"/>
      <c r="CY9" s="627"/>
      <c r="CZ9" s="628">
        <v>4.5999999999999996</v>
      </c>
      <c r="DA9" s="628"/>
      <c r="DB9" s="628"/>
      <c r="DC9" s="628"/>
      <c r="DD9" s="634" t="s">
        <v>112</v>
      </c>
      <c r="DE9" s="626"/>
      <c r="DF9" s="626"/>
      <c r="DG9" s="626"/>
      <c r="DH9" s="626"/>
      <c r="DI9" s="626"/>
      <c r="DJ9" s="626"/>
      <c r="DK9" s="626"/>
      <c r="DL9" s="626"/>
      <c r="DM9" s="626"/>
      <c r="DN9" s="626"/>
      <c r="DO9" s="626"/>
      <c r="DP9" s="627"/>
      <c r="DQ9" s="634">
        <v>84648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13621</v>
      </c>
      <c r="S10" s="626"/>
      <c r="T10" s="626"/>
      <c r="U10" s="626"/>
      <c r="V10" s="626"/>
      <c r="W10" s="626"/>
      <c r="X10" s="626"/>
      <c r="Y10" s="627"/>
      <c r="Z10" s="628">
        <v>0.6</v>
      </c>
      <c r="AA10" s="628"/>
      <c r="AB10" s="628"/>
      <c r="AC10" s="628"/>
      <c r="AD10" s="629">
        <v>13621</v>
      </c>
      <c r="AE10" s="629"/>
      <c r="AF10" s="629"/>
      <c r="AG10" s="629"/>
      <c r="AH10" s="629"/>
      <c r="AI10" s="629"/>
      <c r="AJ10" s="629"/>
      <c r="AK10" s="629"/>
      <c r="AL10" s="630">
        <v>1.3</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1827</v>
      </c>
      <c r="BH10" s="626"/>
      <c r="BI10" s="626"/>
      <c r="BJ10" s="626"/>
      <c r="BK10" s="626"/>
      <c r="BL10" s="626"/>
      <c r="BM10" s="626"/>
      <c r="BN10" s="627"/>
      <c r="BO10" s="628">
        <v>0.8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374</v>
      </c>
      <c r="BH11" s="626"/>
      <c r="BI11" s="626"/>
      <c r="BJ11" s="626"/>
      <c r="BK11" s="626"/>
      <c r="BL11" s="626"/>
      <c r="BM11" s="626"/>
      <c r="BN11" s="627"/>
      <c r="BO11" s="628">
        <v>0.2</v>
      </c>
      <c r="BP11" s="628"/>
      <c r="BQ11" s="628"/>
      <c r="BR11" s="628"/>
      <c r="BS11" s="634">
        <v>74</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221499</v>
      </c>
      <c r="CS11" s="626"/>
      <c r="CT11" s="626"/>
      <c r="CU11" s="626"/>
      <c r="CV11" s="626"/>
      <c r="CW11" s="626"/>
      <c r="CX11" s="626"/>
      <c r="CY11" s="627"/>
      <c r="CZ11" s="628">
        <v>11.1</v>
      </c>
      <c r="DA11" s="628"/>
      <c r="DB11" s="628"/>
      <c r="DC11" s="628"/>
      <c r="DD11" s="634">
        <v>109638</v>
      </c>
      <c r="DE11" s="626"/>
      <c r="DF11" s="626"/>
      <c r="DG11" s="626"/>
      <c r="DH11" s="626"/>
      <c r="DI11" s="626"/>
      <c r="DJ11" s="626"/>
      <c r="DK11" s="626"/>
      <c r="DL11" s="626"/>
      <c r="DM11" s="626"/>
      <c r="DN11" s="626"/>
      <c r="DO11" s="626"/>
      <c r="DP11" s="627"/>
      <c r="DQ11" s="634">
        <v>107416</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195867</v>
      </c>
      <c r="BH12" s="626"/>
      <c r="BI12" s="626"/>
      <c r="BJ12" s="626"/>
      <c r="BK12" s="626"/>
      <c r="BL12" s="626"/>
      <c r="BM12" s="626"/>
      <c r="BN12" s="627"/>
      <c r="BO12" s="628">
        <v>85.5</v>
      </c>
      <c r="BP12" s="628"/>
      <c r="BQ12" s="628"/>
      <c r="BR12" s="628"/>
      <c r="BS12" s="634">
        <v>24655</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35514</v>
      </c>
      <c r="CS12" s="626"/>
      <c r="CT12" s="626"/>
      <c r="CU12" s="626"/>
      <c r="CV12" s="626"/>
      <c r="CW12" s="626"/>
      <c r="CX12" s="626"/>
      <c r="CY12" s="627"/>
      <c r="CZ12" s="628">
        <v>1.8</v>
      </c>
      <c r="DA12" s="628"/>
      <c r="DB12" s="628"/>
      <c r="DC12" s="628"/>
      <c r="DD12" s="634">
        <v>2916</v>
      </c>
      <c r="DE12" s="626"/>
      <c r="DF12" s="626"/>
      <c r="DG12" s="626"/>
      <c r="DH12" s="626"/>
      <c r="DI12" s="626"/>
      <c r="DJ12" s="626"/>
      <c r="DK12" s="626"/>
      <c r="DL12" s="626"/>
      <c r="DM12" s="626"/>
      <c r="DN12" s="626"/>
      <c r="DO12" s="626"/>
      <c r="DP12" s="627"/>
      <c r="DQ12" s="634">
        <v>26488</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2932</v>
      </c>
      <c r="S13" s="626"/>
      <c r="T13" s="626"/>
      <c r="U13" s="626"/>
      <c r="V13" s="626"/>
      <c r="W13" s="626"/>
      <c r="X13" s="626"/>
      <c r="Y13" s="627"/>
      <c r="Z13" s="628">
        <v>0.1</v>
      </c>
      <c r="AA13" s="628"/>
      <c r="AB13" s="628"/>
      <c r="AC13" s="628"/>
      <c r="AD13" s="629">
        <v>2932</v>
      </c>
      <c r="AE13" s="629"/>
      <c r="AF13" s="629"/>
      <c r="AG13" s="629"/>
      <c r="AH13" s="629"/>
      <c r="AI13" s="629"/>
      <c r="AJ13" s="629"/>
      <c r="AK13" s="629"/>
      <c r="AL13" s="630">
        <v>0.3</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195336</v>
      </c>
      <c r="BH13" s="626"/>
      <c r="BI13" s="626"/>
      <c r="BJ13" s="626"/>
      <c r="BK13" s="626"/>
      <c r="BL13" s="626"/>
      <c r="BM13" s="626"/>
      <c r="BN13" s="627"/>
      <c r="BO13" s="628">
        <v>85.3</v>
      </c>
      <c r="BP13" s="628"/>
      <c r="BQ13" s="628"/>
      <c r="BR13" s="628"/>
      <c r="BS13" s="634">
        <v>24655</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233748</v>
      </c>
      <c r="CS13" s="626"/>
      <c r="CT13" s="626"/>
      <c r="CU13" s="626"/>
      <c r="CV13" s="626"/>
      <c r="CW13" s="626"/>
      <c r="CX13" s="626"/>
      <c r="CY13" s="627"/>
      <c r="CZ13" s="628">
        <v>11.7</v>
      </c>
      <c r="DA13" s="628"/>
      <c r="DB13" s="628"/>
      <c r="DC13" s="628"/>
      <c r="DD13" s="634">
        <v>129721</v>
      </c>
      <c r="DE13" s="626"/>
      <c r="DF13" s="626"/>
      <c r="DG13" s="626"/>
      <c r="DH13" s="626"/>
      <c r="DI13" s="626"/>
      <c r="DJ13" s="626"/>
      <c r="DK13" s="626"/>
      <c r="DL13" s="626"/>
      <c r="DM13" s="626"/>
      <c r="DN13" s="626"/>
      <c r="DO13" s="626"/>
      <c r="DP13" s="627"/>
      <c r="DQ13" s="634">
        <v>123768</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3517</v>
      </c>
      <c r="BH14" s="626"/>
      <c r="BI14" s="626"/>
      <c r="BJ14" s="626"/>
      <c r="BK14" s="626"/>
      <c r="BL14" s="626"/>
      <c r="BM14" s="626"/>
      <c r="BN14" s="627"/>
      <c r="BO14" s="628">
        <v>1.5</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64597</v>
      </c>
      <c r="CS14" s="626"/>
      <c r="CT14" s="626"/>
      <c r="CU14" s="626"/>
      <c r="CV14" s="626"/>
      <c r="CW14" s="626"/>
      <c r="CX14" s="626"/>
      <c r="CY14" s="627"/>
      <c r="CZ14" s="628">
        <v>3.2</v>
      </c>
      <c r="DA14" s="628"/>
      <c r="DB14" s="628"/>
      <c r="DC14" s="628"/>
      <c r="DD14" s="634">
        <v>21566</v>
      </c>
      <c r="DE14" s="626"/>
      <c r="DF14" s="626"/>
      <c r="DG14" s="626"/>
      <c r="DH14" s="626"/>
      <c r="DI14" s="626"/>
      <c r="DJ14" s="626"/>
      <c r="DK14" s="626"/>
      <c r="DL14" s="626"/>
      <c r="DM14" s="626"/>
      <c r="DN14" s="626"/>
      <c r="DO14" s="626"/>
      <c r="DP14" s="627"/>
      <c r="DQ14" s="634">
        <v>47097</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104</v>
      </c>
      <c r="S15" s="626"/>
      <c r="T15" s="626"/>
      <c r="U15" s="626"/>
      <c r="V15" s="626"/>
      <c r="W15" s="626"/>
      <c r="X15" s="626"/>
      <c r="Y15" s="627"/>
      <c r="Z15" s="628">
        <v>0</v>
      </c>
      <c r="AA15" s="628"/>
      <c r="AB15" s="628"/>
      <c r="AC15" s="628"/>
      <c r="AD15" s="629">
        <v>104</v>
      </c>
      <c r="AE15" s="629"/>
      <c r="AF15" s="629"/>
      <c r="AG15" s="629"/>
      <c r="AH15" s="629"/>
      <c r="AI15" s="629"/>
      <c r="AJ15" s="629"/>
      <c r="AK15" s="629"/>
      <c r="AL15" s="630">
        <v>0</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2804</v>
      </c>
      <c r="BH15" s="626"/>
      <c r="BI15" s="626"/>
      <c r="BJ15" s="626"/>
      <c r="BK15" s="626"/>
      <c r="BL15" s="626"/>
      <c r="BM15" s="626"/>
      <c r="BN15" s="627"/>
      <c r="BO15" s="628">
        <v>1.2</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89810</v>
      </c>
      <c r="CS15" s="626"/>
      <c r="CT15" s="626"/>
      <c r="CU15" s="626"/>
      <c r="CV15" s="626"/>
      <c r="CW15" s="626"/>
      <c r="CX15" s="626"/>
      <c r="CY15" s="627"/>
      <c r="CZ15" s="628">
        <v>4.5</v>
      </c>
      <c r="DA15" s="628"/>
      <c r="DB15" s="628"/>
      <c r="DC15" s="628"/>
      <c r="DD15" s="634">
        <v>5018</v>
      </c>
      <c r="DE15" s="626"/>
      <c r="DF15" s="626"/>
      <c r="DG15" s="626"/>
      <c r="DH15" s="626"/>
      <c r="DI15" s="626"/>
      <c r="DJ15" s="626"/>
      <c r="DK15" s="626"/>
      <c r="DL15" s="626"/>
      <c r="DM15" s="626"/>
      <c r="DN15" s="626"/>
      <c r="DO15" s="626"/>
      <c r="DP15" s="627"/>
      <c r="DQ15" s="634">
        <v>73737</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866630</v>
      </c>
      <c r="S16" s="626"/>
      <c r="T16" s="626"/>
      <c r="U16" s="626"/>
      <c r="V16" s="626"/>
      <c r="W16" s="626"/>
      <c r="X16" s="626"/>
      <c r="Y16" s="627"/>
      <c r="Z16" s="628">
        <v>41</v>
      </c>
      <c r="AA16" s="628"/>
      <c r="AB16" s="628"/>
      <c r="AC16" s="628"/>
      <c r="AD16" s="629">
        <v>723893</v>
      </c>
      <c r="AE16" s="629"/>
      <c r="AF16" s="629"/>
      <c r="AG16" s="629"/>
      <c r="AH16" s="629"/>
      <c r="AI16" s="629"/>
      <c r="AJ16" s="629"/>
      <c r="AK16" s="629"/>
      <c r="AL16" s="630">
        <v>70.599999999999994</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7058</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4305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723893</v>
      </c>
      <c r="S17" s="626"/>
      <c r="T17" s="626"/>
      <c r="U17" s="626"/>
      <c r="V17" s="626"/>
      <c r="W17" s="626"/>
      <c r="X17" s="626"/>
      <c r="Y17" s="627"/>
      <c r="Z17" s="628">
        <v>34.299999999999997</v>
      </c>
      <c r="AA17" s="628"/>
      <c r="AB17" s="628"/>
      <c r="AC17" s="628"/>
      <c r="AD17" s="629">
        <v>723893</v>
      </c>
      <c r="AE17" s="629"/>
      <c r="AF17" s="629"/>
      <c r="AG17" s="629"/>
      <c r="AH17" s="629"/>
      <c r="AI17" s="629"/>
      <c r="AJ17" s="629"/>
      <c r="AK17" s="629"/>
      <c r="AL17" s="630">
        <v>70.599999999999994</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152486</v>
      </c>
      <c r="CS17" s="626"/>
      <c r="CT17" s="626"/>
      <c r="CU17" s="626"/>
      <c r="CV17" s="626"/>
      <c r="CW17" s="626"/>
      <c r="CX17" s="626"/>
      <c r="CY17" s="627"/>
      <c r="CZ17" s="628">
        <v>7.6</v>
      </c>
      <c r="DA17" s="628"/>
      <c r="DB17" s="628"/>
      <c r="DC17" s="628"/>
      <c r="DD17" s="634" t="s">
        <v>112</v>
      </c>
      <c r="DE17" s="626"/>
      <c r="DF17" s="626"/>
      <c r="DG17" s="626"/>
      <c r="DH17" s="626"/>
      <c r="DI17" s="626"/>
      <c r="DJ17" s="626"/>
      <c r="DK17" s="626"/>
      <c r="DL17" s="626"/>
      <c r="DM17" s="626"/>
      <c r="DN17" s="626"/>
      <c r="DO17" s="626"/>
      <c r="DP17" s="627"/>
      <c r="DQ17" s="634">
        <v>152486</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142737</v>
      </c>
      <c r="S18" s="626"/>
      <c r="T18" s="626"/>
      <c r="U18" s="626"/>
      <c r="V18" s="626"/>
      <c r="W18" s="626"/>
      <c r="X18" s="626"/>
      <c r="Y18" s="627"/>
      <c r="Z18" s="628">
        <v>6.8</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1126959</v>
      </c>
      <c r="S20" s="626"/>
      <c r="T20" s="626"/>
      <c r="U20" s="626"/>
      <c r="V20" s="626"/>
      <c r="W20" s="626"/>
      <c r="X20" s="626"/>
      <c r="Y20" s="627"/>
      <c r="Z20" s="628">
        <v>53.3</v>
      </c>
      <c r="AA20" s="628"/>
      <c r="AB20" s="628"/>
      <c r="AC20" s="628"/>
      <c r="AD20" s="629">
        <v>984222</v>
      </c>
      <c r="AE20" s="629"/>
      <c r="AF20" s="629"/>
      <c r="AG20" s="629"/>
      <c r="AH20" s="629"/>
      <c r="AI20" s="629"/>
      <c r="AJ20" s="629"/>
      <c r="AK20" s="629"/>
      <c r="AL20" s="630">
        <v>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2003717</v>
      </c>
      <c r="CS20" s="626"/>
      <c r="CT20" s="626"/>
      <c r="CU20" s="626"/>
      <c r="CV20" s="626"/>
      <c r="CW20" s="626"/>
      <c r="CX20" s="626"/>
      <c r="CY20" s="627"/>
      <c r="CZ20" s="628">
        <v>100</v>
      </c>
      <c r="DA20" s="628"/>
      <c r="DB20" s="628"/>
      <c r="DC20" s="628"/>
      <c r="DD20" s="634">
        <v>299353</v>
      </c>
      <c r="DE20" s="626"/>
      <c r="DF20" s="626"/>
      <c r="DG20" s="626"/>
      <c r="DH20" s="626"/>
      <c r="DI20" s="626"/>
      <c r="DJ20" s="626"/>
      <c r="DK20" s="626"/>
      <c r="DL20" s="626"/>
      <c r="DM20" s="626"/>
      <c r="DN20" s="626"/>
      <c r="DO20" s="626"/>
      <c r="DP20" s="627"/>
      <c r="DQ20" s="634">
        <v>1302720</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t="s">
        <v>112</v>
      </c>
      <c r="S21" s="626"/>
      <c r="T21" s="626"/>
      <c r="U21" s="626"/>
      <c r="V21" s="626"/>
      <c r="W21" s="626"/>
      <c r="X21" s="626"/>
      <c r="Y21" s="627"/>
      <c r="Z21" s="628" t="s">
        <v>112</v>
      </c>
      <c r="AA21" s="628"/>
      <c r="AB21" s="628"/>
      <c r="AC21" s="628"/>
      <c r="AD21" s="629" t="s">
        <v>112</v>
      </c>
      <c r="AE21" s="629"/>
      <c r="AF21" s="629"/>
      <c r="AG21" s="629"/>
      <c r="AH21" s="629"/>
      <c r="AI21" s="629"/>
      <c r="AJ21" s="629"/>
      <c r="AK21" s="629"/>
      <c r="AL21" s="630" t="s">
        <v>112</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1759</v>
      </c>
      <c r="S22" s="626"/>
      <c r="T22" s="626"/>
      <c r="U22" s="626"/>
      <c r="V22" s="626"/>
      <c r="W22" s="626"/>
      <c r="X22" s="626"/>
      <c r="Y22" s="627"/>
      <c r="Z22" s="628">
        <v>0.1</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21577</v>
      </c>
      <c r="S23" s="626"/>
      <c r="T23" s="626"/>
      <c r="U23" s="626"/>
      <c r="V23" s="626"/>
      <c r="W23" s="626"/>
      <c r="X23" s="626"/>
      <c r="Y23" s="627"/>
      <c r="Z23" s="628">
        <v>1</v>
      </c>
      <c r="AA23" s="628"/>
      <c r="AB23" s="628"/>
      <c r="AC23" s="628"/>
      <c r="AD23" s="629">
        <v>2188</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50" t="s">
        <v>270</v>
      </c>
      <c r="DM23" s="651"/>
      <c r="DN23" s="651"/>
      <c r="DO23" s="651"/>
      <c r="DP23" s="651"/>
      <c r="DQ23" s="651"/>
      <c r="DR23" s="651"/>
      <c r="DS23" s="651"/>
      <c r="DT23" s="651"/>
      <c r="DU23" s="651"/>
      <c r="DV23" s="652"/>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705</v>
      </c>
      <c r="S24" s="626"/>
      <c r="T24" s="626"/>
      <c r="U24" s="626"/>
      <c r="V24" s="626"/>
      <c r="W24" s="626"/>
      <c r="X24" s="626"/>
      <c r="Y24" s="627"/>
      <c r="Z24" s="628">
        <v>0</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466894</v>
      </c>
      <c r="CS24" s="615"/>
      <c r="CT24" s="615"/>
      <c r="CU24" s="615"/>
      <c r="CV24" s="615"/>
      <c r="CW24" s="615"/>
      <c r="CX24" s="615"/>
      <c r="CY24" s="616"/>
      <c r="CZ24" s="654">
        <v>23.3</v>
      </c>
      <c r="DA24" s="655"/>
      <c r="DB24" s="655"/>
      <c r="DC24" s="656"/>
      <c r="DD24" s="653">
        <v>405422</v>
      </c>
      <c r="DE24" s="615"/>
      <c r="DF24" s="615"/>
      <c r="DG24" s="615"/>
      <c r="DH24" s="615"/>
      <c r="DI24" s="615"/>
      <c r="DJ24" s="615"/>
      <c r="DK24" s="616"/>
      <c r="DL24" s="653">
        <v>397971</v>
      </c>
      <c r="DM24" s="615"/>
      <c r="DN24" s="615"/>
      <c r="DO24" s="615"/>
      <c r="DP24" s="615"/>
      <c r="DQ24" s="615"/>
      <c r="DR24" s="615"/>
      <c r="DS24" s="615"/>
      <c r="DT24" s="615"/>
      <c r="DU24" s="615"/>
      <c r="DV24" s="616"/>
      <c r="DW24" s="619">
        <v>37.299999999999997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151294</v>
      </c>
      <c r="S25" s="626"/>
      <c r="T25" s="626"/>
      <c r="U25" s="626"/>
      <c r="V25" s="626"/>
      <c r="W25" s="626"/>
      <c r="X25" s="626"/>
      <c r="Y25" s="627"/>
      <c r="Z25" s="628">
        <v>7.2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253187</v>
      </c>
      <c r="CS25" s="645"/>
      <c r="CT25" s="645"/>
      <c r="CU25" s="645"/>
      <c r="CV25" s="645"/>
      <c r="CW25" s="645"/>
      <c r="CX25" s="645"/>
      <c r="CY25" s="646"/>
      <c r="CZ25" s="659">
        <v>12.6</v>
      </c>
      <c r="DA25" s="660"/>
      <c r="DB25" s="660"/>
      <c r="DC25" s="661"/>
      <c r="DD25" s="634">
        <v>239378</v>
      </c>
      <c r="DE25" s="645"/>
      <c r="DF25" s="645"/>
      <c r="DG25" s="645"/>
      <c r="DH25" s="645"/>
      <c r="DI25" s="645"/>
      <c r="DJ25" s="645"/>
      <c r="DK25" s="646"/>
      <c r="DL25" s="634">
        <v>231927</v>
      </c>
      <c r="DM25" s="645"/>
      <c r="DN25" s="645"/>
      <c r="DO25" s="645"/>
      <c r="DP25" s="645"/>
      <c r="DQ25" s="645"/>
      <c r="DR25" s="645"/>
      <c r="DS25" s="645"/>
      <c r="DT25" s="645"/>
      <c r="DU25" s="645"/>
      <c r="DV25" s="646"/>
      <c r="DW25" s="630">
        <v>21.8</v>
      </c>
      <c r="DX25" s="657"/>
      <c r="DY25" s="657"/>
      <c r="DZ25" s="657"/>
      <c r="EA25" s="657"/>
      <c r="EB25" s="657"/>
      <c r="EC25" s="658"/>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133468</v>
      </c>
      <c r="CS26" s="626"/>
      <c r="CT26" s="626"/>
      <c r="CU26" s="626"/>
      <c r="CV26" s="626"/>
      <c r="CW26" s="626"/>
      <c r="CX26" s="626"/>
      <c r="CY26" s="627"/>
      <c r="CZ26" s="659">
        <v>6.7</v>
      </c>
      <c r="DA26" s="660"/>
      <c r="DB26" s="660"/>
      <c r="DC26" s="661"/>
      <c r="DD26" s="634">
        <v>123935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7"/>
      <c r="DY26" s="657"/>
      <c r="DZ26" s="657"/>
      <c r="EA26" s="657"/>
      <c r="EB26" s="657"/>
      <c r="EC26" s="658"/>
    </row>
    <row r="27" spans="2:133" ht="11.25" customHeight="1" x14ac:dyDescent="0.15">
      <c r="B27" s="622" t="s">
        <v>281</v>
      </c>
      <c r="C27" s="623"/>
      <c r="D27" s="623"/>
      <c r="E27" s="623"/>
      <c r="F27" s="623"/>
      <c r="G27" s="623"/>
      <c r="H27" s="623"/>
      <c r="I27" s="623"/>
      <c r="J27" s="623"/>
      <c r="K27" s="623"/>
      <c r="L27" s="623"/>
      <c r="M27" s="623"/>
      <c r="N27" s="623"/>
      <c r="O27" s="623"/>
      <c r="P27" s="623"/>
      <c r="Q27" s="624"/>
      <c r="R27" s="625">
        <v>108468</v>
      </c>
      <c r="S27" s="626"/>
      <c r="T27" s="626"/>
      <c r="U27" s="626"/>
      <c r="V27" s="626"/>
      <c r="W27" s="626"/>
      <c r="X27" s="626"/>
      <c r="Y27" s="627"/>
      <c r="Z27" s="628">
        <v>5.0999999999999996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229018</v>
      </c>
      <c r="BH27" s="626"/>
      <c r="BI27" s="626"/>
      <c r="BJ27" s="626"/>
      <c r="BK27" s="626"/>
      <c r="BL27" s="626"/>
      <c r="BM27" s="626"/>
      <c r="BN27" s="627"/>
      <c r="BO27" s="628">
        <v>100</v>
      </c>
      <c r="BP27" s="628"/>
      <c r="BQ27" s="628"/>
      <c r="BR27" s="628"/>
      <c r="BS27" s="634">
        <v>24729</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61221</v>
      </c>
      <c r="CS27" s="645"/>
      <c r="CT27" s="645"/>
      <c r="CU27" s="645"/>
      <c r="CV27" s="645"/>
      <c r="CW27" s="645"/>
      <c r="CX27" s="645"/>
      <c r="CY27" s="646"/>
      <c r="CZ27" s="659">
        <v>3.1</v>
      </c>
      <c r="DA27" s="660"/>
      <c r="DB27" s="660"/>
      <c r="DC27" s="661"/>
      <c r="DD27" s="634">
        <v>13558</v>
      </c>
      <c r="DE27" s="645"/>
      <c r="DF27" s="645"/>
      <c r="DG27" s="645"/>
      <c r="DH27" s="645"/>
      <c r="DI27" s="645"/>
      <c r="DJ27" s="645"/>
      <c r="DK27" s="646"/>
      <c r="DL27" s="634">
        <v>13558</v>
      </c>
      <c r="DM27" s="645"/>
      <c r="DN27" s="645"/>
      <c r="DO27" s="645"/>
      <c r="DP27" s="645"/>
      <c r="DQ27" s="645"/>
      <c r="DR27" s="645"/>
      <c r="DS27" s="645"/>
      <c r="DT27" s="645"/>
      <c r="DU27" s="645"/>
      <c r="DV27" s="646"/>
      <c r="DW27" s="630">
        <v>1.3</v>
      </c>
      <c r="DX27" s="657"/>
      <c r="DY27" s="657"/>
      <c r="DZ27" s="657"/>
      <c r="EA27" s="657"/>
      <c r="EB27" s="657"/>
      <c r="EC27" s="658"/>
    </row>
    <row r="28" spans="2:133" ht="11.25" customHeight="1" x14ac:dyDescent="0.15">
      <c r="B28" s="622" t="s">
        <v>284</v>
      </c>
      <c r="C28" s="623"/>
      <c r="D28" s="623"/>
      <c r="E28" s="623"/>
      <c r="F28" s="623"/>
      <c r="G28" s="623"/>
      <c r="H28" s="623"/>
      <c r="I28" s="623"/>
      <c r="J28" s="623"/>
      <c r="K28" s="623"/>
      <c r="L28" s="623"/>
      <c r="M28" s="623"/>
      <c r="N28" s="623"/>
      <c r="O28" s="623"/>
      <c r="P28" s="623"/>
      <c r="Q28" s="624"/>
      <c r="R28" s="625">
        <v>44233</v>
      </c>
      <c r="S28" s="626"/>
      <c r="T28" s="626"/>
      <c r="U28" s="626"/>
      <c r="V28" s="626"/>
      <c r="W28" s="626"/>
      <c r="X28" s="626"/>
      <c r="Y28" s="627"/>
      <c r="Z28" s="628">
        <v>2.1</v>
      </c>
      <c r="AA28" s="628"/>
      <c r="AB28" s="628"/>
      <c r="AC28" s="628"/>
      <c r="AD28" s="629">
        <v>38988</v>
      </c>
      <c r="AE28" s="629"/>
      <c r="AF28" s="629"/>
      <c r="AG28" s="629"/>
      <c r="AH28" s="629"/>
      <c r="AI28" s="629"/>
      <c r="AJ28" s="629"/>
      <c r="AK28" s="629"/>
      <c r="AL28" s="630">
        <v>3.8</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152486</v>
      </c>
      <c r="CS28" s="626"/>
      <c r="CT28" s="626"/>
      <c r="CU28" s="626"/>
      <c r="CV28" s="626"/>
      <c r="CW28" s="626"/>
      <c r="CX28" s="626"/>
      <c r="CY28" s="627"/>
      <c r="CZ28" s="659">
        <v>7.6</v>
      </c>
      <c r="DA28" s="660"/>
      <c r="DB28" s="660"/>
      <c r="DC28" s="661"/>
      <c r="DD28" s="634">
        <v>152486</v>
      </c>
      <c r="DE28" s="626"/>
      <c r="DF28" s="626"/>
      <c r="DG28" s="626"/>
      <c r="DH28" s="626"/>
      <c r="DI28" s="626"/>
      <c r="DJ28" s="626"/>
      <c r="DK28" s="627"/>
      <c r="DL28" s="634">
        <v>152486</v>
      </c>
      <c r="DM28" s="626"/>
      <c r="DN28" s="626"/>
      <c r="DO28" s="626"/>
      <c r="DP28" s="626"/>
      <c r="DQ28" s="626"/>
      <c r="DR28" s="626"/>
      <c r="DS28" s="626"/>
      <c r="DT28" s="626"/>
      <c r="DU28" s="626"/>
      <c r="DV28" s="627"/>
      <c r="DW28" s="630">
        <v>14.3</v>
      </c>
      <c r="DX28" s="657"/>
      <c r="DY28" s="657"/>
      <c r="DZ28" s="657"/>
      <c r="EA28" s="657"/>
      <c r="EB28" s="657"/>
      <c r="EC28" s="658"/>
    </row>
    <row r="29" spans="2:133" ht="11.25" customHeight="1" x14ac:dyDescent="0.15">
      <c r="B29" s="622" t="s">
        <v>286</v>
      </c>
      <c r="C29" s="623"/>
      <c r="D29" s="623"/>
      <c r="E29" s="623"/>
      <c r="F29" s="623"/>
      <c r="G29" s="623"/>
      <c r="H29" s="623"/>
      <c r="I29" s="623"/>
      <c r="J29" s="623"/>
      <c r="K29" s="623"/>
      <c r="L29" s="623"/>
      <c r="M29" s="623"/>
      <c r="N29" s="623"/>
      <c r="O29" s="623"/>
      <c r="P29" s="623"/>
      <c r="Q29" s="624"/>
      <c r="R29" s="625">
        <v>257919</v>
      </c>
      <c r="S29" s="626"/>
      <c r="T29" s="626"/>
      <c r="U29" s="626"/>
      <c r="V29" s="626"/>
      <c r="W29" s="626"/>
      <c r="X29" s="626"/>
      <c r="Y29" s="627"/>
      <c r="Z29" s="628">
        <v>12.2</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152486</v>
      </c>
      <c r="CS29" s="645"/>
      <c r="CT29" s="645"/>
      <c r="CU29" s="645"/>
      <c r="CV29" s="645"/>
      <c r="CW29" s="645"/>
      <c r="CX29" s="645"/>
      <c r="CY29" s="646"/>
      <c r="CZ29" s="659">
        <v>7.6</v>
      </c>
      <c r="DA29" s="660"/>
      <c r="DB29" s="660"/>
      <c r="DC29" s="661"/>
      <c r="DD29" s="634">
        <v>152486</v>
      </c>
      <c r="DE29" s="645"/>
      <c r="DF29" s="645"/>
      <c r="DG29" s="645"/>
      <c r="DH29" s="645"/>
      <c r="DI29" s="645"/>
      <c r="DJ29" s="645"/>
      <c r="DK29" s="646"/>
      <c r="DL29" s="634">
        <v>152486</v>
      </c>
      <c r="DM29" s="645"/>
      <c r="DN29" s="645"/>
      <c r="DO29" s="645"/>
      <c r="DP29" s="645"/>
      <c r="DQ29" s="645"/>
      <c r="DR29" s="645"/>
      <c r="DS29" s="645"/>
      <c r="DT29" s="645"/>
      <c r="DU29" s="645"/>
      <c r="DV29" s="646"/>
      <c r="DW29" s="630">
        <v>14.3</v>
      </c>
      <c r="DX29" s="657"/>
      <c r="DY29" s="657"/>
      <c r="DZ29" s="657"/>
      <c r="EA29" s="657"/>
      <c r="EB29" s="657"/>
      <c r="EC29" s="658"/>
    </row>
    <row r="30" spans="2:133" ht="11.25" customHeight="1" x14ac:dyDescent="0.15">
      <c r="B30" s="622" t="s">
        <v>290</v>
      </c>
      <c r="C30" s="623"/>
      <c r="D30" s="623"/>
      <c r="E30" s="623"/>
      <c r="F30" s="623"/>
      <c r="G30" s="623"/>
      <c r="H30" s="623"/>
      <c r="I30" s="623"/>
      <c r="J30" s="623"/>
      <c r="K30" s="623"/>
      <c r="L30" s="623"/>
      <c r="M30" s="623"/>
      <c r="N30" s="623"/>
      <c r="O30" s="623"/>
      <c r="P30" s="623"/>
      <c r="Q30" s="624"/>
      <c r="R30" s="625">
        <v>101259</v>
      </c>
      <c r="S30" s="626"/>
      <c r="T30" s="626"/>
      <c r="U30" s="626"/>
      <c r="V30" s="626"/>
      <c r="W30" s="626"/>
      <c r="X30" s="626"/>
      <c r="Y30" s="627"/>
      <c r="Z30" s="628">
        <v>4.8</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99.6</v>
      </c>
      <c r="BH30" s="684"/>
      <c r="BI30" s="684"/>
      <c r="BJ30" s="684"/>
      <c r="BK30" s="684"/>
      <c r="BL30" s="684"/>
      <c r="BM30" s="620">
        <v>97.5</v>
      </c>
      <c r="BN30" s="684"/>
      <c r="BO30" s="684"/>
      <c r="BP30" s="684"/>
      <c r="BQ30" s="685"/>
      <c r="BR30" s="683">
        <v>99.7</v>
      </c>
      <c r="BS30" s="684"/>
      <c r="BT30" s="684"/>
      <c r="BU30" s="684"/>
      <c r="BV30" s="684"/>
      <c r="BW30" s="684"/>
      <c r="BX30" s="620">
        <v>97.7</v>
      </c>
      <c r="BY30" s="684"/>
      <c r="BZ30" s="684"/>
      <c r="CA30" s="684"/>
      <c r="CB30" s="685"/>
      <c r="CD30" s="688"/>
      <c r="CE30" s="689"/>
      <c r="CF30" s="639" t="s">
        <v>293</v>
      </c>
      <c r="CG30" s="640"/>
      <c r="CH30" s="640"/>
      <c r="CI30" s="640"/>
      <c r="CJ30" s="640"/>
      <c r="CK30" s="640"/>
      <c r="CL30" s="640"/>
      <c r="CM30" s="640"/>
      <c r="CN30" s="640"/>
      <c r="CO30" s="640"/>
      <c r="CP30" s="640"/>
      <c r="CQ30" s="641"/>
      <c r="CR30" s="625">
        <v>140732</v>
      </c>
      <c r="CS30" s="626"/>
      <c r="CT30" s="626"/>
      <c r="CU30" s="626"/>
      <c r="CV30" s="626"/>
      <c r="CW30" s="626"/>
      <c r="CX30" s="626"/>
      <c r="CY30" s="627"/>
      <c r="CZ30" s="659">
        <v>7</v>
      </c>
      <c r="DA30" s="660"/>
      <c r="DB30" s="660"/>
      <c r="DC30" s="661"/>
      <c r="DD30" s="634">
        <v>140732</v>
      </c>
      <c r="DE30" s="626"/>
      <c r="DF30" s="626"/>
      <c r="DG30" s="626"/>
      <c r="DH30" s="626"/>
      <c r="DI30" s="626"/>
      <c r="DJ30" s="626"/>
      <c r="DK30" s="627"/>
      <c r="DL30" s="634">
        <v>140732</v>
      </c>
      <c r="DM30" s="626"/>
      <c r="DN30" s="626"/>
      <c r="DO30" s="626"/>
      <c r="DP30" s="626"/>
      <c r="DQ30" s="626"/>
      <c r="DR30" s="626"/>
      <c r="DS30" s="626"/>
      <c r="DT30" s="626"/>
      <c r="DU30" s="626"/>
      <c r="DV30" s="627"/>
      <c r="DW30" s="630">
        <v>13.2</v>
      </c>
      <c r="DX30" s="657"/>
      <c r="DY30" s="657"/>
      <c r="DZ30" s="657"/>
      <c r="EA30" s="657"/>
      <c r="EB30" s="657"/>
      <c r="EC30" s="658"/>
    </row>
    <row r="31" spans="2:133" ht="11.25" customHeight="1" x14ac:dyDescent="0.15">
      <c r="B31" s="622" t="s">
        <v>294</v>
      </c>
      <c r="C31" s="623"/>
      <c r="D31" s="623"/>
      <c r="E31" s="623"/>
      <c r="F31" s="623"/>
      <c r="G31" s="623"/>
      <c r="H31" s="623"/>
      <c r="I31" s="623"/>
      <c r="J31" s="623"/>
      <c r="K31" s="623"/>
      <c r="L31" s="623"/>
      <c r="M31" s="623"/>
      <c r="N31" s="623"/>
      <c r="O31" s="623"/>
      <c r="P31" s="623"/>
      <c r="Q31" s="624"/>
      <c r="R31" s="625">
        <v>168143</v>
      </c>
      <c r="S31" s="626"/>
      <c r="T31" s="626"/>
      <c r="U31" s="626"/>
      <c r="V31" s="626"/>
      <c r="W31" s="626"/>
      <c r="X31" s="626"/>
      <c r="Y31" s="627"/>
      <c r="Z31" s="628">
        <v>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98.5</v>
      </c>
      <c r="BH31" s="645"/>
      <c r="BI31" s="645"/>
      <c r="BJ31" s="645"/>
      <c r="BK31" s="645"/>
      <c r="BL31" s="645"/>
      <c r="BM31" s="631">
        <v>93.1</v>
      </c>
      <c r="BN31" s="681"/>
      <c r="BO31" s="681"/>
      <c r="BP31" s="681"/>
      <c r="BQ31" s="682"/>
      <c r="BR31" s="680">
        <v>99.3</v>
      </c>
      <c r="BS31" s="645"/>
      <c r="BT31" s="645"/>
      <c r="BU31" s="645"/>
      <c r="BV31" s="645"/>
      <c r="BW31" s="645"/>
      <c r="BX31" s="631">
        <v>93.3</v>
      </c>
      <c r="BY31" s="681"/>
      <c r="BZ31" s="681"/>
      <c r="CA31" s="681"/>
      <c r="CB31" s="682"/>
      <c r="CD31" s="688"/>
      <c r="CE31" s="689"/>
      <c r="CF31" s="639" t="s">
        <v>297</v>
      </c>
      <c r="CG31" s="640"/>
      <c r="CH31" s="640"/>
      <c r="CI31" s="640"/>
      <c r="CJ31" s="640"/>
      <c r="CK31" s="640"/>
      <c r="CL31" s="640"/>
      <c r="CM31" s="640"/>
      <c r="CN31" s="640"/>
      <c r="CO31" s="640"/>
      <c r="CP31" s="640"/>
      <c r="CQ31" s="641"/>
      <c r="CR31" s="625">
        <v>11754</v>
      </c>
      <c r="CS31" s="645"/>
      <c r="CT31" s="645"/>
      <c r="CU31" s="645"/>
      <c r="CV31" s="645"/>
      <c r="CW31" s="645"/>
      <c r="CX31" s="645"/>
      <c r="CY31" s="646"/>
      <c r="CZ31" s="659">
        <v>0.6</v>
      </c>
      <c r="DA31" s="660"/>
      <c r="DB31" s="660"/>
      <c r="DC31" s="661"/>
      <c r="DD31" s="634">
        <v>11754</v>
      </c>
      <c r="DE31" s="645"/>
      <c r="DF31" s="645"/>
      <c r="DG31" s="645"/>
      <c r="DH31" s="645"/>
      <c r="DI31" s="645"/>
      <c r="DJ31" s="645"/>
      <c r="DK31" s="646"/>
      <c r="DL31" s="634">
        <v>11754</v>
      </c>
      <c r="DM31" s="645"/>
      <c r="DN31" s="645"/>
      <c r="DO31" s="645"/>
      <c r="DP31" s="645"/>
      <c r="DQ31" s="645"/>
      <c r="DR31" s="645"/>
      <c r="DS31" s="645"/>
      <c r="DT31" s="645"/>
      <c r="DU31" s="645"/>
      <c r="DV31" s="646"/>
      <c r="DW31" s="630">
        <v>1.1000000000000001</v>
      </c>
      <c r="DX31" s="657"/>
      <c r="DY31" s="657"/>
      <c r="DZ31" s="657"/>
      <c r="EA31" s="657"/>
      <c r="EB31" s="657"/>
      <c r="EC31" s="658"/>
    </row>
    <row r="32" spans="2:133" ht="11.25" customHeight="1" x14ac:dyDescent="0.15">
      <c r="B32" s="622" t="s">
        <v>298</v>
      </c>
      <c r="C32" s="623"/>
      <c r="D32" s="623"/>
      <c r="E32" s="623"/>
      <c r="F32" s="623"/>
      <c r="G32" s="623"/>
      <c r="H32" s="623"/>
      <c r="I32" s="623"/>
      <c r="J32" s="623"/>
      <c r="K32" s="623"/>
      <c r="L32" s="623"/>
      <c r="M32" s="623"/>
      <c r="N32" s="623"/>
      <c r="O32" s="623"/>
      <c r="P32" s="623"/>
      <c r="Q32" s="624"/>
      <c r="R32" s="625">
        <v>21086</v>
      </c>
      <c r="S32" s="626"/>
      <c r="T32" s="626"/>
      <c r="U32" s="626"/>
      <c r="V32" s="626"/>
      <c r="W32" s="626"/>
      <c r="X32" s="626"/>
      <c r="Y32" s="627"/>
      <c r="Z32" s="628">
        <v>1</v>
      </c>
      <c r="AA32" s="628"/>
      <c r="AB32" s="628"/>
      <c r="AC32" s="628"/>
      <c r="AD32" s="629">
        <v>59</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99.8</v>
      </c>
      <c r="BH32" s="693"/>
      <c r="BI32" s="693"/>
      <c r="BJ32" s="693"/>
      <c r="BK32" s="693"/>
      <c r="BL32" s="693"/>
      <c r="BM32" s="694">
        <v>98.8</v>
      </c>
      <c r="BN32" s="693"/>
      <c r="BO32" s="693"/>
      <c r="BP32" s="693"/>
      <c r="BQ32" s="695"/>
      <c r="BR32" s="692">
        <v>99.8</v>
      </c>
      <c r="BS32" s="693"/>
      <c r="BT32" s="693"/>
      <c r="BU32" s="693"/>
      <c r="BV32" s="693"/>
      <c r="BW32" s="693"/>
      <c r="BX32" s="694">
        <v>98.9</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7"/>
      <c r="DY32" s="657"/>
      <c r="DZ32" s="657"/>
      <c r="EA32" s="657"/>
      <c r="EB32" s="657"/>
      <c r="EC32" s="658"/>
    </row>
    <row r="33" spans="2:133" ht="11.25" customHeight="1" x14ac:dyDescent="0.15">
      <c r="B33" s="622" t="s">
        <v>301</v>
      </c>
      <c r="C33" s="623"/>
      <c r="D33" s="623"/>
      <c r="E33" s="623"/>
      <c r="F33" s="623"/>
      <c r="G33" s="623"/>
      <c r="H33" s="623"/>
      <c r="I33" s="623"/>
      <c r="J33" s="623"/>
      <c r="K33" s="623"/>
      <c r="L33" s="623"/>
      <c r="M33" s="623"/>
      <c r="N33" s="623"/>
      <c r="O33" s="623"/>
      <c r="P33" s="623"/>
      <c r="Q33" s="624"/>
      <c r="R33" s="625">
        <v>109852</v>
      </c>
      <c r="S33" s="626"/>
      <c r="T33" s="626"/>
      <c r="U33" s="626"/>
      <c r="V33" s="626"/>
      <c r="W33" s="626"/>
      <c r="X33" s="626"/>
      <c r="Y33" s="627"/>
      <c r="Z33" s="628">
        <v>5.2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1230412</v>
      </c>
      <c r="CS33" s="645"/>
      <c r="CT33" s="645"/>
      <c r="CU33" s="645"/>
      <c r="CV33" s="645"/>
      <c r="CW33" s="645"/>
      <c r="CX33" s="645"/>
      <c r="CY33" s="646"/>
      <c r="CZ33" s="659">
        <v>61.4</v>
      </c>
      <c r="DA33" s="660"/>
      <c r="DB33" s="660"/>
      <c r="DC33" s="661"/>
      <c r="DD33" s="634">
        <v>774981</v>
      </c>
      <c r="DE33" s="645"/>
      <c r="DF33" s="645"/>
      <c r="DG33" s="645"/>
      <c r="DH33" s="645"/>
      <c r="DI33" s="645"/>
      <c r="DJ33" s="645"/>
      <c r="DK33" s="646"/>
      <c r="DL33" s="634">
        <v>489575</v>
      </c>
      <c r="DM33" s="645"/>
      <c r="DN33" s="645"/>
      <c r="DO33" s="645"/>
      <c r="DP33" s="645"/>
      <c r="DQ33" s="645"/>
      <c r="DR33" s="645"/>
      <c r="DS33" s="645"/>
      <c r="DT33" s="645"/>
      <c r="DU33" s="645"/>
      <c r="DV33" s="646"/>
      <c r="DW33" s="630">
        <v>45.9</v>
      </c>
      <c r="DX33" s="657"/>
      <c r="DY33" s="657"/>
      <c r="DZ33" s="657"/>
      <c r="EA33" s="657"/>
      <c r="EB33" s="657"/>
      <c r="EC33" s="658"/>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441210</v>
      </c>
      <c r="CS34" s="626"/>
      <c r="CT34" s="626"/>
      <c r="CU34" s="626"/>
      <c r="CV34" s="626"/>
      <c r="CW34" s="626"/>
      <c r="CX34" s="626"/>
      <c r="CY34" s="627"/>
      <c r="CZ34" s="659">
        <v>22</v>
      </c>
      <c r="DA34" s="660"/>
      <c r="DB34" s="660"/>
      <c r="DC34" s="661"/>
      <c r="DD34" s="634">
        <v>343294</v>
      </c>
      <c r="DE34" s="626"/>
      <c r="DF34" s="626"/>
      <c r="DG34" s="626"/>
      <c r="DH34" s="626"/>
      <c r="DI34" s="626"/>
      <c r="DJ34" s="626"/>
      <c r="DK34" s="627"/>
      <c r="DL34" s="634">
        <v>253514</v>
      </c>
      <c r="DM34" s="626"/>
      <c r="DN34" s="626"/>
      <c r="DO34" s="626"/>
      <c r="DP34" s="626"/>
      <c r="DQ34" s="626"/>
      <c r="DR34" s="626"/>
      <c r="DS34" s="626"/>
      <c r="DT34" s="626"/>
      <c r="DU34" s="626"/>
      <c r="DV34" s="627"/>
      <c r="DW34" s="630">
        <v>23.8</v>
      </c>
      <c r="DX34" s="657"/>
      <c r="DY34" s="657"/>
      <c r="DZ34" s="657"/>
      <c r="EA34" s="657"/>
      <c r="EB34" s="657"/>
      <c r="EC34" s="658"/>
    </row>
    <row r="35" spans="2:133" ht="11.25" customHeight="1" x14ac:dyDescent="0.15">
      <c r="B35" s="622" t="s">
        <v>307</v>
      </c>
      <c r="C35" s="623"/>
      <c r="D35" s="623"/>
      <c r="E35" s="623"/>
      <c r="F35" s="623"/>
      <c r="G35" s="623"/>
      <c r="H35" s="623"/>
      <c r="I35" s="623"/>
      <c r="J35" s="623"/>
      <c r="K35" s="623"/>
      <c r="L35" s="623"/>
      <c r="M35" s="623"/>
      <c r="N35" s="623"/>
      <c r="O35" s="623"/>
      <c r="P35" s="623"/>
      <c r="Q35" s="624"/>
      <c r="R35" s="625">
        <v>40752</v>
      </c>
      <c r="S35" s="626"/>
      <c r="T35" s="626"/>
      <c r="U35" s="626"/>
      <c r="V35" s="626"/>
      <c r="W35" s="626"/>
      <c r="X35" s="626"/>
      <c r="Y35" s="627"/>
      <c r="Z35" s="628">
        <v>1.9</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157324</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39936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13192</v>
      </c>
      <c r="CS35" s="645"/>
      <c r="CT35" s="645"/>
      <c r="CU35" s="645"/>
      <c r="CV35" s="645"/>
      <c r="CW35" s="645"/>
      <c r="CX35" s="645"/>
      <c r="CY35" s="646"/>
      <c r="CZ35" s="659">
        <v>0.7</v>
      </c>
      <c r="DA35" s="660"/>
      <c r="DB35" s="660"/>
      <c r="DC35" s="661"/>
      <c r="DD35" s="634">
        <v>12450</v>
      </c>
      <c r="DE35" s="645"/>
      <c r="DF35" s="645"/>
      <c r="DG35" s="645"/>
      <c r="DH35" s="645"/>
      <c r="DI35" s="645"/>
      <c r="DJ35" s="645"/>
      <c r="DK35" s="646"/>
      <c r="DL35" s="634">
        <v>12450</v>
      </c>
      <c r="DM35" s="645"/>
      <c r="DN35" s="645"/>
      <c r="DO35" s="645"/>
      <c r="DP35" s="645"/>
      <c r="DQ35" s="645"/>
      <c r="DR35" s="645"/>
      <c r="DS35" s="645"/>
      <c r="DT35" s="645"/>
      <c r="DU35" s="645"/>
      <c r="DV35" s="646"/>
      <c r="DW35" s="630">
        <v>1.2</v>
      </c>
      <c r="DX35" s="657"/>
      <c r="DY35" s="657"/>
      <c r="DZ35" s="657"/>
      <c r="EA35" s="657"/>
      <c r="EB35" s="657"/>
      <c r="EC35" s="658"/>
    </row>
    <row r="36" spans="2:133" ht="11.25" customHeight="1" x14ac:dyDescent="0.15">
      <c r="B36" s="668" t="s">
        <v>311</v>
      </c>
      <c r="C36" s="669"/>
      <c r="D36" s="669"/>
      <c r="E36" s="669"/>
      <c r="F36" s="669"/>
      <c r="G36" s="669"/>
      <c r="H36" s="669"/>
      <c r="I36" s="669"/>
      <c r="J36" s="669"/>
      <c r="K36" s="669"/>
      <c r="L36" s="669"/>
      <c r="M36" s="669"/>
      <c r="N36" s="669"/>
      <c r="O36" s="669"/>
      <c r="P36" s="669"/>
      <c r="Q36" s="670"/>
      <c r="R36" s="697">
        <v>2113254</v>
      </c>
      <c r="S36" s="698"/>
      <c r="T36" s="698"/>
      <c r="U36" s="698"/>
      <c r="V36" s="698"/>
      <c r="W36" s="698"/>
      <c r="X36" s="698"/>
      <c r="Y36" s="699"/>
      <c r="Z36" s="700">
        <v>100</v>
      </c>
      <c r="AA36" s="700"/>
      <c r="AB36" s="700"/>
      <c r="AC36" s="700"/>
      <c r="AD36" s="701">
        <v>1025457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64773</v>
      </c>
      <c r="BA36" s="626"/>
      <c r="BB36" s="626"/>
      <c r="BC36" s="626"/>
      <c r="BD36" s="645"/>
      <c r="BE36" s="645"/>
      <c r="BF36" s="682"/>
      <c r="BG36" s="639" t="s">
        <v>313</v>
      </c>
      <c r="BH36" s="640"/>
      <c r="BI36" s="640"/>
      <c r="BJ36" s="640"/>
      <c r="BK36" s="640"/>
      <c r="BL36" s="640"/>
      <c r="BM36" s="640"/>
      <c r="BN36" s="640"/>
      <c r="BO36" s="640"/>
      <c r="BP36" s="640"/>
      <c r="BQ36" s="640"/>
      <c r="BR36" s="640"/>
      <c r="BS36" s="640"/>
      <c r="BT36" s="640"/>
      <c r="BU36" s="641"/>
      <c r="BV36" s="625">
        <v>38701</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265027</v>
      </c>
      <c r="CS36" s="626"/>
      <c r="CT36" s="626"/>
      <c r="CU36" s="626"/>
      <c r="CV36" s="626"/>
      <c r="CW36" s="626"/>
      <c r="CX36" s="626"/>
      <c r="CY36" s="627"/>
      <c r="CZ36" s="659">
        <v>13.2</v>
      </c>
      <c r="DA36" s="660"/>
      <c r="DB36" s="660"/>
      <c r="DC36" s="661"/>
      <c r="DD36" s="634">
        <v>176687</v>
      </c>
      <c r="DE36" s="626"/>
      <c r="DF36" s="626"/>
      <c r="DG36" s="626"/>
      <c r="DH36" s="626"/>
      <c r="DI36" s="626"/>
      <c r="DJ36" s="626"/>
      <c r="DK36" s="627"/>
      <c r="DL36" s="634">
        <v>130839</v>
      </c>
      <c r="DM36" s="626"/>
      <c r="DN36" s="626"/>
      <c r="DO36" s="626"/>
      <c r="DP36" s="626"/>
      <c r="DQ36" s="626"/>
      <c r="DR36" s="626"/>
      <c r="DS36" s="626"/>
      <c r="DT36" s="626"/>
      <c r="DU36" s="626"/>
      <c r="DV36" s="627"/>
      <c r="DW36" s="630">
        <v>12.3</v>
      </c>
      <c r="DX36" s="657"/>
      <c r="DY36" s="657"/>
      <c r="DZ36" s="657"/>
      <c r="EA36" s="657"/>
      <c r="EB36" s="657"/>
      <c r="EC36" s="658"/>
    </row>
    <row r="37" spans="2:133" ht="11.25" customHeight="1" x14ac:dyDescent="0.15">
      <c r="AQ37" s="704" t="s">
        <v>315</v>
      </c>
      <c r="AR37" s="705"/>
      <c r="AS37" s="705"/>
      <c r="AT37" s="705"/>
      <c r="AU37" s="705"/>
      <c r="AV37" s="705"/>
      <c r="AW37" s="705"/>
      <c r="AX37" s="705"/>
      <c r="AY37" s="706"/>
      <c r="AZ37" s="625">
        <v>28686</v>
      </c>
      <c r="BA37" s="626"/>
      <c r="BB37" s="626"/>
      <c r="BC37" s="626"/>
      <c r="BD37" s="645"/>
      <c r="BE37" s="645"/>
      <c r="BF37" s="682"/>
      <c r="BG37" s="639" t="s">
        <v>316</v>
      </c>
      <c r="BH37" s="640"/>
      <c r="BI37" s="640"/>
      <c r="BJ37" s="640"/>
      <c r="BK37" s="640"/>
      <c r="BL37" s="640"/>
      <c r="BM37" s="640"/>
      <c r="BN37" s="640"/>
      <c r="BO37" s="640"/>
      <c r="BP37" s="640"/>
      <c r="BQ37" s="640"/>
      <c r="BR37" s="640"/>
      <c r="BS37" s="640"/>
      <c r="BT37" s="640"/>
      <c r="BU37" s="641"/>
      <c r="BV37" s="625">
        <v>143</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2482</v>
      </c>
      <c r="CS37" s="645"/>
      <c r="CT37" s="645"/>
      <c r="CU37" s="645"/>
      <c r="CV37" s="645"/>
      <c r="CW37" s="645"/>
      <c r="CX37" s="645"/>
      <c r="CY37" s="646"/>
      <c r="CZ37" s="659">
        <v>0.1</v>
      </c>
      <c r="DA37" s="660"/>
      <c r="DB37" s="660"/>
      <c r="DC37" s="661"/>
      <c r="DD37" s="634">
        <v>2482</v>
      </c>
      <c r="DE37" s="645"/>
      <c r="DF37" s="645"/>
      <c r="DG37" s="645"/>
      <c r="DH37" s="645"/>
      <c r="DI37" s="645"/>
      <c r="DJ37" s="645"/>
      <c r="DK37" s="646"/>
      <c r="DL37" s="634">
        <v>2482</v>
      </c>
      <c r="DM37" s="645"/>
      <c r="DN37" s="645"/>
      <c r="DO37" s="645"/>
      <c r="DP37" s="645"/>
      <c r="DQ37" s="645"/>
      <c r="DR37" s="645"/>
      <c r="DS37" s="645"/>
      <c r="DT37" s="645"/>
      <c r="DU37" s="645"/>
      <c r="DV37" s="646"/>
      <c r="DW37" s="630">
        <v>0.2</v>
      </c>
      <c r="DX37" s="657"/>
      <c r="DY37" s="657"/>
      <c r="DZ37" s="657"/>
      <c r="EA37" s="657"/>
      <c r="EB37" s="657"/>
      <c r="EC37" s="658"/>
    </row>
    <row r="38" spans="2:133" ht="11.25" customHeight="1" x14ac:dyDescent="0.15">
      <c r="AQ38" s="704" t="s">
        <v>318</v>
      </c>
      <c r="AR38" s="705"/>
      <c r="AS38" s="705"/>
      <c r="AT38" s="705"/>
      <c r="AU38" s="705"/>
      <c r="AV38" s="705"/>
      <c r="AW38" s="705"/>
      <c r="AX38" s="705"/>
      <c r="AY38" s="706"/>
      <c r="AZ38" s="625">
        <v>2551</v>
      </c>
      <c r="BA38" s="626"/>
      <c r="BB38" s="626"/>
      <c r="BC38" s="626"/>
      <c r="BD38" s="645"/>
      <c r="BE38" s="645"/>
      <c r="BF38" s="682"/>
      <c r="BG38" s="639" t="s">
        <v>319</v>
      </c>
      <c r="BH38" s="640"/>
      <c r="BI38" s="640"/>
      <c r="BJ38" s="640"/>
      <c r="BK38" s="640"/>
      <c r="BL38" s="640"/>
      <c r="BM38" s="640"/>
      <c r="BN38" s="640"/>
      <c r="BO38" s="640"/>
      <c r="BP38" s="640"/>
      <c r="BQ38" s="640"/>
      <c r="BR38" s="640"/>
      <c r="BS38" s="640"/>
      <c r="BT38" s="640"/>
      <c r="BU38" s="641"/>
      <c r="BV38" s="625">
        <v>234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151824</v>
      </c>
      <c r="CS38" s="626"/>
      <c r="CT38" s="626"/>
      <c r="CU38" s="626"/>
      <c r="CV38" s="626"/>
      <c r="CW38" s="626"/>
      <c r="CX38" s="626"/>
      <c r="CY38" s="627"/>
      <c r="CZ38" s="659">
        <v>7.6</v>
      </c>
      <c r="DA38" s="660"/>
      <c r="DB38" s="660"/>
      <c r="DC38" s="661"/>
      <c r="DD38" s="634">
        <v>142551</v>
      </c>
      <c r="DE38" s="626"/>
      <c r="DF38" s="626"/>
      <c r="DG38" s="626"/>
      <c r="DH38" s="626"/>
      <c r="DI38" s="626"/>
      <c r="DJ38" s="626"/>
      <c r="DK38" s="627"/>
      <c r="DL38" s="634">
        <v>92772</v>
      </c>
      <c r="DM38" s="626"/>
      <c r="DN38" s="626"/>
      <c r="DO38" s="626"/>
      <c r="DP38" s="626"/>
      <c r="DQ38" s="626"/>
      <c r="DR38" s="626"/>
      <c r="DS38" s="626"/>
      <c r="DT38" s="626"/>
      <c r="DU38" s="626"/>
      <c r="DV38" s="627"/>
      <c r="DW38" s="630">
        <v>8.6999999999999993</v>
      </c>
      <c r="DX38" s="657"/>
      <c r="DY38" s="657"/>
      <c r="DZ38" s="657"/>
      <c r="EA38" s="657"/>
      <c r="EB38" s="657"/>
      <c r="EC38" s="658"/>
    </row>
    <row r="39" spans="2:133" ht="11.25" customHeight="1" x14ac:dyDescent="0.15">
      <c r="AQ39" s="704" t="s">
        <v>321</v>
      </c>
      <c r="AR39" s="705"/>
      <c r="AS39" s="705"/>
      <c r="AT39" s="705"/>
      <c r="AU39" s="705"/>
      <c r="AV39" s="705"/>
      <c r="AW39" s="705"/>
      <c r="AX39" s="705"/>
      <c r="AY39" s="706"/>
      <c r="AZ39" s="625" t="s">
        <v>322</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66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359159</v>
      </c>
      <c r="CS39" s="645"/>
      <c r="CT39" s="645"/>
      <c r="CU39" s="645"/>
      <c r="CV39" s="645"/>
      <c r="CW39" s="645"/>
      <c r="CX39" s="645"/>
      <c r="CY39" s="646"/>
      <c r="CZ39" s="659">
        <v>17.899999999999999</v>
      </c>
      <c r="DA39" s="660"/>
      <c r="DB39" s="660"/>
      <c r="DC39" s="661"/>
      <c r="DD39" s="634">
        <v>99999</v>
      </c>
      <c r="DE39" s="645"/>
      <c r="DF39" s="645"/>
      <c r="DG39" s="645"/>
      <c r="DH39" s="645"/>
      <c r="DI39" s="645"/>
      <c r="DJ39" s="645"/>
      <c r="DK39" s="646"/>
      <c r="DL39" s="634" t="s">
        <v>322</v>
      </c>
      <c r="DM39" s="645"/>
      <c r="DN39" s="645"/>
      <c r="DO39" s="645"/>
      <c r="DP39" s="645"/>
      <c r="DQ39" s="645"/>
      <c r="DR39" s="645"/>
      <c r="DS39" s="645"/>
      <c r="DT39" s="645"/>
      <c r="DU39" s="645"/>
      <c r="DV39" s="646"/>
      <c r="DW39" s="630" t="s">
        <v>322</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18203</v>
      </c>
      <c r="BA40" s="626"/>
      <c r="BB40" s="626"/>
      <c r="BC40" s="626"/>
      <c r="BD40" s="645"/>
      <c r="BE40" s="645"/>
      <c r="BF40" s="682"/>
      <c r="BG40" s="710"/>
      <c r="BH40" s="711"/>
      <c r="BI40" s="711"/>
      <c r="BJ40" s="711"/>
      <c r="BK40" s="711"/>
      <c r="BL40" s="189"/>
      <c r="BM40" s="640" t="s">
        <v>327</v>
      </c>
      <c r="BN40" s="640"/>
      <c r="BO40" s="640"/>
      <c r="BP40" s="640"/>
      <c r="BQ40" s="640"/>
      <c r="BR40" s="640"/>
      <c r="BS40" s="640"/>
      <c r="BT40" s="640"/>
      <c r="BU40" s="641"/>
      <c r="BV40" s="625">
        <v>149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322</v>
      </c>
      <c r="CS40" s="626"/>
      <c r="CT40" s="626"/>
      <c r="CU40" s="626"/>
      <c r="CV40" s="626"/>
      <c r="CW40" s="626"/>
      <c r="CX40" s="626"/>
      <c r="CY40" s="627"/>
      <c r="CZ40" s="659" t="s">
        <v>322</v>
      </c>
      <c r="DA40" s="660"/>
      <c r="DB40" s="660"/>
      <c r="DC40" s="661"/>
      <c r="DD40" s="634" t="s">
        <v>322</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329</v>
      </c>
      <c r="AR41" s="648"/>
      <c r="AS41" s="648"/>
      <c r="AT41" s="648"/>
      <c r="AU41" s="648"/>
      <c r="AV41" s="648"/>
      <c r="AW41" s="648"/>
      <c r="AX41" s="648"/>
      <c r="AY41" s="649"/>
      <c r="AZ41" s="697">
        <v>43111</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321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306411</v>
      </c>
      <c r="CS42" s="626"/>
      <c r="CT42" s="626"/>
      <c r="CU42" s="626"/>
      <c r="CV42" s="626"/>
      <c r="CW42" s="626"/>
      <c r="CX42" s="626"/>
      <c r="CY42" s="627"/>
      <c r="CZ42" s="659">
        <v>15.3</v>
      </c>
      <c r="DA42" s="708"/>
      <c r="DB42" s="708"/>
      <c r="DC42" s="709"/>
      <c r="DD42" s="634">
        <v>122317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10036</v>
      </c>
      <c r="CS43" s="645"/>
      <c r="CT43" s="645"/>
      <c r="CU43" s="645"/>
      <c r="CV43" s="645"/>
      <c r="CW43" s="645"/>
      <c r="CX43" s="645"/>
      <c r="CY43" s="646"/>
      <c r="CZ43" s="659">
        <v>0.5</v>
      </c>
      <c r="DA43" s="660"/>
      <c r="DB43" s="660"/>
      <c r="DC43" s="661"/>
      <c r="DD43" s="634">
        <v>10036</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299353</v>
      </c>
      <c r="CS44" s="626"/>
      <c r="CT44" s="626"/>
      <c r="CU44" s="626"/>
      <c r="CV44" s="626"/>
      <c r="CW44" s="626"/>
      <c r="CX44" s="626"/>
      <c r="CY44" s="627"/>
      <c r="CZ44" s="659">
        <v>14.9</v>
      </c>
      <c r="DA44" s="708"/>
      <c r="DB44" s="708"/>
      <c r="DC44" s="709"/>
      <c r="DD44" s="634">
        <v>118012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204297</v>
      </c>
      <c r="CS45" s="645"/>
      <c r="CT45" s="645"/>
      <c r="CU45" s="645"/>
      <c r="CV45" s="645"/>
      <c r="CW45" s="645"/>
      <c r="CX45" s="645"/>
      <c r="CY45" s="646"/>
      <c r="CZ45" s="659">
        <v>10.199999999999999</v>
      </c>
      <c r="DA45" s="660"/>
      <c r="DB45" s="660"/>
      <c r="DC45" s="661"/>
      <c r="DD45" s="634">
        <v>66503</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91001</v>
      </c>
      <c r="CS46" s="626"/>
      <c r="CT46" s="626"/>
      <c r="CU46" s="626"/>
      <c r="CV46" s="626"/>
      <c r="CW46" s="626"/>
      <c r="CX46" s="626"/>
      <c r="CY46" s="627"/>
      <c r="CZ46" s="659">
        <v>4.5</v>
      </c>
      <c r="DA46" s="708"/>
      <c r="DB46" s="708"/>
      <c r="DC46" s="709"/>
      <c r="DD46" s="634">
        <v>48954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7058</v>
      </c>
      <c r="CS47" s="645"/>
      <c r="CT47" s="645"/>
      <c r="CU47" s="645"/>
      <c r="CV47" s="645"/>
      <c r="CW47" s="645"/>
      <c r="CX47" s="645"/>
      <c r="CY47" s="646"/>
      <c r="CZ47" s="659">
        <v>0.4</v>
      </c>
      <c r="DA47" s="660"/>
      <c r="DB47" s="660"/>
      <c r="DC47" s="661"/>
      <c r="DD47" s="634">
        <v>4305</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2003717</v>
      </c>
      <c r="CS49" s="693"/>
      <c r="CT49" s="693"/>
      <c r="CU49" s="693"/>
      <c r="CV49" s="693"/>
      <c r="CW49" s="693"/>
      <c r="CX49" s="693"/>
      <c r="CY49" s="720"/>
      <c r="CZ49" s="721">
        <v>100</v>
      </c>
      <c r="DA49" s="722"/>
      <c r="DB49" s="722"/>
      <c r="DC49" s="723"/>
      <c r="DD49" s="724">
        <v>1302720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8" zoomScale="70" zoomScaleNormal="25" zoomScaleSheetLayoutView="70" workbookViewId="0">
      <selection activeCell="BL30" sqref="BL3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2113</v>
      </c>
      <c r="R7" s="755"/>
      <c r="S7" s="755"/>
      <c r="T7" s="755"/>
      <c r="U7" s="755"/>
      <c r="V7" s="755">
        <v>2004</v>
      </c>
      <c r="W7" s="755"/>
      <c r="X7" s="755"/>
      <c r="Y7" s="755"/>
      <c r="Z7" s="755"/>
      <c r="AA7" s="755">
        <v>109</v>
      </c>
      <c r="AB7" s="755"/>
      <c r="AC7" s="755"/>
      <c r="AD7" s="755"/>
      <c r="AE7" s="756"/>
      <c r="AF7" s="757">
        <v>106</v>
      </c>
      <c r="AG7" s="758"/>
      <c r="AH7" s="758"/>
      <c r="AI7" s="758"/>
      <c r="AJ7" s="759"/>
      <c r="AK7" s="794">
        <v>0</v>
      </c>
      <c r="AL7" s="795"/>
      <c r="AM7" s="795"/>
      <c r="AN7" s="795"/>
      <c r="AO7" s="795"/>
      <c r="AP7" s="795">
        <v>1293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12</v>
      </c>
      <c r="CI7" s="792"/>
      <c r="CJ7" s="792"/>
      <c r="CK7" s="792"/>
      <c r="CL7" s="793"/>
      <c r="CM7" s="791">
        <v>64</v>
      </c>
      <c r="CN7" s="792"/>
      <c r="CO7" s="792"/>
      <c r="CP7" s="792"/>
      <c r="CQ7" s="793"/>
      <c r="CR7" s="791">
        <v>15</v>
      </c>
      <c r="CS7" s="792"/>
      <c r="CT7" s="792"/>
      <c r="CU7" s="792"/>
      <c r="CV7" s="793"/>
      <c r="CW7" s="791" t="s">
        <v>491</v>
      </c>
      <c r="CX7" s="792"/>
      <c r="CY7" s="792"/>
      <c r="CZ7" s="792"/>
      <c r="DA7" s="793"/>
      <c r="DB7" s="791">
        <v>2</v>
      </c>
      <c r="DC7" s="792"/>
      <c r="DD7" s="792"/>
      <c r="DE7" s="792"/>
      <c r="DF7" s="793"/>
      <c r="DG7" s="791" t="s">
        <v>553</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v>0</v>
      </c>
      <c r="AG8" s="782"/>
      <c r="AH8" s="782"/>
      <c r="AI8" s="782"/>
      <c r="AJ8" s="783"/>
      <c r="AK8" s="784">
        <v>0</v>
      </c>
      <c r="AL8" s="785"/>
      <c r="AM8" s="785"/>
      <c r="AN8" s="785"/>
      <c r="AO8" s="785"/>
      <c r="AP8" s="785">
        <v>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555</v>
      </c>
      <c r="BT8" s="789"/>
      <c r="BU8" s="789"/>
      <c r="BV8" s="789"/>
      <c r="BW8" s="789"/>
      <c r="BX8" s="789"/>
      <c r="BY8" s="789"/>
      <c r="BZ8" s="789"/>
      <c r="CA8" s="789"/>
      <c r="CB8" s="789"/>
      <c r="CC8" s="789"/>
      <c r="CD8" s="789"/>
      <c r="CE8" s="789"/>
      <c r="CF8" s="789"/>
      <c r="CG8" s="790"/>
      <c r="CH8" s="801">
        <v>16</v>
      </c>
      <c r="CI8" s="802"/>
      <c r="CJ8" s="802"/>
      <c r="CK8" s="802"/>
      <c r="CL8" s="803"/>
      <c r="CM8" s="801">
        <v>23</v>
      </c>
      <c r="CN8" s="802"/>
      <c r="CO8" s="802"/>
      <c r="CP8" s="802"/>
      <c r="CQ8" s="803"/>
      <c r="CR8" s="801">
        <v>6</v>
      </c>
      <c r="CS8" s="802"/>
      <c r="CT8" s="802"/>
      <c r="CU8" s="802"/>
      <c r="CV8" s="803"/>
      <c r="CW8" s="801" t="s">
        <v>491</v>
      </c>
      <c r="CX8" s="802"/>
      <c r="CY8" s="802"/>
      <c r="CZ8" s="802"/>
      <c r="DA8" s="803"/>
      <c r="DB8" s="801" t="s">
        <v>491</v>
      </c>
      <c r="DC8" s="802"/>
      <c r="DD8" s="802"/>
      <c r="DE8" s="802"/>
      <c r="DF8" s="803"/>
      <c r="DG8" s="801" t="s">
        <v>491</v>
      </c>
      <c r="DH8" s="802"/>
      <c r="DI8" s="802"/>
      <c r="DJ8" s="802"/>
      <c r="DK8" s="803"/>
      <c r="DL8" s="801" t="s">
        <v>491</v>
      </c>
      <c r="DM8" s="802"/>
      <c r="DN8" s="802"/>
      <c r="DO8" s="802"/>
      <c r="DP8" s="803"/>
      <c r="DQ8" s="801" t="s">
        <v>491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2113</v>
      </c>
      <c r="R23" s="814"/>
      <c r="S23" s="814"/>
      <c r="T23" s="814"/>
      <c r="U23" s="814"/>
      <c r="V23" s="814">
        <v>2004</v>
      </c>
      <c r="W23" s="814"/>
      <c r="X23" s="814"/>
      <c r="Y23" s="814"/>
      <c r="Z23" s="814"/>
      <c r="AA23" s="814">
        <v>110</v>
      </c>
      <c r="AB23" s="814"/>
      <c r="AC23" s="814"/>
      <c r="AD23" s="814"/>
      <c r="AE23" s="815"/>
      <c r="AF23" s="816">
        <v>106</v>
      </c>
      <c r="AG23" s="814"/>
      <c r="AH23" s="814"/>
      <c r="AI23" s="814"/>
      <c r="AJ23" s="817"/>
      <c r="AK23" s="818"/>
      <c r="AL23" s="819"/>
      <c r="AM23" s="819"/>
      <c r="AN23" s="819"/>
      <c r="AO23" s="819"/>
      <c r="AP23" s="814">
        <v>1293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173</v>
      </c>
      <c r="R28" s="843"/>
      <c r="S28" s="843"/>
      <c r="T28" s="843"/>
      <c r="U28" s="843"/>
      <c r="V28" s="843">
        <v>133</v>
      </c>
      <c r="W28" s="843"/>
      <c r="X28" s="843"/>
      <c r="Y28" s="843"/>
      <c r="Z28" s="843"/>
      <c r="AA28" s="843">
        <v>40</v>
      </c>
      <c r="AB28" s="843"/>
      <c r="AC28" s="843"/>
      <c r="AD28" s="843"/>
      <c r="AE28" s="844"/>
      <c r="AF28" s="845">
        <v>40</v>
      </c>
      <c r="AG28" s="843"/>
      <c r="AH28" s="843"/>
      <c r="AI28" s="843"/>
      <c r="AJ28" s="846"/>
      <c r="AK28" s="847">
        <v>10</v>
      </c>
      <c r="AL28" s="838"/>
      <c r="AM28" s="838"/>
      <c r="AN28" s="838"/>
      <c r="AO28" s="838"/>
      <c r="AP28" s="838" t="s">
        <v>553</v>
      </c>
      <c r="AQ28" s="838"/>
      <c r="AR28" s="838"/>
      <c r="AS28" s="838"/>
      <c r="AT28" s="838"/>
      <c r="AU28" s="838" t="s">
        <v>491</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173</v>
      </c>
      <c r="R29" s="779"/>
      <c r="S29" s="779"/>
      <c r="T29" s="779"/>
      <c r="U29" s="779"/>
      <c r="V29" s="779">
        <v>168</v>
      </c>
      <c r="W29" s="779"/>
      <c r="X29" s="779"/>
      <c r="Y29" s="779"/>
      <c r="Z29" s="779"/>
      <c r="AA29" s="779">
        <v>5</v>
      </c>
      <c r="AB29" s="779"/>
      <c r="AC29" s="779"/>
      <c r="AD29" s="779"/>
      <c r="AE29" s="780"/>
      <c r="AF29" s="781">
        <v>5</v>
      </c>
      <c r="AG29" s="782"/>
      <c r="AH29" s="782"/>
      <c r="AI29" s="782"/>
      <c r="AJ29" s="783"/>
      <c r="AK29" s="850">
        <v>30</v>
      </c>
      <c r="AL29" s="851"/>
      <c r="AM29" s="851"/>
      <c r="AN29" s="851"/>
      <c r="AO29" s="851"/>
      <c r="AP29" s="851" t="s">
        <v>491</v>
      </c>
      <c r="AQ29" s="851"/>
      <c r="AR29" s="851"/>
      <c r="AS29" s="851"/>
      <c r="AT29" s="851"/>
      <c r="AU29" s="851" t="s">
        <v>491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36</v>
      </c>
      <c r="R30" s="779"/>
      <c r="S30" s="779"/>
      <c r="T30" s="779"/>
      <c r="U30" s="779"/>
      <c r="V30" s="779">
        <v>31</v>
      </c>
      <c r="W30" s="779"/>
      <c r="X30" s="779"/>
      <c r="Y30" s="779"/>
      <c r="Z30" s="779"/>
      <c r="AA30" s="779">
        <v>6</v>
      </c>
      <c r="AB30" s="779"/>
      <c r="AC30" s="779"/>
      <c r="AD30" s="779"/>
      <c r="AE30" s="780"/>
      <c r="AF30" s="781">
        <v>6</v>
      </c>
      <c r="AG30" s="782"/>
      <c r="AH30" s="782"/>
      <c r="AI30" s="782"/>
      <c r="AJ30" s="783"/>
      <c r="AK30" s="850">
        <v>5</v>
      </c>
      <c r="AL30" s="851"/>
      <c r="AM30" s="851"/>
      <c r="AN30" s="851"/>
      <c r="AO30" s="851"/>
      <c r="AP30" s="851" t="s">
        <v>491</v>
      </c>
      <c r="AQ30" s="851"/>
      <c r="AR30" s="851"/>
      <c r="AS30" s="851"/>
      <c r="AT30" s="851"/>
      <c r="AU30" s="851" t="s">
        <v>491</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63</v>
      </c>
      <c r="R31" s="779"/>
      <c r="S31" s="779"/>
      <c r="T31" s="779"/>
      <c r="U31" s="779"/>
      <c r="V31" s="779">
        <v>60</v>
      </c>
      <c r="W31" s="779"/>
      <c r="X31" s="779"/>
      <c r="Y31" s="779"/>
      <c r="Z31" s="779"/>
      <c r="AA31" s="779">
        <v>3</v>
      </c>
      <c r="AB31" s="779"/>
      <c r="AC31" s="779"/>
      <c r="AD31" s="779"/>
      <c r="AE31" s="780"/>
      <c r="AF31" s="781">
        <v>3</v>
      </c>
      <c r="AG31" s="782"/>
      <c r="AH31" s="782"/>
      <c r="AI31" s="782"/>
      <c r="AJ31" s="783"/>
      <c r="AK31" s="850">
        <v>3</v>
      </c>
      <c r="AL31" s="851"/>
      <c r="AM31" s="851"/>
      <c r="AN31" s="851"/>
      <c r="AO31" s="851"/>
      <c r="AP31" s="851" t="s">
        <v>491</v>
      </c>
      <c r="AQ31" s="851"/>
      <c r="AR31" s="851"/>
      <c r="AS31" s="851"/>
      <c r="AT31" s="851"/>
      <c r="AU31" s="851" t="s">
        <v>491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15</v>
      </c>
      <c r="R32" s="779"/>
      <c r="S32" s="779"/>
      <c r="T32" s="779"/>
      <c r="U32" s="779"/>
      <c r="V32" s="779">
        <v>15</v>
      </c>
      <c r="W32" s="779"/>
      <c r="X32" s="779"/>
      <c r="Y32" s="779"/>
      <c r="Z32" s="779"/>
      <c r="AA32" s="779">
        <v>0</v>
      </c>
      <c r="AB32" s="779"/>
      <c r="AC32" s="779"/>
      <c r="AD32" s="779"/>
      <c r="AE32" s="780"/>
      <c r="AF32" s="781">
        <v>0</v>
      </c>
      <c r="AG32" s="782"/>
      <c r="AH32" s="782"/>
      <c r="AI32" s="782"/>
      <c r="AJ32" s="783"/>
      <c r="AK32" s="850">
        <v>8</v>
      </c>
      <c r="AL32" s="851"/>
      <c r="AM32" s="851"/>
      <c r="AN32" s="851"/>
      <c r="AO32" s="851"/>
      <c r="AP32" s="851" t="s">
        <v>491</v>
      </c>
      <c r="AQ32" s="851"/>
      <c r="AR32" s="851"/>
      <c r="AS32" s="851"/>
      <c r="AT32" s="851"/>
      <c r="AU32" s="851" t="s">
        <v>491</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12</v>
      </c>
      <c r="R33" s="779"/>
      <c r="S33" s="779"/>
      <c r="T33" s="779"/>
      <c r="U33" s="779"/>
      <c r="V33" s="779">
        <v>12</v>
      </c>
      <c r="W33" s="779"/>
      <c r="X33" s="779"/>
      <c r="Y33" s="779"/>
      <c r="Z33" s="779"/>
      <c r="AA33" s="779">
        <v>0</v>
      </c>
      <c r="AB33" s="779"/>
      <c r="AC33" s="779"/>
      <c r="AD33" s="779"/>
      <c r="AE33" s="780"/>
      <c r="AF33" s="781">
        <v>10</v>
      </c>
      <c r="AG33" s="782"/>
      <c r="AH33" s="782"/>
      <c r="AI33" s="782"/>
      <c r="AJ33" s="783"/>
      <c r="AK33" s="850">
        <v>6</v>
      </c>
      <c r="AL33" s="851"/>
      <c r="AM33" s="851"/>
      <c r="AN33" s="851"/>
      <c r="AO33" s="851"/>
      <c r="AP33" s="851" t="s">
        <v>491</v>
      </c>
      <c r="AQ33" s="851"/>
      <c r="AR33" s="851"/>
      <c r="AS33" s="851"/>
      <c r="AT33" s="851"/>
      <c r="AU33" s="851" t="s">
        <v>491</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99</v>
      </c>
      <c r="R34" s="779"/>
      <c r="S34" s="779"/>
      <c r="T34" s="779"/>
      <c r="U34" s="779"/>
      <c r="V34" s="779">
        <v>98</v>
      </c>
      <c r="W34" s="779"/>
      <c r="X34" s="779"/>
      <c r="Y34" s="779"/>
      <c r="Z34" s="779"/>
      <c r="AA34" s="779">
        <v>1</v>
      </c>
      <c r="AB34" s="779"/>
      <c r="AC34" s="779"/>
      <c r="AD34" s="779"/>
      <c r="AE34" s="780"/>
      <c r="AF34" s="781">
        <v>1</v>
      </c>
      <c r="AG34" s="782"/>
      <c r="AH34" s="782"/>
      <c r="AI34" s="782"/>
      <c r="AJ34" s="783"/>
      <c r="AK34" s="850">
        <v>29</v>
      </c>
      <c r="AL34" s="851"/>
      <c r="AM34" s="851"/>
      <c r="AN34" s="851"/>
      <c r="AO34" s="851"/>
      <c r="AP34" s="851">
        <v>265</v>
      </c>
      <c r="AQ34" s="851"/>
      <c r="AR34" s="851"/>
      <c r="AS34" s="851"/>
      <c r="AT34" s="851"/>
      <c r="AU34" s="851">
        <v>265</v>
      </c>
      <c r="AV34" s="851"/>
      <c r="AW34" s="851"/>
      <c r="AX34" s="851"/>
      <c r="AY34" s="851"/>
      <c r="AZ34" s="852"/>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390</v>
      </c>
      <c r="C35" s="776"/>
      <c r="D35" s="776"/>
      <c r="E35" s="776"/>
      <c r="F35" s="776"/>
      <c r="G35" s="776"/>
      <c r="H35" s="776"/>
      <c r="I35" s="776"/>
      <c r="J35" s="776"/>
      <c r="K35" s="776"/>
      <c r="L35" s="776"/>
      <c r="M35" s="776"/>
      <c r="N35" s="776"/>
      <c r="O35" s="776"/>
      <c r="P35" s="777"/>
      <c r="Q35" s="778">
        <v>78</v>
      </c>
      <c r="R35" s="779"/>
      <c r="S35" s="779"/>
      <c r="T35" s="779"/>
      <c r="U35" s="779"/>
      <c r="V35" s="779">
        <v>74</v>
      </c>
      <c r="W35" s="779"/>
      <c r="X35" s="779"/>
      <c r="Y35" s="779"/>
      <c r="Z35" s="779"/>
      <c r="AA35" s="779">
        <v>4</v>
      </c>
      <c r="AB35" s="779"/>
      <c r="AC35" s="779"/>
      <c r="AD35" s="779"/>
      <c r="AE35" s="780"/>
      <c r="AF35" s="781">
        <v>4</v>
      </c>
      <c r="AG35" s="782"/>
      <c r="AH35" s="782"/>
      <c r="AI35" s="782"/>
      <c r="AJ35" s="783"/>
      <c r="AK35" s="850">
        <v>65</v>
      </c>
      <c r="AL35" s="851"/>
      <c r="AM35" s="851"/>
      <c r="AN35" s="851"/>
      <c r="AO35" s="851"/>
      <c r="AP35" s="851">
        <v>397</v>
      </c>
      <c r="AQ35" s="851"/>
      <c r="AR35" s="851"/>
      <c r="AS35" s="851"/>
      <c r="AT35" s="851"/>
      <c r="AU35" s="851">
        <v>397</v>
      </c>
      <c r="AV35" s="851"/>
      <c r="AW35" s="851"/>
      <c r="AX35" s="851"/>
      <c r="AY35" s="851"/>
      <c r="AZ35" s="852"/>
      <c r="BA35" s="852"/>
      <c r="BB35" s="852"/>
      <c r="BC35" s="852"/>
      <c r="BD35" s="852"/>
      <c r="BE35" s="848" t="s">
        <v>389</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391</v>
      </c>
      <c r="C36" s="776"/>
      <c r="D36" s="776"/>
      <c r="E36" s="776"/>
      <c r="F36" s="776"/>
      <c r="G36" s="776"/>
      <c r="H36" s="776"/>
      <c r="I36" s="776"/>
      <c r="J36" s="776"/>
      <c r="K36" s="776"/>
      <c r="L36" s="776"/>
      <c r="M36" s="776"/>
      <c r="N36" s="776"/>
      <c r="O36" s="776"/>
      <c r="P36" s="777"/>
      <c r="Q36" s="778">
        <v>5</v>
      </c>
      <c r="R36" s="779"/>
      <c r="S36" s="779"/>
      <c r="T36" s="779"/>
      <c r="U36" s="779"/>
      <c r="V36" s="779">
        <v>5</v>
      </c>
      <c r="W36" s="779"/>
      <c r="X36" s="779"/>
      <c r="Y36" s="779"/>
      <c r="Z36" s="779"/>
      <c r="AA36" s="779">
        <v>0</v>
      </c>
      <c r="AB36" s="779"/>
      <c r="AC36" s="779"/>
      <c r="AD36" s="779"/>
      <c r="AE36" s="780"/>
      <c r="AF36" s="781">
        <v>7</v>
      </c>
      <c r="AG36" s="782"/>
      <c r="AH36" s="782"/>
      <c r="AI36" s="782"/>
      <c r="AJ36" s="783"/>
      <c r="AK36" s="850">
        <v>3</v>
      </c>
      <c r="AL36" s="851"/>
      <c r="AM36" s="851"/>
      <c r="AN36" s="851"/>
      <c r="AO36" s="851"/>
      <c r="AP36" s="851" t="s">
        <v>491</v>
      </c>
      <c r="AQ36" s="851"/>
      <c r="AR36" s="851"/>
      <c r="AS36" s="851"/>
      <c r="AT36" s="851"/>
      <c r="AU36" s="851" t="s">
        <v>491</v>
      </c>
      <c r="AV36" s="851"/>
      <c r="AW36" s="851"/>
      <c r="AX36" s="851"/>
      <c r="AY36" s="851"/>
      <c r="AZ36" s="852"/>
      <c r="BA36" s="852"/>
      <c r="BB36" s="852"/>
      <c r="BC36" s="852"/>
      <c r="BD36" s="852"/>
      <c r="BE36" s="848" t="s">
        <v>389</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77</v>
      </c>
      <c r="AG63" s="862"/>
      <c r="AH63" s="862"/>
      <c r="AI63" s="862"/>
      <c r="AJ63" s="863"/>
      <c r="AK63" s="864"/>
      <c r="AL63" s="859"/>
      <c r="AM63" s="859"/>
      <c r="AN63" s="859"/>
      <c r="AO63" s="859"/>
      <c r="AP63" s="862">
        <v>662</v>
      </c>
      <c r="AQ63" s="862"/>
      <c r="AR63" s="862"/>
      <c r="AS63" s="862"/>
      <c r="AT63" s="862"/>
      <c r="AU63" s="862">
        <v>662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395</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396</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67</v>
      </c>
      <c r="R68" s="886"/>
      <c r="S68" s="886"/>
      <c r="T68" s="886"/>
      <c r="U68" s="886"/>
      <c r="V68" s="886">
        <v>64</v>
      </c>
      <c r="W68" s="886"/>
      <c r="X68" s="886"/>
      <c r="Y68" s="886"/>
      <c r="Z68" s="886"/>
      <c r="AA68" s="886">
        <v>3</v>
      </c>
      <c r="AB68" s="886"/>
      <c r="AC68" s="886"/>
      <c r="AD68" s="886"/>
      <c r="AE68" s="886"/>
      <c r="AF68" s="886">
        <v>3</v>
      </c>
      <c r="AG68" s="886"/>
      <c r="AH68" s="886"/>
      <c r="AI68" s="886"/>
      <c r="AJ68" s="886"/>
      <c r="AK68" s="886">
        <v>2</v>
      </c>
      <c r="AL68" s="886"/>
      <c r="AM68" s="886"/>
      <c r="AN68" s="886"/>
      <c r="AO68" s="886"/>
      <c r="AP68" s="886">
        <v>0</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263837</v>
      </c>
      <c r="R69" s="851"/>
      <c r="S69" s="851"/>
      <c r="T69" s="851"/>
      <c r="U69" s="851"/>
      <c r="V69" s="851">
        <v>263732</v>
      </c>
      <c r="W69" s="851"/>
      <c r="X69" s="851"/>
      <c r="Y69" s="851"/>
      <c r="Z69" s="851"/>
      <c r="AA69" s="851">
        <v>104</v>
      </c>
      <c r="AB69" s="851"/>
      <c r="AC69" s="851"/>
      <c r="AD69" s="851"/>
      <c r="AE69" s="851"/>
      <c r="AF69" s="851">
        <v>104</v>
      </c>
      <c r="AG69" s="851"/>
      <c r="AH69" s="851"/>
      <c r="AI69" s="851"/>
      <c r="AJ69" s="851"/>
      <c r="AK69" s="851">
        <v>5790</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7534</v>
      </c>
      <c r="R70" s="851"/>
      <c r="S70" s="851"/>
      <c r="T70" s="851"/>
      <c r="U70" s="851"/>
      <c r="V70" s="851">
        <v>7409</v>
      </c>
      <c r="W70" s="851"/>
      <c r="X70" s="851"/>
      <c r="Y70" s="851"/>
      <c r="Z70" s="851"/>
      <c r="AA70" s="851">
        <v>125</v>
      </c>
      <c r="AB70" s="851"/>
      <c r="AC70" s="851"/>
      <c r="AD70" s="851"/>
      <c r="AE70" s="851"/>
      <c r="AF70" s="851">
        <v>125</v>
      </c>
      <c r="AG70" s="851"/>
      <c r="AH70" s="851"/>
      <c r="AI70" s="851"/>
      <c r="AJ70" s="851"/>
      <c r="AK70" s="851">
        <v>564</v>
      </c>
      <c r="AL70" s="851"/>
      <c r="AM70" s="851"/>
      <c r="AN70" s="851"/>
      <c r="AO70" s="851"/>
      <c r="AP70" s="851">
        <v>0</v>
      </c>
      <c r="AQ70" s="851"/>
      <c r="AR70" s="851"/>
      <c r="AS70" s="851"/>
      <c r="AT70" s="851"/>
      <c r="AU70" s="851">
        <v>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1184</v>
      </c>
      <c r="R71" s="851"/>
      <c r="S71" s="851"/>
      <c r="T71" s="851"/>
      <c r="U71" s="851"/>
      <c r="V71" s="851">
        <v>655</v>
      </c>
      <c r="W71" s="851"/>
      <c r="X71" s="851"/>
      <c r="Y71" s="851"/>
      <c r="Z71" s="851"/>
      <c r="AA71" s="851">
        <v>529</v>
      </c>
      <c r="AB71" s="851"/>
      <c r="AC71" s="851"/>
      <c r="AD71" s="851"/>
      <c r="AE71" s="851"/>
      <c r="AF71" s="851">
        <v>529</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552</v>
      </c>
      <c r="C72" s="894"/>
      <c r="D72" s="894"/>
      <c r="E72" s="894"/>
      <c r="F72" s="894"/>
      <c r="G72" s="894"/>
      <c r="H72" s="894"/>
      <c r="I72" s="894"/>
      <c r="J72" s="894"/>
      <c r="K72" s="894"/>
      <c r="L72" s="894"/>
      <c r="M72" s="894"/>
      <c r="N72" s="894"/>
      <c r="O72" s="894"/>
      <c r="P72" s="895"/>
      <c r="Q72" s="896">
        <v>231</v>
      </c>
      <c r="R72" s="851"/>
      <c r="S72" s="851"/>
      <c r="T72" s="851"/>
      <c r="U72" s="851"/>
      <c r="V72" s="851">
        <v>206</v>
      </c>
      <c r="W72" s="851"/>
      <c r="X72" s="851"/>
      <c r="Y72" s="851"/>
      <c r="Z72" s="851"/>
      <c r="AA72" s="851">
        <v>25</v>
      </c>
      <c r="AB72" s="851"/>
      <c r="AC72" s="851"/>
      <c r="AD72" s="851"/>
      <c r="AE72" s="851"/>
      <c r="AF72" s="851">
        <v>25</v>
      </c>
      <c r="AG72" s="851"/>
      <c r="AH72" s="851"/>
      <c r="AI72" s="851"/>
      <c r="AJ72" s="851"/>
      <c r="AK72" s="851">
        <v>231</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550</v>
      </c>
      <c r="C73" s="894"/>
      <c r="D73" s="894"/>
      <c r="E73" s="894"/>
      <c r="F73" s="894"/>
      <c r="G73" s="894"/>
      <c r="H73" s="894"/>
      <c r="I73" s="894"/>
      <c r="J73" s="894"/>
      <c r="K73" s="894"/>
      <c r="L73" s="894"/>
      <c r="M73" s="894"/>
      <c r="N73" s="894"/>
      <c r="O73" s="894"/>
      <c r="P73" s="895"/>
      <c r="Q73" s="896">
        <v>6</v>
      </c>
      <c r="R73" s="851"/>
      <c r="S73" s="851"/>
      <c r="T73" s="851"/>
      <c r="U73" s="851"/>
      <c r="V73" s="851">
        <v>3</v>
      </c>
      <c r="W73" s="851"/>
      <c r="X73" s="851"/>
      <c r="Y73" s="851"/>
      <c r="Z73" s="851"/>
      <c r="AA73" s="851">
        <v>3</v>
      </c>
      <c r="AB73" s="851"/>
      <c r="AC73" s="851"/>
      <c r="AD73" s="851"/>
      <c r="AE73" s="851"/>
      <c r="AF73" s="851">
        <v>3</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551</v>
      </c>
      <c r="C74" s="894"/>
      <c r="D74" s="894"/>
      <c r="E74" s="894"/>
      <c r="F74" s="894"/>
      <c r="G74" s="894"/>
      <c r="H74" s="894"/>
      <c r="I74" s="894"/>
      <c r="J74" s="894"/>
      <c r="K74" s="894"/>
      <c r="L74" s="894"/>
      <c r="M74" s="894"/>
      <c r="N74" s="894"/>
      <c r="O74" s="894"/>
      <c r="P74" s="895"/>
      <c r="Q74" s="896">
        <v>107</v>
      </c>
      <c r="R74" s="851"/>
      <c r="S74" s="851"/>
      <c r="T74" s="851"/>
      <c r="U74" s="851"/>
      <c r="V74" s="851">
        <v>73</v>
      </c>
      <c r="W74" s="851"/>
      <c r="X74" s="851"/>
      <c r="Y74" s="851"/>
      <c r="Z74" s="851"/>
      <c r="AA74" s="851">
        <v>34</v>
      </c>
      <c r="AB74" s="851"/>
      <c r="AC74" s="851"/>
      <c r="AD74" s="851"/>
      <c r="AE74" s="851"/>
      <c r="AF74" s="851">
        <v>34</v>
      </c>
      <c r="AG74" s="851"/>
      <c r="AH74" s="851"/>
      <c r="AI74" s="851"/>
      <c r="AJ74" s="851"/>
      <c r="AK74" s="851">
        <v>10</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823</v>
      </c>
      <c r="AG88" s="862"/>
      <c r="AH88" s="862"/>
      <c r="AI88" s="862"/>
      <c r="AJ88" s="862"/>
      <c r="AK88" s="859"/>
      <c r="AL88" s="859"/>
      <c r="AM88" s="859"/>
      <c r="AN88" s="859"/>
      <c r="AO88" s="859"/>
      <c r="AP88" s="862">
        <v>0</v>
      </c>
      <c r="AQ88" s="862"/>
      <c r="AR88" s="862"/>
      <c r="AS88" s="862"/>
      <c r="AT88" s="862"/>
      <c r="AU88" s="862">
        <v>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21</v>
      </c>
      <c r="CS102" s="870"/>
      <c r="CT102" s="870"/>
      <c r="CU102" s="870"/>
      <c r="CV102" s="913"/>
      <c r="CW102" s="912" t="s">
        <v>491</v>
      </c>
      <c r="CX102" s="870"/>
      <c r="CY102" s="870"/>
      <c r="CZ102" s="870"/>
      <c r="DA102" s="913"/>
      <c r="DB102" s="912">
        <v>2</v>
      </c>
      <c r="DC102" s="870"/>
      <c r="DD102" s="870"/>
      <c r="DE102" s="870"/>
      <c r="DF102" s="913"/>
      <c r="DG102" s="912" t="s">
        <v>491</v>
      </c>
      <c r="DH102" s="870"/>
      <c r="DI102" s="870"/>
      <c r="DJ102" s="870"/>
      <c r="DK102" s="913"/>
      <c r="DL102" s="912" t="s">
        <v>491</v>
      </c>
      <c r="DM102" s="870"/>
      <c r="DN102" s="870"/>
      <c r="DO102" s="870"/>
      <c r="DP102" s="913"/>
      <c r="DQ102" s="912" t="s">
        <v>491</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288</v>
      </c>
      <c r="AG109" s="915"/>
      <c r="AH109" s="915"/>
      <c r="AI109" s="915"/>
      <c r="AJ109" s="916"/>
      <c r="AK109" s="914" t="s">
        <v>287</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288</v>
      </c>
      <c r="BW109" s="915"/>
      <c r="BX109" s="915"/>
      <c r="BY109" s="915"/>
      <c r="BZ109" s="916"/>
      <c r="CA109" s="914" t="s">
        <v>287</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288</v>
      </c>
      <c r="DM109" s="915"/>
      <c r="DN109" s="915"/>
      <c r="DO109" s="915"/>
      <c r="DP109" s="916"/>
      <c r="DQ109" s="914" t="s">
        <v>287</v>
      </c>
      <c r="DR109" s="915"/>
      <c r="DS109" s="915"/>
      <c r="DT109" s="915"/>
      <c r="DU109" s="916"/>
      <c r="DV109" s="914" t="s">
        <v>407</v>
      </c>
      <c r="DW109" s="915"/>
      <c r="DX109" s="915"/>
      <c r="DY109" s="915"/>
      <c r="DZ109" s="917"/>
    </row>
    <row r="110" spans="1:131" s="199" customFormat="1" ht="26.25" customHeight="1" x14ac:dyDescent="0.15">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179582</v>
      </c>
      <c r="AB110" s="922"/>
      <c r="AC110" s="922"/>
      <c r="AD110" s="922"/>
      <c r="AE110" s="923"/>
      <c r="AF110" s="924">
        <v>167505</v>
      </c>
      <c r="AG110" s="922"/>
      <c r="AH110" s="922"/>
      <c r="AI110" s="922"/>
      <c r="AJ110" s="923"/>
      <c r="AK110" s="924">
        <v>152486</v>
      </c>
      <c r="AL110" s="922"/>
      <c r="AM110" s="922"/>
      <c r="AN110" s="922"/>
      <c r="AO110" s="923"/>
      <c r="AP110" s="925">
        <v>18.7</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1372619</v>
      </c>
      <c r="BR110" s="957"/>
      <c r="BS110" s="957"/>
      <c r="BT110" s="957"/>
      <c r="BU110" s="957"/>
      <c r="BV110" s="957">
        <v>1324008</v>
      </c>
      <c r="BW110" s="957"/>
      <c r="BX110" s="957"/>
      <c r="BY110" s="957"/>
      <c r="BZ110" s="957"/>
      <c r="CA110" s="957">
        <v>1293128</v>
      </c>
      <c r="CB110" s="957"/>
      <c r="CC110" s="957"/>
      <c r="CD110" s="957"/>
      <c r="CE110" s="957"/>
      <c r="CF110" s="971">
        <v>158.6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414</v>
      </c>
      <c r="AB111" s="964"/>
      <c r="AC111" s="964"/>
      <c r="AD111" s="964"/>
      <c r="AE111" s="965"/>
      <c r="AF111" s="966" t="s">
        <v>414</v>
      </c>
      <c r="AG111" s="964"/>
      <c r="AH111" s="964"/>
      <c r="AI111" s="964"/>
      <c r="AJ111" s="965"/>
      <c r="AK111" s="966" t="s">
        <v>414</v>
      </c>
      <c r="AL111" s="964"/>
      <c r="AM111" s="964"/>
      <c r="AN111" s="964"/>
      <c r="AO111" s="965"/>
      <c r="AP111" s="967" t="s">
        <v>414</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112</v>
      </c>
      <c r="BR111" s="950"/>
      <c r="BS111" s="950"/>
      <c r="BT111" s="950"/>
      <c r="BU111" s="950"/>
      <c r="BV111" s="950" t="s">
        <v>112</v>
      </c>
      <c r="BW111" s="950"/>
      <c r="BX111" s="950"/>
      <c r="BY111" s="950"/>
      <c r="BZ111" s="950"/>
      <c r="CA111" s="950" t="s">
        <v>112</v>
      </c>
      <c r="CB111" s="950"/>
      <c r="CC111" s="950"/>
      <c r="CD111" s="950"/>
      <c r="CE111" s="950"/>
      <c r="CF111" s="944" t="s">
        <v>112</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419</v>
      </c>
      <c r="AB112" s="989"/>
      <c r="AC112" s="989"/>
      <c r="AD112" s="989"/>
      <c r="AE112" s="990"/>
      <c r="AF112" s="991" t="s">
        <v>419</v>
      </c>
      <c r="AG112" s="989"/>
      <c r="AH112" s="989"/>
      <c r="AI112" s="989"/>
      <c r="AJ112" s="990"/>
      <c r="AK112" s="991" t="s">
        <v>419</v>
      </c>
      <c r="AL112" s="989"/>
      <c r="AM112" s="989"/>
      <c r="AN112" s="989"/>
      <c r="AO112" s="990"/>
      <c r="AP112" s="992" t="s">
        <v>419</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752186</v>
      </c>
      <c r="BR112" s="950"/>
      <c r="BS112" s="950"/>
      <c r="BT112" s="950"/>
      <c r="BU112" s="950"/>
      <c r="BV112" s="950">
        <v>679643</v>
      </c>
      <c r="BW112" s="950"/>
      <c r="BX112" s="950"/>
      <c r="BY112" s="950"/>
      <c r="BZ112" s="950"/>
      <c r="CA112" s="950">
        <v>662548</v>
      </c>
      <c r="CB112" s="950"/>
      <c r="CC112" s="950"/>
      <c r="CD112" s="950"/>
      <c r="CE112" s="950"/>
      <c r="CF112" s="944">
        <v>81.3</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419</v>
      </c>
      <c r="DH112" s="950"/>
      <c r="DI112" s="950"/>
      <c r="DJ112" s="950"/>
      <c r="DK112" s="950"/>
      <c r="DL112" s="950" t="s">
        <v>419</v>
      </c>
      <c r="DM112" s="950"/>
      <c r="DN112" s="950"/>
      <c r="DO112" s="950"/>
      <c r="DP112" s="950"/>
      <c r="DQ112" s="950" t="s">
        <v>419</v>
      </c>
      <c r="DR112" s="950"/>
      <c r="DS112" s="950"/>
      <c r="DT112" s="950"/>
      <c r="DU112" s="950"/>
      <c r="DV112" s="951" t="s">
        <v>419</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80475</v>
      </c>
      <c r="AB113" s="964"/>
      <c r="AC113" s="964"/>
      <c r="AD113" s="964"/>
      <c r="AE113" s="965"/>
      <c r="AF113" s="966">
        <v>81559</v>
      </c>
      <c r="AG113" s="964"/>
      <c r="AH113" s="964"/>
      <c r="AI113" s="964"/>
      <c r="AJ113" s="965"/>
      <c r="AK113" s="966">
        <v>74607</v>
      </c>
      <c r="AL113" s="964"/>
      <c r="AM113" s="964"/>
      <c r="AN113" s="964"/>
      <c r="AO113" s="965"/>
      <c r="AP113" s="967">
        <v>9.1999999999999993</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419</v>
      </c>
      <c r="BR113" s="950"/>
      <c r="BS113" s="950"/>
      <c r="BT113" s="950"/>
      <c r="BU113" s="950"/>
      <c r="BV113" s="950" t="s">
        <v>419</v>
      </c>
      <c r="BW113" s="950"/>
      <c r="BX113" s="950"/>
      <c r="BY113" s="950"/>
      <c r="BZ113" s="950"/>
      <c r="CA113" s="950" t="s">
        <v>419</v>
      </c>
      <c r="CB113" s="950"/>
      <c r="CC113" s="950"/>
      <c r="CD113" s="950"/>
      <c r="CE113" s="950"/>
      <c r="CF113" s="944" t="s">
        <v>419</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419</v>
      </c>
      <c r="DH113" s="989"/>
      <c r="DI113" s="989"/>
      <c r="DJ113" s="989"/>
      <c r="DK113" s="990"/>
      <c r="DL113" s="991" t="s">
        <v>419</v>
      </c>
      <c r="DM113" s="989"/>
      <c r="DN113" s="989"/>
      <c r="DO113" s="989"/>
      <c r="DP113" s="990"/>
      <c r="DQ113" s="991" t="s">
        <v>419</v>
      </c>
      <c r="DR113" s="989"/>
      <c r="DS113" s="989"/>
      <c r="DT113" s="989"/>
      <c r="DU113" s="990"/>
      <c r="DV113" s="992" t="s">
        <v>419</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419</v>
      </c>
      <c r="AB114" s="989"/>
      <c r="AC114" s="989"/>
      <c r="AD114" s="989"/>
      <c r="AE114" s="990"/>
      <c r="AF114" s="991" t="s">
        <v>419</v>
      </c>
      <c r="AG114" s="989"/>
      <c r="AH114" s="989"/>
      <c r="AI114" s="989"/>
      <c r="AJ114" s="990"/>
      <c r="AK114" s="991" t="s">
        <v>419</v>
      </c>
      <c r="AL114" s="989"/>
      <c r="AM114" s="989"/>
      <c r="AN114" s="989"/>
      <c r="AO114" s="990"/>
      <c r="AP114" s="992" t="s">
        <v>419</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258144</v>
      </c>
      <c r="BR114" s="950"/>
      <c r="BS114" s="950"/>
      <c r="BT114" s="950"/>
      <c r="BU114" s="950"/>
      <c r="BV114" s="950">
        <v>155933</v>
      </c>
      <c r="BW114" s="950"/>
      <c r="BX114" s="950"/>
      <c r="BY114" s="950"/>
      <c r="BZ114" s="950"/>
      <c r="CA114" s="950">
        <v>159398</v>
      </c>
      <c r="CB114" s="950"/>
      <c r="CC114" s="950"/>
      <c r="CD114" s="950"/>
      <c r="CE114" s="950"/>
      <c r="CF114" s="944">
        <v>19.600000000000001</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419</v>
      </c>
      <c r="DH114" s="989"/>
      <c r="DI114" s="989"/>
      <c r="DJ114" s="989"/>
      <c r="DK114" s="990"/>
      <c r="DL114" s="991" t="s">
        <v>419</v>
      </c>
      <c r="DM114" s="989"/>
      <c r="DN114" s="989"/>
      <c r="DO114" s="989"/>
      <c r="DP114" s="990"/>
      <c r="DQ114" s="991" t="s">
        <v>419</v>
      </c>
      <c r="DR114" s="989"/>
      <c r="DS114" s="989"/>
      <c r="DT114" s="989"/>
      <c r="DU114" s="990"/>
      <c r="DV114" s="992" t="s">
        <v>419</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419</v>
      </c>
      <c r="AB115" s="964"/>
      <c r="AC115" s="964"/>
      <c r="AD115" s="964"/>
      <c r="AE115" s="965"/>
      <c r="AF115" s="966" t="s">
        <v>419</v>
      </c>
      <c r="AG115" s="964"/>
      <c r="AH115" s="964"/>
      <c r="AI115" s="964"/>
      <c r="AJ115" s="965"/>
      <c r="AK115" s="966" t="s">
        <v>419</v>
      </c>
      <c r="AL115" s="964"/>
      <c r="AM115" s="964"/>
      <c r="AN115" s="964"/>
      <c r="AO115" s="965"/>
      <c r="AP115" s="967" t="s">
        <v>419</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419</v>
      </c>
      <c r="BR115" s="950"/>
      <c r="BS115" s="950"/>
      <c r="BT115" s="950"/>
      <c r="BU115" s="950"/>
      <c r="BV115" s="950" t="s">
        <v>419</v>
      </c>
      <c r="BW115" s="950"/>
      <c r="BX115" s="950"/>
      <c r="BY115" s="950"/>
      <c r="BZ115" s="950"/>
      <c r="CA115" s="950" t="s">
        <v>419</v>
      </c>
      <c r="CB115" s="950"/>
      <c r="CC115" s="950"/>
      <c r="CD115" s="950"/>
      <c r="CE115" s="950"/>
      <c r="CF115" s="944" t="s">
        <v>419</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419</v>
      </c>
      <c r="DH115" s="989"/>
      <c r="DI115" s="989"/>
      <c r="DJ115" s="989"/>
      <c r="DK115" s="990"/>
      <c r="DL115" s="991" t="s">
        <v>419</v>
      </c>
      <c r="DM115" s="989"/>
      <c r="DN115" s="989"/>
      <c r="DO115" s="989"/>
      <c r="DP115" s="990"/>
      <c r="DQ115" s="991" t="s">
        <v>419</v>
      </c>
      <c r="DR115" s="989"/>
      <c r="DS115" s="989"/>
      <c r="DT115" s="989"/>
      <c r="DU115" s="990"/>
      <c r="DV115" s="992" t="s">
        <v>419</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419</v>
      </c>
      <c r="AB116" s="989"/>
      <c r="AC116" s="989"/>
      <c r="AD116" s="989"/>
      <c r="AE116" s="990"/>
      <c r="AF116" s="991" t="s">
        <v>419</v>
      </c>
      <c r="AG116" s="989"/>
      <c r="AH116" s="989"/>
      <c r="AI116" s="989"/>
      <c r="AJ116" s="990"/>
      <c r="AK116" s="991" t="s">
        <v>419</v>
      </c>
      <c r="AL116" s="989"/>
      <c r="AM116" s="989"/>
      <c r="AN116" s="989"/>
      <c r="AO116" s="990"/>
      <c r="AP116" s="992" t="s">
        <v>419</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419</v>
      </c>
      <c r="BR116" s="950"/>
      <c r="BS116" s="950"/>
      <c r="BT116" s="950"/>
      <c r="BU116" s="950"/>
      <c r="BV116" s="950" t="s">
        <v>419</v>
      </c>
      <c r="BW116" s="950"/>
      <c r="BX116" s="950"/>
      <c r="BY116" s="950"/>
      <c r="BZ116" s="950"/>
      <c r="CA116" s="950" t="s">
        <v>419</v>
      </c>
      <c r="CB116" s="950"/>
      <c r="CC116" s="950"/>
      <c r="CD116" s="950"/>
      <c r="CE116" s="950"/>
      <c r="CF116" s="944" t="s">
        <v>419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419</v>
      </c>
      <c r="DH116" s="989"/>
      <c r="DI116" s="989"/>
      <c r="DJ116" s="989"/>
      <c r="DK116" s="990"/>
      <c r="DL116" s="991" t="s">
        <v>419</v>
      </c>
      <c r="DM116" s="989"/>
      <c r="DN116" s="989"/>
      <c r="DO116" s="989"/>
      <c r="DP116" s="990"/>
      <c r="DQ116" s="991" t="s">
        <v>419</v>
      </c>
      <c r="DR116" s="989"/>
      <c r="DS116" s="989"/>
      <c r="DT116" s="989"/>
      <c r="DU116" s="990"/>
      <c r="DV116" s="992" t="s">
        <v>419</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260057</v>
      </c>
      <c r="AB117" s="1007"/>
      <c r="AC117" s="1007"/>
      <c r="AD117" s="1007"/>
      <c r="AE117" s="1008"/>
      <c r="AF117" s="1009">
        <v>249064</v>
      </c>
      <c r="AG117" s="1007"/>
      <c r="AH117" s="1007"/>
      <c r="AI117" s="1007"/>
      <c r="AJ117" s="1008"/>
      <c r="AK117" s="1009">
        <v>227093</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288</v>
      </c>
      <c r="AG118" s="915"/>
      <c r="AH118" s="915"/>
      <c r="AI118" s="915"/>
      <c r="AJ118" s="916"/>
      <c r="AK118" s="914" t="s">
        <v>287</v>
      </c>
      <c r="AL118" s="915"/>
      <c r="AM118" s="915"/>
      <c r="AN118" s="915"/>
      <c r="AO118" s="916"/>
      <c r="AP118" s="1001" t="s">
        <v>407</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438</v>
      </c>
      <c r="BR118" s="1028"/>
      <c r="BS118" s="1028"/>
      <c r="BT118" s="1028"/>
      <c r="BU118" s="1028"/>
      <c r="BV118" s="1028" t="s">
        <v>438</v>
      </c>
      <c r="BW118" s="1028"/>
      <c r="BX118" s="1028"/>
      <c r="BY118" s="1028"/>
      <c r="BZ118" s="1028"/>
      <c r="CA118" s="1028" t="s">
        <v>438</v>
      </c>
      <c r="CB118" s="1028"/>
      <c r="CC118" s="1028"/>
      <c r="CD118" s="1028"/>
      <c r="CE118" s="1028"/>
      <c r="CF118" s="944" t="s">
        <v>438</v>
      </c>
      <c r="CG118" s="945"/>
      <c r="CH118" s="945"/>
      <c r="CI118" s="945"/>
      <c r="CJ118" s="945"/>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438</v>
      </c>
      <c r="DH118" s="989"/>
      <c r="DI118" s="989"/>
      <c r="DJ118" s="989"/>
      <c r="DK118" s="990"/>
      <c r="DL118" s="991" t="s">
        <v>438</v>
      </c>
      <c r="DM118" s="989"/>
      <c r="DN118" s="989"/>
      <c r="DO118" s="989"/>
      <c r="DP118" s="990"/>
      <c r="DQ118" s="991" t="s">
        <v>438</v>
      </c>
      <c r="DR118" s="989"/>
      <c r="DS118" s="989"/>
      <c r="DT118" s="989"/>
      <c r="DU118" s="990"/>
      <c r="DV118" s="992" t="s">
        <v>438</v>
      </c>
      <c r="DW118" s="993"/>
      <c r="DX118" s="993"/>
      <c r="DY118" s="993"/>
      <c r="DZ118" s="994"/>
    </row>
    <row r="119" spans="1:130" s="199" customFormat="1" ht="26.25" customHeight="1" x14ac:dyDescent="0.15">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438</v>
      </c>
      <c r="AB119" s="922"/>
      <c r="AC119" s="922"/>
      <c r="AD119" s="922"/>
      <c r="AE119" s="923"/>
      <c r="AF119" s="924" t="s">
        <v>438</v>
      </c>
      <c r="AG119" s="922"/>
      <c r="AH119" s="922"/>
      <c r="AI119" s="922"/>
      <c r="AJ119" s="923"/>
      <c r="AK119" s="924" t="s">
        <v>438</v>
      </c>
      <c r="AL119" s="922"/>
      <c r="AM119" s="922"/>
      <c r="AN119" s="922"/>
      <c r="AO119" s="923"/>
      <c r="AP119" s="925" t="s">
        <v>438</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440</v>
      </c>
      <c r="BP119" s="1036"/>
      <c r="BQ119" s="1027">
        <v>2382949</v>
      </c>
      <c r="BR119" s="1028"/>
      <c r="BS119" s="1028"/>
      <c r="BT119" s="1028"/>
      <c r="BU119" s="1028"/>
      <c r="BV119" s="1028">
        <v>2159584</v>
      </c>
      <c r="BW119" s="1028"/>
      <c r="BX119" s="1028"/>
      <c r="BY119" s="1028"/>
      <c r="BZ119" s="1028"/>
      <c r="CA119" s="1028">
        <v>2115074</v>
      </c>
      <c r="CB119" s="1028"/>
      <c r="CC119" s="1028"/>
      <c r="CD119" s="1028"/>
      <c r="CE119" s="1028"/>
      <c r="CF119" s="1029"/>
      <c r="CG119" s="1030"/>
      <c r="CH119" s="1030"/>
      <c r="CI119" s="1030"/>
      <c r="CJ119" s="1031"/>
      <c r="CK119" s="977"/>
      <c r="CL119" s="978"/>
      <c r="CM119" s="1032" t="s">
        <v>441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442</v>
      </c>
      <c r="AV120" s="1020"/>
      <c r="AW120" s="1020"/>
      <c r="AX120" s="1020"/>
      <c r="AY120" s="1021"/>
      <c r="AZ120" s="970" t="s">
        <v>443</v>
      </c>
      <c r="BA120" s="919"/>
      <c r="BB120" s="919"/>
      <c r="BC120" s="919"/>
      <c r="BD120" s="919"/>
      <c r="BE120" s="919"/>
      <c r="BF120" s="919"/>
      <c r="BG120" s="919"/>
      <c r="BH120" s="919"/>
      <c r="BI120" s="919"/>
      <c r="BJ120" s="919"/>
      <c r="BK120" s="919"/>
      <c r="BL120" s="919"/>
      <c r="BM120" s="919"/>
      <c r="BN120" s="919"/>
      <c r="BO120" s="919"/>
      <c r="BP120" s="920"/>
      <c r="BQ120" s="956">
        <v>1718482</v>
      </c>
      <c r="BR120" s="957"/>
      <c r="BS120" s="957"/>
      <c r="BT120" s="957"/>
      <c r="BU120" s="957"/>
      <c r="BV120" s="957">
        <v>1910907</v>
      </c>
      <c r="BW120" s="957"/>
      <c r="BX120" s="957"/>
      <c r="BY120" s="957"/>
      <c r="BZ120" s="957"/>
      <c r="CA120" s="957">
        <v>2177749</v>
      </c>
      <c r="CB120" s="957"/>
      <c r="CC120" s="957"/>
      <c r="CD120" s="957"/>
      <c r="CE120" s="957"/>
      <c r="CF120" s="971">
        <v>267.10000000000002</v>
      </c>
      <c r="CG120" s="972"/>
      <c r="CH120" s="972"/>
      <c r="CI120" s="972"/>
      <c r="CJ120" s="972"/>
      <c r="CK120" s="1037" t="s">
        <v>444</v>
      </c>
      <c r="CL120" s="1038"/>
      <c r="CM120" s="1038"/>
      <c r="CN120" s="1038"/>
      <c r="CO120" s="1039"/>
      <c r="CP120" s="1045" t="s">
        <v>445</v>
      </c>
      <c r="CQ120" s="1046"/>
      <c r="CR120" s="1046"/>
      <c r="CS120" s="1046"/>
      <c r="CT120" s="1046"/>
      <c r="CU120" s="1046"/>
      <c r="CV120" s="1046"/>
      <c r="CW120" s="1046"/>
      <c r="CX120" s="1046"/>
      <c r="CY120" s="1046"/>
      <c r="CZ120" s="1046"/>
      <c r="DA120" s="1046"/>
      <c r="DB120" s="1046"/>
      <c r="DC120" s="1046"/>
      <c r="DD120" s="1046"/>
      <c r="DE120" s="1046"/>
      <c r="DF120" s="1047"/>
      <c r="DG120" s="956">
        <v>505702</v>
      </c>
      <c r="DH120" s="957"/>
      <c r="DI120" s="957"/>
      <c r="DJ120" s="957"/>
      <c r="DK120" s="957"/>
      <c r="DL120" s="957">
        <v>448660</v>
      </c>
      <c r="DM120" s="957"/>
      <c r="DN120" s="957"/>
      <c r="DO120" s="957"/>
      <c r="DP120" s="957"/>
      <c r="DQ120" s="957">
        <v>397315</v>
      </c>
      <c r="DR120" s="957"/>
      <c r="DS120" s="957"/>
      <c r="DT120" s="957"/>
      <c r="DU120" s="957"/>
      <c r="DV120" s="958">
        <v>48.7</v>
      </c>
      <c r="DW120" s="958"/>
      <c r="DX120" s="958"/>
      <c r="DY120" s="958"/>
      <c r="DZ120" s="959"/>
    </row>
    <row r="121" spans="1:130" s="199" customFormat="1" ht="26.25" customHeight="1" x14ac:dyDescent="0.15">
      <c r="A121" s="1089"/>
      <c r="B121" s="976"/>
      <c r="C121" s="997" t="s">
        <v>446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447</v>
      </c>
      <c r="BA121" s="980"/>
      <c r="BB121" s="980"/>
      <c r="BC121" s="980"/>
      <c r="BD121" s="980"/>
      <c r="BE121" s="980"/>
      <c r="BF121" s="980"/>
      <c r="BG121" s="980"/>
      <c r="BH121" s="980"/>
      <c r="BI121" s="980"/>
      <c r="BJ121" s="980"/>
      <c r="BK121" s="980"/>
      <c r="BL121" s="980"/>
      <c r="BM121" s="980"/>
      <c r="BN121" s="980"/>
      <c r="BO121" s="980"/>
      <c r="BP121" s="981"/>
      <c r="BQ121" s="949" t="s">
        <v>112</v>
      </c>
      <c r="BR121" s="950"/>
      <c r="BS121" s="950"/>
      <c r="BT121" s="950"/>
      <c r="BU121" s="950"/>
      <c r="BV121" s="950" t="s">
        <v>112</v>
      </c>
      <c r="BW121" s="950"/>
      <c r="BX121" s="950"/>
      <c r="BY121" s="950"/>
      <c r="BZ121" s="950"/>
      <c r="CA121" s="950" t="s">
        <v>112</v>
      </c>
      <c r="CB121" s="950"/>
      <c r="CC121" s="950"/>
      <c r="CD121" s="950"/>
      <c r="CE121" s="950"/>
      <c r="CF121" s="944" t="s">
        <v>112</v>
      </c>
      <c r="CG121" s="945"/>
      <c r="CH121" s="945"/>
      <c r="CI121" s="945"/>
      <c r="CJ121" s="945"/>
      <c r="CK121" s="1040"/>
      <c r="CL121" s="1041"/>
      <c r="CM121" s="1041"/>
      <c r="CN121" s="1041"/>
      <c r="CO121" s="1042"/>
      <c r="CP121" s="1050" t="s">
        <v>448</v>
      </c>
      <c r="CQ121" s="1051"/>
      <c r="CR121" s="1051"/>
      <c r="CS121" s="1051"/>
      <c r="CT121" s="1051"/>
      <c r="CU121" s="1051"/>
      <c r="CV121" s="1051"/>
      <c r="CW121" s="1051"/>
      <c r="CX121" s="1051"/>
      <c r="CY121" s="1051"/>
      <c r="CZ121" s="1051"/>
      <c r="DA121" s="1051"/>
      <c r="DB121" s="1051"/>
      <c r="DC121" s="1051"/>
      <c r="DD121" s="1051"/>
      <c r="DE121" s="1051"/>
      <c r="DF121" s="1052"/>
      <c r="DG121" s="949">
        <v>246484</v>
      </c>
      <c r="DH121" s="950"/>
      <c r="DI121" s="950"/>
      <c r="DJ121" s="950"/>
      <c r="DK121" s="950"/>
      <c r="DL121" s="950">
        <v>230983</v>
      </c>
      <c r="DM121" s="950"/>
      <c r="DN121" s="950"/>
      <c r="DO121" s="950"/>
      <c r="DP121" s="950"/>
      <c r="DQ121" s="950">
        <v>265233</v>
      </c>
      <c r="DR121" s="950"/>
      <c r="DS121" s="950"/>
      <c r="DT121" s="950"/>
      <c r="DU121" s="950"/>
      <c r="DV121" s="951">
        <v>32.5</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449</v>
      </c>
      <c r="BA122" s="995"/>
      <c r="BB122" s="995"/>
      <c r="BC122" s="995"/>
      <c r="BD122" s="995"/>
      <c r="BE122" s="995"/>
      <c r="BF122" s="995"/>
      <c r="BG122" s="995"/>
      <c r="BH122" s="995"/>
      <c r="BI122" s="995"/>
      <c r="BJ122" s="995"/>
      <c r="BK122" s="995"/>
      <c r="BL122" s="995"/>
      <c r="BM122" s="995"/>
      <c r="BN122" s="995"/>
      <c r="BO122" s="995"/>
      <c r="BP122" s="996"/>
      <c r="BQ122" s="1027">
        <v>1366634</v>
      </c>
      <c r="BR122" s="1028"/>
      <c r="BS122" s="1028"/>
      <c r="BT122" s="1028"/>
      <c r="BU122" s="1028"/>
      <c r="BV122" s="1028">
        <v>1246558</v>
      </c>
      <c r="BW122" s="1028"/>
      <c r="BX122" s="1028"/>
      <c r="BY122" s="1028"/>
      <c r="BZ122" s="1028"/>
      <c r="CA122" s="1028">
        <v>1323700</v>
      </c>
      <c r="CB122" s="1028"/>
      <c r="CC122" s="1028"/>
      <c r="CD122" s="1028"/>
      <c r="CE122" s="1028"/>
      <c r="CF122" s="1048">
        <v>162.4</v>
      </c>
      <c r="CG122" s="1049"/>
      <c r="CH122" s="1049"/>
      <c r="CI122" s="1049"/>
      <c r="CJ122" s="1049"/>
      <c r="CK122" s="1040"/>
      <c r="CL122" s="1041"/>
      <c r="CM122" s="1041"/>
      <c r="CN122" s="1041"/>
      <c r="CO122" s="1042"/>
      <c r="CP122" s="1050" t="s">
        <v>450</v>
      </c>
      <c r="CQ122" s="1051"/>
      <c r="CR122" s="1051"/>
      <c r="CS122" s="1051"/>
      <c r="CT122" s="1051"/>
      <c r="CU122" s="1051"/>
      <c r="CV122" s="1051"/>
      <c r="CW122" s="1051"/>
      <c r="CX122" s="1051"/>
      <c r="CY122" s="1051"/>
      <c r="CZ122" s="1051"/>
      <c r="DA122" s="1051"/>
      <c r="DB122" s="1051"/>
      <c r="DC122" s="1051"/>
      <c r="DD122" s="1051"/>
      <c r="DE122" s="1051"/>
      <c r="DF122" s="1052"/>
      <c r="DG122" s="949" t="s">
        <v>112</v>
      </c>
      <c r="DH122" s="950"/>
      <c r="DI122" s="950"/>
      <c r="DJ122" s="950"/>
      <c r="DK122" s="950"/>
      <c r="DL122" s="950" t="s">
        <v>112</v>
      </c>
      <c r="DM122" s="950"/>
      <c r="DN122" s="950"/>
      <c r="DO122" s="950"/>
      <c r="DP122" s="950"/>
      <c r="DQ122" s="950" t="s">
        <v>112</v>
      </c>
      <c r="DR122" s="950"/>
      <c r="DS122" s="950"/>
      <c r="DT122" s="950"/>
      <c r="DU122" s="950"/>
      <c r="DV122" s="951" t="s">
        <v>112</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451</v>
      </c>
      <c r="BP123" s="1036"/>
      <c r="BQ123" s="1095">
        <v>3085116</v>
      </c>
      <c r="BR123" s="1096"/>
      <c r="BS123" s="1096"/>
      <c r="BT123" s="1096"/>
      <c r="BU123" s="1096"/>
      <c r="BV123" s="1096">
        <v>3157465</v>
      </c>
      <c r="BW123" s="1096"/>
      <c r="BX123" s="1096"/>
      <c r="BY123" s="1096"/>
      <c r="BZ123" s="1096"/>
      <c r="CA123" s="1096">
        <v>3501449</v>
      </c>
      <c r="CB123" s="1096"/>
      <c r="CC123" s="1096"/>
      <c r="CD123" s="1096"/>
      <c r="CE123" s="1096"/>
      <c r="CF123" s="1029"/>
      <c r="CG123" s="1030"/>
      <c r="CH123" s="1030"/>
      <c r="CI123" s="1030"/>
      <c r="CJ123" s="1031"/>
      <c r="CK123" s="1040"/>
      <c r="CL123" s="1041"/>
      <c r="CM123" s="1041"/>
      <c r="CN123" s="1041"/>
      <c r="CO123" s="1042"/>
      <c r="CP123" s="1050" t="s">
        <v>452</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453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454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455</v>
      </c>
      <c r="CL125" s="1038"/>
      <c r="CM125" s="1038"/>
      <c r="CN125" s="1038"/>
      <c r="CO125" s="1039"/>
      <c r="CP125" s="970" t="s">
        <v>456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459</v>
      </c>
      <c r="AY127" s="1063"/>
      <c r="AZ127" s="1063"/>
      <c r="BA127" s="1063"/>
      <c r="BB127" s="1063"/>
      <c r="BC127" s="1063"/>
      <c r="BD127" s="1063"/>
      <c r="BE127" s="1064"/>
      <c r="BF127" s="1065" t="s">
        <v>460</v>
      </c>
      <c r="BG127" s="1063"/>
      <c r="BH127" s="1063"/>
      <c r="BI127" s="1063"/>
      <c r="BJ127" s="1063"/>
      <c r="BK127" s="1063"/>
      <c r="BL127" s="1064"/>
      <c r="BM127" s="1065" t="s">
        <v>461</v>
      </c>
      <c r="BN127" s="1063"/>
      <c r="BO127" s="1063"/>
      <c r="BP127" s="1063"/>
      <c r="BQ127" s="1063"/>
      <c r="BR127" s="1063"/>
      <c r="BS127" s="1064"/>
      <c r="BT127" s="1065" t="s">
        <v>462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464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465</v>
      </c>
      <c r="X128" s="1075"/>
      <c r="Y128" s="1075"/>
      <c r="Z128" s="1076"/>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918" t="s">
        <v>466</v>
      </c>
      <c r="AY128" s="919"/>
      <c r="AZ128" s="919"/>
      <c r="BA128" s="919"/>
      <c r="BB128" s="919"/>
      <c r="BC128" s="919"/>
      <c r="BD128" s="919"/>
      <c r="BE128" s="920"/>
      <c r="BF128" s="1084" t="s">
        <v>467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469</v>
      </c>
      <c r="X129" s="1104"/>
      <c r="Y129" s="1104"/>
      <c r="Z129" s="1105"/>
      <c r="AA129" s="988">
        <v>1013961</v>
      </c>
      <c r="AB129" s="989"/>
      <c r="AC129" s="989"/>
      <c r="AD129" s="989"/>
      <c r="AE129" s="990"/>
      <c r="AF129" s="991">
        <v>1055467</v>
      </c>
      <c r="AG129" s="989"/>
      <c r="AH129" s="989"/>
      <c r="AI129" s="989"/>
      <c r="AJ129" s="990"/>
      <c r="AK129" s="991">
        <v>1000231</v>
      </c>
      <c r="AL129" s="989"/>
      <c r="AM129" s="989"/>
      <c r="AN129" s="989"/>
      <c r="AO129" s="990"/>
      <c r="AP129" s="1106"/>
      <c r="AQ129" s="1107"/>
      <c r="AR129" s="1107"/>
      <c r="AS129" s="1107"/>
      <c r="AT129" s="1108"/>
      <c r="AU129" s="237"/>
      <c r="AV129" s="237"/>
      <c r="AW129" s="237"/>
      <c r="AX129" s="1097" t="s">
        <v>470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472</v>
      </c>
      <c r="X130" s="1104"/>
      <c r="Y130" s="1104"/>
      <c r="Z130" s="1105"/>
      <c r="AA130" s="988">
        <v>207113</v>
      </c>
      <c r="AB130" s="989"/>
      <c r="AC130" s="989"/>
      <c r="AD130" s="989"/>
      <c r="AE130" s="990"/>
      <c r="AF130" s="991">
        <v>199633</v>
      </c>
      <c r="AG130" s="989"/>
      <c r="AH130" s="989"/>
      <c r="AI130" s="989"/>
      <c r="AJ130" s="990"/>
      <c r="AK130" s="991">
        <v>184935</v>
      </c>
      <c r="AL130" s="989"/>
      <c r="AM130" s="989"/>
      <c r="AN130" s="989"/>
      <c r="AO130" s="990"/>
      <c r="AP130" s="1106"/>
      <c r="AQ130" s="1107"/>
      <c r="AR130" s="1107"/>
      <c r="AS130" s="1107"/>
      <c r="AT130" s="1108"/>
      <c r="AU130" s="237"/>
      <c r="AV130" s="237"/>
      <c r="AW130" s="237"/>
      <c r="AX130" s="1097" t="s">
        <v>473</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474</v>
      </c>
      <c r="X131" s="1142"/>
      <c r="Y131" s="1142"/>
      <c r="Z131" s="1143"/>
      <c r="AA131" s="1035">
        <v>806848</v>
      </c>
      <c r="AB131" s="1014"/>
      <c r="AC131" s="1014"/>
      <c r="AD131" s="1014"/>
      <c r="AE131" s="1015"/>
      <c r="AF131" s="1013">
        <v>855834</v>
      </c>
      <c r="AG131" s="1014"/>
      <c r="AH131" s="1014"/>
      <c r="AI131" s="1014"/>
      <c r="AJ131" s="1015"/>
      <c r="AK131" s="1013">
        <v>815296</v>
      </c>
      <c r="AL131" s="1014"/>
      <c r="AM131" s="1014"/>
      <c r="AN131" s="1014"/>
      <c r="AO131" s="1015"/>
      <c r="AP131" s="1144"/>
      <c r="AQ131" s="1145"/>
      <c r="AR131" s="1145"/>
      <c r="AS131" s="1145"/>
      <c r="AT131" s="1146"/>
      <c r="AU131" s="237"/>
      <c r="AV131" s="237"/>
      <c r="AW131" s="237"/>
      <c r="AX131" s="1116" t="s">
        <v>475</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477</v>
      </c>
      <c r="W132" s="1127"/>
      <c r="X132" s="1127"/>
      <c r="Y132" s="1127"/>
      <c r="Z132" s="1128"/>
      <c r="AA132" s="1129">
        <v>6.5618307290000004</v>
      </c>
      <c r="AB132" s="1130"/>
      <c r="AC132" s="1130"/>
      <c r="AD132" s="1130"/>
      <c r="AE132" s="1131"/>
      <c r="AF132" s="1132">
        <v>5.7757696000000003</v>
      </c>
      <c r="AG132" s="1130"/>
      <c r="AH132" s="1130"/>
      <c r="AI132" s="1130"/>
      <c r="AJ132" s="1131"/>
      <c r="AK132" s="1132">
        <v>5.170882722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478</v>
      </c>
      <c r="W133" s="1110"/>
      <c r="X133" s="1110"/>
      <c r="Y133" s="1110"/>
      <c r="Z133" s="1111"/>
      <c r="AA133" s="1112">
        <v>6.4</v>
      </c>
      <c r="AB133" s="1113"/>
      <c r="AC133" s="1113"/>
      <c r="AD133" s="1113"/>
      <c r="AE133" s="1114"/>
      <c r="AF133" s="1112">
        <v>6.2</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election activeCell="A4" sqref="A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50" t="s">
        <v>481</v>
      </c>
      <c r="L7" s="256"/>
      <c r="M7" s="257" t="s">
        <v>482</v>
      </c>
      <c r="N7" s="258"/>
    </row>
    <row r="8" spans="1:16" x14ac:dyDescent="0.15">
      <c r="A8" s="250"/>
      <c r="B8" s="246"/>
      <c r="C8" s="246"/>
      <c r="D8" s="246"/>
      <c r="E8" s="246"/>
      <c r="F8" s="246"/>
      <c r="G8" s="259"/>
      <c r="H8" s="260"/>
      <c r="I8" s="260"/>
      <c r="J8" s="261"/>
      <c r="K8" s="1151"/>
      <c r="L8" s="262" t="s">
        <v>483</v>
      </c>
      <c r="M8" s="263" t="s">
        <v>484</v>
      </c>
      <c r="N8" s="264" t="s">
        <v>485</v>
      </c>
    </row>
    <row r="9" spans="1:16" x14ac:dyDescent="0.15">
      <c r="A9" s="250"/>
      <c r="B9" s="246"/>
      <c r="C9" s="246"/>
      <c r="D9" s="246"/>
      <c r="E9" s="246"/>
      <c r="F9" s="246"/>
      <c r="G9" s="1152" t="s">
        <v>486</v>
      </c>
      <c r="H9" s="1153"/>
      <c r="I9" s="1153"/>
      <c r="J9" s="1154"/>
      <c r="K9" s="265">
        <v>253187</v>
      </c>
      <c r="L9" s="266">
        <v>265674</v>
      </c>
      <c r="M9" s="267">
        <v>189696</v>
      </c>
      <c r="N9" s="268">
        <v>40.1</v>
      </c>
    </row>
    <row r="10" spans="1:16" x14ac:dyDescent="0.15">
      <c r="A10" s="250"/>
      <c r="B10" s="246"/>
      <c r="C10" s="246"/>
      <c r="D10" s="246"/>
      <c r="E10" s="246"/>
      <c r="F10" s="246"/>
      <c r="G10" s="1152" t="s">
        <v>487</v>
      </c>
      <c r="H10" s="1153"/>
      <c r="I10" s="1153"/>
      <c r="J10" s="1154"/>
      <c r="K10" s="269">
        <v>33207</v>
      </c>
      <c r="L10" s="270">
        <v>34845</v>
      </c>
      <c r="M10" s="271">
        <v>21936</v>
      </c>
      <c r="N10" s="272">
        <v>58.8</v>
      </c>
    </row>
    <row r="11" spans="1:16" ht="13.5" customHeight="1" x14ac:dyDescent="0.15">
      <c r="A11" s="250"/>
      <c r="B11" s="246"/>
      <c r="C11" s="246"/>
      <c r="D11" s="246"/>
      <c r="E11" s="246"/>
      <c r="F11" s="246"/>
      <c r="G11" s="1152" t="s">
        <v>488</v>
      </c>
      <c r="H11" s="1153"/>
      <c r="I11" s="1153"/>
      <c r="J11" s="1154"/>
      <c r="K11" s="269">
        <v>1616</v>
      </c>
      <c r="L11" s="270">
        <v>1696</v>
      </c>
      <c r="M11" s="271">
        <v>29437</v>
      </c>
      <c r="N11" s="272">
        <v>-94.2</v>
      </c>
    </row>
    <row r="12" spans="1:16" ht="13.5" customHeight="1" x14ac:dyDescent="0.15">
      <c r="A12" s="250"/>
      <c r="B12" s="246"/>
      <c r="C12" s="246"/>
      <c r="D12" s="246"/>
      <c r="E12" s="246"/>
      <c r="F12" s="246"/>
      <c r="G12" s="1152" t="s">
        <v>489</v>
      </c>
      <c r="H12" s="1153"/>
      <c r="I12" s="1153"/>
      <c r="J12" s="1154"/>
      <c r="K12" s="269">
        <v>3392</v>
      </c>
      <c r="L12" s="270">
        <v>3559</v>
      </c>
      <c r="M12" s="271">
        <v>3160</v>
      </c>
      <c r="N12" s="272">
        <v>12.6</v>
      </c>
    </row>
    <row r="13" spans="1:16" ht="13.5" customHeight="1" x14ac:dyDescent="0.15">
      <c r="A13" s="250"/>
      <c r="B13" s="246"/>
      <c r="C13" s="246"/>
      <c r="D13" s="246"/>
      <c r="E13" s="246"/>
      <c r="F13" s="246"/>
      <c r="G13" s="1152" t="s">
        <v>490</v>
      </c>
      <c r="H13" s="1153"/>
      <c r="I13" s="1153"/>
      <c r="J13" s="1154"/>
      <c r="K13" s="269" t="s">
        <v>491</v>
      </c>
      <c r="L13" s="270" t="s">
        <v>491</v>
      </c>
      <c r="M13" s="271" t="s">
        <v>491</v>
      </c>
      <c r="N13" s="272" t="s">
        <v>491</v>
      </c>
    </row>
    <row r="14" spans="1:16" ht="13.5" customHeight="1" x14ac:dyDescent="0.15">
      <c r="A14" s="250"/>
      <c r="B14" s="246"/>
      <c r="C14" s="246"/>
      <c r="D14" s="246"/>
      <c r="E14" s="246"/>
      <c r="F14" s="246"/>
      <c r="G14" s="1152" t="s">
        <v>492</v>
      </c>
      <c r="H14" s="1153"/>
      <c r="I14" s="1153"/>
      <c r="J14" s="1154"/>
      <c r="K14" s="269">
        <v>8536</v>
      </c>
      <c r="L14" s="270">
        <v>8957</v>
      </c>
      <c r="M14" s="271">
        <v>9091</v>
      </c>
      <c r="N14" s="272">
        <v>-1.5</v>
      </c>
    </row>
    <row r="15" spans="1:16" ht="13.5" customHeight="1" x14ac:dyDescent="0.15">
      <c r="A15" s="250"/>
      <c r="B15" s="246"/>
      <c r="C15" s="246"/>
      <c r="D15" s="246"/>
      <c r="E15" s="246"/>
      <c r="F15" s="246"/>
      <c r="G15" s="1152" t="s">
        <v>493</v>
      </c>
      <c r="H15" s="1153"/>
      <c r="I15" s="1153"/>
      <c r="J15" s="1154"/>
      <c r="K15" s="269">
        <v>10036</v>
      </c>
      <c r="L15" s="270">
        <v>10531</v>
      </c>
      <c r="M15" s="271">
        <v>4470</v>
      </c>
      <c r="N15" s="272">
        <v>135.6</v>
      </c>
    </row>
    <row r="16" spans="1:16" x14ac:dyDescent="0.15">
      <c r="A16" s="250"/>
      <c r="B16" s="246"/>
      <c r="C16" s="246"/>
      <c r="D16" s="246"/>
      <c r="E16" s="246"/>
      <c r="F16" s="246"/>
      <c r="G16" s="1155" t="s">
        <v>494</v>
      </c>
      <c r="H16" s="1156"/>
      <c r="I16" s="1156"/>
      <c r="J16" s="1157"/>
      <c r="K16" s="270">
        <v>-22400</v>
      </c>
      <c r="L16" s="270">
        <v>-23505</v>
      </c>
      <c r="M16" s="271">
        <v>-19414</v>
      </c>
      <c r="N16" s="272">
        <v>21.1</v>
      </c>
    </row>
    <row r="17" spans="1:16" x14ac:dyDescent="0.15">
      <c r="A17" s="250"/>
      <c r="B17" s="246"/>
      <c r="C17" s="246"/>
      <c r="D17" s="246"/>
      <c r="E17" s="246"/>
      <c r="F17" s="246"/>
      <c r="G17" s="1155" t="s">
        <v>171</v>
      </c>
      <c r="H17" s="1156"/>
      <c r="I17" s="1156"/>
      <c r="J17" s="1157"/>
      <c r="K17" s="270">
        <v>287574</v>
      </c>
      <c r="L17" s="270">
        <v>301757</v>
      </c>
      <c r="M17" s="271">
        <v>238376</v>
      </c>
      <c r="N17" s="272">
        <v>26.6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47" t="s">
        <v>499</v>
      </c>
      <c r="H21" s="1148"/>
      <c r="I21" s="1148"/>
      <c r="J21" s="1149"/>
      <c r="K21" s="282">
        <v>34.630000000000003</v>
      </c>
      <c r="L21" s="283">
        <v>21.75</v>
      </c>
      <c r="M21" s="284">
        <v>12.88</v>
      </c>
      <c r="N21" s="251"/>
      <c r="O21" s="285"/>
      <c r="P21" s="281"/>
    </row>
    <row r="22" spans="1:16" s="286" customFormat="1" x14ac:dyDescent="0.15">
      <c r="A22" s="281"/>
      <c r="B22" s="251"/>
      <c r="C22" s="251"/>
      <c r="D22" s="251"/>
      <c r="E22" s="251"/>
      <c r="F22" s="251"/>
      <c r="G22" s="1147" t="s">
        <v>500</v>
      </c>
      <c r="H22" s="1148"/>
      <c r="I22" s="1148"/>
      <c r="J22" s="1149"/>
      <c r="K22" s="287">
        <v>89.8</v>
      </c>
      <c r="L22" s="288">
        <v>95.2</v>
      </c>
      <c r="M22" s="289">
        <v>-5.4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50" t="s">
        <v>481</v>
      </c>
      <c r="L30" s="256"/>
      <c r="M30" s="257" t="s">
        <v>482</v>
      </c>
      <c r="N30" s="258"/>
    </row>
    <row r="31" spans="1:16" x14ac:dyDescent="0.15">
      <c r="A31" s="250"/>
      <c r="B31" s="246"/>
      <c r="C31" s="246"/>
      <c r="D31" s="246"/>
      <c r="E31" s="246"/>
      <c r="F31" s="246"/>
      <c r="G31" s="259"/>
      <c r="H31" s="260"/>
      <c r="I31" s="260"/>
      <c r="J31" s="261"/>
      <c r="K31" s="1151"/>
      <c r="L31" s="262" t="s">
        <v>483</v>
      </c>
      <c r="M31" s="263" t="s">
        <v>484</v>
      </c>
      <c r="N31" s="264" t="s">
        <v>485</v>
      </c>
    </row>
    <row r="32" spans="1:16" ht="27" customHeight="1" x14ac:dyDescent="0.15">
      <c r="A32" s="250"/>
      <c r="B32" s="246"/>
      <c r="C32" s="246"/>
      <c r="D32" s="246"/>
      <c r="E32" s="246"/>
      <c r="F32" s="246"/>
      <c r="G32" s="1163" t="s">
        <v>504</v>
      </c>
      <c r="H32" s="1164"/>
      <c r="I32" s="1164"/>
      <c r="J32" s="1165"/>
      <c r="K32" s="296">
        <v>152486</v>
      </c>
      <c r="L32" s="296">
        <v>160006</v>
      </c>
      <c r="M32" s="297">
        <v>139853</v>
      </c>
      <c r="N32" s="298">
        <v>14.4</v>
      </c>
    </row>
    <row r="33" spans="1:16" ht="13.5" customHeight="1" x14ac:dyDescent="0.15">
      <c r="A33" s="250"/>
      <c r="B33" s="246"/>
      <c r="C33" s="246"/>
      <c r="D33" s="246"/>
      <c r="E33" s="246"/>
      <c r="F33" s="246"/>
      <c r="G33" s="1163" t="s">
        <v>505</v>
      </c>
      <c r="H33" s="1164"/>
      <c r="I33" s="1164"/>
      <c r="J33" s="1165"/>
      <c r="K33" s="296" t="s">
        <v>491</v>
      </c>
      <c r="L33" s="296" t="s">
        <v>491</v>
      </c>
      <c r="M33" s="297" t="s">
        <v>491</v>
      </c>
      <c r="N33" s="298" t="s">
        <v>491</v>
      </c>
    </row>
    <row r="34" spans="1:16" ht="27" customHeight="1" x14ac:dyDescent="0.15">
      <c r="A34" s="250"/>
      <c r="B34" s="246"/>
      <c r="C34" s="246"/>
      <c r="D34" s="246"/>
      <c r="E34" s="246"/>
      <c r="F34" s="246"/>
      <c r="G34" s="1163" t="s">
        <v>506</v>
      </c>
      <c r="H34" s="1164"/>
      <c r="I34" s="1164"/>
      <c r="J34" s="1165"/>
      <c r="K34" s="296" t="s">
        <v>491</v>
      </c>
      <c r="L34" s="296" t="s">
        <v>491</v>
      </c>
      <c r="M34" s="297">
        <v>4</v>
      </c>
      <c r="N34" s="298" t="s">
        <v>491</v>
      </c>
    </row>
    <row r="35" spans="1:16" ht="27" customHeight="1" x14ac:dyDescent="0.15">
      <c r="A35" s="250"/>
      <c r="B35" s="246"/>
      <c r="C35" s="246"/>
      <c r="D35" s="246"/>
      <c r="E35" s="246"/>
      <c r="F35" s="246"/>
      <c r="G35" s="1163" t="s">
        <v>507</v>
      </c>
      <c r="H35" s="1164"/>
      <c r="I35" s="1164"/>
      <c r="J35" s="1165"/>
      <c r="K35" s="296">
        <v>74607</v>
      </c>
      <c r="L35" s="296">
        <v>78286</v>
      </c>
      <c r="M35" s="297">
        <v>31890</v>
      </c>
      <c r="N35" s="298">
        <v>145.5</v>
      </c>
    </row>
    <row r="36" spans="1:16" ht="27" customHeight="1" x14ac:dyDescent="0.15">
      <c r="A36" s="250"/>
      <c r="B36" s="246"/>
      <c r="C36" s="246"/>
      <c r="D36" s="246"/>
      <c r="E36" s="246"/>
      <c r="F36" s="246"/>
      <c r="G36" s="1163" t="s">
        <v>508</v>
      </c>
      <c r="H36" s="1164"/>
      <c r="I36" s="1164"/>
      <c r="J36" s="1165"/>
      <c r="K36" s="296" t="s">
        <v>491</v>
      </c>
      <c r="L36" s="296" t="s">
        <v>491</v>
      </c>
      <c r="M36" s="297">
        <v>5316</v>
      </c>
      <c r="N36" s="298" t="s">
        <v>491</v>
      </c>
    </row>
    <row r="37" spans="1:16" ht="13.5" customHeight="1" x14ac:dyDescent="0.15">
      <c r="A37" s="250"/>
      <c r="B37" s="246"/>
      <c r="C37" s="246"/>
      <c r="D37" s="246"/>
      <c r="E37" s="246"/>
      <c r="F37" s="246"/>
      <c r="G37" s="1163" t="s">
        <v>509</v>
      </c>
      <c r="H37" s="1164"/>
      <c r="I37" s="1164"/>
      <c r="J37" s="1165"/>
      <c r="K37" s="296" t="s">
        <v>491</v>
      </c>
      <c r="L37" s="296" t="s">
        <v>491</v>
      </c>
      <c r="M37" s="297">
        <v>1757</v>
      </c>
      <c r="N37" s="298" t="s">
        <v>491</v>
      </c>
    </row>
    <row r="38" spans="1:16" ht="27" customHeight="1" x14ac:dyDescent="0.15">
      <c r="A38" s="250"/>
      <c r="B38" s="246"/>
      <c r="C38" s="246"/>
      <c r="D38" s="246"/>
      <c r="E38" s="246"/>
      <c r="F38" s="246"/>
      <c r="G38" s="1166" t="s">
        <v>510</v>
      </c>
      <c r="H38" s="1167"/>
      <c r="I38" s="1167"/>
      <c r="J38" s="1168"/>
      <c r="K38" s="299" t="s">
        <v>491</v>
      </c>
      <c r="L38" s="299" t="s">
        <v>491</v>
      </c>
      <c r="M38" s="300">
        <v>42</v>
      </c>
      <c r="N38" s="301" t="s">
        <v>491</v>
      </c>
      <c r="O38" s="295"/>
    </row>
    <row r="39" spans="1:16" x14ac:dyDescent="0.15">
      <c r="A39" s="250"/>
      <c r="B39" s="246"/>
      <c r="C39" s="246"/>
      <c r="D39" s="246"/>
      <c r="E39" s="246"/>
      <c r="F39" s="246"/>
      <c r="G39" s="1166" t="s">
        <v>511</v>
      </c>
      <c r="H39" s="1167"/>
      <c r="I39" s="1167"/>
      <c r="J39" s="1168"/>
      <c r="K39" s="302" t="s">
        <v>491</v>
      </c>
      <c r="L39" s="302" t="s">
        <v>491</v>
      </c>
      <c r="M39" s="303">
        <v>-8426</v>
      </c>
      <c r="N39" s="304" t="s">
        <v>491</v>
      </c>
      <c r="O39" s="295"/>
    </row>
    <row r="40" spans="1:16" ht="27" customHeight="1" x14ac:dyDescent="0.15">
      <c r="A40" s="250"/>
      <c r="B40" s="246"/>
      <c r="C40" s="246"/>
      <c r="D40" s="246"/>
      <c r="E40" s="246"/>
      <c r="F40" s="246"/>
      <c r="G40" s="1163" t="s">
        <v>512</v>
      </c>
      <c r="H40" s="1164"/>
      <c r="I40" s="1164"/>
      <c r="J40" s="1165"/>
      <c r="K40" s="302">
        <v>-184935</v>
      </c>
      <c r="L40" s="302">
        <v>-194056</v>
      </c>
      <c r="M40" s="303">
        <v>-127711</v>
      </c>
      <c r="N40" s="304">
        <v>51.9</v>
      </c>
      <c r="O40" s="295"/>
    </row>
    <row r="41" spans="1:16" x14ac:dyDescent="0.15">
      <c r="A41" s="250"/>
      <c r="B41" s="246"/>
      <c r="C41" s="246"/>
      <c r="D41" s="246"/>
      <c r="E41" s="246"/>
      <c r="F41" s="246"/>
      <c r="G41" s="1169" t="s">
        <v>282</v>
      </c>
      <c r="H41" s="1170"/>
      <c r="I41" s="1170"/>
      <c r="J41" s="1171"/>
      <c r="K41" s="296">
        <v>42158</v>
      </c>
      <c r="L41" s="302">
        <v>44237</v>
      </c>
      <c r="M41" s="303">
        <v>42725</v>
      </c>
      <c r="N41" s="304">
        <v>3.5</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58" t="s">
        <v>481</v>
      </c>
      <c r="J49" s="1160" t="s">
        <v>516</v>
      </c>
      <c r="K49" s="1161"/>
      <c r="L49" s="1161"/>
      <c r="M49" s="1161"/>
      <c r="N49" s="1162"/>
    </row>
    <row r="50" spans="1:14" x14ac:dyDescent="0.15">
      <c r="A50" s="250"/>
      <c r="B50" s="246"/>
      <c r="C50" s="246"/>
      <c r="D50" s="246"/>
      <c r="E50" s="246"/>
      <c r="F50" s="246"/>
      <c r="G50" s="314"/>
      <c r="H50" s="315"/>
      <c r="I50" s="1159"/>
      <c r="J50" s="316" t="s">
        <v>517</v>
      </c>
      <c r="K50" s="317" t="s">
        <v>518</v>
      </c>
      <c r="L50" s="318" t="s">
        <v>519</v>
      </c>
      <c r="M50" s="319" t="s">
        <v>520</v>
      </c>
      <c r="N50" s="320" t="s">
        <v>521</v>
      </c>
    </row>
    <row r="51" spans="1:14" x14ac:dyDescent="0.15">
      <c r="A51" s="250"/>
      <c r="B51" s="246"/>
      <c r="C51" s="246"/>
      <c r="D51" s="246"/>
      <c r="E51" s="246"/>
      <c r="F51" s="246"/>
      <c r="G51" s="312" t="s">
        <v>522</v>
      </c>
      <c r="H51" s="313"/>
      <c r="I51" s="321">
        <v>364901</v>
      </c>
      <c r="J51" s="322">
        <v>364173</v>
      </c>
      <c r="K51" s="323">
        <v>20.8</v>
      </c>
      <c r="L51" s="324">
        <v>228305</v>
      </c>
      <c r="M51" s="325">
        <v>5.6</v>
      </c>
      <c r="N51" s="326">
        <v>15.2</v>
      </c>
    </row>
    <row r="52" spans="1:14" x14ac:dyDescent="0.15">
      <c r="A52" s="250"/>
      <c r="B52" s="246"/>
      <c r="C52" s="246"/>
      <c r="D52" s="246"/>
      <c r="E52" s="246"/>
      <c r="F52" s="246"/>
      <c r="G52" s="327"/>
      <c r="H52" s="328" t="s">
        <v>523</v>
      </c>
      <c r="I52" s="329">
        <v>169950</v>
      </c>
      <c r="J52" s="330">
        <v>169611</v>
      </c>
      <c r="K52" s="331">
        <v>19.399999999999999</v>
      </c>
      <c r="L52" s="332">
        <v>86611</v>
      </c>
      <c r="M52" s="333">
        <v>-20.399999999999999</v>
      </c>
      <c r="N52" s="334">
        <v>39.799999999999997</v>
      </c>
    </row>
    <row r="53" spans="1:14" x14ac:dyDescent="0.15">
      <c r="A53" s="250"/>
      <c r="B53" s="246"/>
      <c r="C53" s="246"/>
      <c r="D53" s="246"/>
      <c r="E53" s="246"/>
      <c r="F53" s="246"/>
      <c r="G53" s="312" t="s">
        <v>524</v>
      </c>
      <c r="H53" s="313"/>
      <c r="I53" s="321">
        <v>310621</v>
      </c>
      <c r="J53" s="322">
        <v>312811</v>
      </c>
      <c r="K53" s="323">
        <v>-14.1</v>
      </c>
      <c r="L53" s="324">
        <v>316331</v>
      </c>
      <c r="M53" s="325">
        <v>38.6</v>
      </c>
      <c r="N53" s="326">
        <v>-52.7</v>
      </c>
    </row>
    <row r="54" spans="1:14" x14ac:dyDescent="0.15">
      <c r="A54" s="250"/>
      <c r="B54" s="246"/>
      <c r="C54" s="246"/>
      <c r="D54" s="246"/>
      <c r="E54" s="246"/>
      <c r="F54" s="246"/>
      <c r="G54" s="327"/>
      <c r="H54" s="328" t="s">
        <v>523</v>
      </c>
      <c r="I54" s="329">
        <v>93153</v>
      </c>
      <c r="J54" s="330">
        <v>93810</v>
      </c>
      <c r="K54" s="331">
        <v>-44.7</v>
      </c>
      <c r="L54" s="332">
        <v>106387</v>
      </c>
      <c r="M54" s="333">
        <v>22.8</v>
      </c>
      <c r="N54" s="334">
        <v>-67.5</v>
      </c>
    </row>
    <row r="55" spans="1:14" x14ac:dyDescent="0.15">
      <c r="A55" s="250"/>
      <c r="B55" s="246"/>
      <c r="C55" s="246"/>
      <c r="D55" s="246"/>
      <c r="E55" s="246"/>
      <c r="F55" s="246"/>
      <c r="G55" s="312" t="s">
        <v>525</v>
      </c>
      <c r="H55" s="313"/>
      <c r="I55" s="321">
        <v>313300</v>
      </c>
      <c r="J55" s="322">
        <v>321333</v>
      </c>
      <c r="K55" s="323">
        <v>2.7</v>
      </c>
      <c r="L55" s="324">
        <v>333013</v>
      </c>
      <c r="M55" s="325">
        <v>5.3</v>
      </c>
      <c r="N55" s="326">
        <v>-2.6</v>
      </c>
    </row>
    <row r="56" spans="1:14" x14ac:dyDescent="0.15">
      <c r="A56" s="250"/>
      <c r="B56" s="246"/>
      <c r="C56" s="246"/>
      <c r="D56" s="246"/>
      <c r="E56" s="246"/>
      <c r="F56" s="246"/>
      <c r="G56" s="327"/>
      <c r="H56" s="328" t="s">
        <v>523</v>
      </c>
      <c r="I56" s="329">
        <v>127013</v>
      </c>
      <c r="J56" s="330">
        <v>130270</v>
      </c>
      <c r="K56" s="331">
        <v>38.9</v>
      </c>
      <c r="L56" s="332">
        <v>126732</v>
      </c>
      <c r="M56" s="333">
        <v>19.100000000000001</v>
      </c>
      <c r="N56" s="334">
        <v>19.8</v>
      </c>
    </row>
    <row r="57" spans="1:14" x14ac:dyDescent="0.15">
      <c r="A57" s="250"/>
      <c r="B57" s="246"/>
      <c r="C57" s="246"/>
      <c r="D57" s="246"/>
      <c r="E57" s="246"/>
      <c r="F57" s="246"/>
      <c r="G57" s="312" t="s">
        <v>526</v>
      </c>
      <c r="H57" s="313"/>
      <c r="I57" s="321">
        <v>299083</v>
      </c>
      <c r="J57" s="322">
        <v>311221</v>
      </c>
      <c r="K57" s="323">
        <v>-3.1</v>
      </c>
      <c r="L57" s="324">
        <v>280458</v>
      </c>
      <c r="M57" s="325">
        <v>-15.8</v>
      </c>
      <c r="N57" s="326">
        <v>12.7</v>
      </c>
    </row>
    <row r="58" spans="1:14" x14ac:dyDescent="0.15">
      <c r="A58" s="250"/>
      <c r="B58" s="246"/>
      <c r="C58" s="246"/>
      <c r="D58" s="246"/>
      <c r="E58" s="246"/>
      <c r="F58" s="246"/>
      <c r="G58" s="327"/>
      <c r="H58" s="328" t="s">
        <v>523</v>
      </c>
      <c r="I58" s="329">
        <v>81902</v>
      </c>
      <c r="J58" s="330">
        <v>85226</v>
      </c>
      <c r="K58" s="331">
        <v>-34.6</v>
      </c>
      <c r="L58" s="332">
        <v>127286</v>
      </c>
      <c r="M58" s="333">
        <v>0.4</v>
      </c>
      <c r="N58" s="334">
        <v>-35</v>
      </c>
    </row>
    <row r="59" spans="1:14" x14ac:dyDescent="0.15">
      <c r="A59" s="250"/>
      <c r="B59" s="246"/>
      <c r="C59" s="246"/>
      <c r="D59" s="246"/>
      <c r="E59" s="246"/>
      <c r="F59" s="246"/>
      <c r="G59" s="312" t="s">
        <v>527</v>
      </c>
      <c r="H59" s="313"/>
      <c r="I59" s="321">
        <v>299353</v>
      </c>
      <c r="J59" s="322">
        <v>314116</v>
      </c>
      <c r="K59" s="323">
        <v>0.9</v>
      </c>
      <c r="L59" s="324">
        <v>291945</v>
      </c>
      <c r="M59" s="325">
        <v>4.0999999999999996</v>
      </c>
      <c r="N59" s="326">
        <v>-3.2</v>
      </c>
    </row>
    <row r="60" spans="1:14" x14ac:dyDescent="0.15">
      <c r="A60" s="250"/>
      <c r="B60" s="246"/>
      <c r="C60" s="246"/>
      <c r="D60" s="246"/>
      <c r="E60" s="246"/>
      <c r="F60" s="246"/>
      <c r="G60" s="327"/>
      <c r="H60" s="328" t="s">
        <v>523</v>
      </c>
      <c r="I60" s="335">
        <v>91001</v>
      </c>
      <c r="J60" s="330">
        <v>95489</v>
      </c>
      <c r="K60" s="331">
        <v>12</v>
      </c>
      <c r="L60" s="332">
        <v>127651</v>
      </c>
      <c r="M60" s="333">
        <v>0.3</v>
      </c>
      <c r="N60" s="334">
        <v>11.7</v>
      </c>
    </row>
    <row r="61" spans="1:14" x14ac:dyDescent="0.15">
      <c r="A61" s="250"/>
      <c r="B61" s="246"/>
      <c r="C61" s="246"/>
      <c r="D61" s="246"/>
      <c r="E61" s="246"/>
      <c r="F61" s="246"/>
      <c r="G61" s="312" t="s">
        <v>528</v>
      </c>
      <c r="H61" s="336"/>
      <c r="I61" s="337">
        <v>317452</v>
      </c>
      <c r="J61" s="338">
        <v>324731</v>
      </c>
      <c r="K61" s="339">
        <v>1.4</v>
      </c>
      <c r="L61" s="340">
        <v>290010</v>
      </c>
      <c r="M61" s="341">
        <v>7.6</v>
      </c>
      <c r="N61" s="326">
        <v>-6.2</v>
      </c>
    </row>
    <row r="62" spans="1:14" x14ac:dyDescent="0.15">
      <c r="A62" s="250"/>
      <c r="B62" s="246"/>
      <c r="C62" s="246"/>
      <c r="D62" s="246"/>
      <c r="E62" s="246"/>
      <c r="F62" s="246"/>
      <c r="G62" s="327"/>
      <c r="H62" s="328" t="s">
        <v>523</v>
      </c>
      <c r="I62" s="329">
        <v>112604</v>
      </c>
      <c r="J62" s="330">
        <v>114881</v>
      </c>
      <c r="K62" s="331">
        <v>-1.8</v>
      </c>
      <c r="L62" s="332">
        <v>114933</v>
      </c>
      <c r="M62" s="333">
        <v>4.4000000000000004</v>
      </c>
      <c r="N62" s="334">
        <v>-6.2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72" t="s">
        <v>3</v>
      </c>
      <c r="D47" s="1172"/>
      <c r="E47" s="1173"/>
      <c r="F47" s="11">
        <v>46.03</v>
      </c>
      <c r="G47" s="12">
        <v>57.87</v>
      </c>
      <c r="H47" s="12">
        <v>60.04</v>
      </c>
      <c r="I47" s="12">
        <v>67.31</v>
      </c>
      <c r="J47" s="13">
        <v>71.31</v>
      </c>
    </row>
    <row r="48" spans="2:10" ht="57.75" customHeight="1" x14ac:dyDescent="0.15">
      <c r="B48" s="14"/>
      <c r="C48" s="1174" t="s">
        <v>4</v>
      </c>
      <c r="D48" s="1174"/>
      <c r="E48" s="1175"/>
      <c r="F48" s="15">
        <v>12.45</v>
      </c>
      <c r="G48" s="16">
        <v>12.97</v>
      </c>
      <c r="H48" s="16">
        <v>19.98</v>
      </c>
      <c r="I48" s="16">
        <v>13.32</v>
      </c>
      <c r="J48" s="17">
        <v>10.61</v>
      </c>
    </row>
    <row r="49" spans="2:10" ht="57.75" customHeight="1" thickBot="1" x14ac:dyDescent="0.2">
      <c r="B49" s="18"/>
      <c r="C49" s="1176" t="s">
        <v>5</v>
      </c>
      <c r="D49" s="1176"/>
      <c r="E49" s="1177"/>
      <c r="F49" s="19">
        <v>6.59</v>
      </c>
      <c r="G49" s="20">
        <v>12.15</v>
      </c>
      <c r="H49" s="20">
        <v>6.76</v>
      </c>
      <c r="I49" s="20">
        <v>3.75</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2018-02-28T04:47:33Z</cp:lastPrinted>
  <dcterms:created xsi:type="dcterms:W3CDTF">2018-01-24T05:56:12Z</dcterms:created>
  <dcterms:modified xsi:type="dcterms:W3CDTF">2018-11-09T08:07:23Z</dcterms:modified>
  <cp:category/>
</cp:coreProperties>
</file>