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0：財政課共通\000財政課共通全般\財政状況資料集\H30.10.26平成２８年度財政状況資料集の再分析について（依頼）\"/>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O34" i="9"/>
  <c r="BW34" i="9"/>
  <c r="C34" i="9"/>
  <c r="C35" i="9" s="1"/>
  <c r="U34" i="9" l="1"/>
  <c r="U35" i="9" s="1"/>
  <c r="U36" i="9" s="1"/>
  <c r="U37"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<sst xmlns="http://schemas.openxmlformats.org/spreadsheetml/2006/main" count="1014" uniqueCount="570">
  <si>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</si>
  <si>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</si>
  <si>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</si>
  <si>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</si>
  <si>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</si>
  <si>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</si>
  <si>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</si>
  <si>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</si>
  <si>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</si>
  <si>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</si>
  <si>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</si>
  <si>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</si>
  <si>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</si>
  <si>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</si>
  <si>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</si>
  <si>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</si>
  <si>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</si>
  <si>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</si>
  <si>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</si>
  <si>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</si>
  <si>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</si>
  <si>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</si>
  <si>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</si>
  <si>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</si>
  <si>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</si>
  <si>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</si>
  <si>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</si>
  <si>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</si>
  <si>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</si>
  <si>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</si>
  <si>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</si>
  <si>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</si>
  <si>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</si>
  <si>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</si>
  <si>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</si>
  <si>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</si>
  <si>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</si>
  <si>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</si>
  <si>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</si>
  <si>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</si>
  <si>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</si>
  <si>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</si>
  <si>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</si>
  <si>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</si>
  <si>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</si>
  <si>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</si>
  <si>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</si>
  <si>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</si>
  <si>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</si>
  <si>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</si>
  <si>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</si>
  <si>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</si>
  <si>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</si>
  <si>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</si>
  <si>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</si>
  <si>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</si>
  <si>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</si>
  <si>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</si>
  <si>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</si>
  <si>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</si>
  <si>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</si>
  <si>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</si>
  <si>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</si>
  <si>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</si>
  <si>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</si>
  <si>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</si>
  <si>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</si>
  <si>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</si>
  <si>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</si>
  <si>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</si>
  <si>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</si>
  <si>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</si>
  <si>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</si>
  <si>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</si>
  <si>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</si>
  <si>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</si>
  <si>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</si>
  <si>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</si>
  <si>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</si>
  <si>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</si>
  <si>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</si>
  <si>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</si>
  <si>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</si>
  <si>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</si>
  <si>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</si>
  <si>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</si>
  <si>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</si>
  <si>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</si>
  <si>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</si>
  <si>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</si>
  <si>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</si>
  <si>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</si>
  <si>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</si>
  <si>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</si>
  <si>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</si>
  <si>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</si>
  <si>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</si>
  <si>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</si>
  <si>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</si>
  <si>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</si>
  <si>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</si>
  <si>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</si>
  <si>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</si>
  <si>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</si>
  <si>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</si>
  <si>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</si>
  <si>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</si>
  <si>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</si>
  <si>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</si>
  <si>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</si>
  <si>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</si>
  <si>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</si>
  <si>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</si>
  <si>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</si>
  <si>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</si>
  <si>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</si>
  <si>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</si>
  <si>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</si>
  <si>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</si>
  <si>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</si>
  <si>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</si>
  <si>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</si>
  <si>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</si>
  <si>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</si>
  <si>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</si>
  <si>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</si>
  <si>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</si>
  <si>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</si>
  <si>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</si>
  <si>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</si>
  <si>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</si>
  <si>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</si>
  <si>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</si>
  <si>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</si>
  <si>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</si>
  <si>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</si>
  <si>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</si>
  <si>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</si>
  <si>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</si>
  <si>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</si>
  <si>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</si>
  <si>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</si>
  <si>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</si>
  <si>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</si>
  <si>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</si>
  <si>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</si>
  <si>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</si>
  <si>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</si>
  <si>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</si>
  <si>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</si>
  <si>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</si>
  <si>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</si>
  <si>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</si>
  <si>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</si>
  <si>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</si>
  <si>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</si>
  <si>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</si>
  <si>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</si>
  <si>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</si>
  <si>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</si>
  <si>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</si>
  <si>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</si>
  <si>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</si>
  <si>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</si>
  <si>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</si>
  <si>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</si>
  <si>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</si>
  <si>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</si>
  <si>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</si>
  <si>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</si>
  <si>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</si>
  <si>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</si>
  <si>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</si>
  <si>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</si>
  <si>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</si>
  <si>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</si>
  <si>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</si>
  <si>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</si>
  <si>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</si>
  <si>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</si>
  <si>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</si>
  <si>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</si>
  <si>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</si>
  <si>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</si>
  <si>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</si>
  <si>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</si>
  <si>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</si>
  <si>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</si>
  <si>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</si>
  <si>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</si>
  <si>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</si>
  <si>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</si>
  <si>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</si>
  <si>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</si>
  <si>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</si>
  <si>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</si>
  <si>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</si>
  <si>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岡山県赤磐市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</si>
  <si>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</si>
  <si>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</si>
  <si>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</si>
  <si>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</si>
  <si>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</si>
  <si>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</si>
  <si>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</si>
  <si>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</si>
  <si>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</si>
  <si>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</si>
  <si>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</si>
  <si>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</si>
  <si>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</si>
  <si>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</si>
  <si>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</si>
  <si>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</si>
  <si>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</si>
  <si>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</si>
  <si>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</si>
  <si>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</si>
  <si>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</si>
  <si>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</si>
  <si>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</si>
  <si>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</si>
  <si>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</si>
  <si>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</si>
  <si>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</si>
  <si>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</si>
  <si>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</si>
  <si>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</si>
  <si>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</si>
  <si>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</si>
  <si>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</si>
  <si>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</si>
  <si>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</si>
  <si>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</si>
  <si>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</si>
  <si>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</si>
  <si>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</si>
  <si>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</si>
  <si>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</si>
  <si>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</si>
  <si>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</si>
  <si>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</si>
  <si>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</si>
  <si>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</si>
  <si>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</si>
  <si>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</si>
  <si>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</si>
  <si>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</si>
  <si>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</si>
  <si>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</si>
  <si>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</si>
  <si>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</si>
  <si>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</si>
  <si>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</si>
  <si>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</si>
  <si>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</si>
  <si>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</si>
  <si>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</si>
  <si>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</si>
  <si>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</si>
  <si>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</si>
  <si>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</si>
  <si>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</si>
  <si>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</si>
  <si>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</si>
  <si>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</si>
  <si>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</si>
  <si>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</si>
  <si>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</si>
  <si>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</si>
  <si>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</si>
  <si>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</si>
  <si>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</si>
  <si>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</si>
  <si>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</si>
  <si>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</si>
  <si>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</si>
  <si>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</si>
  <si>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</si>
  <si>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</si>
  <si>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</si>
  <si>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</si>
  <si>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</si>
  <si>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</si>
  <si>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</si>
  <si>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</si>
  <si>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</si>
  <si>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</si>
  <si>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</si>
  <si>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</si>
  <si>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</si>
  <si>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</si>
  <si>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</si>
  <si>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</si>
  <si>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</si>
  <si>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</si>
  <si>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</si>
  <si>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</si>
  <si>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</si>
  <si>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</si>
  <si>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</si>
  <si>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</si>
  <si>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</si>
  <si>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</si>
  <si>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</si>
  <si>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</si>
  <si>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</si>
  <si>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</si>
  <si>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</si>
  <si>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</si>
  <si>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</si>
  <si>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</si>
  <si>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</si>
  <si>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</si>
  <si>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</si>
  <si>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</si>
  <si>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</si>
  <si>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</si>
  <si>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</si>
  <si>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</si>
  <si>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</si>
  <si>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</si>
  <si>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</si>
  <si>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</si>
  <si>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</si>
  <si>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</si>
  <si>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</si>
  <si>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</si>
  <si>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</si>
  <si>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</si>
  <si>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</si>
  <si>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</si>
  <si>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</si>
  <si>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</si>
  <si>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</si>
  <si>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</si>
  <si>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</si>
  <si>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</si>
  <si>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</si>
  <si>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</si>
  <si>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</si>
  <si>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</si>
  <si>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</si>
  <si>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</si>
  <si>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</si>
  <si>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</si>
  <si>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岡山県赤磐市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</si>
  <si>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</si>
  <si>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</si>
  <si>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</si>
  <si>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</si>
  <si>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</si>
  <si>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</si>
  <si>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</si>
  <si>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</si>
  <si>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</si>
  <si>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</si>
  <si>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</si>
  <si>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</si>
  <si>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</si>
  <si>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</si>
  <si>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</si>
  <si>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</si>
  <si>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</si>
  <si>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</si>
  <si>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</si>
  <si>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</si>
  <si>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</si>
  <si>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</si>
  <si>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</si>
  <si>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</si>
  <si>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</si>
  <si>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</si>
  <si>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</si>
  <si>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</si>
  <si>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</si>
  <si>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</si>
  <si>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</si>
  <si>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</si>
  <si>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</si>
  <si>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</si>
  <si>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</si>
  <si>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</si>
  <si>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</si>
  <si>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</si>
  <si>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</si>
  <si>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</si>
  <si>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赤磐市簡易水道特別会計</t>
    <phoneticPr fontId="5"/>
  </si>
  <si>
    <t>法非適用企業</t>
    <phoneticPr fontId="5"/>
  </si>
  <si>
    <t>赤磐市下水道事業特別会計</t>
    <phoneticPr fontId="5"/>
  </si>
  <si>
    <t>赤磐市宅地等開発事業特別会計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</si>
  <si>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</si>
  <si>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</si>
  <si>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</si>
  <si>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</si>
  <si>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</si>
  <si>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</si>
  <si>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</si>
  <si>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</si>
  <si>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</si>
  <si>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</si>
  <si>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</si>
  <si>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</si>
  <si>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</si>
  <si>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</si>
  <si>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</si>
  <si>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</si>
  <si>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</si>
  <si>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</si>
  <si>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</si>
  <si>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</si>
  <si>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</si>
  <si>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</si>
  <si>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</si>
  <si>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</si>
  <si>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</si>
  <si>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</si>
  <si>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</si>
  <si>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</si>
  <si>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</si>
  <si>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</si>
  <si>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</si>
  <si>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</si>
  <si>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</si>
  <si>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</si>
  <si>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</si>
  <si>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</si>
  <si>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</si>
  <si>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</si>
  <si>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</si>
  <si>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</si>
  <si>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</si>
  <si>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</si>
  <si>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</si>
  <si>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</si>
  <si>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</si>
  <si>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</si>
  <si>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</si>
  <si>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</si>
  <si>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</si>
  <si>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</si>
  <si>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</si>
  <si>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</si>
  <si>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</si>
  <si>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</si>
  <si>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</si>
  <si>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</si>
  <si>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</si>
  <si>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</si>
  <si>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</si>
  <si>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</si>
  <si>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</si>
  <si>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</si>
  <si>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</si>
  <si>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</si>
  <si>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</si>
  <si>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</si>
  <si>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</si>
  <si>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</si>
  <si>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</si>
  <si>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</si>
  <si>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</si>
  <si>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</si>
  <si>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</si>
  <si>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</si>
  <si>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</si>
  <si>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</si>
  <si>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</si>
  <si>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</si>
  <si>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</si>
  <si>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</si>
  <si>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</si>
  <si>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</si>
  <si>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</si>
  <si>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</si>
  <si>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</si>
  <si>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</si>
  <si>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</si>
  <si>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</si>
  <si>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</si>
  <si>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</si>
  <si>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</si>
  <si>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</si>
  <si>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</si>
  <si>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</si>
  <si>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</si>
  <si>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</si>
  <si>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</si>
  <si>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</si>
  <si>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</si>
  <si>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</si>
  <si>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</si>
  <si>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</si>
  <si>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</si>
  <si>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</si>
  <si>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</si>
  <si>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</si>
  <si>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</si>
  <si>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</si>
  <si>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</si>
  <si>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</si>
  <si>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</si>
  <si>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</si>
  <si>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</si>
  <si>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</si>
  <si>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</si>
  <si>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</si>
  <si>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</si>
  <si>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</si>
  <si>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</si>
  <si>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</si>
  <si>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</si>
  <si>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</si>
  <si>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</si>
  <si>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</si>
  <si>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</si>
  <si>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</si>
  <si>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</si>
  <si>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</si>
  <si>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</si>
  <si>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</si>
  <si>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</si>
  <si>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</si>
  <si>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</si>
  <si>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</si>
  <si>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</si>
  <si>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4.84</t>
  </si>
  <si>
    <t>▲ 0.78</t>
  </si>
  <si>
    <t>▲ 2.57</t>
  </si>
  <si>
    <t>赤磐市水道事業会計</t>
  </si>
  <si>
    <t>一般会計</t>
  </si>
  <si>
    <t>赤磐市国民健康保険特別会計</t>
  </si>
  <si>
    <t>赤磐市介護保険特別会計</t>
  </si>
  <si>
    <t>赤磐市下水道事業特別会計</t>
  </si>
  <si>
    <t>赤磐市簡易水道特別会計</t>
  </si>
  <si>
    <t>赤磐市訪問看護ステーション事業特別会計</t>
  </si>
  <si>
    <t>赤磐市後期高齢者医療特別会計</t>
  </si>
  <si>
    <t>その他会計（赤字）</t>
  </si>
  <si>
    <t>その他会計（黒字）</t>
  </si>
  <si>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</si>
  <si>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</si>
  <si>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</si>
  <si>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</si>
  <si>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</si>
  <si>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</si>
  <si>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</si>
  <si>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2"/>
  </si>
  <si>
    <t>田原用水組合</t>
    <rPh sb="0" eb="2">
      <t>タハラ</t>
    </rPh>
    <rPh sb="2" eb="4">
      <t>ヨウスイ</t>
    </rPh>
    <rPh sb="4" eb="6">
      <t>クミアイ</t>
    </rPh>
    <phoneticPr fontId="2"/>
  </si>
  <si>
    <t>東備農業共済事務組合</t>
    <rPh sb="0" eb="1">
      <t>トウ</t>
    </rPh>
    <rPh sb="1" eb="2">
      <t>ビ</t>
    </rPh>
    <rPh sb="2" eb="4">
      <t>ノウギョウ</t>
    </rPh>
    <rPh sb="4" eb="6">
      <t>キョウサイ</t>
    </rPh>
    <rPh sb="6" eb="8">
      <t>ジム</t>
    </rPh>
    <rPh sb="8" eb="10">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</si>
  <si>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</si>
  <si>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</si>
  <si>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</si>
  <si>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柵原吉井特別養護老人ホーム組合</t>
    <rPh sb="0" eb="1">
      <t>サク</t>
    </rPh>
    <rPh sb="1" eb="2">
      <t>ハラ</t>
    </rPh>
    <rPh sb="2" eb="4">
      <t>ヨシイ</t>
    </rPh>
    <rPh sb="4" eb="6">
      <t>トクベツ</t>
    </rPh>
    <rPh sb="6" eb="8">
      <t>ヨウゴ</t>
    </rPh>
    <rPh sb="8" eb="10">
      <t>ロウジン</t>
    </rPh>
    <rPh sb="13" eb="15">
      <t>クミアイ</t>
    </rPh>
    <phoneticPr fontId="2"/>
  </si>
  <si>
    <t>岡山県広域水道企業団</t>
    <rPh sb="0" eb="3">
      <t>オカヤマケン</t>
    </rPh>
    <rPh sb="3" eb="5">
      <t>コウイキ</t>
    </rPh>
    <rPh sb="5" eb="7">
      <t>スイドウ</t>
    </rPh>
    <rPh sb="7" eb="9">
      <t>キギョウ</t>
    </rPh>
    <rPh sb="9" eb="10">
      <t>ダン</t>
    </rPh>
    <phoneticPr fontId="2"/>
  </si>
  <si>
    <t>是里ワイン醸造場</t>
    <rPh sb="0" eb="1">
      <t>コレ</t>
    </rPh>
    <rPh sb="1" eb="2">
      <t>サト</t>
    </rPh>
    <rPh sb="5" eb="7">
      <t>ジョウゾウ</t>
    </rPh>
    <rPh sb="7" eb="8">
      <t>ジョウ</t>
    </rPh>
    <phoneticPr fontId="2"/>
  </si>
  <si>
    <t>赤磐市土地開発公社</t>
    <rPh sb="0" eb="2">
      <t>アカイワ</t>
    </rPh>
    <rPh sb="2" eb="3">
      <t>シ</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</si>
  <si>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</si>
  <si>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</si>
  <si>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</si>
  <si>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</si>
  <si>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</si>
  <si>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</si>
  <si>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</si>
  <si>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</si>
  <si>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</si>
  <si>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</si>
  <si>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</si>
  <si>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</si>
  <si>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当市は、将来負担比率において、類似団体内平均値を下回っており、これは基金などの充当可能財源があるためで、健全な財政状況を保っている。
　また、有形固定資産原価償却率においては、類似団体内平均値を上回っているものの、今後は、公共施設等総合管理計画に基づき施設の施設の維持管理を適切に進めていく。</t>
    <phoneticPr fontId="5"/>
  </si>
  <si>
    <t>　当市は、類似団体内平均値はどちらも下回っている。
　将来負担比率においては、基金などの充当可能財源が将来負担比率の上昇を抑えていること、及び実質公債費比率においては、交付税措置のある市債を借り入れるように財政運営を行っており、健全な財政状況を保っている。平成28年度の将来負担比率の上昇は、分母となる標準財政規模が普通交付税額及び臨時財政対策債発行可能額減の影響により上昇することとな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</si>
</sst>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87636</c:v>
                </c:pt>
                <c:pt idx="1">
                  <c:v>123010</c:v>
                </c:pt>
                <c:pt idx="2">
                  <c:v>42309</c:v>
                </c:pt>
                <c:pt idx="3">
                  <c:v>32263</c:v>
                </c:pt>
                <c:pt idx="4">
                  <c:v>35816</c:v>
                </c:pt>
              </c:numCache>
            </c:numRef>
          </c:val>
          <c:smooth val="0"/>
        </c:ser>
        <c:dLbls>
          <c:showLegendKey val="0"/>
          <c:showVal val="0"/>
          <c:showCatName val="0"/>
          <c:showSerName val="0"/>
          <c:showPercent val="0"/>
          <c:showBubbleSize val="0"/>
        </c:dLbls>
        <c:marker val="1"/>
        <c:smooth val="0"/>
        <c:axId val="210235640"/>
        <c:axId val="326077592"/>
      </c:lineChart>
      <c:catAx>
        <c:axId val="210235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077592"/>
        <c:crosses val="autoZero"/>
        <c:auto val="1"/>
        <c:lblAlgn val="ctr"/>
        <c:lblOffset val="100"/>
        <c:tickLblSkip val="1"/>
        <c:tickMarkSkip val="1"/>
        <c:noMultiLvlLbl val="0"/>
      </c:catAx>
      <c:valAx>
        <c:axId val="326077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235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5.97</c:v>
                </c:pt>
                <c:pt idx="1">
                  <c:v>5.19</c:v>
                </c:pt>
                <c:pt idx="2">
                  <c:v>6.82</c:v>
                </c:pt>
                <c:pt idx="3">
                  <c:v>6.05</c:v>
                </c:pt>
                <c:pt idx="4">
                  <c:v>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36.619999999999997</c:v>
                </c:pt>
                <c:pt idx="1">
                  <c:v>44.12</c:v>
                </c:pt>
                <c:pt idx="2">
                  <c:v>52.28</c:v>
                </c:pt>
                <c:pt idx="3">
                  <c:v>56.99</c:v>
                </c:pt>
                <c:pt idx="4">
                  <c:v>58.62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2519264"/>
        <c:axId val="32895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-4.84</c:v>
                </c:pt>
                <c:pt idx="1">
                  <c:v>3.73</c:v>
                </c:pt>
                <c:pt idx="2">
                  <c:v>6.81</c:v>
                </c:pt>
                <c:pt idx="3">
                  <c:v>-0.78</c:v>
                </c:pt>
                <c:pt idx="4">
                  <c:v>-2.57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2519264"/>
        <c:axId val="328951328"/>
      </c:lineChart>
      <c:catAx>
        <c:axId val="21251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951328"/>
        <c:crosses val="autoZero"/>
        <c:auto val="1"/>
        <c:lblAlgn val="ctr"/>
        <c:lblOffset val="100"/>
        <c:tickLblSkip val="1"/>
        <c:tickMarkSkip val="1"/>
        <c:noMultiLvlLbl val="0"/>
      </c:catAx>
      <c:valAx>
        <c:axId val="32895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51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3.62</c:v>
                </c:pt>
                <c:pt idx="2">
                  <c:v>#N/A</c:v>
                </c:pt>
                <c:pt idx="3">
                  <c:v>3.44</c:v>
                </c:pt>
                <c:pt idx="4">
                  <c:v>#N/A</c:v>
                </c:pt>
                <c:pt idx="5">
                  <c:v>0.92</c:v>
                </c:pt>
                <c:pt idx="6">
                  <c:v>#N/A</c:v>
                </c:pt>
                <c:pt idx="7">
                  <c:v>0.79</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赤磐市後期高齢者医療特別会計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赤磐市訪問看護ステーション事業特別会計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#N/A</c:v>
                </c:pt>
                <c:pt idx="5">
                  <c:v>0.02</c:v>
                </c:pt>
                <c:pt idx="6">
                  <c:v>#N/A</c:v>
                </c:pt>
                <c:pt idx="7">
                  <c:v>0.03</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赤磐市簡易水道特別会計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7.0000000000000007E-2</c:v>
                </c:pt>
                <c:pt idx="4">
                  <c:v>#N/A</c:v>
                </c:pt>
                <c:pt idx="5">
                  <c:v>0.08</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赤磐市下水道事業特別会計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0.4</c:v>
                </c:pt>
                <c:pt idx="4">
                  <c:v>#N/A</c:v>
                </c:pt>
                <c:pt idx="5">
                  <c:v>0.26</c:v>
                </c:pt>
                <c:pt idx="6">
                  <c:v>#N/A</c:v>
                </c:pt>
                <c:pt idx="7">
                  <c:v>0.38</c:v>
                </c:pt>
                <c:pt idx="8">
                  <c:v>#N/A</c:v>
                </c:pt>
                <c:pt idx="9">
                  <c:v>0.91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赤磐市介護保険特別会計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0.32</c:v>
                </c:pt>
                <c:pt idx="4">
                  <c:v>#N/A</c:v>
                </c:pt>
                <c:pt idx="5">
                  <c:v>0.72</c:v>
                </c:pt>
                <c:pt idx="6">
                  <c:v>#N/A</c:v>
                </c:pt>
                <c:pt idx="7">
                  <c:v>0.96</c:v>
                </c:pt>
                <c:pt idx="8">
                  <c:v>#N/A</c:v>
                </c:pt>
                <c:pt idx="9">
                  <c:v>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赤磐市国民健康保険特別会計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2.41</c:v>
                </c:pt>
                <c:pt idx="2">
                  <c:v>#N/A</c:v>
                </c:pt>
                <c:pt idx="3">
                  <c:v>2.16</c:v>
                </c:pt>
                <c:pt idx="4">
                  <c:v>#N/A</c:v>
                </c:pt>
                <c:pt idx="5">
                  <c:v>1.83</c:v>
                </c:pt>
                <c:pt idx="6">
                  <c:v>#N/A</c:v>
                </c:pt>
                <c:pt idx="7">
                  <c:v>1.44</c:v>
                </c:pt>
                <c:pt idx="8">
                  <c:v>#N/A</c:v>
                </c:pt>
                <c:pt idx="9">
                  <c:v>2.11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5.86</c:v>
                </c:pt>
                <c:pt idx="2">
                  <c:v>#N/A</c:v>
                </c:pt>
                <c:pt idx="3">
                  <c:v>5.09</c:v>
                </c:pt>
                <c:pt idx="4">
                  <c:v>#N/A</c:v>
                </c:pt>
                <c:pt idx="5">
                  <c:v>6.72</c:v>
                </c:pt>
                <c:pt idx="6">
                  <c:v>#N/A</c:v>
                </c:pt>
                <c:pt idx="7">
                  <c:v>6.03</c:v>
                </c:pt>
                <c:pt idx="8">
                  <c:v>#N/A</c:v>
                </c:pt>
                <c:pt idx="9">
                  <c:v>6.57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20.149999999999999</c:v>
                </c:pt>
                <c:pt idx="2">
                  <c:v>#N/A</c:v>
                </c:pt>
                <c:pt idx="3">
                  <c:v>18.79</c:v>
                </c:pt>
                <c:pt idx="4">
                  <c:v>#N/A</c:v>
                </c:pt>
                <c:pt idx="5">
                  <c:v>18.75</c:v>
                </c:pt>
                <c:pt idx="6">
                  <c:v>#N/A</c:v>
                </c:pt>
                <c:pt idx="7">
                  <c:v>17.88</c:v>
                </c:pt>
                <c:pt idx="8">
                  <c:v>#N/A</c:v>
                </c:pt>
                <c:pt idx="9">
                  <c:v>18.809999999999999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5632736"/>
        <c:axId val="335248944"/>
      </c:barChart>
      <c:catAx>
        <c:axId val="3256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248944"/>
        <c:crosses val="autoZero"/>
        <c:auto val="1"/>
        <c:lblAlgn val="ctr"/>
        <c:lblOffset val="100"/>
        <c:tickLblSkip val="1"/>
        <c:tickMarkSkip val="1"/>
        <c:noMultiLvlLbl val="0"/>
      </c:catAx>
      <c:valAx>
        <c:axId val="33524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63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2192</c:v>
                </c:pt>
                <c:pt idx="5">
                  <c:v>2247</c:v>
                </c:pt>
                <c:pt idx="8">
                  <c:v>2354</c:v>
                </c:pt>
                <c:pt idx="11">
                  <c:v>2340</c:v>
                </c:pt>
                <c:pt idx="14">
                  <c:v>2364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95</c:v>
                </c:pt>
                <c:pt idx="3">
                  <c:v>95</c:v>
                </c:pt>
                <c:pt idx="6">
                  <c:v>61</c:v>
                </c:pt>
                <c:pt idx="9">
                  <c:v>58</c:v>
                </c:pt>
                <c:pt idx="12">
                  <c:v>122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136</c:v>
                </c:pt>
                <c:pt idx="3">
                  <c:v>115</c:v>
                </c:pt>
                <c:pt idx="6">
                  <c:v>108</c:v>
                </c:pt>
                <c:pt idx="9">
                  <c:v>108</c:v>
                </c:pt>
                <c:pt idx="12">
                  <c:v>92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812</c:v>
                </c:pt>
                <c:pt idx="3">
                  <c:v>819</c:v>
                </c:pt>
                <c:pt idx="6">
                  <c:v>860</c:v>
                </c:pt>
                <c:pt idx="9">
                  <c:v>827</c:v>
                </c:pt>
                <c:pt idx="12">
                  <c:v>812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2287</c:v>
                </c:pt>
                <c:pt idx="3">
                  <c:v>2179</c:v>
                </c:pt>
                <c:pt idx="6">
                  <c:v>2174</c:v>
                </c:pt>
                <c:pt idx="9">
                  <c:v>2183</c:v>
                </c:pt>
                <c:pt idx="12">
                  <c:v>2227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5209016"/>
        <c:axId val="21015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1138</c:v>
                </c:pt>
                <c:pt idx="2">
                  <c:v>#N/A</c:v>
                </c:pt>
                <c:pt idx="3">
                  <c:v>#N/A</c:v>
                </c:pt>
                <c:pt idx="4">
                  <c:v>961</c:v>
                </c:pt>
                <c:pt idx="5">
                  <c:v>#N/A</c:v>
                </c:pt>
                <c:pt idx="6">
                  <c:v>#N/A</c:v>
                </c:pt>
                <c:pt idx="7">
                  <c:v>849</c:v>
                </c:pt>
                <c:pt idx="8">
                  <c:v>#N/A</c:v>
                </c:pt>
                <c:pt idx="9">
                  <c:v>#N/A</c:v>
                </c:pt>
                <c:pt idx="10">
                  <c:v>836</c:v>
                </c:pt>
                <c:pt idx="11">
                  <c:v>#N/A</c:v>
                </c:pt>
                <c:pt idx="12">
                  <c:v>#N/A</c:v>
                </c:pt>
                <c:pt idx="13">
                  <c:v>889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5209016"/>
        <c:axId val="210152016"/>
      </c:lineChart>
      <c:catAx>
        <c:axId val="33520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152016"/>
        <c:crosses val="autoZero"/>
        <c:auto val="1"/>
        <c:lblAlgn val="ctr"/>
        <c:lblOffset val="100"/>
        <c:tickLblSkip val="1"/>
        <c:tickMarkSkip val="1"/>
        <c:noMultiLvlLbl val="0"/>
      </c:catAx>
      <c:valAx>
        <c:axId val="21015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20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24998</c:v>
                </c:pt>
                <c:pt idx="5">
                  <c:v>26089</c:v>
                </c:pt>
                <c:pt idx="8">
                  <c:v>25408</c:v>
                </c:pt>
                <c:pt idx="11">
                  <c:v>24552</c:v>
                </c:pt>
                <c:pt idx="14">
                  <c:v>23896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874</c:v>
                </c:pt>
                <c:pt idx="5">
                  <c:v>772</c:v>
                </c:pt>
                <c:pt idx="8">
                  <c:v>716</c:v>
                </c:pt>
                <c:pt idx="11">
                  <c:v>659</c:v>
                </c:pt>
                <c:pt idx="14">
                  <c:v>606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7292</c:v>
                </c:pt>
                <c:pt idx="5">
                  <c:v>8280</c:v>
                </c:pt>
                <c:pt idx="8">
                  <c:v>9230</c:v>
                </c:pt>
                <c:pt idx="11">
                  <c:v>9906</c:v>
                </c:pt>
                <c:pt idx="14">
                  <c:v>9711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1550</c:v>
                </c:pt>
                <c:pt idx="3">
                  <c:v>1338</c:v>
                </c:pt>
                <c:pt idx="6">
                  <c:v>1212</c:v>
                </c:pt>
                <c:pt idx="9">
                  <c:v>971</c:v>
                </c:pt>
                <c:pt idx="12">
                  <c:v>837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908</c:v>
                </c:pt>
                <c:pt idx="3">
                  <c:v>742</c:v>
                </c:pt>
                <c:pt idx="6">
                  <c:v>583</c:v>
                </c:pt>
                <c:pt idx="9">
                  <c:v>420</c:v>
                </c:pt>
                <c:pt idx="12">
                  <c:v>286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14421</c:v>
                </c:pt>
                <c:pt idx="3">
                  <c:v>13842</c:v>
                </c:pt>
                <c:pt idx="6">
                  <c:v>12846</c:v>
                </c:pt>
                <c:pt idx="9">
                  <c:v>12603</c:v>
                </c:pt>
                <c:pt idx="12">
                  <c:v>13447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1328</c:v>
                </c:pt>
                <c:pt idx="3">
                  <c:v>1190</c:v>
                </c:pt>
                <c:pt idx="6">
                  <c:v>1088</c:v>
                </c:pt>
                <c:pt idx="9">
                  <c:v>1073</c:v>
                </c:pt>
                <c:pt idx="12">
                  <c:v>874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20700</c:v>
                </c:pt>
                <c:pt idx="3">
                  <c:v>22688</c:v>
                </c:pt>
                <c:pt idx="6">
                  <c:v>22371</c:v>
                </c:pt>
                <c:pt idx="9">
                  <c:v>21678</c:v>
                </c:pt>
                <c:pt idx="12">
                  <c:v>21020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0152408"/>
        <c:axId val="210153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5743</c:v>
                </c:pt>
                <c:pt idx="2">
                  <c:v>#N/A</c:v>
                </c:pt>
                <c:pt idx="3">
                  <c:v>#N/A</c:v>
                </c:pt>
                <c:pt idx="4">
                  <c:v>4658</c:v>
                </c:pt>
                <c:pt idx="5">
                  <c:v>#N/A</c:v>
                </c:pt>
                <c:pt idx="6">
                  <c:v>#N/A</c:v>
                </c:pt>
                <c:pt idx="7">
                  <c:v>2746</c:v>
                </c:pt>
                <c:pt idx="8">
                  <c:v>#N/A</c:v>
                </c:pt>
                <c:pt idx="9">
                  <c:v>#N/A</c:v>
                </c:pt>
                <c:pt idx="10">
                  <c:v>1628</c:v>
                </c:pt>
                <c:pt idx="11">
                  <c:v>#N/A</c:v>
                </c:pt>
                <c:pt idx="12">
                  <c:v>#N/A</c:v>
                </c:pt>
                <c:pt idx="13">
                  <c:v>2250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0152408"/>
        <c:axId val="210153192"/>
      </c:lineChart>
      <c:catAx>
        <c:axId val="21015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153192"/>
        <c:crosses val="autoZero"/>
        <c:auto val="1"/>
        <c:lblAlgn val="ctr"/>
        <c:lblOffset val="100"/>
        <c:tickLblSkip val="1"/>
        <c:tickMarkSkip val="1"/>
        <c:noMultiLvlLbl val="0"/>
      </c:catAx>
      <c:valAx>
        <c:axId val="21015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15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{88220E8E-3719-432B-8390-B482F78E15BA}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{20EC6057-8EF9-4C85-BFD6-68B03151A038}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{571E3DAD-A4C3-4D2D-926D-8C301001369F}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{6C2B1865-E1E6-491F-9D0A-8A7A02DAD90C}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{433B2AAC-35F7-4410-BE7F-95360D88B3A8}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58.4</c:v>
                </c:pt>
              </c:numCache>
            </c:numRef>
          </c:xVal>
          <c:yVal>
            <c:numRef>
              <c:f>公会計指標分析・財政指標組合せ分析表!$K$51:$O$51</c:f>
              <c:numCache>
                <c:formatCode>#,##0.0;"▲ "#,##0.0</c:formatCode>
                <c:ptCount val="5"/>
                <c:pt idx="3">
                  <c:v>15.4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{9C4FEC89-BF8A-4AE0-B593-033340CEFC1D}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{007A5393-82FA-40CD-A813-377327FD247C}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{8F492E54-7DC9-411B-9EE2-C86456335ED4}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{9BD9D410-479B-42A6-9394-E3EE9B8DA85D}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{3506C76F-B26B-48FE-A283-83C8DA525C27}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0154368"/>
        <c:axId val="210154760"/>
      </c:scatterChart>
      <c:valAx>
        <c:axId val="210154368"/>
        <c:scaling>
          <c:orientation val="minMax"/>
          <c:max val="58.9"/>
          <c:min val="52.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154760"/>
        <c:crosses val="autoZero"/>
        <c:crossBetween val="midCat"/>
      </c:valAx>
      <c:valAx>
        <c:axId val="21015476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15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{8737AA51-EDBE-4247-AD94-AF3A34516928}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{D03A9D6A-1D1C-48C2-8417-9E7F8175D6F3}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{590A57AB-6CCA-40E6-81DB-75086AE33C19}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{7C360EBC-95B1-4629-8BBF-F32713C95786}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{1763AA6A-8CAF-4BDF-BCD9-C2FB426B2A7B}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10.4</c:v>
                </c:pt>
                <c:pt idx="2">
                  <c:v>9.1999999999999993</c:v>
                </c:pt>
                <c:pt idx="3">
                  <c:v>8.1</c:v>
                </c:pt>
                <c:pt idx="4">
                  <c:v>8</c:v>
                </c:pt>
              </c:numCache>
            </c:numRef>
          </c:xVal>
          <c:yVal>
            <c:numRef>
              <c:f>公会計指標分析・財政指標組合せ分析表!$K$73:$O$73</c:f>
              <c:numCache>
                <c:formatCode>#,##0.0;"▲ "#,##0.0</c:formatCode>
                <c:ptCount val="5"/>
                <c:pt idx="0">
                  <c:v>53.8</c:v>
                </c:pt>
                <c:pt idx="1">
                  <c:v>43.2</c:v>
                </c:pt>
                <c:pt idx="2">
                  <c:v>25.8</c:v>
                </c:pt>
                <c:pt idx="3">
                  <c:v>15.4</c:v>
                </c:pt>
                <c:pt idx="4">
                  <c:v>21.7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{28E93AB9-47A2-45B5-BDB7-FE1EF1AF6634}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{EF742A5A-DE4F-4A1C-932A-158AB8F1F601}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{5A3B5F4E-1FD3-45D1-913F-F285A592A382}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{090E12D4-42C3-45A4-A3A9-A3EA714E56B7}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{403EFA3F-0B3E-490B-8131-E2EE57CC16E3}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0155544"/>
        <c:axId val="210155936"/>
      </c:scatterChart>
      <c:valAx>
        <c:axId val="210155544"/>
        <c:scaling>
          <c:orientation val="minMax"/>
          <c:max val="13.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155936"/>
        <c:crosses val="autoZero"/>
        <c:crossBetween val="midCat"/>
      </c:valAx>
      <c:valAx>
        <c:axId val="210155936"/>
        <c:scaling>
          <c:orientation val="minMax"/>
          <c:max val="8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155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債務負担行為に基づく支出額は６４百万円増加している。これは、平成２４年度から償還助成を行っている事業の支出増加（＋６５百万円）によるものが主な要因となっている。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元利償還金は</a:t>
          </a:r>
          <a:r>
            <a:rPr lang="ja-JP" altLang="en-US" sz="1100" b="0" i="0">
              <a:solidFill>
                <a:schemeClr val="dk1"/>
              </a:solidFill>
              <a:effectLst/>
              <a:latin typeface="+mn-lt"/>
              <a:ea typeface="+mn-ea"/>
              <a:cs typeface="+mn-cs"/>
            </a:rPr>
            <a:t>４４</a:t>
          </a:r>
          <a:r>
            <a:rPr lang="ja-JP" altLang="ja-JP" sz="1100" b="0" i="0">
              <a:solidFill>
                <a:schemeClr val="dk1"/>
              </a:solidFill>
              <a:effectLst/>
              <a:latin typeface="+mn-lt"/>
              <a:ea typeface="+mn-ea"/>
              <a:cs typeface="+mn-cs"/>
            </a:rPr>
            <a:t>百万円増加して</a:t>
          </a:r>
          <a:r>
            <a:rPr lang="ja-JP" altLang="en-US" sz="1100" b="0" i="0">
              <a:solidFill>
                <a:schemeClr val="dk1"/>
              </a:solidFill>
              <a:effectLst/>
              <a:latin typeface="+mn-lt"/>
              <a:ea typeface="+mn-ea"/>
              <a:cs typeface="+mn-cs"/>
            </a:rPr>
            <a:t>いる。</a:t>
          </a:r>
          <a:r>
            <a:rPr lang="ja-JP" altLang="ja-JP" sz="1100" b="0" i="0">
              <a:solidFill>
                <a:schemeClr val="dk1"/>
              </a:solidFill>
              <a:effectLst/>
              <a:latin typeface="+mn-lt"/>
              <a:ea typeface="+mn-ea"/>
              <a:cs typeface="+mn-cs"/>
            </a:rPr>
            <a:t>主な増減は、</a:t>
          </a:r>
          <a:r>
            <a:rPr lang="ja-JP" altLang="en-US" sz="1100" b="0" i="0">
              <a:solidFill>
                <a:schemeClr val="dk1"/>
              </a:solidFill>
              <a:effectLst/>
              <a:latin typeface="+mn-lt"/>
              <a:ea typeface="+mn-ea"/>
              <a:cs typeface="+mn-cs"/>
            </a:rPr>
            <a:t>病院事業債（＋１４百万円）、</a:t>
          </a:r>
          <a:r>
            <a:rPr lang="ja-JP" altLang="ja-JP" sz="1100" b="0" i="0">
              <a:solidFill>
                <a:schemeClr val="dk1"/>
              </a:solidFill>
              <a:effectLst/>
              <a:latin typeface="+mn-lt"/>
              <a:ea typeface="+mn-ea"/>
              <a:cs typeface="+mn-cs"/>
            </a:rPr>
            <a:t>一般単独事業債（</a:t>
          </a:r>
          <a:r>
            <a:rPr lang="ja-JP" altLang="en-US" sz="1100" b="0" i="0">
              <a:solidFill>
                <a:schemeClr val="dk1"/>
              </a:solidFill>
              <a:effectLst/>
              <a:latin typeface="+mn-lt"/>
              <a:ea typeface="+mn-ea"/>
              <a:cs typeface="+mn-cs"/>
            </a:rPr>
            <a:t>＋１５百万円</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臨時財政対策債（＋４６百万円）</a:t>
          </a:r>
          <a:r>
            <a:rPr lang="ja-JP" altLang="ja-JP" sz="1100" b="0" i="0">
              <a:solidFill>
                <a:schemeClr val="dk1"/>
              </a:solidFill>
              <a:effectLst/>
              <a:latin typeface="+mn-lt"/>
              <a:ea typeface="+mn-ea"/>
              <a:cs typeface="+mn-cs"/>
            </a:rPr>
            <a:t>、教育・福祉施設等整備事業債（△</a:t>
          </a:r>
          <a:r>
            <a:rPr lang="ja-JP" altLang="en-US" sz="1100" b="0" i="0">
              <a:solidFill>
                <a:schemeClr val="dk1"/>
              </a:solidFill>
              <a:effectLst/>
              <a:latin typeface="+mn-lt"/>
              <a:ea typeface="+mn-ea"/>
              <a:cs typeface="+mn-cs"/>
            </a:rPr>
            <a:t>１２百万</a:t>
          </a:r>
          <a:r>
            <a:rPr lang="ja-JP" altLang="ja-JP" sz="1100" b="0" i="0">
              <a:solidFill>
                <a:schemeClr val="dk1"/>
              </a:solidFill>
              <a:effectLst/>
              <a:latin typeface="+mn-lt"/>
              <a:ea typeface="+mn-ea"/>
              <a:cs typeface="+mn-cs"/>
            </a:rPr>
            <a:t>円</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である。</a:t>
          </a:r>
          <a:endParaRPr lang="ja-JP" altLang="ja-JP" sz="1400">
            <a:effectLst/>
          </a:endParaRPr>
        </a:p>
        <a:p>
          <a:r>
            <a:rPr lang="ja-JP" altLang="ja-JP" sz="1100" b="0" i="0">
              <a:solidFill>
                <a:schemeClr val="dk1"/>
              </a:solidFill>
              <a:effectLst/>
              <a:latin typeface="+mn-lt"/>
              <a:ea typeface="+mn-ea"/>
              <a:cs typeface="+mn-cs"/>
            </a:rPr>
            <a:t>　公営企業債の元利償還金に対する繰入金は</a:t>
          </a:r>
          <a:r>
            <a:rPr lang="ja-JP" altLang="en-US" sz="1100" b="0" i="0">
              <a:solidFill>
                <a:schemeClr val="dk1"/>
              </a:solidFill>
              <a:effectLst/>
              <a:latin typeface="+mn-lt"/>
              <a:ea typeface="+mn-ea"/>
              <a:cs typeface="+mn-cs"/>
            </a:rPr>
            <a:t>１５</a:t>
          </a:r>
          <a:r>
            <a:rPr lang="ja-JP" altLang="ja-JP" sz="1100" b="0" i="0">
              <a:solidFill>
                <a:schemeClr val="dk1"/>
              </a:solidFill>
              <a:effectLst/>
              <a:latin typeface="+mn-lt"/>
              <a:ea typeface="+mn-ea"/>
              <a:cs typeface="+mn-cs"/>
            </a:rPr>
            <a:t>百万円減となっており、主な要因は</a:t>
          </a:r>
          <a:r>
            <a:rPr lang="ja-JP" altLang="ja-JP" sz="1100" baseline="0">
              <a:solidFill>
                <a:schemeClr val="dk1"/>
              </a:solidFill>
              <a:effectLst/>
              <a:latin typeface="+mn-lt"/>
              <a:ea typeface="+mn-ea"/>
              <a:cs typeface="+mn-cs"/>
            </a:rPr>
            <a:t>下水道事業の</a:t>
          </a:r>
          <a:r>
            <a:rPr lang="ja-JP" altLang="en-US" sz="1100" baseline="0">
              <a:solidFill>
                <a:schemeClr val="dk1"/>
              </a:solidFill>
              <a:effectLst/>
              <a:latin typeface="+mn-lt"/>
              <a:ea typeface="+mn-ea"/>
              <a:cs typeface="+mn-cs"/>
            </a:rPr>
            <a:t>建設改良費の減などによる繰出金の</a:t>
          </a:r>
          <a:r>
            <a:rPr lang="ja-JP" altLang="ja-JP" sz="1100" baseline="0">
              <a:solidFill>
                <a:schemeClr val="dk1"/>
              </a:solidFill>
              <a:effectLst/>
              <a:latin typeface="+mn-lt"/>
              <a:ea typeface="+mn-ea"/>
              <a:cs typeface="+mn-cs"/>
            </a:rPr>
            <a:t>減</a:t>
          </a:r>
          <a:r>
            <a:rPr lang="ja-JP" altLang="ja-JP" sz="1100" b="0" i="0">
              <a:solidFill>
                <a:schemeClr val="dk1"/>
              </a:solidFill>
              <a:effectLst/>
              <a:latin typeface="+mn-lt"/>
              <a:ea typeface="+mn-ea"/>
              <a:cs typeface="+mn-cs"/>
            </a:rPr>
            <a:t>によるものである。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地方債の借入れについては、</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事業の選択と集中による絞り込みにより、必要最小限に留めるとともに、普通交付税算入率の高い過疎債、合併特例債等を優先的に活用する。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平成２３年度までは既発債償還の終了や組合の積立金残高の増加に伴う退職手当見込額の増加などにより将来負担額は減少していたが、平成２４・２５年度は大規模事業に伴う地方債の借入により地方債現在高が増加したため将来負担額は増加した。平成２</a:t>
          </a:r>
          <a:r>
            <a:rPr lang="ja-JP" altLang="en-US" sz="1100" b="0" i="0">
              <a:solidFill>
                <a:schemeClr val="dk1"/>
              </a:solidFill>
              <a:effectLst/>
              <a:latin typeface="+mn-lt"/>
              <a:ea typeface="+mn-ea"/>
              <a:cs typeface="+mn-cs"/>
            </a:rPr>
            <a:t>６・２７</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再び</a:t>
          </a:r>
          <a:r>
            <a:rPr lang="ja-JP" altLang="ja-JP" sz="1100" b="0" i="0">
              <a:solidFill>
                <a:schemeClr val="dk1"/>
              </a:solidFill>
              <a:effectLst/>
              <a:latin typeface="+mn-lt"/>
              <a:ea typeface="+mn-ea"/>
              <a:cs typeface="+mn-cs"/>
            </a:rPr>
            <a:t>地方債現在高をはじめ、すべての項目が減となったため、将来負担額の減少が進んだ。</a:t>
          </a:r>
          <a:endParaRPr lang="ja-JP" altLang="ja-JP" sz="1400">
            <a:effectLst/>
          </a:endParaRPr>
        </a:p>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平成２８年度は、地方債現在高等がさらに減少し将来負担額は減少したものの、充当可能基金が減少したため比率は６．３ポイント悪化となった。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充当可能基金</a:t>
          </a:r>
          <a:r>
            <a:rPr lang="ja-JP" altLang="en-US" sz="1100" b="0" i="0">
              <a:solidFill>
                <a:schemeClr val="dk1"/>
              </a:solidFill>
              <a:effectLst/>
              <a:latin typeface="+mn-lt"/>
              <a:ea typeface="+mn-ea"/>
              <a:cs typeface="+mn-cs"/>
            </a:rPr>
            <a:t>については、</a:t>
          </a:r>
          <a:r>
            <a:rPr lang="ja-JP" altLang="ja-JP" sz="1100" b="0" i="0">
              <a:solidFill>
                <a:schemeClr val="dk1"/>
              </a:solidFill>
              <a:effectLst/>
              <a:latin typeface="+mn-lt"/>
              <a:ea typeface="+mn-ea"/>
              <a:cs typeface="+mn-cs"/>
            </a:rPr>
            <a:t>交付税の増加などによる財政調整基金への積立などにより平成２３年度までは増加したものの、平成２４年度は災害発生等に伴い、財政調整基金を取り崩したことなどにより減少した。平成２６年度、２７年度は財政調整基金の取り崩しをせず、積立などにより充当可能基金を増やすことが出来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平成２８年度は、病院債の繰上償還に伴い減債基金を取崩したことや、下水道繰出金への財源として長期投資準備基金を取崩したこと、大規模事業実施などにより財源調整のため財政調整基金を平成２４年度以来取崩したため、１９５百万円の減額となっ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平成３２年度までは交付税の段階的な縮減がさらに進むことから、財政調整基金</a:t>
          </a:r>
          <a:r>
            <a:rPr lang="ja-JP" altLang="en-US" sz="1100" b="0" i="0">
              <a:solidFill>
                <a:schemeClr val="dk1"/>
              </a:solidFill>
              <a:effectLst/>
              <a:latin typeface="+mn-lt"/>
              <a:ea typeface="+mn-ea"/>
              <a:cs typeface="+mn-cs"/>
            </a:rPr>
            <a:t>をさらに</a:t>
          </a:r>
          <a:r>
            <a:rPr lang="ja-JP" altLang="ja-JP" sz="1100" b="0" i="0">
              <a:solidFill>
                <a:schemeClr val="dk1"/>
              </a:solidFill>
              <a:effectLst/>
              <a:latin typeface="+mn-lt"/>
              <a:ea typeface="+mn-ea"/>
              <a:cs typeface="+mn-cs"/>
            </a:rPr>
            <a:t>取崩すことも考えられるため、地方債発行の抑制等、将来負担額の減額に努める。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44,599
44,296
209.36
20,162,486
19,131,333
836,828
12,686,888
21,019,534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内平均値、全国平均を上回っているものの、岡山県平均と比べると低い数値となっている。当市は、公共施設等総合管理計画を策定しており、今後は、当該計画に基づき、施設の維持管理を適切に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474768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59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171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1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535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155363</xdr:rowOff>
    </xdr:from>
    <xdr:to>
      <xdr:col>3</xdr:col>
      <xdr:colOff>511175</xdr:colOff>
      <xdr:row>29</xdr:row>
      <xdr:rowOff>85513</xdr:rowOff>
    </xdr:to>
    <xdr:sp macro="" textlink="">
      <xdr:nvSpPr>
        <xdr:cNvPr id="77" name="円/楕円 76"/>
        <xdr:cNvSpPr/>
      </xdr:nvSpPr>
      <xdr:spPr>
        <a:xfrm>
          <a:off x="4000500" y="49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102040</xdr:rowOff>
    </xdr:from>
    <xdr:ext cx="405111" cy="259045"/>
    <xdr:sp macro="" textlink="">
      <xdr:nvSpPr>
        <xdr:cNvPr id="79" name="n_1mainValue有形固定資産減価償却率"/>
        <xdr:cNvSpPr txBox="1"/>
      </xdr:nvSpPr>
      <xdr:spPr>
        <a:xfrm>
          <a:off x="3836043" y="4731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44,599
44,296
209.36
20,162,486
19,131,333
836,828
12,686,888
21,019,534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156845</xdr:rowOff>
    </xdr:from>
    <xdr:to>
      <xdr:col>5</xdr:col>
      <xdr:colOff>409575</xdr:colOff>
      <xdr:row>36</xdr:row>
      <xdr:rowOff>86995</xdr:rowOff>
    </xdr:to>
    <xdr:sp macro="" textlink="">
      <xdr:nvSpPr>
        <xdr:cNvPr id="66" name="円/楕円 65"/>
        <xdr:cNvSpPr/>
      </xdr:nvSpPr>
      <xdr:spPr>
        <a:xfrm>
          <a:off x="3746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103522</xdr:rowOff>
    </xdr:from>
    <xdr:ext cx="405111" cy="259045"/>
    <xdr:sp macro="" textlink="">
      <xdr:nvSpPr>
        <xdr:cNvPr id="68" name="n_1mainValue【道路】&#10;有形固定資産減価償却率"/>
        <xdr:cNvSpPr txBox="1"/>
      </xdr:nvSpPr>
      <xdr:spPr>
        <a:xfrm>
          <a:off x="3582043"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121595</xdr:rowOff>
    </xdr:from>
    <xdr:to>
      <xdr:col>14</xdr:col>
      <xdr:colOff>79375</xdr:colOff>
      <xdr:row>39</xdr:row>
      <xdr:rowOff>51745</xdr:rowOff>
    </xdr:to>
    <xdr:sp macro="" textlink="">
      <xdr:nvSpPr>
        <xdr:cNvPr id="103" name="円/楕円 102"/>
        <xdr:cNvSpPr/>
      </xdr:nvSpPr>
      <xdr:spPr>
        <a:xfrm>
          <a:off x="9588500" y="66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42872</xdr:rowOff>
    </xdr:from>
    <xdr:ext cx="534377" cy="259045"/>
    <xdr:sp macro="" textlink="">
      <xdr:nvSpPr>
        <xdr:cNvPr id="105" name="n_1mainValue【道路】&#10;一人当たり延長"/>
        <xdr:cNvSpPr txBox="1"/>
      </xdr:nvSpPr>
      <xdr:spPr>
        <a:xfrm>
          <a:off x="9359410" y="67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109220</xdr:rowOff>
    </xdr:from>
    <xdr:to>
      <xdr:col>5</xdr:col>
      <xdr:colOff>409575</xdr:colOff>
      <xdr:row>61</xdr:row>
      <xdr:rowOff>39370</xdr:rowOff>
    </xdr:to>
    <xdr:sp macro="" textlink="">
      <xdr:nvSpPr>
        <xdr:cNvPr id="143" name="円/楕円 142"/>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30497</xdr:rowOff>
    </xdr:from>
    <xdr:ext cx="405111" cy="259045"/>
    <xdr:sp macro="" textlink="">
      <xdr:nvSpPr>
        <xdr:cNvPr id="145" name="n_1mainValue【橋りょう・トンネル】&#10;有形固定資産減価償却率"/>
        <xdr:cNvSpPr txBox="1"/>
      </xdr:nvSpPr>
      <xdr:spPr>
        <a:xfrm>
          <a:off x="3582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12410</xdr:rowOff>
    </xdr:from>
    <xdr:to>
      <xdr:col>14</xdr:col>
      <xdr:colOff>79375</xdr:colOff>
      <xdr:row>62</xdr:row>
      <xdr:rowOff>114010</xdr:rowOff>
    </xdr:to>
    <xdr:sp macro="" textlink="">
      <xdr:nvSpPr>
        <xdr:cNvPr id="182" name="円/楕円 181"/>
        <xdr:cNvSpPr/>
      </xdr:nvSpPr>
      <xdr:spPr>
        <a:xfrm>
          <a:off x="9588500" y="106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105137</xdr:rowOff>
    </xdr:from>
    <xdr:ext cx="599010" cy="259045"/>
    <xdr:sp macro="" textlink="">
      <xdr:nvSpPr>
        <xdr:cNvPr id="184" name="n_1mainValue【橋りょう・トンネル】&#10;一人当たり有形固定資産（償却資産）額"/>
        <xdr:cNvSpPr txBox="1"/>
      </xdr:nvSpPr>
      <xdr:spPr>
        <a:xfrm>
          <a:off x="9327094" y="107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167894</xdr:rowOff>
    </xdr:from>
    <xdr:to>
      <xdr:col>5</xdr:col>
      <xdr:colOff>409575</xdr:colOff>
      <xdr:row>78</xdr:row>
      <xdr:rowOff>98044</xdr:rowOff>
    </xdr:to>
    <xdr:sp macro="" textlink="">
      <xdr:nvSpPr>
        <xdr:cNvPr id="220" name="円/楕円 219"/>
        <xdr:cNvSpPr/>
      </xdr:nvSpPr>
      <xdr:spPr>
        <a:xfrm>
          <a:off x="37465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114571</xdr:rowOff>
    </xdr:from>
    <xdr:ext cx="405111" cy="259045"/>
    <xdr:sp macro="" textlink="">
      <xdr:nvSpPr>
        <xdr:cNvPr id="222" name="n_1mainValue【公営住宅】&#10;有形固定資産減価償却率"/>
        <xdr:cNvSpPr txBox="1"/>
      </xdr:nvSpPr>
      <xdr:spPr>
        <a:xfrm>
          <a:off x="3582043"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4674</xdr:rowOff>
    </xdr:from>
    <xdr:to>
      <xdr:col>14</xdr:col>
      <xdr:colOff>79375</xdr:colOff>
      <xdr:row>85</xdr:row>
      <xdr:rowOff>106274</xdr:rowOff>
    </xdr:to>
    <xdr:sp macro="" textlink="">
      <xdr:nvSpPr>
        <xdr:cNvPr id="257" name="円/楕円 256"/>
        <xdr:cNvSpPr/>
      </xdr:nvSpPr>
      <xdr:spPr>
        <a:xfrm>
          <a:off x="9588500" y="145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97401</xdr:rowOff>
    </xdr:from>
    <xdr:ext cx="469744" cy="259045"/>
    <xdr:sp macro="" textlink="">
      <xdr:nvSpPr>
        <xdr:cNvPr id="259" name="n_1mainValue【公営住宅】&#10;一人当たり面積"/>
        <xdr:cNvSpPr txBox="1"/>
      </xdr:nvSpPr>
      <xdr:spPr>
        <a:xfrm>
          <a:off x="9391727" y="146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0" name="直線コネクタ 29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2" name="直線コネクタ 30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4" name="直線コネクタ 30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6" name="フローチャート : 判断 30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7" name="フローチャート : 判断 30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147320</xdr:rowOff>
    </xdr:from>
    <xdr:to>
      <xdr:col>22</xdr:col>
      <xdr:colOff>415925</xdr:colOff>
      <xdr:row>37</xdr:row>
      <xdr:rowOff>77470</xdr:rowOff>
    </xdr:to>
    <xdr:sp macro="" textlink="">
      <xdr:nvSpPr>
        <xdr:cNvPr id="313" name="円/楕円 312"/>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4"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93997</xdr:rowOff>
    </xdr:from>
    <xdr:ext cx="405111" cy="259045"/>
    <xdr:sp macro="" textlink="">
      <xdr:nvSpPr>
        <xdr:cNvPr id="315" name="n_1mainValue【認定こども園・幼稚園・保育所】&#10;有形固定資産減価償却率"/>
        <xdr:cNvSpPr txBox="1"/>
      </xdr:nvSpPr>
      <xdr:spPr>
        <a:xfrm>
          <a:off x="15266043"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7" name="直線コネクタ 33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39" name="直線コネクタ 33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1" name="直線コネクタ 34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3" name="フローチャート : 判断 34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4" name="フローチャート : 判断 34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123698</xdr:rowOff>
    </xdr:from>
    <xdr:to>
      <xdr:col>31</xdr:col>
      <xdr:colOff>85725</xdr:colOff>
      <xdr:row>39</xdr:row>
      <xdr:rowOff>53848</xdr:rowOff>
    </xdr:to>
    <xdr:sp macro="" textlink="">
      <xdr:nvSpPr>
        <xdr:cNvPr id="350" name="円/楕円 349"/>
        <xdr:cNvSpPr/>
      </xdr:nvSpPr>
      <xdr:spPr>
        <a:xfrm>
          <a:off x="21272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35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70375</xdr:rowOff>
    </xdr:from>
    <xdr:ext cx="469744" cy="259045"/>
    <xdr:sp macro="" textlink="">
      <xdr:nvSpPr>
        <xdr:cNvPr id="352" name="n_1mainValue【認定こども園・幼稚園・保育所】&#10;一人当たり面積"/>
        <xdr:cNvSpPr txBox="1"/>
      </xdr:nvSpPr>
      <xdr:spPr>
        <a:xfrm>
          <a:off x="210757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3" name="テキスト ボックス 3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5" name="直線コネクタ 37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7" name="直線コネクタ 37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79" name="直線コネクタ 37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1" name="フローチャート : 判断 38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2" name="フローチャート : 判断 38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65786</xdr:rowOff>
    </xdr:from>
    <xdr:to>
      <xdr:col>22</xdr:col>
      <xdr:colOff>415925</xdr:colOff>
      <xdr:row>56</xdr:row>
      <xdr:rowOff>167386</xdr:rowOff>
    </xdr:to>
    <xdr:sp macro="" textlink="">
      <xdr:nvSpPr>
        <xdr:cNvPr id="388" name="円/楕円 387"/>
        <xdr:cNvSpPr/>
      </xdr:nvSpPr>
      <xdr:spPr>
        <a:xfrm>
          <a:off x="15430500" y="96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89"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12463</xdr:rowOff>
    </xdr:from>
    <xdr:ext cx="405111" cy="259045"/>
    <xdr:sp macro="" textlink="">
      <xdr:nvSpPr>
        <xdr:cNvPr id="390" name="n_1mainValue【学校施設】&#10;有形固定資産減価償却率"/>
        <xdr:cNvSpPr txBox="1"/>
      </xdr:nvSpPr>
      <xdr:spPr>
        <a:xfrm>
          <a:off x="15266043" y="944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2" name="テキスト ボックス 41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4" name="直線コネクタ 41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6" name="直線コネクタ 41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8" name="直線コネクタ 41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1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0" name="フローチャート : 判断 41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1" name="フローチャート : 判断 42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109410</xdr:rowOff>
    </xdr:from>
    <xdr:to>
      <xdr:col>31</xdr:col>
      <xdr:colOff>85725</xdr:colOff>
      <xdr:row>62</xdr:row>
      <xdr:rowOff>39560</xdr:rowOff>
    </xdr:to>
    <xdr:sp macro="" textlink="">
      <xdr:nvSpPr>
        <xdr:cNvPr id="427" name="円/楕円 426"/>
        <xdr:cNvSpPr/>
      </xdr:nvSpPr>
      <xdr:spPr>
        <a:xfrm>
          <a:off x="21272500" y="105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2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30687</xdr:rowOff>
    </xdr:from>
    <xdr:ext cx="469744" cy="259045"/>
    <xdr:sp macro="" textlink="">
      <xdr:nvSpPr>
        <xdr:cNvPr id="429" name="n_1mainValue【学校施設】&#10;一人当たり面積"/>
        <xdr:cNvSpPr txBox="1"/>
      </xdr:nvSpPr>
      <xdr:spPr>
        <a:xfrm>
          <a:off x="21075727" y="10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0" name="テキスト ボックス 4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2" name="テキスト ボックス 4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0" name="テキスト ボックス 4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2" name="テキスト ボックス 4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4" name="直線コネクタ 45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6" name="直線コネクタ 45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8" name="直線コネクタ 45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5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0" name="フローチャート : 判断 45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1" name="フローチャート : 判断 46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52070</xdr:rowOff>
    </xdr:from>
    <xdr:to>
      <xdr:col>22</xdr:col>
      <xdr:colOff>415925</xdr:colOff>
      <xdr:row>79</xdr:row>
      <xdr:rowOff>153670</xdr:rowOff>
    </xdr:to>
    <xdr:sp macro="" textlink="">
      <xdr:nvSpPr>
        <xdr:cNvPr id="467" name="円/楕円 466"/>
        <xdr:cNvSpPr/>
      </xdr:nvSpPr>
      <xdr:spPr>
        <a:xfrm>
          <a:off x="15430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68"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170197</xdr:rowOff>
    </xdr:from>
    <xdr:ext cx="405111" cy="259045"/>
    <xdr:sp macro="" textlink="">
      <xdr:nvSpPr>
        <xdr:cNvPr id="469" name="n_1mainValue【児童館】&#10;有形固定資産減価償却率"/>
        <xdr:cNvSpPr txBox="1"/>
      </xdr:nvSpPr>
      <xdr:spPr>
        <a:xfrm>
          <a:off x="15266043"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0" name="直線コネクタ 4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1" name="テキスト ボックス 4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2" name="直線コネクタ 4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3" name="テキスト ボックス 4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4" name="直線コネクタ 4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5" name="テキスト ボックス 4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6" name="直線コネクタ 4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7" name="テキスト ボックス 4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1" name="直線コネクタ 49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3" name="直線コネクタ 49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5" name="直線コネクタ 49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7" name="フローチャート : 判断 49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498" name="フローチャート : 判断 49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504" name="円/楕円 503"/>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05"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148607</xdr:rowOff>
    </xdr:from>
    <xdr:ext cx="469744" cy="259045"/>
    <xdr:sp macro="" textlink="">
      <xdr:nvSpPr>
        <xdr:cNvPr id="506"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9" name="テキスト ボックス 51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9" name="テキスト ボックス 52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3" name="直線コネクタ 53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5" name="直線コネクタ 53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7" name="直線コネクタ 53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9" name="フローチャート : 判断 53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0" name="フローチャート : 判断 53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38463</xdr:rowOff>
    </xdr:from>
    <xdr:to>
      <xdr:col>22</xdr:col>
      <xdr:colOff>415925</xdr:colOff>
      <xdr:row>104</xdr:row>
      <xdr:rowOff>140063</xdr:rowOff>
    </xdr:to>
    <xdr:sp macro="" textlink="">
      <xdr:nvSpPr>
        <xdr:cNvPr id="546" name="円/楕円 545"/>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7"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156590</xdr:rowOff>
    </xdr:from>
    <xdr:ext cx="405111" cy="259045"/>
    <xdr:sp macro="" textlink="">
      <xdr:nvSpPr>
        <xdr:cNvPr id="548" name="n_1mainValue【公民館】&#10;有形固定資産減価償却率"/>
        <xdr:cNvSpPr txBox="1"/>
      </xdr:nvSpPr>
      <xdr:spPr>
        <a:xfrm>
          <a:off x="15266043"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9" name="直線コネクタ 5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0" name="テキスト ボックス 5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1" name="直線コネクタ 5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2" name="テキスト ボックス 5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3" name="直線コネクタ 5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4" name="テキスト ボックス 5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5" name="直線コネクタ 5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6" name="テキスト ボックス 5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0" name="直線コネクタ 56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2" name="直線コネクタ 57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4" name="直線コネクタ 5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6" name="フローチャート : 判断 57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7" name="フローチャート : 判断 57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39115</xdr:rowOff>
    </xdr:from>
    <xdr:to>
      <xdr:col>31</xdr:col>
      <xdr:colOff>85725</xdr:colOff>
      <xdr:row>105</xdr:row>
      <xdr:rowOff>140715</xdr:rowOff>
    </xdr:to>
    <xdr:sp macro="" textlink="">
      <xdr:nvSpPr>
        <xdr:cNvPr id="583" name="円/楕円 582"/>
        <xdr:cNvSpPr/>
      </xdr:nvSpPr>
      <xdr:spPr>
        <a:xfrm>
          <a:off x="21272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4"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157242</xdr:rowOff>
    </xdr:from>
    <xdr:ext cx="469744" cy="259045"/>
    <xdr:sp macro="" textlink="">
      <xdr:nvSpPr>
        <xdr:cNvPr id="585" name="n_1mainValue【公民館】&#10;一人当たり面積"/>
        <xdr:cNvSpPr txBox="1"/>
      </xdr:nvSpPr>
      <xdr:spPr>
        <a:xfrm>
          <a:off x="21075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施設において、有形固定資産減価償却率は類似団体内平均値を上回っている。これは、過去に建設された施設の老朽化が進んでいることが要因であり、今後は、公共施設等総合管理計画に基づき、計画的に維持管理を進めていく。橋りょう・トンネルについては、類似団体内平均値を下回っている。これは、これらの施設が比較的新しいものが多いことが要因と思われる。道路、橋りょう・トンネル、学校施設、公営住宅、児童館については、一人当たり面積が類似団体内平均値を下回っているものの、認定こども園・幼稚園・保育所、公民館は類似団体内平均値については上回っている。今後は、公共施設等総合管理計画に基づき施設の建替えや統廃合を適切に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44,599
44,296
209.36
20,162,486
19,131,333
836,828
12,686,888
21,019,534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36830</xdr:rowOff>
    </xdr:from>
    <xdr:to>
      <xdr:col>5</xdr:col>
      <xdr:colOff>409575</xdr:colOff>
      <xdr:row>40</xdr:row>
      <xdr:rowOff>138430</xdr:rowOff>
    </xdr:to>
    <xdr:sp macro="" textlink="">
      <xdr:nvSpPr>
        <xdr:cNvPr id="72" name="円/楕円 71"/>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129557</xdr:rowOff>
    </xdr:from>
    <xdr:ext cx="405111" cy="259045"/>
    <xdr:sp macro="" textlink="">
      <xdr:nvSpPr>
        <xdr:cNvPr id="73" name="n_1mainValue【図書館】&#10;有形固定資産減価償却率"/>
        <xdr:cNvSpPr txBox="1"/>
      </xdr:nvSpPr>
      <xdr:spPr>
        <a:xfrm>
          <a:off x="3582043"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101600</xdr:rowOff>
    </xdr:from>
    <xdr:to>
      <xdr:col>14</xdr:col>
      <xdr:colOff>79375</xdr:colOff>
      <xdr:row>33</xdr:row>
      <xdr:rowOff>31750</xdr:rowOff>
    </xdr:to>
    <xdr:sp macro="" textlink="">
      <xdr:nvSpPr>
        <xdr:cNvPr id="112" name="円/楕円 111"/>
        <xdr:cNvSpPr/>
      </xdr:nvSpPr>
      <xdr:spPr>
        <a:xfrm>
          <a:off x="9588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48277</xdr:rowOff>
    </xdr:from>
    <xdr:ext cx="469744" cy="259045"/>
    <xdr:sp macro="" textlink="">
      <xdr:nvSpPr>
        <xdr:cNvPr id="113" name="n_1mainValue【図書館】&#10;一人当たり面積"/>
        <xdr:cNvSpPr txBox="1"/>
      </xdr:nvSpPr>
      <xdr:spPr>
        <a:xfrm>
          <a:off x="9391727" y="53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65405</xdr:rowOff>
    </xdr:from>
    <xdr:to>
      <xdr:col>5</xdr:col>
      <xdr:colOff>409575</xdr:colOff>
      <xdr:row>60</xdr:row>
      <xdr:rowOff>167005</xdr:rowOff>
    </xdr:to>
    <xdr:sp macro="" textlink="">
      <xdr:nvSpPr>
        <xdr:cNvPr id="152" name="円/楕円 151"/>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158132</xdr:rowOff>
    </xdr:from>
    <xdr:ext cx="405111" cy="259045"/>
    <xdr:sp macro="" textlink="">
      <xdr:nvSpPr>
        <xdr:cNvPr id="153" name="n_1mainValue【体育館・プール】&#10;有形固定資産減価償却率"/>
        <xdr:cNvSpPr txBox="1"/>
      </xdr:nvSpPr>
      <xdr:spPr>
        <a:xfrm>
          <a:off x="3582043"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40640</xdr:rowOff>
    </xdr:from>
    <xdr:to>
      <xdr:col>14</xdr:col>
      <xdr:colOff>79375</xdr:colOff>
      <xdr:row>61</xdr:row>
      <xdr:rowOff>142240</xdr:rowOff>
    </xdr:to>
    <xdr:sp macro="" textlink="">
      <xdr:nvSpPr>
        <xdr:cNvPr id="191" name="円/楕円 190"/>
        <xdr:cNvSpPr/>
      </xdr:nvSpPr>
      <xdr:spPr>
        <a:xfrm>
          <a:off x="958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92" name="n_1main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55880</xdr:rowOff>
    </xdr:from>
    <xdr:to>
      <xdr:col>5</xdr:col>
      <xdr:colOff>409575</xdr:colOff>
      <xdr:row>86</xdr:row>
      <xdr:rowOff>157480</xdr:rowOff>
    </xdr:to>
    <xdr:sp macro="" textlink="">
      <xdr:nvSpPr>
        <xdr:cNvPr id="231" name="円/楕円 230"/>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148607</xdr:rowOff>
    </xdr:from>
    <xdr:ext cx="405111" cy="259045"/>
    <xdr:sp macro="" textlink="">
      <xdr:nvSpPr>
        <xdr:cNvPr id="232" name="n_1mainValue【福祉施設】&#10;有形固定資産減価償却率"/>
        <xdr:cNvSpPr txBox="1"/>
      </xdr:nvSpPr>
      <xdr:spPr>
        <a:xfrm>
          <a:off x="3582043"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101600</xdr:rowOff>
    </xdr:from>
    <xdr:to>
      <xdr:col>14</xdr:col>
      <xdr:colOff>79375</xdr:colOff>
      <xdr:row>85</xdr:row>
      <xdr:rowOff>31750</xdr:rowOff>
    </xdr:to>
    <xdr:sp macro="" textlink="">
      <xdr:nvSpPr>
        <xdr:cNvPr id="272" name="円/楕円 271"/>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22877</xdr:rowOff>
    </xdr:from>
    <xdr:ext cx="469744" cy="259045"/>
    <xdr:sp macro="" textlink="">
      <xdr:nvSpPr>
        <xdr:cNvPr id="273"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1" name="フローチャート : 判断 320"/>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22"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114935</xdr:rowOff>
    </xdr:from>
    <xdr:to>
      <xdr:col>22</xdr:col>
      <xdr:colOff>415925</xdr:colOff>
      <xdr:row>42</xdr:row>
      <xdr:rowOff>45085</xdr:rowOff>
    </xdr:to>
    <xdr:sp macro="" textlink="">
      <xdr:nvSpPr>
        <xdr:cNvPr id="328" name="円/楕円 327"/>
        <xdr:cNvSpPr/>
      </xdr:nvSpPr>
      <xdr:spPr>
        <a:xfrm>
          <a:off x="15430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36212</xdr:rowOff>
    </xdr:from>
    <xdr:ext cx="405111" cy="259045"/>
    <xdr:sp macro="" textlink="">
      <xdr:nvSpPr>
        <xdr:cNvPr id="329" name="n_1mainValue【一般廃棄物処理施設】&#10;有形固定資産減価償却率"/>
        <xdr:cNvSpPr txBox="1"/>
      </xdr:nvSpPr>
      <xdr:spPr>
        <a:xfrm>
          <a:off x="15266043"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8" name="フローチャート : 判断 357"/>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359"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69900</xdr:rowOff>
    </xdr:from>
    <xdr:to>
      <xdr:col>31</xdr:col>
      <xdr:colOff>85725</xdr:colOff>
      <xdr:row>41</xdr:row>
      <xdr:rowOff>50</xdr:rowOff>
    </xdr:to>
    <xdr:sp macro="" textlink="">
      <xdr:nvSpPr>
        <xdr:cNvPr id="365" name="円/楕円 364"/>
        <xdr:cNvSpPr/>
      </xdr:nvSpPr>
      <xdr:spPr>
        <a:xfrm>
          <a:off x="21272500" y="69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16577</xdr:rowOff>
    </xdr:from>
    <xdr:ext cx="534377" cy="259045"/>
    <xdr:sp macro="" textlink="">
      <xdr:nvSpPr>
        <xdr:cNvPr id="366" name="n_1mainValue【一般廃棄物処理施設】&#10;一人当たり有形固定資産（償却資産）額"/>
        <xdr:cNvSpPr txBox="1"/>
      </xdr:nvSpPr>
      <xdr:spPr>
        <a:xfrm>
          <a:off x="21043411" y="67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7" name="テキスト ボックス 3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8" name="直線コネクタ 37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9" name="テキスト ボックス 37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0" name="直線コネクタ 37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1" name="テキスト ボックス 38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2" name="直線コネクタ 38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3" name="テキスト ボックス 38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4" name="直線コネクタ 38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5" name="テキスト ボックス 38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114300</xdr:rowOff>
    </xdr:from>
    <xdr:to>
      <xdr:col>23</xdr:col>
      <xdr:colOff>516889</xdr:colOff>
      <xdr:row>62</xdr:row>
      <xdr:rowOff>155448</xdr:rowOff>
    </xdr:to>
    <xdr:cxnSp macro="">
      <xdr:nvCxnSpPr>
        <xdr:cNvPr id="389" name="直線コネクタ 388"/>
        <xdr:cNvCxnSpPr/>
      </xdr:nvCxnSpPr>
      <xdr:spPr>
        <a:xfrm flipV="1">
          <a:off x="16318864" y="9886950"/>
          <a:ext cx="0" cy="89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159275</xdr:rowOff>
    </xdr:from>
    <xdr:ext cx="405111" cy="259045"/>
    <xdr:sp macro="" textlink="">
      <xdr:nvSpPr>
        <xdr:cNvPr id="390" name="【保健センター・保健所】&#10;有形固定資産減価償却率最小値テキスト"/>
        <xdr:cNvSpPr txBox="1"/>
      </xdr:nvSpPr>
      <xdr:spPr>
        <a:xfrm>
          <a:off x="164084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62</xdr:row>
      <xdr:rowOff>155448</xdr:rowOff>
    </xdr:from>
    <xdr:to>
      <xdr:col>23</xdr:col>
      <xdr:colOff>606425</xdr:colOff>
      <xdr:row>62</xdr:row>
      <xdr:rowOff>155448</xdr:rowOff>
    </xdr:to>
    <xdr:cxnSp macro="">
      <xdr:nvCxnSpPr>
        <xdr:cNvPr id="391" name="直線コネクタ 390"/>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60977</xdr:rowOff>
    </xdr:from>
    <xdr:ext cx="405111" cy="259045"/>
    <xdr:sp macro="" textlink="">
      <xdr:nvSpPr>
        <xdr:cNvPr id="392" name="【保健センター・保健所】&#10;有形固定資産減価償却率最大値テキスト"/>
        <xdr:cNvSpPr txBox="1"/>
      </xdr:nvSpPr>
      <xdr:spPr>
        <a:xfrm>
          <a:off x="16408400"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57</xdr:row>
      <xdr:rowOff>114300</xdr:rowOff>
    </xdr:from>
    <xdr:to>
      <xdr:col>23</xdr:col>
      <xdr:colOff>606425</xdr:colOff>
      <xdr:row>57</xdr:row>
      <xdr:rowOff>114300</xdr:rowOff>
    </xdr:to>
    <xdr:cxnSp macro="">
      <xdr:nvCxnSpPr>
        <xdr:cNvPr id="393" name="直線コネクタ 392"/>
        <xdr:cNvCxnSpPr/>
      </xdr:nvCxnSpPr>
      <xdr:spPr>
        <a:xfrm>
          <a:off x="16230600" y="9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99077</xdr:rowOff>
    </xdr:from>
    <xdr:ext cx="405111" cy="259045"/>
    <xdr:sp macro="" textlink="">
      <xdr:nvSpPr>
        <xdr:cNvPr id="394" name="【保健センター・保健所】&#10;有形固定資産減価償却率平均値テキスト"/>
        <xdr:cNvSpPr txBox="1"/>
      </xdr:nvSpPr>
      <xdr:spPr>
        <a:xfrm>
          <a:off x="16408400" y="1038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120650</xdr:rowOff>
    </xdr:from>
    <xdr:to>
      <xdr:col>23</xdr:col>
      <xdr:colOff>568325</xdr:colOff>
      <xdr:row>61</xdr:row>
      <xdr:rowOff>50800</xdr:rowOff>
    </xdr:to>
    <xdr:sp macro="" textlink="">
      <xdr:nvSpPr>
        <xdr:cNvPr id="395" name="フローチャート : 判断 394"/>
        <xdr:cNvSpPr/>
      </xdr:nvSpPr>
      <xdr:spPr>
        <a:xfrm>
          <a:off x="162687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111506</xdr:rowOff>
    </xdr:from>
    <xdr:to>
      <xdr:col>22</xdr:col>
      <xdr:colOff>415925</xdr:colOff>
      <xdr:row>61</xdr:row>
      <xdr:rowOff>41656</xdr:rowOff>
    </xdr:to>
    <xdr:sp macro="" textlink="">
      <xdr:nvSpPr>
        <xdr:cNvPr id="396" name="フローチャート : 判断 395"/>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32783</xdr:rowOff>
    </xdr:from>
    <xdr:ext cx="405111" cy="259045"/>
    <xdr:sp macro="" textlink="">
      <xdr:nvSpPr>
        <xdr:cNvPr id="397" name="n_1aveValue【保健センター・保健所】&#10;有形固定資産減価償却率"/>
        <xdr:cNvSpPr txBox="1"/>
      </xdr:nvSpPr>
      <xdr:spPr>
        <a:xfrm>
          <a:off x="15266043"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403" name="円/楕円 402"/>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67327</xdr:rowOff>
    </xdr:from>
    <xdr:ext cx="405111" cy="259045"/>
    <xdr:sp macro="" textlink="">
      <xdr:nvSpPr>
        <xdr:cNvPr id="404" name="n_1mainValue【保健センター・保健所】&#10;有形固定資産減価償却率"/>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4" name="テキスト ボックス 42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6" name="テキスト ボックス 42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0" name="直線コネクタ 429"/>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2" name="直線コネクタ 43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3"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4" name="直線コネクタ 433"/>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5"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6" name="フローチャート : 判断 435"/>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7" name="フローチャート : 判断 436"/>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38"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142422</xdr:rowOff>
    </xdr:from>
    <xdr:to>
      <xdr:col>31</xdr:col>
      <xdr:colOff>85725</xdr:colOff>
      <xdr:row>64</xdr:row>
      <xdr:rowOff>72572</xdr:rowOff>
    </xdr:to>
    <xdr:sp macro="" textlink="">
      <xdr:nvSpPr>
        <xdr:cNvPr id="444" name="円/楕円 443"/>
        <xdr:cNvSpPr/>
      </xdr:nvSpPr>
      <xdr:spPr>
        <a:xfrm>
          <a:off x="21272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63699</xdr:rowOff>
    </xdr:from>
    <xdr:ext cx="469744" cy="259045"/>
    <xdr:sp macro="" textlink="">
      <xdr:nvSpPr>
        <xdr:cNvPr id="445" name="n_1mainValue【保健センター・保健所】&#10;一人当たり面積"/>
        <xdr:cNvSpPr txBox="1"/>
      </xdr:nvSpPr>
      <xdr:spPr>
        <a:xfrm>
          <a:off x="210757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5" name="テキスト ボックス 46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69" name="直線コネクタ 468"/>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0"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1" name="直線コネクタ 470"/>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2"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3" name="直線コネクタ 472"/>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4"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5" name="フローチャート : 判断 474"/>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6" name="フローチャート : 判断 47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77"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65405</xdr:rowOff>
    </xdr:from>
    <xdr:to>
      <xdr:col>22</xdr:col>
      <xdr:colOff>415925</xdr:colOff>
      <xdr:row>85</xdr:row>
      <xdr:rowOff>167005</xdr:rowOff>
    </xdr:to>
    <xdr:sp macro="" textlink="">
      <xdr:nvSpPr>
        <xdr:cNvPr id="483" name="円/楕円 482"/>
        <xdr:cNvSpPr/>
      </xdr:nvSpPr>
      <xdr:spPr>
        <a:xfrm>
          <a:off x="1543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85</xdr:row>
      <xdr:rowOff>158132</xdr:rowOff>
    </xdr:from>
    <xdr:ext cx="340478" cy="259045"/>
    <xdr:sp macro="" textlink="">
      <xdr:nvSpPr>
        <xdr:cNvPr id="484" name="n_1mainValue【消防施設】&#10;有形固定資産減価償却率"/>
        <xdr:cNvSpPr txBox="1"/>
      </xdr:nvSpPr>
      <xdr:spPr>
        <a:xfrm>
          <a:off x="15298360" y="147313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5" name="直線コネクタ 4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6" name="テキスト ボックス 4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7" name="直線コネクタ 4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8" name="テキスト ボックス 4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9" name="直線コネクタ 4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0" name="テキスト ボックス 4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1" name="直線コネクタ 5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2" name="テキスト ボックス 5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3" name="直線コネクタ 5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4" name="テキスト ボックス 5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5" name="直線コネクタ 5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6" name="テキスト ボックス 5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0" name="直線コネクタ 509"/>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1"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2" name="直線コネクタ 511"/>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3"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4" name="直線コネクタ 513"/>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5"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6" name="フローチャート : 判断 515"/>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7" name="フローチャート : 判断 516"/>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18"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85271</xdr:rowOff>
    </xdr:from>
    <xdr:to>
      <xdr:col>31</xdr:col>
      <xdr:colOff>85725</xdr:colOff>
      <xdr:row>83</xdr:row>
      <xdr:rowOff>15421</xdr:rowOff>
    </xdr:to>
    <xdr:sp macro="" textlink="">
      <xdr:nvSpPr>
        <xdr:cNvPr id="524" name="円/楕円 523"/>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525" name="n_1main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7" name="テキスト ボックス 5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5" name="テキスト ボックス 5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49" name="直線コネクタ 54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1" name="直線コネクタ 55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3" name="直線コネクタ 55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4"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5" name="フローチャート : 判断 55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6" name="フローチャート : 判断 555"/>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7"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19686</xdr:rowOff>
    </xdr:from>
    <xdr:to>
      <xdr:col>22</xdr:col>
      <xdr:colOff>415925</xdr:colOff>
      <xdr:row>101</xdr:row>
      <xdr:rowOff>121286</xdr:rowOff>
    </xdr:to>
    <xdr:sp macro="" textlink="">
      <xdr:nvSpPr>
        <xdr:cNvPr id="563" name="円/楕円 562"/>
        <xdr:cNvSpPr/>
      </xdr:nvSpPr>
      <xdr:spPr>
        <a:xfrm>
          <a:off x="15430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137813</xdr:rowOff>
    </xdr:from>
    <xdr:ext cx="405111" cy="259045"/>
    <xdr:sp macro="" textlink="">
      <xdr:nvSpPr>
        <xdr:cNvPr id="564" name="n_1mainValue【庁舎】&#10;有形固定資産減価償却率"/>
        <xdr:cNvSpPr txBox="1"/>
      </xdr:nvSpPr>
      <xdr:spPr>
        <a:xfrm>
          <a:off x="15266043"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89" name="直線コネクタ 588"/>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0"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1" name="直線コネクタ 590"/>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2"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3" name="直線コネクタ 592"/>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4"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5" name="フローチャート : 判断 594"/>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6" name="フローチャート : 判断 595"/>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97"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151130</xdr:rowOff>
    </xdr:from>
    <xdr:to>
      <xdr:col>31</xdr:col>
      <xdr:colOff>85725</xdr:colOff>
      <xdr:row>103</xdr:row>
      <xdr:rowOff>81280</xdr:rowOff>
    </xdr:to>
    <xdr:sp macro="" textlink="">
      <xdr:nvSpPr>
        <xdr:cNvPr id="603" name="円/楕円 602"/>
        <xdr:cNvSpPr/>
      </xdr:nvSpPr>
      <xdr:spPr>
        <a:xfrm>
          <a:off x="2127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97807</xdr:rowOff>
    </xdr:from>
    <xdr:ext cx="469744" cy="259045"/>
    <xdr:sp macro="" textlink="">
      <xdr:nvSpPr>
        <xdr:cNvPr id="604" name="n_1mainValue【庁舎】&#10;一人当たり面積"/>
        <xdr:cNvSpPr txBox="1"/>
      </xdr:nvSpPr>
      <xdr:spPr>
        <a:xfrm>
          <a:off x="210757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有形固定資産減価償却率は、図書館、一般廃棄物処理施設、体育館・プール、福祉施設、消防施設は、類似団体内平均値より下回っている。上回っているものは、保育センター・保健所、庁舎となっている。</a:t>
          </a:r>
          <a:endParaRPr lang="ja-JP" altLang="ja-JP" sz="1400">
            <a:effectLst/>
          </a:endParaRPr>
        </a:p>
        <a:p>
          <a:r>
            <a:rPr kumimoji="1" lang="ja-JP" altLang="ja-JP" sz="1100" b="1">
              <a:solidFill>
                <a:schemeClr val="dk1"/>
              </a:solidFill>
              <a:effectLst/>
              <a:latin typeface="+mn-lt"/>
              <a:ea typeface="+mn-ea"/>
              <a:cs typeface="+mn-cs"/>
            </a:rPr>
            <a:t>　また、一人当たり面積は、図書館、一般廃棄物処理施設、庁舎は、類似団体内平均値より上回っているものの、保健センター・保健所、福祉施設、消防施設は下回っている。</a:t>
          </a:r>
          <a:endParaRPr lang="ja-JP" altLang="ja-JP" sz="1400">
            <a:effectLst/>
          </a:endParaRPr>
        </a:p>
        <a:p>
          <a:r>
            <a:rPr kumimoji="1" lang="ja-JP" altLang="ja-JP" sz="1100" b="1">
              <a:solidFill>
                <a:schemeClr val="dk1"/>
              </a:solidFill>
              <a:effectLst/>
              <a:latin typeface="+mn-lt"/>
              <a:ea typeface="+mn-ea"/>
              <a:cs typeface="+mn-cs"/>
            </a:rPr>
            <a:t>　今後は、施設の維持管理の議論を行っていき、公共施設等総合管理計画を計画に基づき老朽施設の統廃合や取り壊しを含めた議論を行っていくことが必要と思われる。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44,599
44,296
209.36
20,162,486
19,131,333
836,828
12,686,888
21,019,534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合併以降、平成２０年度までは連続して緩やかながら伸びが見られていたが、生産年齢人口の減、デフレの影響による法人税の減などにより平成２１年度から４年連続で低下し、平成２４年度から平成２６年度は０．４６と横ばいで推移</a:t>
          </a:r>
          <a:r>
            <a:rPr lang="ja-JP" altLang="en-US" sz="1100">
              <a:solidFill>
                <a:schemeClr val="dk1"/>
              </a:solidFill>
              <a:effectLst/>
              <a:latin typeface="+mn-lt"/>
              <a:ea typeface="+mn-ea"/>
              <a:cs typeface="+mn-cs"/>
            </a:rPr>
            <a:t>の後、昨年度は０．０１</a:t>
          </a:r>
          <a:r>
            <a:rPr lang="ja-JP" altLang="ja-JP" sz="1100">
              <a:solidFill>
                <a:schemeClr val="dk1"/>
              </a:solidFill>
              <a:effectLst/>
              <a:latin typeface="+mn-lt"/>
              <a:ea typeface="+mn-ea"/>
              <a:cs typeface="+mn-cs"/>
            </a:rPr>
            <a:t>とわずかだが</a:t>
          </a:r>
          <a:r>
            <a:rPr lang="ja-JP" altLang="en-US" sz="1100">
              <a:solidFill>
                <a:schemeClr val="dk1"/>
              </a:solidFill>
              <a:effectLst/>
              <a:latin typeface="+mn-lt"/>
              <a:ea typeface="+mn-ea"/>
              <a:cs typeface="+mn-cs"/>
            </a:rPr>
            <a:t>上昇した。平成２８年度は、昨年度から横ばいとなり</a:t>
          </a:r>
          <a:r>
            <a:rPr lang="ja-JP" altLang="ja-JP" sz="1100">
              <a:solidFill>
                <a:schemeClr val="dk1"/>
              </a:solidFill>
              <a:effectLst/>
              <a:latin typeface="+mn-lt"/>
              <a:ea typeface="+mn-ea"/>
              <a:cs typeface="+mn-cs"/>
            </a:rPr>
            <a:t>、類似団体平均及び県平均は</a:t>
          </a:r>
          <a:r>
            <a:rPr lang="ja-JP" altLang="en-US" sz="1100">
              <a:solidFill>
                <a:schemeClr val="dk1"/>
              </a:solidFill>
              <a:effectLst/>
              <a:latin typeface="+mn-lt"/>
              <a:ea typeface="+mn-ea"/>
              <a:cs typeface="+mn-cs"/>
            </a:rPr>
            <a:t>依然</a:t>
          </a:r>
          <a:r>
            <a:rPr lang="ja-JP" altLang="ja-JP" sz="1100">
              <a:solidFill>
                <a:schemeClr val="dk1"/>
              </a:solidFill>
              <a:effectLst/>
              <a:latin typeface="+mn-lt"/>
              <a:ea typeface="+mn-ea"/>
              <a:cs typeface="+mn-cs"/>
            </a:rPr>
            <a:t>上回っているものの、全国平均には届いていない。将来へ向けて市民が安心して生活できる行政サービスの安定的な提供を図るため、歳入では市税等の収納率の向上や企業誘致による法人税・固定資産税などの自主財源の</a:t>
          </a:r>
          <a:r>
            <a:rPr lang="ja-JP" altLang="en-US" sz="1100">
              <a:solidFill>
                <a:schemeClr val="dk1"/>
              </a:solidFill>
              <a:effectLst/>
              <a:latin typeface="+mn-lt"/>
              <a:ea typeface="+mn-ea"/>
              <a:cs typeface="+mn-cs"/>
            </a:rPr>
            <a:t>さらなる</a:t>
          </a:r>
          <a:r>
            <a:rPr lang="ja-JP" altLang="ja-JP" sz="1100">
              <a:solidFill>
                <a:schemeClr val="dk1"/>
              </a:solidFill>
              <a:effectLst/>
              <a:latin typeface="+mn-lt"/>
              <a:ea typeface="+mn-ea"/>
              <a:cs typeface="+mn-cs"/>
            </a:rPr>
            <a:t>確保、歳出では徹底した経常経費の抑制により、財政基盤の強化に努める。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45508</xdr:rowOff>
    </xdr:to>
    <xdr:cxnSp macro="">
      <xdr:nvCxnSpPr>
        <xdr:cNvPr id="68" name="直線コネクタ 67"/>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65617</xdr:rowOff>
    </xdr:to>
    <xdr:cxnSp macro="">
      <xdr:nvCxnSpPr>
        <xdr:cNvPr id="71" name="直線コネクタ 70"/>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0" name="テキスト ボックス 89"/>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a:solidFill>
                <a:schemeClr val="dk1"/>
              </a:solidFill>
              <a:effectLst/>
              <a:latin typeface="+mn-lt"/>
              <a:ea typeface="+mn-ea"/>
              <a:cs typeface="+mn-cs"/>
            </a:rPr>
            <a:t>　平成１６年度以降高い水準で推移しており、平成２５年度に改善したものの、平成２６年度</a:t>
          </a:r>
          <a:r>
            <a:rPr lang="ja-JP" altLang="en-US" sz="1050">
              <a:solidFill>
                <a:schemeClr val="dk1"/>
              </a:solidFill>
              <a:effectLst/>
              <a:latin typeface="+mn-lt"/>
              <a:ea typeface="+mn-ea"/>
              <a:cs typeface="+mn-cs"/>
            </a:rPr>
            <a:t>以降硬直化が進んでいる。平成２８年度はさらに</a:t>
          </a:r>
          <a:r>
            <a:rPr lang="ja-JP" altLang="ja-JP" sz="1050">
              <a:solidFill>
                <a:schemeClr val="dk1"/>
              </a:solidFill>
              <a:effectLst/>
              <a:latin typeface="+mn-lt"/>
              <a:ea typeface="+mn-ea"/>
              <a:cs typeface="+mn-cs"/>
            </a:rPr>
            <a:t>１．</a:t>
          </a:r>
          <a:r>
            <a:rPr lang="ja-JP" altLang="en-US" sz="1050">
              <a:solidFill>
                <a:schemeClr val="dk1"/>
              </a:solidFill>
              <a:effectLst/>
              <a:latin typeface="+mn-lt"/>
              <a:ea typeface="+mn-ea"/>
              <a:cs typeface="+mn-cs"/>
            </a:rPr>
            <a:t>９</a:t>
          </a:r>
          <a:r>
            <a:rPr lang="ja-JP" altLang="ja-JP" sz="1050">
              <a:solidFill>
                <a:schemeClr val="dk1"/>
              </a:solidFill>
              <a:effectLst/>
              <a:latin typeface="+mn-lt"/>
              <a:ea typeface="+mn-ea"/>
              <a:cs typeface="+mn-cs"/>
            </a:rPr>
            <a:t>ポイント増の</a:t>
          </a:r>
          <a:r>
            <a:rPr lang="ja-JP" altLang="en-US" sz="1050">
              <a:solidFill>
                <a:schemeClr val="dk1"/>
              </a:solidFill>
              <a:effectLst/>
              <a:latin typeface="+mn-lt"/>
              <a:ea typeface="+mn-ea"/>
              <a:cs typeface="+mn-cs"/>
            </a:rPr>
            <a:t>９１．４</a:t>
          </a:r>
          <a:r>
            <a:rPr lang="ja-JP" altLang="ja-JP" sz="1050">
              <a:solidFill>
                <a:schemeClr val="dk1"/>
              </a:solidFill>
              <a:effectLst/>
              <a:latin typeface="+mn-lt"/>
              <a:ea typeface="+mn-ea"/>
              <a:cs typeface="+mn-cs"/>
            </a:rPr>
            <a:t>％と財政の硬直化が進んだ。これは、</a:t>
          </a:r>
          <a:r>
            <a:rPr lang="ja-JP" altLang="en-US" sz="1050">
              <a:solidFill>
                <a:schemeClr val="dk1"/>
              </a:solidFill>
              <a:effectLst/>
              <a:latin typeface="+mn-lt"/>
              <a:ea typeface="+mn-ea"/>
              <a:cs typeface="+mn-cs"/>
            </a:rPr>
            <a:t>人件費や繰出金の抑制により歳出経常経費が減額となったことに対し、新たな宅地の造成により固定資産税が増え、市税全体は増額となったものの、消費動向の低下による</a:t>
          </a:r>
          <a:r>
            <a:rPr lang="ja-JP" altLang="ja-JP" sz="1050">
              <a:solidFill>
                <a:schemeClr val="dk1"/>
              </a:solidFill>
              <a:effectLst/>
              <a:latin typeface="+mn-lt"/>
              <a:ea typeface="+mn-ea"/>
              <a:cs typeface="+mn-cs"/>
            </a:rPr>
            <a:t>地方消費税交付金</a:t>
          </a:r>
          <a:r>
            <a:rPr lang="ja-JP" altLang="en-US" sz="1050">
              <a:solidFill>
                <a:schemeClr val="dk1"/>
              </a:solidFill>
              <a:effectLst/>
              <a:latin typeface="+mn-lt"/>
              <a:ea typeface="+mn-ea"/>
              <a:cs typeface="+mn-cs"/>
            </a:rPr>
            <a:t>の減や普通交付税の縮減に伴う減により歳入が大幅減となったこと</a:t>
          </a:r>
          <a:r>
            <a:rPr lang="ja-JP" altLang="ja-JP" sz="1050">
              <a:solidFill>
                <a:schemeClr val="dk1"/>
              </a:solidFill>
              <a:effectLst/>
              <a:latin typeface="+mn-lt"/>
              <a:ea typeface="+mn-ea"/>
              <a:cs typeface="+mn-cs"/>
            </a:rPr>
            <a:t>が影響している。今後も地方交付税の減が見込まれるため、市税の徴収の強化、企業誘致などによる税収確保策の推進、また、歳出では、人件費・公債費等の義務的経費の抑制、施設の統廃合による経費の削減、特別会計・企業会計への繰出金の抑制、事務事業の見直しなど、すべての経費について徹底した見直しを行う。</a:t>
          </a:r>
          <a:endParaRPr lang="ja-JP" altLang="ja-JP" sz="105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145143</xdr:rowOff>
    </xdr:from>
    <xdr:to>
      <xdr:col>7</xdr:col>
      <xdr:colOff>152400</xdr:colOff>
      <xdr:row>60</xdr:row>
      <xdr:rowOff>39188</xdr:rowOff>
    </xdr:to>
    <xdr:cxnSp macro="">
      <xdr:nvCxnSpPr>
        <xdr:cNvPr id="133" name="直線コネクタ 132"/>
        <xdr:cNvCxnSpPr/>
      </xdr:nvCxnSpPr>
      <xdr:spPr>
        <a:xfrm>
          <a:off x="4114800" y="10260693"/>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107224</xdr:rowOff>
    </xdr:from>
    <xdr:to>
      <xdr:col>6</xdr:col>
      <xdr:colOff>0</xdr:colOff>
      <xdr:row>59</xdr:row>
      <xdr:rowOff>145143</xdr:rowOff>
    </xdr:to>
    <xdr:cxnSp macro="">
      <xdr:nvCxnSpPr>
        <xdr:cNvPr id="136" name="直線コネクタ 135"/>
        <xdr:cNvCxnSpPr/>
      </xdr:nvCxnSpPr>
      <xdr:spPr>
        <a:xfrm>
          <a:off x="3225800" y="1022277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96883</xdr:rowOff>
    </xdr:from>
    <xdr:to>
      <xdr:col>4</xdr:col>
      <xdr:colOff>482600</xdr:colOff>
      <xdr:row>59</xdr:row>
      <xdr:rowOff>107224</xdr:rowOff>
    </xdr:to>
    <xdr:cxnSp macro="">
      <xdr:nvCxnSpPr>
        <xdr:cNvPr id="139" name="直線コネクタ 138"/>
        <xdr:cNvCxnSpPr/>
      </xdr:nvCxnSpPr>
      <xdr:spPr>
        <a:xfrm>
          <a:off x="2336800" y="1021243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96883</xdr:rowOff>
    </xdr:from>
    <xdr:to>
      <xdr:col>3</xdr:col>
      <xdr:colOff>279400</xdr:colOff>
      <xdr:row>60</xdr:row>
      <xdr:rowOff>28847</xdr:rowOff>
    </xdr:to>
    <xdr:cxnSp macro="">
      <xdr:nvCxnSpPr>
        <xdr:cNvPr id="142" name="直線コネクタ 141"/>
        <xdr:cNvCxnSpPr/>
      </xdr:nvCxnSpPr>
      <xdr:spPr>
        <a:xfrm flipV="1">
          <a:off x="1447800" y="1021243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159838</xdr:rowOff>
    </xdr:from>
    <xdr:to>
      <xdr:col>7</xdr:col>
      <xdr:colOff>203200</xdr:colOff>
      <xdr:row>60</xdr:row>
      <xdr:rowOff>89988</xdr:rowOff>
    </xdr:to>
    <xdr:sp macro="" textlink="">
      <xdr:nvSpPr>
        <xdr:cNvPr id="152" name="円/楕円 151"/>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131915</xdr:rowOff>
    </xdr:from>
    <xdr:ext cx="762000" cy="259045"/>
    <xdr:sp macro="" textlink="">
      <xdr:nvSpPr>
        <xdr:cNvPr id="153" name="財政構造の弾力性該当値テキスト"/>
        <xdr:cNvSpPr txBox="1"/>
      </xdr:nvSpPr>
      <xdr:spPr>
        <a:xfrm>
          <a:off x="5041900" y="102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94343</xdr:rowOff>
    </xdr:from>
    <xdr:to>
      <xdr:col>6</xdr:col>
      <xdr:colOff>50800</xdr:colOff>
      <xdr:row>60</xdr:row>
      <xdr:rowOff>24493</xdr:rowOff>
    </xdr:to>
    <xdr:sp macro="" textlink="">
      <xdr:nvSpPr>
        <xdr:cNvPr id="154" name="円/楕円 153"/>
        <xdr:cNvSpPr/>
      </xdr:nvSpPr>
      <xdr:spPr>
        <a:xfrm>
          <a:off x="4064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9270</xdr:rowOff>
    </xdr:from>
    <xdr:ext cx="736600" cy="259045"/>
    <xdr:sp macro="" textlink="">
      <xdr:nvSpPr>
        <xdr:cNvPr id="155" name="テキスト ボックス 154"/>
        <xdr:cNvSpPr txBox="1"/>
      </xdr:nvSpPr>
      <xdr:spPr>
        <a:xfrm>
          <a:off x="3733800" y="1029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56424</xdr:rowOff>
    </xdr:from>
    <xdr:to>
      <xdr:col>4</xdr:col>
      <xdr:colOff>533400</xdr:colOff>
      <xdr:row>59</xdr:row>
      <xdr:rowOff>158024</xdr:rowOff>
    </xdr:to>
    <xdr:sp macro="" textlink="">
      <xdr:nvSpPr>
        <xdr:cNvPr id="156" name="円/楕円 155"/>
        <xdr:cNvSpPr/>
      </xdr:nvSpPr>
      <xdr:spPr>
        <a:xfrm>
          <a:off x="3175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168201</xdr:rowOff>
    </xdr:from>
    <xdr:ext cx="762000" cy="259045"/>
    <xdr:sp macro="" textlink="">
      <xdr:nvSpPr>
        <xdr:cNvPr id="157" name="テキスト ボックス 156"/>
        <xdr:cNvSpPr txBox="1"/>
      </xdr:nvSpPr>
      <xdr:spPr>
        <a:xfrm>
          <a:off x="2844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46083</xdr:rowOff>
    </xdr:from>
    <xdr:to>
      <xdr:col>3</xdr:col>
      <xdr:colOff>330200</xdr:colOff>
      <xdr:row>59</xdr:row>
      <xdr:rowOff>147683</xdr:rowOff>
    </xdr:to>
    <xdr:sp macro="" textlink="">
      <xdr:nvSpPr>
        <xdr:cNvPr id="158" name="円/楕円 157"/>
        <xdr:cNvSpPr/>
      </xdr:nvSpPr>
      <xdr:spPr>
        <a:xfrm>
          <a:off x="2286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157860</xdr:rowOff>
    </xdr:from>
    <xdr:ext cx="762000" cy="259045"/>
    <xdr:sp macro="" textlink="">
      <xdr:nvSpPr>
        <xdr:cNvPr id="159" name="テキスト ボックス 158"/>
        <xdr:cNvSpPr txBox="1"/>
      </xdr:nvSpPr>
      <xdr:spPr>
        <a:xfrm>
          <a:off x="1955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149497</xdr:rowOff>
    </xdr:from>
    <xdr:to>
      <xdr:col>2</xdr:col>
      <xdr:colOff>127000</xdr:colOff>
      <xdr:row>60</xdr:row>
      <xdr:rowOff>79647</xdr:rowOff>
    </xdr:to>
    <xdr:sp macro="" textlink="">
      <xdr:nvSpPr>
        <xdr:cNvPr id="160" name="円/楕円 159"/>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64424</xdr:rowOff>
    </xdr:from>
    <xdr:ext cx="762000" cy="259045"/>
    <xdr:sp macro="" textlink="">
      <xdr:nvSpPr>
        <xdr:cNvPr id="161" name="テキスト ボックス 160"/>
        <xdr:cNvSpPr txBox="1"/>
      </xdr:nvSpPr>
      <xdr:spPr>
        <a:xfrm>
          <a:off x="1066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[139,957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類似団体平均を下回っているが、全国及び県平均は上回っている。物件費は、</a:t>
          </a:r>
          <a:r>
            <a:rPr lang="ja-JP" altLang="en-US" sz="1100">
              <a:solidFill>
                <a:schemeClr val="dk1"/>
              </a:solidFill>
              <a:effectLst/>
              <a:latin typeface="+mn-lt"/>
              <a:ea typeface="+mn-ea"/>
              <a:cs typeface="+mn-cs"/>
            </a:rPr>
            <a:t>学力向上を図るための産官学連携事業の拡充やシティープロモーション事業の実施により</a:t>
          </a:r>
          <a:r>
            <a:rPr lang="ja-JP" altLang="ja-JP" sz="1100">
              <a:solidFill>
                <a:schemeClr val="dk1"/>
              </a:solidFill>
              <a:effectLst/>
              <a:latin typeface="+mn-lt"/>
              <a:ea typeface="+mn-ea"/>
              <a:cs typeface="+mn-cs"/>
            </a:rPr>
            <a:t>前年度に対し増となった。</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維持補修費は</a:t>
          </a:r>
          <a:r>
            <a:rPr lang="ja-JP" altLang="en-US" sz="1100">
              <a:solidFill>
                <a:schemeClr val="dk1"/>
              </a:solidFill>
              <a:effectLst/>
              <a:latin typeface="+mn-lt"/>
              <a:ea typeface="+mn-ea"/>
              <a:cs typeface="+mn-cs"/>
            </a:rPr>
            <a:t>施設の老朽化に伴う修繕が嵩み、前年度より増となっている。</a:t>
          </a:r>
          <a:r>
            <a:rPr lang="ja-JP" altLang="ja-JP" sz="1100">
              <a:solidFill>
                <a:schemeClr val="dk1"/>
              </a:solidFill>
              <a:effectLst/>
              <a:latin typeface="+mn-lt"/>
              <a:ea typeface="+mn-ea"/>
              <a:cs typeface="+mn-cs"/>
            </a:rPr>
            <a:t>人件費は、退職者に対し新規採用職員を抑える等により、前年比△１．</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ポイントとなったが、保育所運営、ごみ処理等の業務を直営で行っていること等の理由により、高い状況にある。今後も退職者の補充抑制、指定管理者制度の活用などにより経費削減を図っていく。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40416</xdr:rowOff>
    </xdr:from>
    <xdr:to>
      <xdr:col>7</xdr:col>
      <xdr:colOff>152400</xdr:colOff>
      <xdr:row>82</xdr:row>
      <xdr:rowOff>63154</xdr:rowOff>
    </xdr:to>
    <xdr:cxnSp macro="">
      <xdr:nvCxnSpPr>
        <xdr:cNvPr id="196" name="直線コネクタ 195"/>
        <xdr:cNvCxnSpPr/>
      </xdr:nvCxnSpPr>
      <xdr:spPr>
        <a:xfrm>
          <a:off x="4114800" y="14099316"/>
          <a:ext cx="838200" cy="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38164</xdr:rowOff>
    </xdr:from>
    <xdr:to>
      <xdr:col>6</xdr:col>
      <xdr:colOff>0</xdr:colOff>
      <xdr:row>82</xdr:row>
      <xdr:rowOff>40416</xdr:rowOff>
    </xdr:to>
    <xdr:cxnSp macro="">
      <xdr:nvCxnSpPr>
        <xdr:cNvPr id="199" name="直線コネクタ 198"/>
        <xdr:cNvCxnSpPr/>
      </xdr:nvCxnSpPr>
      <xdr:spPr>
        <a:xfrm>
          <a:off x="3225800" y="1409706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138237</xdr:rowOff>
    </xdr:from>
    <xdr:to>
      <xdr:col>4</xdr:col>
      <xdr:colOff>482600</xdr:colOff>
      <xdr:row>82</xdr:row>
      <xdr:rowOff>38164</xdr:rowOff>
    </xdr:to>
    <xdr:cxnSp macro="">
      <xdr:nvCxnSpPr>
        <xdr:cNvPr id="202" name="直線コネクタ 201"/>
        <xdr:cNvCxnSpPr/>
      </xdr:nvCxnSpPr>
      <xdr:spPr>
        <a:xfrm>
          <a:off x="2336800" y="14025687"/>
          <a:ext cx="8890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138237</xdr:rowOff>
    </xdr:from>
    <xdr:to>
      <xdr:col>3</xdr:col>
      <xdr:colOff>279400</xdr:colOff>
      <xdr:row>82</xdr:row>
      <xdr:rowOff>13551</xdr:rowOff>
    </xdr:to>
    <xdr:cxnSp macro="">
      <xdr:nvCxnSpPr>
        <xdr:cNvPr id="205" name="直線コネクタ 204"/>
        <xdr:cNvCxnSpPr/>
      </xdr:nvCxnSpPr>
      <xdr:spPr>
        <a:xfrm flipV="1">
          <a:off x="1447800" y="14025687"/>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12354</xdr:rowOff>
    </xdr:from>
    <xdr:to>
      <xdr:col>7</xdr:col>
      <xdr:colOff>203200</xdr:colOff>
      <xdr:row>82</xdr:row>
      <xdr:rowOff>113954</xdr:rowOff>
    </xdr:to>
    <xdr:sp macro="" textlink="">
      <xdr:nvSpPr>
        <xdr:cNvPr id="215" name="円/楕円 214"/>
        <xdr:cNvSpPr/>
      </xdr:nvSpPr>
      <xdr:spPr>
        <a:xfrm>
          <a:off x="4902200" y="140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28881</xdr:rowOff>
    </xdr:from>
    <xdr:ext cx="762000" cy="259045"/>
    <xdr:sp macro="" textlink="">
      <xdr:nvSpPr>
        <xdr:cNvPr id="216" name="人件費・物件費等の状況該当値テキスト"/>
        <xdr:cNvSpPr txBox="1"/>
      </xdr:nvSpPr>
      <xdr:spPr>
        <a:xfrm>
          <a:off x="5041900" y="1391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161066</xdr:rowOff>
    </xdr:from>
    <xdr:to>
      <xdr:col>6</xdr:col>
      <xdr:colOff>50800</xdr:colOff>
      <xdr:row>82</xdr:row>
      <xdr:rowOff>91216</xdr:rowOff>
    </xdr:to>
    <xdr:sp macro="" textlink="">
      <xdr:nvSpPr>
        <xdr:cNvPr id="217" name="円/楕円 216"/>
        <xdr:cNvSpPr/>
      </xdr:nvSpPr>
      <xdr:spPr>
        <a:xfrm>
          <a:off x="4064000" y="140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101393</xdr:rowOff>
    </xdr:from>
    <xdr:ext cx="736600" cy="259045"/>
    <xdr:sp macro="" textlink="">
      <xdr:nvSpPr>
        <xdr:cNvPr id="218" name="テキスト ボックス 217"/>
        <xdr:cNvSpPr txBox="1"/>
      </xdr:nvSpPr>
      <xdr:spPr>
        <a:xfrm>
          <a:off x="3733800" y="13817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137,130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158814</xdr:rowOff>
    </xdr:from>
    <xdr:to>
      <xdr:col>4</xdr:col>
      <xdr:colOff>533400</xdr:colOff>
      <xdr:row>82</xdr:row>
      <xdr:rowOff>88964</xdr:rowOff>
    </xdr:to>
    <xdr:sp macro="" textlink="">
      <xdr:nvSpPr>
        <xdr:cNvPr id="219" name="円/楕円 218"/>
        <xdr:cNvSpPr/>
      </xdr:nvSpPr>
      <xdr:spPr>
        <a:xfrm>
          <a:off x="3175000" y="140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99141</xdr:rowOff>
    </xdr:from>
    <xdr:ext cx="762000" cy="259045"/>
    <xdr:sp macro="" textlink="">
      <xdr:nvSpPr>
        <xdr:cNvPr id="220" name="テキスト ボックス 219"/>
        <xdr:cNvSpPr txBox="1"/>
      </xdr:nvSpPr>
      <xdr:spPr>
        <a:xfrm>
          <a:off x="2844800" y="138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87437</xdr:rowOff>
    </xdr:from>
    <xdr:to>
      <xdr:col>3</xdr:col>
      <xdr:colOff>330200</xdr:colOff>
      <xdr:row>82</xdr:row>
      <xdr:rowOff>17587</xdr:rowOff>
    </xdr:to>
    <xdr:sp macro="" textlink="">
      <xdr:nvSpPr>
        <xdr:cNvPr id="221" name="円/楕円 220"/>
        <xdr:cNvSpPr/>
      </xdr:nvSpPr>
      <xdr:spPr>
        <a:xfrm>
          <a:off x="2286000" y="139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27764</xdr:rowOff>
    </xdr:from>
    <xdr:ext cx="762000" cy="259045"/>
    <xdr:sp macro="" textlink="">
      <xdr:nvSpPr>
        <xdr:cNvPr id="222" name="テキスト ボックス 221"/>
        <xdr:cNvSpPr txBox="1"/>
      </xdr:nvSpPr>
      <xdr:spPr>
        <a:xfrm>
          <a:off x="1955800" y="1374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134201</xdr:rowOff>
    </xdr:from>
    <xdr:to>
      <xdr:col>2</xdr:col>
      <xdr:colOff>127000</xdr:colOff>
      <xdr:row>82</xdr:row>
      <xdr:rowOff>64351</xdr:rowOff>
    </xdr:to>
    <xdr:sp macro="" textlink="">
      <xdr:nvSpPr>
        <xdr:cNvPr id="223" name="円/楕円 222"/>
        <xdr:cNvSpPr/>
      </xdr:nvSpPr>
      <xdr:spPr>
        <a:xfrm>
          <a:off x="1397000" y="140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74528</xdr:rowOff>
    </xdr:from>
    <xdr:ext cx="762000" cy="259045"/>
    <xdr:sp macro="" textlink="">
      <xdr:nvSpPr>
        <xdr:cNvPr id="224" name="テキスト ボックス 223"/>
        <xdr:cNvSpPr txBox="1"/>
      </xdr:nvSpPr>
      <xdr:spPr>
        <a:xfrm>
          <a:off x="1066800" y="1379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国家公務員を１００とした場合の地方公務員の基本給与水準を表すラスパイレス指数は９６．</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り、前年度比０．２ポイントの増となった。</a:t>
          </a:r>
          <a:r>
            <a:rPr lang="ja-JP" altLang="ja-JP" sz="1100">
              <a:solidFill>
                <a:schemeClr val="dk1"/>
              </a:solidFill>
              <a:effectLst/>
              <a:latin typeface="+mn-lt"/>
              <a:ea typeface="+mn-ea"/>
              <a:cs typeface="+mn-cs"/>
            </a:rPr>
            <a:t>これは、高齢・高給者の退職により減となったものの、経験年数階層の変動によるものの増が大きかったため増となった。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今後も適正な定員管理等により人件費の削減に努める。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128270</xdr:rowOff>
    </xdr:to>
    <xdr:cxnSp macro="">
      <xdr:nvCxnSpPr>
        <xdr:cNvPr id="258" name="直線コネクタ 257"/>
        <xdr:cNvCxnSpPr/>
      </xdr:nvCxnSpPr>
      <xdr:spPr>
        <a:xfrm>
          <a:off x="16179800" y="146854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112184</xdr:rowOff>
    </xdr:to>
    <xdr:cxnSp macro="">
      <xdr:nvCxnSpPr>
        <xdr:cNvPr id="261" name="直線コネクタ 260"/>
        <xdr:cNvCxnSpPr/>
      </xdr:nvCxnSpPr>
      <xdr:spPr>
        <a:xfrm>
          <a:off x="15290800" y="146773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85</xdr:row>
      <xdr:rowOff>104139</xdr:rowOff>
    </xdr:to>
    <xdr:cxnSp macro="">
      <xdr:nvCxnSpPr>
        <xdr:cNvPr id="264" name="直線コネクタ 263"/>
        <xdr:cNvCxnSpPr/>
      </xdr:nvCxnSpPr>
      <xdr:spPr>
        <a:xfrm>
          <a:off x="14401800" y="146693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88</xdr:row>
      <xdr:rowOff>168911</xdr:rowOff>
    </xdr:to>
    <xdr:cxnSp macro="">
      <xdr:nvCxnSpPr>
        <xdr:cNvPr id="267" name="直線コネクタ 266"/>
        <xdr:cNvCxnSpPr/>
      </xdr:nvCxnSpPr>
      <xdr:spPr>
        <a:xfrm flipV="1">
          <a:off x="13512800" y="14669346"/>
          <a:ext cx="889000" cy="5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7" name="円/楕円 276"/>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8"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9" name="円/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1711</xdr:rowOff>
    </xdr:from>
    <xdr:ext cx="736600" cy="259045"/>
    <xdr:sp macro="" textlink="">
      <xdr:nvSpPr>
        <xdr:cNvPr id="280" name="テキスト ボックス 27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81" name="円/楕円 280"/>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82" name="テキスト ボックス 281"/>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3" name="円/楕円 282"/>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157073</xdr:rowOff>
    </xdr:from>
    <xdr:ext cx="762000" cy="259045"/>
    <xdr:sp macro="" textlink="">
      <xdr:nvSpPr>
        <xdr:cNvPr id="284" name="テキスト ボックス 283"/>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5" name="円/楕円 284"/>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86" name="テキスト ボックス 285"/>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衛生部門及び医療施設管理の業務見直しを行うなどし、当市の職員数は前年度から△１５人となっているが、依然</a:t>
          </a:r>
          <a:r>
            <a:rPr lang="ja-JP" altLang="ja-JP" sz="1100">
              <a:solidFill>
                <a:schemeClr val="dk1"/>
              </a:solidFill>
              <a:effectLst/>
              <a:latin typeface="+mn-lt"/>
              <a:ea typeface="+mn-ea"/>
              <a:cs typeface="+mn-cs"/>
            </a:rPr>
            <a:t>消防業務、保育所運営、ごみ処理等の業務を直営で行っているため、全国・県平均を上回る状況となっている。事務事業の見直し、民間活力の積極的導入、多様な任用形態の活用、効率的な組織の検討による職員の適正配置など少人数でのサービスの質の向上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92710</xdr:rowOff>
    </xdr:from>
    <xdr:to>
      <xdr:col>24</xdr:col>
      <xdr:colOff>558800</xdr:colOff>
      <xdr:row>62</xdr:row>
      <xdr:rowOff>126033</xdr:rowOff>
    </xdr:to>
    <xdr:cxnSp macro="">
      <xdr:nvCxnSpPr>
        <xdr:cNvPr id="323" name="直線コネクタ 322"/>
        <xdr:cNvCxnSpPr/>
      </xdr:nvCxnSpPr>
      <xdr:spPr>
        <a:xfrm flipV="1">
          <a:off x="16179800" y="10722610"/>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126033</xdr:rowOff>
    </xdr:from>
    <xdr:to>
      <xdr:col>23</xdr:col>
      <xdr:colOff>406400</xdr:colOff>
      <xdr:row>62</xdr:row>
      <xdr:rowOff>139821</xdr:rowOff>
    </xdr:to>
    <xdr:cxnSp macro="">
      <xdr:nvCxnSpPr>
        <xdr:cNvPr id="326" name="直線コネクタ 325"/>
        <xdr:cNvCxnSpPr/>
      </xdr:nvCxnSpPr>
      <xdr:spPr>
        <a:xfrm flipV="1">
          <a:off x="15290800" y="1075593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139821</xdr:rowOff>
    </xdr:from>
    <xdr:to>
      <xdr:col>22</xdr:col>
      <xdr:colOff>203200</xdr:colOff>
      <xdr:row>62</xdr:row>
      <xdr:rowOff>146715</xdr:rowOff>
    </xdr:to>
    <xdr:cxnSp macro="">
      <xdr:nvCxnSpPr>
        <xdr:cNvPr id="329" name="直線コネクタ 328"/>
        <xdr:cNvCxnSpPr/>
      </xdr:nvCxnSpPr>
      <xdr:spPr>
        <a:xfrm flipV="1">
          <a:off x="14401800" y="1076972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145566</xdr:rowOff>
    </xdr:from>
    <xdr:to>
      <xdr:col>21</xdr:col>
      <xdr:colOff>0</xdr:colOff>
      <xdr:row>62</xdr:row>
      <xdr:rowOff>146715</xdr:rowOff>
    </xdr:to>
    <xdr:cxnSp macro="">
      <xdr:nvCxnSpPr>
        <xdr:cNvPr id="332" name="直線コネクタ 331"/>
        <xdr:cNvCxnSpPr/>
      </xdr:nvCxnSpPr>
      <xdr:spPr>
        <a:xfrm>
          <a:off x="13512800" y="1077546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41910</xdr:rowOff>
    </xdr:from>
    <xdr:to>
      <xdr:col>24</xdr:col>
      <xdr:colOff>609600</xdr:colOff>
      <xdr:row>62</xdr:row>
      <xdr:rowOff>143510</xdr:rowOff>
    </xdr:to>
    <xdr:sp macro="" textlink="">
      <xdr:nvSpPr>
        <xdr:cNvPr id="342" name="円/楕円 341"/>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58437</xdr:rowOff>
    </xdr:from>
    <xdr:ext cx="762000" cy="259045"/>
    <xdr:sp macro="" textlink="">
      <xdr:nvSpPr>
        <xdr:cNvPr id="343" name="定員管理の状況該当値テキスト"/>
        <xdr:cNvSpPr txBox="1"/>
      </xdr:nvSpPr>
      <xdr:spPr>
        <a:xfrm>
          <a:off x="17106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75233</xdr:rowOff>
    </xdr:from>
    <xdr:to>
      <xdr:col>23</xdr:col>
      <xdr:colOff>457200</xdr:colOff>
      <xdr:row>63</xdr:row>
      <xdr:rowOff>5383</xdr:rowOff>
    </xdr:to>
    <xdr:sp macro="" textlink="">
      <xdr:nvSpPr>
        <xdr:cNvPr id="344" name="円/楕円 343"/>
        <xdr:cNvSpPr/>
      </xdr:nvSpPr>
      <xdr:spPr>
        <a:xfrm>
          <a:off x="16129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161610</xdr:rowOff>
    </xdr:from>
    <xdr:ext cx="736600" cy="259045"/>
    <xdr:sp macro="" textlink="">
      <xdr:nvSpPr>
        <xdr:cNvPr id="345" name="テキスト ボックス 344"/>
        <xdr:cNvSpPr txBox="1"/>
      </xdr:nvSpPr>
      <xdr:spPr>
        <a:xfrm>
          <a:off x="15798800" y="1079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89021</xdr:rowOff>
    </xdr:from>
    <xdr:to>
      <xdr:col>22</xdr:col>
      <xdr:colOff>254000</xdr:colOff>
      <xdr:row>63</xdr:row>
      <xdr:rowOff>19171</xdr:rowOff>
    </xdr:to>
    <xdr:sp macro="" textlink="">
      <xdr:nvSpPr>
        <xdr:cNvPr id="346" name="円/楕円 345"/>
        <xdr:cNvSpPr/>
      </xdr:nvSpPr>
      <xdr:spPr>
        <a:xfrm>
          <a:off x="15240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3948</xdr:rowOff>
    </xdr:from>
    <xdr:ext cx="762000" cy="259045"/>
    <xdr:sp macro="" textlink="">
      <xdr:nvSpPr>
        <xdr:cNvPr id="347" name="テキスト ボックス 346"/>
        <xdr:cNvSpPr txBox="1"/>
      </xdr:nvSpPr>
      <xdr:spPr>
        <a:xfrm>
          <a:off x="14909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95915</xdr:rowOff>
    </xdr:from>
    <xdr:to>
      <xdr:col>21</xdr:col>
      <xdr:colOff>50800</xdr:colOff>
      <xdr:row>63</xdr:row>
      <xdr:rowOff>26065</xdr:rowOff>
    </xdr:to>
    <xdr:sp macro="" textlink="">
      <xdr:nvSpPr>
        <xdr:cNvPr id="348" name="円/楕円 347"/>
        <xdr:cNvSpPr/>
      </xdr:nvSpPr>
      <xdr:spPr>
        <a:xfrm>
          <a:off x="14351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10842</xdr:rowOff>
    </xdr:from>
    <xdr:ext cx="762000" cy="259045"/>
    <xdr:sp macro="" textlink="">
      <xdr:nvSpPr>
        <xdr:cNvPr id="349" name="テキスト ボックス 348"/>
        <xdr:cNvSpPr txBox="1"/>
      </xdr:nvSpPr>
      <xdr:spPr>
        <a:xfrm>
          <a:off x="14020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94766</xdr:rowOff>
    </xdr:from>
    <xdr:to>
      <xdr:col>19</xdr:col>
      <xdr:colOff>533400</xdr:colOff>
      <xdr:row>63</xdr:row>
      <xdr:rowOff>24916</xdr:rowOff>
    </xdr:to>
    <xdr:sp macro="" textlink="">
      <xdr:nvSpPr>
        <xdr:cNvPr id="350" name="円/楕円 349"/>
        <xdr:cNvSpPr/>
      </xdr:nvSpPr>
      <xdr:spPr>
        <a:xfrm>
          <a:off x="134620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9693</xdr:rowOff>
    </xdr:from>
    <xdr:ext cx="762000" cy="259045"/>
    <xdr:sp macro="" textlink="">
      <xdr:nvSpPr>
        <xdr:cNvPr id="351" name="テキスト ボックス 350"/>
        <xdr:cNvSpPr txBox="1"/>
      </xdr:nvSpPr>
      <xdr:spPr>
        <a:xfrm>
          <a:off x="13131800" y="108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類似団体平均と県平均は下回っているが、全国平均は</a:t>
          </a:r>
          <a:r>
            <a:rPr lang="ja-JP" altLang="en-US" sz="1100">
              <a:solidFill>
                <a:schemeClr val="dk1"/>
              </a:solidFill>
              <a:effectLst/>
              <a:latin typeface="+mn-lt"/>
              <a:ea typeface="+mn-ea"/>
              <a:cs typeface="+mn-cs"/>
            </a:rPr>
            <a:t>依然</a:t>
          </a:r>
          <a:r>
            <a:rPr lang="ja-JP" altLang="ja-JP" sz="1100">
              <a:solidFill>
                <a:schemeClr val="dk1"/>
              </a:solidFill>
              <a:effectLst/>
              <a:latin typeface="+mn-lt"/>
              <a:ea typeface="+mn-ea"/>
              <a:cs typeface="+mn-cs"/>
            </a:rPr>
            <a:t>上回っている。旧合併推進事業債や臨時財政対策債の</a:t>
          </a:r>
          <a:r>
            <a:rPr lang="ja-JP" altLang="en-US" sz="1100">
              <a:solidFill>
                <a:schemeClr val="dk1"/>
              </a:solidFill>
              <a:effectLst/>
              <a:latin typeface="+mn-lt"/>
              <a:ea typeface="+mn-ea"/>
              <a:cs typeface="+mn-cs"/>
            </a:rPr>
            <a:t>償還増に伴い、基準財政需要額も増となり、結果実質公債費比率は０．１ポイント改善したが、今後も大規模な事業が控えている。これらの事業計画の</a:t>
          </a:r>
          <a:r>
            <a:rPr lang="ja-JP" altLang="ja-JP" sz="1100">
              <a:solidFill>
                <a:schemeClr val="dk1"/>
              </a:solidFill>
              <a:effectLst/>
              <a:latin typeface="+mn-lt"/>
              <a:ea typeface="+mn-ea"/>
              <a:cs typeface="+mn-cs"/>
            </a:rPr>
            <a:t>選択と集中による</a:t>
          </a:r>
          <a:r>
            <a:rPr lang="ja-JP" altLang="en-US" sz="1100">
              <a:solidFill>
                <a:schemeClr val="dk1"/>
              </a:solidFill>
              <a:effectLst/>
              <a:latin typeface="+mn-lt"/>
              <a:ea typeface="+mn-ea"/>
              <a:cs typeface="+mn-cs"/>
            </a:rPr>
            <a:t>整理を行い、</a:t>
          </a:r>
          <a:r>
            <a:rPr lang="ja-JP" altLang="ja-JP" sz="1100">
              <a:solidFill>
                <a:schemeClr val="dk1"/>
              </a:solidFill>
              <a:effectLst/>
              <a:latin typeface="+mn-lt"/>
              <a:ea typeface="+mn-ea"/>
              <a:cs typeface="+mn-cs"/>
            </a:rPr>
            <a:t>地方債の借入れについて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、必要最小限に留めるとともに、普通交付税算入率の高い過疎債、合併特例債等を優先的に活用する。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169333</xdr:rowOff>
    </xdr:from>
    <xdr:to>
      <xdr:col>24</xdr:col>
      <xdr:colOff>558800</xdr:colOff>
      <xdr:row>36</xdr:row>
      <xdr:rowOff>171344</xdr:rowOff>
    </xdr:to>
    <xdr:cxnSp macro="">
      <xdr:nvCxnSpPr>
        <xdr:cNvPr id="385" name="直線コネクタ 384"/>
        <xdr:cNvCxnSpPr/>
      </xdr:nvCxnSpPr>
      <xdr:spPr>
        <a:xfrm flipV="1">
          <a:off x="16179800" y="634153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154110</xdr:rowOff>
    </xdr:from>
    <xdr:ext cx="762000" cy="259045"/>
    <xdr:sp macro="" textlink="">
      <xdr:nvSpPr>
        <xdr:cNvPr id="386" name="公債費負担の状況平均値テキスト"/>
        <xdr:cNvSpPr txBox="1"/>
      </xdr:nvSpPr>
      <xdr:spPr>
        <a:xfrm>
          <a:off x="17106900" y="632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171344</xdr:rowOff>
    </xdr:from>
    <xdr:to>
      <xdr:col>23</xdr:col>
      <xdr:colOff>406400</xdr:colOff>
      <xdr:row>37</xdr:row>
      <xdr:rowOff>22013</xdr:rowOff>
    </xdr:to>
    <xdr:cxnSp macro="">
      <xdr:nvCxnSpPr>
        <xdr:cNvPr id="388" name="直線コネクタ 387"/>
        <xdr:cNvCxnSpPr/>
      </xdr:nvCxnSpPr>
      <xdr:spPr>
        <a:xfrm flipV="1">
          <a:off x="15290800" y="63435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22013</xdr:rowOff>
    </xdr:from>
    <xdr:to>
      <xdr:col>22</xdr:col>
      <xdr:colOff>203200</xdr:colOff>
      <xdr:row>37</xdr:row>
      <xdr:rowOff>46143</xdr:rowOff>
    </xdr:to>
    <xdr:cxnSp macro="">
      <xdr:nvCxnSpPr>
        <xdr:cNvPr id="391" name="直線コネクタ 390"/>
        <xdr:cNvCxnSpPr/>
      </xdr:nvCxnSpPr>
      <xdr:spPr>
        <a:xfrm flipV="1">
          <a:off x="14401800" y="63656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46143</xdr:rowOff>
    </xdr:from>
    <xdr:to>
      <xdr:col>21</xdr:col>
      <xdr:colOff>0</xdr:colOff>
      <xdr:row>37</xdr:row>
      <xdr:rowOff>66252</xdr:rowOff>
    </xdr:to>
    <xdr:cxnSp macro="">
      <xdr:nvCxnSpPr>
        <xdr:cNvPr id="394" name="直線コネクタ 393"/>
        <xdr:cNvCxnSpPr/>
      </xdr:nvCxnSpPr>
      <xdr:spPr>
        <a:xfrm flipV="1">
          <a:off x="13512800" y="638979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118533</xdr:rowOff>
    </xdr:from>
    <xdr:to>
      <xdr:col>24</xdr:col>
      <xdr:colOff>609600</xdr:colOff>
      <xdr:row>37</xdr:row>
      <xdr:rowOff>48683</xdr:rowOff>
    </xdr:to>
    <xdr:sp macro="" textlink="">
      <xdr:nvSpPr>
        <xdr:cNvPr id="404" name="円/楕円 403"/>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39810</xdr:rowOff>
    </xdr:from>
    <xdr:ext cx="762000" cy="259045"/>
    <xdr:sp macro="" textlink="">
      <xdr:nvSpPr>
        <xdr:cNvPr id="405"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120544</xdr:rowOff>
    </xdr:from>
    <xdr:to>
      <xdr:col>23</xdr:col>
      <xdr:colOff>457200</xdr:colOff>
      <xdr:row>37</xdr:row>
      <xdr:rowOff>50694</xdr:rowOff>
    </xdr:to>
    <xdr:sp macro="" textlink="">
      <xdr:nvSpPr>
        <xdr:cNvPr id="406" name="円/楕円 405"/>
        <xdr:cNvSpPr/>
      </xdr:nvSpPr>
      <xdr:spPr>
        <a:xfrm>
          <a:off x="16129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60871</xdr:rowOff>
    </xdr:from>
    <xdr:ext cx="736600" cy="259045"/>
    <xdr:sp macro="" textlink="">
      <xdr:nvSpPr>
        <xdr:cNvPr id="407" name="テキスト ボックス 406"/>
        <xdr:cNvSpPr txBox="1"/>
      </xdr:nvSpPr>
      <xdr:spPr>
        <a:xfrm>
          <a:off x="15798800" y="606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142663</xdr:rowOff>
    </xdr:from>
    <xdr:to>
      <xdr:col>22</xdr:col>
      <xdr:colOff>254000</xdr:colOff>
      <xdr:row>37</xdr:row>
      <xdr:rowOff>72813</xdr:rowOff>
    </xdr:to>
    <xdr:sp macro="" textlink="">
      <xdr:nvSpPr>
        <xdr:cNvPr id="408" name="円/楕円 407"/>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82990</xdr:rowOff>
    </xdr:from>
    <xdr:ext cx="762000" cy="259045"/>
    <xdr:sp macro="" textlink="">
      <xdr:nvSpPr>
        <xdr:cNvPr id="409" name="テキスト ボックス 408"/>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166793</xdr:rowOff>
    </xdr:from>
    <xdr:to>
      <xdr:col>21</xdr:col>
      <xdr:colOff>50800</xdr:colOff>
      <xdr:row>37</xdr:row>
      <xdr:rowOff>96943</xdr:rowOff>
    </xdr:to>
    <xdr:sp macro="" textlink="">
      <xdr:nvSpPr>
        <xdr:cNvPr id="410" name="円/楕円 409"/>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107120</xdr:rowOff>
    </xdr:from>
    <xdr:ext cx="762000" cy="259045"/>
    <xdr:sp macro="" textlink="">
      <xdr:nvSpPr>
        <xdr:cNvPr id="411" name="テキスト ボックス 410"/>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15452</xdr:rowOff>
    </xdr:from>
    <xdr:to>
      <xdr:col>19</xdr:col>
      <xdr:colOff>533400</xdr:colOff>
      <xdr:row>37</xdr:row>
      <xdr:rowOff>117052</xdr:rowOff>
    </xdr:to>
    <xdr:sp macro="" textlink="">
      <xdr:nvSpPr>
        <xdr:cNvPr id="412" name="円/楕円 411"/>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127229</xdr:rowOff>
    </xdr:from>
    <xdr:ext cx="762000" cy="259045"/>
    <xdr:sp macro="" textlink="">
      <xdr:nvSpPr>
        <xdr:cNvPr id="413" name="テキスト ボックス 412"/>
        <xdr:cNvSpPr txBox="1"/>
      </xdr:nvSpPr>
      <xdr:spPr>
        <a:xfrm>
          <a:off x="13131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２１．７％で前年度より６．３ポイントの悪化となった。</a:t>
          </a:r>
          <a:r>
            <a:rPr lang="ja-JP" altLang="ja-JP" sz="1100">
              <a:solidFill>
                <a:schemeClr val="dk1"/>
              </a:solidFill>
              <a:effectLst/>
              <a:latin typeface="+mn-lt"/>
              <a:ea typeface="+mn-ea"/>
              <a:cs typeface="+mn-cs"/>
            </a:rPr>
            <a:t>主な要因としては、財源確保のため基金を取崩したことによる充当可能基金の減や</a:t>
          </a:r>
          <a:r>
            <a:rPr lang="ja-JP" altLang="en-US" sz="1100">
              <a:solidFill>
                <a:schemeClr val="dk1"/>
              </a:solidFill>
              <a:effectLst/>
              <a:latin typeface="+mn-lt"/>
              <a:ea typeface="+mn-ea"/>
              <a:cs typeface="+mn-cs"/>
            </a:rPr>
            <a:t>償還完了に伴う公債費の減に伴う基準財政需要額算入見込額の減による、</a:t>
          </a:r>
          <a:r>
            <a:rPr lang="ja-JP" altLang="ja-JP" sz="1100">
              <a:solidFill>
                <a:schemeClr val="dk1"/>
              </a:solidFill>
              <a:effectLst/>
              <a:latin typeface="+mn-lt"/>
              <a:ea typeface="+mn-ea"/>
              <a:cs typeface="+mn-cs"/>
            </a:rPr>
            <a:t>分子から控除する充当可能財源等</a:t>
          </a:r>
          <a:r>
            <a:rPr lang="ja-JP" altLang="en-US" sz="1100">
              <a:solidFill>
                <a:schemeClr val="dk1"/>
              </a:solidFill>
              <a:effectLst/>
              <a:latin typeface="+mn-lt"/>
              <a:ea typeface="+mn-ea"/>
              <a:cs typeface="+mn-cs"/>
            </a:rPr>
            <a:t>の減額である。</a:t>
          </a:r>
          <a:r>
            <a:rPr lang="ja-JP" altLang="ja-JP" sz="1100">
              <a:solidFill>
                <a:schemeClr val="dk1"/>
              </a:solidFill>
              <a:effectLst/>
              <a:latin typeface="+mn-lt"/>
              <a:ea typeface="+mn-ea"/>
              <a:cs typeface="+mn-cs"/>
            </a:rPr>
            <a:t>普通交付税算入率の高い合併特例債や過疎対策事業債等</a:t>
          </a:r>
          <a:r>
            <a:rPr lang="ja-JP" altLang="en-US" sz="1100">
              <a:solidFill>
                <a:schemeClr val="dk1"/>
              </a:solidFill>
              <a:effectLst/>
              <a:latin typeface="+mn-lt"/>
              <a:ea typeface="+mn-ea"/>
              <a:cs typeface="+mn-cs"/>
            </a:rPr>
            <a:t>を中心に</a:t>
          </a:r>
          <a:r>
            <a:rPr lang="ja-JP" altLang="ja-JP" sz="1100">
              <a:solidFill>
                <a:schemeClr val="dk1"/>
              </a:solidFill>
              <a:effectLst/>
              <a:latin typeface="+mn-lt"/>
              <a:ea typeface="+mn-ea"/>
              <a:cs typeface="+mn-cs"/>
            </a:rPr>
            <a:t>活用しているため今のところ類似団体平均を下回っているが、</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合併による普通交付税の特例加算の縮減</a:t>
          </a:r>
          <a:r>
            <a:rPr lang="ja-JP" altLang="en-US" sz="1100">
              <a:solidFill>
                <a:schemeClr val="dk1"/>
              </a:solidFill>
              <a:effectLst/>
              <a:latin typeface="+mn-lt"/>
              <a:ea typeface="+mn-ea"/>
              <a:cs typeface="+mn-cs"/>
            </a:rPr>
            <a:t>がさらに加速されるため、</a:t>
          </a:r>
          <a:r>
            <a:rPr lang="ja-JP" altLang="ja-JP" sz="1100">
              <a:solidFill>
                <a:schemeClr val="dk1"/>
              </a:solidFill>
              <a:effectLst/>
              <a:latin typeface="+mn-lt"/>
              <a:ea typeface="+mn-ea"/>
              <a:cs typeface="+mn-cs"/>
            </a:rPr>
            <a:t>地方債発行の抑制に</a:t>
          </a:r>
          <a:r>
            <a:rPr lang="ja-JP" altLang="en-US" sz="1100">
              <a:solidFill>
                <a:schemeClr val="dk1"/>
              </a:solidFill>
              <a:effectLst/>
              <a:latin typeface="+mn-lt"/>
              <a:ea typeface="+mn-ea"/>
              <a:cs typeface="+mn-cs"/>
            </a:rPr>
            <a:t>さらに</a:t>
          </a:r>
          <a:r>
            <a:rPr lang="ja-JP" altLang="ja-JP"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87960</xdr:rowOff>
    </xdr:from>
    <xdr:to>
      <xdr:col>24</xdr:col>
      <xdr:colOff>558800</xdr:colOff>
      <xdr:row>14</xdr:row>
      <xdr:rowOff>103162</xdr:rowOff>
    </xdr:to>
    <xdr:cxnSp macro="">
      <xdr:nvCxnSpPr>
        <xdr:cNvPr id="445" name="直線コネクタ 444"/>
        <xdr:cNvCxnSpPr/>
      </xdr:nvCxnSpPr>
      <xdr:spPr>
        <a:xfrm>
          <a:off x="16179800" y="2488260"/>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87960</xdr:rowOff>
    </xdr:from>
    <xdr:to>
      <xdr:col>23</xdr:col>
      <xdr:colOff>406400</xdr:colOff>
      <xdr:row>14</xdr:row>
      <xdr:rowOff>113055</xdr:rowOff>
    </xdr:to>
    <xdr:cxnSp macro="">
      <xdr:nvCxnSpPr>
        <xdr:cNvPr id="448" name="直線コネクタ 447"/>
        <xdr:cNvCxnSpPr/>
      </xdr:nvCxnSpPr>
      <xdr:spPr>
        <a:xfrm flipV="1">
          <a:off x="15290800" y="248826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113055</xdr:rowOff>
    </xdr:from>
    <xdr:to>
      <xdr:col>22</xdr:col>
      <xdr:colOff>203200</xdr:colOff>
      <xdr:row>14</xdr:row>
      <xdr:rowOff>155042</xdr:rowOff>
    </xdr:to>
    <xdr:cxnSp macro="">
      <xdr:nvCxnSpPr>
        <xdr:cNvPr id="451" name="直線コネクタ 450"/>
        <xdr:cNvCxnSpPr/>
      </xdr:nvCxnSpPr>
      <xdr:spPr>
        <a:xfrm flipV="1">
          <a:off x="14401800" y="2513355"/>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155042</xdr:rowOff>
    </xdr:from>
    <xdr:to>
      <xdr:col>21</xdr:col>
      <xdr:colOff>0</xdr:colOff>
      <xdr:row>15</xdr:row>
      <xdr:rowOff>9169</xdr:rowOff>
    </xdr:to>
    <xdr:cxnSp macro="">
      <xdr:nvCxnSpPr>
        <xdr:cNvPr id="454" name="直線コネクタ 453"/>
        <xdr:cNvCxnSpPr/>
      </xdr:nvCxnSpPr>
      <xdr:spPr>
        <a:xfrm flipV="1">
          <a:off x="13512800" y="2555342"/>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52362</xdr:rowOff>
    </xdr:from>
    <xdr:to>
      <xdr:col>24</xdr:col>
      <xdr:colOff>609600</xdr:colOff>
      <xdr:row>14</xdr:row>
      <xdr:rowOff>153962</xdr:rowOff>
    </xdr:to>
    <xdr:sp macro="" textlink="">
      <xdr:nvSpPr>
        <xdr:cNvPr id="464" name="円/楕円 463"/>
        <xdr:cNvSpPr/>
      </xdr:nvSpPr>
      <xdr:spPr>
        <a:xfrm>
          <a:off x="16967200" y="24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145089</xdr:rowOff>
    </xdr:from>
    <xdr:ext cx="762000" cy="259045"/>
    <xdr:sp macro="" textlink="">
      <xdr:nvSpPr>
        <xdr:cNvPr id="465" name="将来負担の状況該当値テキスト"/>
        <xdr:cNvSpPr txBox="1"/>
      </xdr:nvSpPr>
      <xdr:spPr>
        <a:xfrm>
          <a:off x="17106900" y="23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37160</xdr:rowOff>
    </xdr:from>
    <xdr:to>
      <xdr:col>23</xdr:col>
      <xdr:colOff>457200</xdr:colOff>
      <xdr:row>14</xdr:row>
      <xdr:rowOff>138760</xdr:rowOff>
    </xdr:to>
    <xdr:sp macro="" textlink="">
      <xdr:nvSpPr>
        <xdr:cNvPr id="466" name="円/楕円 465"/>
        <xdr:cNvSpPr/>
      </xdr:nvSpPr>
      <xdr:spPr>
        <a:xfrm>
          <a:off x="16129000" y="24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148937</xdr:rowOff>
    </xdr:from>
    <xdr:ext cx="736600" cy="259045"/>
    <xdr:sp macro="" textlink="">
      <xdr:nvSpPr>
        <xdr:cNvPr id="467" name="テキスト ボックス 466"/>
        <xdr:cNvSpPr txBox="1"/>
      </xdr:nvSpPr>
      <xdr:spPr>
        <a:xfrm>
          <a:off x="15798800" y="22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62255</xdr:rowOff>
    </xdr:from>
    <xdr:to>
      <xdr:col>22</xdr:col>
      <xdr:colOff>254000</xdr:colOff>
      <xdr:row>14</xdr:row>
      <xdr:rowOff>163855</xdr:rowOff>
    </xdr:to>
    <xdr:sp macro="" textlink="">
      <xdr:nvSpPr>
        <xdr:cNvPr id="468" name="円/楕円 467"/>
        <xdr:cNvSpPr/>
      </xdr:nvSpPr>
      <xdr:spPr>
        <a:xfrm>
          <a:off x="15240000" y="24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2582</xdr:rowOff>
    </xdr:from>
    <xdr:ext cx="762000" cy="259045"/>
    <xdr:sp macro="" textlink="">
      <xdr:nvSpPr>
        <xdr:cNvPr id="469" name="テキスト ボックス 468"/>
        <xdr:cNvSpPr txBox="1"/>
      </xdr:nvSpPr>
      <xdr:spPr>
        <a:xfrm>
          <a:off x="14909800" y="223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104242</xdr:rowOff>
    </xdr:from>
    <xdr:to>
      <xdr:col>21</xdr:col>
      <xdr:colOff>50800</xdr:colOff>
      <xdr:row>15</xdr:row>
      <xdr:rowOff>34392</xdr:rowOff>
    </xdr:to>
    <xdr:sp macro="" textlink="">
      <xdr:nvSpPr>
        <xdr:cNvPr id="470" name="円/楕円 469"/>
        <xdr:cNvSpPr/>
      </xdr:nvSpPr>
      <xdr:spPr>
        <a:xfrm>
          <a:off x="14351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44569</xdr:rowOff>
    </xdr:from>
    <xdr:ext cx="762000" cy="259045"/>
    <xdr:sp macro="" textlink="">
      <xdr:nvSpPr>
        <xdr:cNvPr id="471" name="テキスト ボックス 470"/>
        <xdr:cNvSpPr txBox="1"/>
      </xdr:nvSpPr>
      <xdr:spPr>
        <a:xfrm>
          <a:off x="140208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129819</xdr:rowOff>
    </xdr:from>
    <xdr:to>
      <xdr:col>19</xdr:col>
      <xdr:colOff>533400</xdr:colOff>
      <xdr:row>15</xdr:row>
      <xdr:rowOff>59969</xdr:rowOff>
    </xdr:to>
    <xdr:sp macro="" textlink="">
      <xdr:nvSpPr>
        <xdr:cNvPr id="472" name="円/楕円 471"/>
        <xdr:cNvSpPr/>
      </xdr:nvSpPr>
      <xdr:spPr>
        <a:xfrm>
          <a:off x="13462000" y="25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70146</xdr:rowOff>
    </xdr:from>
    <xdr:ext cx="762000" cy="259045"/>
    <xdr:sp macro="" textlink="">
      <xdr:nvSpPr>
        <xdr:cNvPr id="473" name="テキスト ボックス 472"/>
        <xdr:cNvSpPr txBox="1"/>
      </xdr:nvSpPr>
      <xdr:spPr>
        <a:xfrm>
          <a:off x="13131800" y="229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44,599
44,296
209.36
20,162,486
19,131,333
836,828
12,686,888
21,019,534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類似団体平均を</a:t>
          </a:r>
          <a:r>
            <a:rPr lang="ja-JP" altLang="en-US" sz="1100">
              <a:solidFill>
                <a:schemeClr val="dk1"/>
              </a:solidFill>
              <a:effectLst/>
              <a:latin typeface="+mn-lt"/>
              <a:ea typeface="+mn-ea"/>
              <a:cs typeface="+mn-cs"/>
            </a:rPr>
            <a:t>４．７</a:t>
          </a:r>
          <a:r>
            <a:rPr lang="ja-JP" altLang="ja-JP" sz="1100">
              <a:solidFill>
                <a:schemeClr val="dk1"/>
              </a:solidFill>
              <a:effectLst/>
              <a:latin typeface="+mn-lt"/>
              <a:ea typeface="+mn-ea"/>
              <a:cs typeface="+mn-cs"/>
            </a:rPr>
            <a:t>ポイント、県平均を５．</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ポイント上回っている。この要因としては、消防業務・ごみ処理業務・保育園運営業務等を直営で行っているため、他団体と比較して職員数が多いことがあげられる。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平成２８年１２月に策定した第２次</a:t>
          </a:r>
          <a:r>
            <a:rPr lang="ja-JP" altLang="ja-JP" sz="1100">
              <a:solidFill>
                <a:schemeClr val="dk1"/>
              </a:solidFill>
              <a:effectLst/>
              <a:latin typeface="+mn-lt"/>
              <a:ea typeface="+mn-ea"/>
              <a:cs typeface="+mn-cs"/>
            </a:rPr>
            <a:t>職員定員管理計画</a:t>
          </a:r>
          <a:r>
            <a:rPr lang="ja-JP" altLang="en-US" sz="1100">
              <a:solidFill>
                <a:schemeClr val="dk1"/>
              </a:solidFill>
              <a:effectLst/>
              <a:latin typeface="+mn-lt"/>
              <a:ea typeface="+mn-ea"/>
              <a:cs typeface="+mn-cs"/>
            </a:rPr>
            <a:t>に沿って、適切な管理を行うとともに、行財政改革審議会等においても職員数等のあり方について検討を重ねているところであり、今後も</a:t>
          </a:r>
          <a:r>
            <a:rPr lang="ja-JP" altLang="ja-JP" sz="1100">
              <a:solidFill>
                <a:schemeClr val="dk1"/>
              </a:solidFill>
              <a:effectLst/>
              <a:latin typeface="+mn-lt"/>
              <a:ea typeface="+mn-ea"/>
              <a:cs typeface="+mn-cs"/>
            </a:rPr>
            <a:t>事務事業の見直し、民間活力の積極的導入、多様な任用形態の活用、効率的な組織の検討による職員の適正配置</a:t>
          </a:r>
          <a:r>
            <a:rPr lang="ja-JP" altLang="en-US" sz="1100">
              <a:solidFill>
                <a:schemeClr val="dk1"/>
              </a:solidFill>
              <a:effectLst/>
              <a:latin typeface="+mn-lt"/>
              <a:ea typeface="+mn-ea"/>
              <a:cs typeface="+mn-cs"/>
            </a:rPr>
            <a:t>などについて積極的に取り組む。</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xdr:rowOff>
    </xdr:from>
    <xdr:to>
      <xdr:col>7</xdr:col>
      <xdr:colOff>15875</xdr:colOff>
      <xdr:row>39</xdr:row>
      <xdr:rowOff>16510</xdr:rowOff>
    </xdr:to>
    <xdr:cxnSp macro="">
      <xdr:nvCxnSpPr>
        <xdr:cNvPr id="66" name="直線コネクタ 65"/>
        <xdr:cNvCxnSpPr/>
      </xdr:nvCxnSpPr>
      <xdr:spPr>
        <a:xfrm>
          <a:off x="3987800" y="6695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8890</xdr:rowOff>
    </xdr:from>
    <xdr:to>
      <xdr:col>5</xdr:col>
      <xdr:colOff>549275</xdr:colOff>
      <xdr:row>39</xdr:row>
      <xdr:rowOff>39370</xdr:rowOff>
    </xdr:to>
    <xdr:cxnSp macro="">
      <xdr:nvCxnSpPr>
        <xdr:cNvPr id="69" name="直線コネクタ 68"/>
        <xdr:cNvCxnSpPr/>
      </xdr:nvCxnSpPr>
      <xdr:spPr>
        <a:xfrm flipV="1">
          <a:off x="3098800" y="6695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39370</xdr:rowOff>
    </xdr:to>
    <xdr:cxnSp macro="">
      <xdr:nvCxnSpPr>
        <xdr:cNvPr id="72" name="直線コネクタ 71"/>
        <xdr:cNvCxnSpPr/>
      </xdr:nvCxnSpPr>
      <xdr:spPr>
        <a:xfrm>
          <a:off x="2209800" y="668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85090</xdr:rowOff>
    </xdr:to>
    <xdr:cxnSp macro="">
      <xdr:nvCxnSpPr>
        <xdr:cNvPr id="75" name="直線コネクタ 74"/>
        <xdr:cNvCxnSpPr/>
      </xdr:nvCxnSpPr>
      <xdr:spPr>
        <a:xfrm flipV="1">
          <a:off x="1320800" y="668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5" name="円/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129540</xdr:rowOff>
    </xdr:from>
    <xdr:to>
      <xdr:col>5</xdr:col>
      <xdr:colOff>600075</xdr:colOff>
      <xdr:row>39</xdr:row>
      <xdr:rowOff>59690</xdr:rowOff>
    </xdr:to>
    <xdr:sp macro="" textlink="">
      <xdr:nvSpPr>
        <xdr:cNvPr id="87" name="円/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9" name="円/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3" name="円/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全国平均以外は平均を上回っている状況となっている。</a:t>
          </a:r>
          <a:r>
            <a:rPr lang="ja-JP" altLang="ja-JP" sz="1100" baseline="0">
              <a:solidFill>
                <a:schemeClr val="dk1"/>
              </a:solidFill>
              <a:effectLst/>
              <a:latin typeface="+mn-lt"/>
              <a:ea typeface="+mn-ea"/>
              <a:cs typeface="+mn-cs"/>
            </a:rPr>
            <a:t>前年度に比べ０．</a:t>
          </a:r>
          <a:r>
            <a:rPr lang="ja-JP" altLang="en-US" sz="1100" baseline="0">
              <a:solidFill>
                <a:schemeClr val="dk1"/>
              </a:solidFill>
              <a:effectLst/>
              <a:latin typeface="+mn-lt"/>
              <a:ea typeface="+mn-ea"/>
              <a:cs typeface="+mn-cs"/>
            </a:rPr>
            <a:t>３ポイント</a:t>
          </a:r>
          <a:r>
            <a:rPr lang="ja-JP" altLang="ja-JP" sz="1100" baseline="0">
              <a:solidFill>
                <a:schemeClr val="dk1"/>
              </a:solidFill>
              <a:effectLst/>
              <a:latin typeface="+mn-lt"/>
              <a:ea typeface="+mn-ea"/>
              <a:cs typeface="+mn-cs"/>
            </a:rPr>
            <a:t>増となっているのは、</a:t>
          </a:r>
          <a:r>
            <a:rPr lang="ja-JP" altLang="en-US" sz="1100" baseline="0">
              <a:solidFill>
                <a:schemeClr val="dk1"/>
              </a:solidFill>
              <a:effectLst/>
              <a:latin typeface="+mn-lt"/>
              <a:ea typeface="+mn-ea"/>
              <a:cs typeface="+mn-cs"/>
            </a:rPr>
            <a:t>ごみ処理施設の維持管理費が増となったことや、体育施設の指定管理が平成２８年度から開始されたことによる委託料の増</a:t>
          </a:r>
          <a:r>
            <a:rPr lang="ja-JP" altLang="ja-JP" sz="1100" baseline="0">
              <a:solidFill>
                <a:schemeClr val="dk1"/>
              </a:solidFill>
              <a:effectLst/>
              <a:latin typeface="+mn-lt"/>
              <a:ea typeface="+mn-ea"/>
              <a:cs typeface="+mn-cs"/>
            </a:rPr>
            <a:t>等が要因として挙げられる。</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a:solidFill>
                <a:schemeClr val="dk1"/>
              </a:solidFill>
              <a:effectLst/>
              <a:latin typeface="+mn-lt"/>
              <a:ea typeface="+mn-ea"/>
              <a:cs typeface="+mn-cs"/>
            </a:rPr>
            <a:t>事業内容の検討・見直しを行うなど経費の節減に努める。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58964</xdr:rowOff>
    </xdr:to>
    <xdr:cxnSp macro="">
      <xdr:nvCxnSpPr>
        <xdr:cNvPr id="129" name="直線コネクタ 128"/>
        <xdr:cNvCxnSpPr/>
      </xdr:nvCxnSpPr>
      <xdr:spPr>
        <a:xfrm>
          <a:off x="15671800" y="2940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26307</xdr:rowOff>
    </xdr:to>
    <xdr:cxnSp macro="">
      <xdr:nvCxnSpPr>
        <xdr:cNvPr id="132" name="直線コネクタ 131"/>
        <xdr:cNvCxnSpPr/>
      </xdr:nvCxnSpPr>
      <xdr:spPr>
        <a:xfrm>
          <a:off x="14782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67129</xdr:rowOff>
    </xdr:from>
    <xdr:to>
      <xdr:col>21</xdr:col>
      <xdr:colOff>361950</xdr:colOff>
      <xdr:row>16</xdr:row>
      <xdr:rowOff>143329</xdr:rowOff>
    </xdr:to>
    <xdr:cxnSp macro="">
      <xdr:nvCxnSpPr>
        <xdr:cNvPr id="135" name="直線コネクタ 134"/>
        <xdr:cNvCxnSpPr/>
      </xdr:nvCxnSpPr>
      <xdr:spPr>
        <a:xfrm>
          <a:off x="13893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67129</xdr:rowOff>
    </xdr:to>
    <xdr:cxnSp macro="">
      <xdr:nvCxnSpPr>
        <xdr:cNvPr id="138" name="直線コネクタ 137"/>
        <xdr:cNvCxnSpPr/>
      </xdr:nvCxnSpPr>
      <xdr:spPr>
        <a:xfrm>
          <a:off x="13004800" y="2777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8" name="円/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0" name="円/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4" name="円/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128106</xdr:rowOff>
    </xdr:from>
    <xdr:ext cx="762000" cy="259045"/>
    <xdr:sp macro="" textlink="">
      <xdr:nvSpPr>
        <xdr:cNvPr id="155" name="テキスト ボックス 154"/>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6" name="円/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57" name="テキスト ボックス 156"/>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昨年度に続き</a:t>
          </a:r>
          <a:r>
            <a:rPr kumimoji="1" lang="ja-JP" altLang="ja-JP" sz="1100">
              <a:solidFill>
                <a:sysClr val="windowText" lastClr="000000"/>
              </a:solidFill>
              <a:effectLst/>
              <a:latin typeface="+mn-lt"/>
              <a:ea typeface="+mn-ea"/>
              <a:cs typeface="+mn-cs"/>
            </a:rPr>
            <a:t>全国平均、岡山県平均は下回っているが、類似団体と比べるとやや上回っている。平成２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年度は</a:t>
          </a:r>
          <a:r>
            <a:rPr lang="ja-JP" altLang="ja-JP" sz="1100">
              <a:solidFill>
                <a:sysClr val="windowText" lastClr="000000"/>
              </a:solidFill>
              <a:effectLst/>
              <a:latin typeface="+mn-lt"/>
              <a:ea typeface="+mn-ea"/>
              <a:cs typeface="+mn-cs"/>
            </a:rPr>
            <a:t>保育園児の増に伴う保育園運営費委託料</a:t>
          </a:r>
          <a:r>
            <a:rPr lang="ja-JP" altLang="en-US" sz="1100">
              <a:solidFill>
                <a:sysClr val="windowText" lastClr="000000"/>
              </a:solidFill>
              <a:effectLst/>
              <a:latin typeface="+mn-lt"/>
              <a:ea typeface="+mn-ea"/>
              <a:cs typeface="+mn-cs"/>
            </a:rPr>
            <a:t>や臨時職員</a:t>
          </a:r>
          <a:r>
            <a:rPr lang="ja-JP" altLang="ja-JP" sz="1100">
              <a:solidFill>
                <a:sysClr val="windowText" lastClr="000000"/>
              </a:solidFill>
              <a:effectLst/>
              <a:latin typeface="+mn-lt"/>
              <a:ea typeface="+mn-ea"/>
              <a:cs typeface="+mn-cs"/>
            </a:rPr>
            <a:t>の増等により、平成２６年度に比べ０．</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ポイント増となっている。今後も子育て支援</a:t>
          </a:r>
          <a:r>
            <a:rPr lang="ja-JP" altLang="en-US" sz="1100">
              <a:solidFill>
                <a:sysClr val="windowText" lastClr="000000"/>
              </a:solidFill>
              <a:effectLst/>
              <a:latin typeface="+mn-lt"/>
              <a:ea typeface="+mn-ea"/>
              <a:cs typeface="+mn-cs"/>
            </a:rPr>
            <a:t>の充実</a:t>
          </a:r>
          <a:r>
            <a:rPr lang="ja-JP" altLang="ja-JP" sz="1100">
              <a:solidFill>
                <a:sysClr val="windowText" lastClr="000000"/>
              </a:solidFill>
              <a:effectLst/>
              <a:latin typeface="+mn-lt"/>
              <a:ea typeface="+mn-ea"/>
              <a:cs typeface="+mn-cs"/>
            </a:rPr>
            <a:t>や高齢者対策などの社会保障費が</a:t>
          </a:r>
          <a:r>
            <a:rPr lang="ja-JP" altLang="en-US" sz="1100">
              <a:solidFill>
                <a:sysClr val="windowText" lastClr="000000"/>
              </a:solidFill>
              <a:effectLst/>
              <a:latin typeface="+mn-lt"/>
              <a:ea typeface="+mn-ea"/>
              <a:cs typeface="+mn-cs"/>
            </a:rPr>
            <a:t>さらに</a:t>
          </a:r>
          <a:r>
            <a:rPr lang="ja-JP" altLang="ja-JP" sz="1100">
              <a:solidFill>
                <a:sysClr val="windowText" lastClr="000000"/>
              </a:solidFill>
              <a:effectLst/>
              <a:latin typeface="+mn-lt"/>
              <a:ea typeface="+mn-ea"/>
              <a:cs typeface="+mn-cs"/>
            </a:rPr>
            <a:t>増加することが予想される。（平成２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年１０月１日：高齢化率３</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121557</xdr:rowOff>
    </xdr:to>
    <xdr:cxnSp macro="">
      <xdr:nvCxnSpPr>
        <xdr:cNvPr id="192" name="直線コネクタ 191"/>
        <xdr:cNvCxnSpPr/>
      </xdr:nvCxnSpPr>
      <xdr:spPr>
        <a:xfrm>
          <a:off x="3987800" y="9635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34472</xdr:rowOff>
    </xdr:to>
    <xdr:cxnSp macro="">
      <xdr:nvCxnSpPr>
        <xdr:cNvPr id="195" name="直線コネクタ 194"/>
        <xdr:cNvCxnSpPr/>
      </xdr:nvCxnSpPr>
      <xdr:spPr>
        <a:xfrm>
          <a:off x="3098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55</xdr:row>
      <xdr:rowOff>162378</xdr:rowOff>
    </xdr:to>
    <xdr:cxnSp macro="">
      <xdr:nvCxnSpPr>
        <xdr:cNvPr id="198" name="直線コネクタ 197"/>
        <xdr:cNvCxnSpPr/>
      </xdr:nvCxnSpPr>
      <xdr:spPr>
        <a:xfrm>
          <a:off x="2209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55</xdr:row>
      <xdr:rowOff>140607</xdr:rowOff>
    </xdr:to>
    <xdr:cxnSp macro="">
      <xdr:nvCxnSpPr>
        <xdr:cNvPr id="201" name="直線コネクタ 200"/>
        <xdr:cNvCxnSpPr/>
      </xdr:nvCxnSpPr>
      <xdr:spPr>
        <a:xfrm>
          <a:off x="1320800" y="957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11" name="円/楕円 210"/>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12"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3" name="円/楕円 212"/>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70049</xdr:rowOff>
    </xdr:from>
    <xdr:ext cx="736600" cy="259045"/>
    <xdr:sp macro="" textlink="">
      <xdr:nvSpPr>
        <xdr:cNvPr id="214" name="テキスト ボックス 213"/>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111578</xdr:rowOff>
    </xdr:from>
    <xdr:to>
      <xdr:col>4</xdr:col>
      <xdr:colOff>396875</xdr:colOff>
      <xdr:row>56</xdr:row>
      <xdr:rowOff>41728</xdr:rowOff>
    </xdr:to>
    <xdr:sp macro="" textlink="">
      <xdr:nvSpPr>
        <xdr:cNvPr id="215" name="円/楕円 214"/>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16" name="テキスト ボックス 21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7" name="円/楕円 216"/>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8" name="テキスト ボックス 217"/>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9" name="円/楕円 218"/>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20" name="テキスト ボックス 219"/>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a:t>
          </a:r>
          <a:r>
            <a:rPr lang="ja-JP" altLang="en-US" sz="1100">
              <a:solidFill>
                <a:schemeClr val="dk1"/>
              </a:solidFill>
              <a:effectLst/>
              <a:latin typeface="+mn-lt"/>
              <a:ea typeface="+mn-ea"/>
              <a:cs typeface="+mn-cs"/>
            </a:rPr>
            <a:t>と横ばいで推移し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県平均は下回ったものの</a:t>
          </a:r>
          <a:r>
            <a:rPr lang="ja-JP" altLang="ja-JP" sz="1100">
              <a:solidFill>
                <a:schemeClr val="dk1"/>
              </a:solidFill>
              <a:effectLst/>
              <a:latin typeface="+mn-lt"/>
              <a:ea typeface="+mn-ea"/>
              <a:cs typeface="+mn-cs"/>
            </a:rPr>
            <a:t>類似団体・全国平均を上回っ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主な要因は、</a:t>
          </a:r>
          <a:r>
            <a:rPr lang="ja-JP" altLang="en-US" sz="1100">
              <a:solidFill>
                <a:schemeClr val="dk1"/>
              </a:solidFill>
              <a:effectLst/>
              <a:latin typeface="+mn-lt"/>
              <a:ea typeface="+mn-ea"/>
              <a:cs typeface="+mn-cs"/>
            </a:rPr>
            <a:t>繰出金が減少したものの、平成２３年度から平成２５年度に実施した大規模事業に伴う市債の償還が本格的に始まり、公債費が増額となったことや施設の老朽化に伴う維持補修費が増額となったことである。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平成２７年度末に策定した公共施設等総合管理計画に沿った、公共施設等の管理・運営を推進し、経費削減に努めていく。</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92710</xdr:rowOff>
    </xdr:to>
    <xdr:cxnSp macro="">
      <xdr:nvCxnSpPr>
        <xdr:cNvPr id="253" name="直線コネクタ 252"/>
        <xdr:cNvCxnSpPr/>
      </xdr:nvCxnSpPr>
      <xdr:spPr>
        <a:xfrm>
          <a:off x="15671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92710</xdr:rowOff>
    </xdr:to>
    <xdr:cxnSp macro="">
      <xdr:nvCxnSpPr>
        <xdr:cNvPr id="256" name="直線コネクタ 255"/>
        <xdr:cNvCxnSpPr/>
      </xdr:nvCxnSpPr>
      <xdr:spPr>
        <a:xfrm>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85090</xdr:rowOff>
    </xdr:to>
    <xdr:cxnSp macro="">
      <xdr:nvCxnSpPr>
        <xdr:cNvPr id="259" name="直線コネクタ 258"/>
        <xdr:cNvCxnSpPr/>
      </xdr:nvCxnSpPr>
      <xdr:spPr>
        <a:xfrm>
          <a:off x="13893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62230</xdr:rowOff>
    </xdr:to>
    <xdr:cxnSp macro="">
      <xdr:nvCxnSpPr>
        <xdr:cNvPr id="262" name="直線コネクタ 261"/>
        <xdr:cNvCxnSpPr/>
      </xdr:nvCxnSpPr>
      <xdr:spPr>
        <a:xfrm>
          <a:off x="13004800" y="949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72" name="円/楕円 27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13987</xdr:rowOff>
    </xdr:from>
    <xdr:ext cx="762000" cy="259045"/>
    <xdr:sp macro="" textlink="">
      <xdr:nvSpPr>
        <xdr:cNvPr id="273" name="その他該当値テキスト"/>
        <xdr:cNvSpPr txBox="1"/>
      </xdr:nvSpPr>
      <xdr:spPr>
        <a:xfrm>
          <a:off x="16598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74" name="円/楕円 273"/>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128287</xdr:rowOff>
    </xdr:from>
    <xdr:ext cx="736600" cy="259045"/>
    <xdr:sp macro="" textlink="">
      <xdr:nvSpPr>
        <xdr:cNvPr id="275" name="テキスト ボックス 274"/>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6" name="円/楕円 275"/>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120667</xdr:rowOff>
    </xdr:from>
    <xdr:ext cx="762000" cy="259045"/>
    <xdr:sp macro="" textlink="">
      <xdr:nvSpPr>
        <xdr:cNvPr id="277" name="テキスト ボックス 276"/>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8" name="円/楕円 277"/>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97807</xdr:rowOff>
    </xdr:from>
    <xdr:ext cx="762000" cy="259045"/>
    <xdr:sp macro="" textlink="">
      <xdr:nvSpPr>
        <xdr:cNvPr id="279" name="テキスト ボックス 278"/>
        <xdr:cNvSpPr txBox="1"/>
      </xdr:nvSpPr>
      <xdr:spPr>
        <a:xfrm>
          <a:off x="13512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80" name="円/楕円 279"/>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97807</xdr:rowOff>
    </xdr:from>
    <xdr:ext cx="762000" cy="259045"/>
    <xdr:sp macro="" textlink="">
      <xdr:nvSpPr>
        <xdr:cNvPr id="281" name="テキスト ボックス 280"/>
        <xdr:cNvSpPr txBox="1"/>
      </xdr:nvSpPr>
      <xdr:spPr>
        <a:xfrm>
          <a:off x="12623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一部事務組合への負担金や、繰出金の減額等により、経常的な経費は２％減となったが、歳入経常一般財源の減等により、経常収支比率は前年度から横ばいとなった。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今年度は、</a:t>
          </a:r>
          <a:r>
            <a:rPr lang="ja-JP" altLang="ja-JP" sz="1100">
              <a:solidFill>
                <a:schemeClr val="dk1"/>
              </a:solidFill>
              <a:effectLst/>
              <a:latin typeface="+mn-lt"/>
              <a:ea typeface="+mn-ea"/>
              <a:cs typeface="+mn-cs"/>
            </a:rPr>
            <a:t>類似団体、全国平均</a:t>
          </a:r>
          <a:r>
            <a:rPr lang="ja-JP" altLang="en-US" sz="1100">
              <a:solidFill>
                <a:schemeClr val="dk1"/>
              </a:solidFill>
              <a:effectLst/>
              <a:latin typeface="+mn-lt"/>
              <a:ea typeface="+mn-ea"/>
              <a:cs typeface="+mn-cs"/>
            </a:rPr>
            <a:t>に加え、</a:t>
          </a:r>
          <a:r>
            <a:rPr lang="ja-JP" altLang="ja-JP" sz="1100">
              <a:solidFill>
                <a:schemeClr val="dk1"/>
              </a:solidFill>
              <a:effectLst/>
              <a:latin typeface="+mn-lt"/>
              <a:ea typeface="+mn-ea"/>
              <a:cs typeface="+mn-cs"/>
            </a:rPr>
            <a:t>県平均</a:t>
          </a:r>
          <a:r>
            <a:rPr lang="ja-JP" altLang="en-US" sz="1100">
              <a:solidFill>
                <a:schemeClr val="dk1"/>
              </a:solidFill>
              <a:effectLst/>
              <a:latin typeface="+mn-lt"/>
              <a:ea typeface="+mn-ea"/>
              <a:cs typeface="+mn-cs"/>
            </a:rPr>
            <a:t>も数値を下回った。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さらに</a:t>
          </a:r>
          <a:r>
            <a:rPr lang="ja-JP" altLang="ja-JP" sz="1100">
              <a:solidFill>
                <a:schemeClr val="dk1"/>
              </a:solidFill>
              <a:effectLst/>
              <a:latin typeface="+mn-lt"/>
              <a:ea typeface="+mn-ea"/>
              <a:cs typeface="+mn-cs"/>
            </a:rPr>
            <a:t>各種団体等への補助金は運営費補助から事業費補助への転換を図り、個別に各補助金の有効性を見直し、縮小・廃止を行っていく。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37846</xdr:rowOff>
    </xdr:to>
    <xdr:cxnSp macro="">
      <xdr:nvCxnSpPr>
        <xdr:cNvPr id="311" name="直線コネクタ 310"/>
        <xdr:cNvCxnSpPr/>
      </xdr:nvCxnSpPr>
      <xdr:spPr>
        <a:xfrm>
          <a:off x="15671800" y="6038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37846</xdr:rowOff>
    </xdr:to>
    <xdr:cxnSp macro="">
      <xdr:nvCxnSpPr>
        <xdr:cNvPr id="314" name="直線コネクタ 313"/>
        <xdr:cNvCxnSpPr/>
      </xdr:nvCxnSpPr>
      <xdr:spPr>
        <a:xfrm>
          <a:off x="14782800" y="6024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88138</xdr:rowOff>
    </xdr:to>
    <xdr:cxnSp macro="">
      <xdr:nvCxnSpPr>
        <xdr:cNvPr id="317" name="直線コネクタ 316"/>
        <xdr:cNvCxnSpPr/>
      </xdr:nvCxnSpPr>
      <xdr:spPr>
        <a:xfrm flipV="1">
          <a:off x="13893800" y="60248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133858</xdr:rowOff>
    </xdr:to>
    <xdr:cxnSp macro="">
      <xdr:nvCxnSpPr>
        <xdr:cNvPr id="320" name="直線コネクタ 319"/>
        <xdr:cNvCxnSpPr/>
      </xdr:nvCxnSpPr>
      <xdr:spPr>
        <a:xfrm flipV="1">
          <a:off x="13004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30" name="円/楕円 329"/>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31"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32" name="円/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4" name="円/楕円 333"/>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5" name="テキスト ボックス 334"/>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6" name="円/楕円 33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7" name="テキスト ボックス 33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8" name="円/楕円 337"/>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9" name="テキスト ボックス 338"/>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公債費はすべての平均を下回っているが、</a:t>
          </a:r>
          <a:r>
            <a:rPr lang="ja-JP" altLang="en-US" sz="1100">
              <a:solidFill>
                <a:schemeClr val="dk1"/>
              </a:solidFill>
              <a:effectLst/>
              <a:latin typeface="+mn-lt"/>
              <a:ea typeface="+mn-ea"/>
              <a:cs typeface="+mn-cs"/>
            </a:rPr>
            <a:t>平成２４年度に発行した臨時財政対策債の償還が始まったことや、統合学校給食センター整備事業、赤磐市新診療所整備事業等</a:t>
          </a:r>
          <a:r>
            <a:rPr lang="ja-JP" altLang="ja-JP" sz="1100">
              <a:solidFill>
                <a:schemeClr val="dk1"/>
              </a:solidFill>
              <a:effectLst/>
              <a:latin typeface="+mn-lt"/>
              <a:ea typeface="+mn-ea"/>
              <a:cs typeface="+mn-cs"/>
            </a:rPr>
            <a:t>で発行した合併特例債等の償還が始まったことにより前年度から</a:t>
          </a:r>
          <a:r>
            <a:rPr lang="ja-JP" altLang="en-US" sz="1100">
              <a:solidFill>
                <a:schemeClr val="dk1"/>
              </a:solidFill>
              <a:effectLst/>
              <a:latin typeface="+mn-lt"/>
              <a:ea typeface="+mn-ea"/>
              <a:cs typeface="+mn-cs"/>
            </a:rPr>
            <a:t>０．７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悪化した</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地方債借入れの影響は後年度に現れるので、事業の選択と集中による絞り込みにより、必要最小限に留めるとともに、普通交付税算入率の高い地方債の活用に努める。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136525</xdr:rowOff>
    </xdr:from>
    <xdr:to>
      <xdr:col>7</xdr:col>
      <xdr:colOff>15875</xdr:colOff>
      <xdr:row>74</xdr:row>
      <xdr:rowOff>149860</xdr:rowOff>
    </xdr:to>
    <xdr:cxnSp macro="">
      <xdr:nvCxnSpPr>
        <xdr:cNvPr id="371" name="直線コネクタ 370"/>
        <xdr:cNvCxnSpPr/>
      </xdr:nvCxnSpPr>
      <xdr:spPr>
        <a:xfrm>
          <a:off x="3987800" y="128238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132715</xdr:rowOff>
    </xdr:from>
    <xdr:to>
      <xdr:col>5</xdr:col>
      <xdr:colOff>549275</xdr:colOff>
      <xdr:row>74</xdr:row>
      <xdr:rowOff>136525</xdr:rowOff>
    </xdr:to>
    <xdr:cxnSp macro="">
      <xdr:nvCxnSpPr>
        <xdr:cNvPr id="374" name="直線コネクタ 373"/>
        <xdr:cNvCxnSpPr/>
      </xdr:nvCxnSpPr>
      <xdr:spPr>
        <a:xfrm>
          <a:off x="3098800" y="128200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132715</xdr:rowOff>
    </xdr:from>
    <xdr:to>
      <xdr:col>4</xdr:col>
      <xdr:colOff>346075</xdr:colOff>
      <xdr:row>74</xdr:row>
      <xdr:rowOff>134620</xdr:rowOff>
    </xdr:to>
    <xdr:cxnSp macro="">
      <xdr:nvCxnSpPr>
        <xdr:cNvPr id="377" name="直線コネクタ 376"/>
        <xdr:cNvCxnSpPr/>
      </xdr:nvCxnSpPr>
      <xdr:spPr>
        <a:xfrm flipV="1">
          <a:off x="2209800" y="128200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74</xdr:row>
      <xdr:rowOff>155575</xdr:rowOff>
    </xdr:to>
    <xdr:cxnSp macro="">
      <xdr:nvCxnSpPr>
        <xdr:cNvPr id="380" name="直線コネクタ 379"/>
        <xdr:cNvCxnSpPr/>
      </xdr:nvCxnSpPr>
      <xdr:spPr>
        <a:xfrm flipV="1">
          <a:off x="1320800" y="12821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0" name="円/楕円 389"/>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1"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85725</xdr:rowOff>
    </xdr:from>
    <xdr:to>
      <xdr:col>5</xdr:col>
      <xdr:colOff>600075</xdr:colOff>
      <xdr:row>75</xdr:row>
      <xdr:rowOff>15875</xdr:rowOff>
    </xdr:to>
    <xdr:sp macro="" textlink="">
      <xdr:nvSpPr>
        <xdr:cNvPr id="392" name="円/楕円 391"/>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26052</xdr:rowOff>
    </xdr:from>
    <xdr:ext cx="736600" cy="259045"/>
    <xdr:sp macro="" textlink="">
      <xdr:nvSpPr>
        <xdr:cNvPr id="393" name="テキスト ボックス 392"/>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81915</xdr:rowOff>
    </xdr:from>
    <xdr:to>
      <xdr:col>4</xdr:col>
      <xdr:colOff>396875</xdr:colOff>
      <xdr:row>75</xdr:row>
      <xdr:rowOff>12065</xdr:rowOff>
    </xdr:to>
    <xdr:sp macro="" textlink="">
      <xdr:nvSpPr>
        <xdr:cNvPr id="394" name="円/楕円 393"/>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22242</xdr:rowOff>
    </xdr:from>
    <xdr:ext cx="762000" cy="259045"/>
    <xdr:sp macro="" textlink="">
      <xdr:nvSpPr>
        <xdr:cNvPr id="395" name="テキスト ボックス 394"/>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6" name="円/楕円 395"/>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7" name="テキスト ボックス 396"/>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104775</xdr:rowOff>
    </xdr:from>
    <xdr:to>
      <xdr:col>1</xdr:col>
      <xdr:colOff>676275</xdr:colOff>
      <xdr:row>75</xdr:row>
      <xdr:rowOff>34925</xdr:rowOff>
    </xdr:to>
    <xdr:sp macro="" textlink="">
      <xdr:nvSpPr>
        <xdr:cNvPr id="398" name="円/楕円 397"/>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45102</xdr:rowOff>
    </xdr:from>
    <xdr:ext cx="762000" cy="259045"/>
    <xdr:sp macro="" textlink="">
      <xdr:nvSpPr>
        <xdr:cNvPr id="399" name="テキスト ボックス 398"/>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　公債費を除く経常経費については、</a:t>
          </a:r>
          <a:r>
            <a:rPr lang="ja-JP" altLang="en-US" sz="1050">
              <a:solidFill>
                <a:schemeClr val="dk1"/>
              </a:solidFill>
              <a:effectLst/>
              <a:latin typeface="+mn-lt"/>
              <a:ea typeface="+mn-ea"/>
              <a:cs typeface="+mn-cs"/>
            </a:rPr>
            <a:t>繰出金</a:t>
          </a:r>
          <a:r>
            <a:rPr lang="ja-JP" altLang="ja-JP" sz="1050">
              <a:solidFill>
                <a:schemeClr val="dk1"/>
              </a:solidFill>
              <a:effectLst/>
              <a:latin typeface="+mn-lt"/>
              <a:ea typeface="+mn-ea"/>
              <a:cs typeface="+mn-cs"/>
            </a:rPr>
            <a:t>の減に対し、</a:t>
          </a:r>
          <a:r>
            <a:rPr lang="ja-JP" altLang="en-US" sz="1050">
              <a:solidFill>
                <a:schemeClr val="dk1"/>
              </a:solidFill>
              <a:effectLst/>
              <a:latin typeface="+mn-lt"/>
              <a:ea typeface="+mn-ea"/>
              <a:cs typeface="+mn-cs"/>
            </a:rPr>
            <a:t>人件費、</a:t>
          </a:r>
          <a:r>
            <a:rPr lang="ja-JP" altLang="ja-JP" sz="1050">
              <a:solidFill>
                <a:schemeClr val="dk1"/>
              </a:solidFill>
              <a:effectLst/>
              <a:latin typeface="+mn-lt"/>
              <a:ea typeface="+mn-ea"/>
              <a:cs typeface="+mn-cs"/>
            </a:rPr>
            <a:t>物件費、扶助費、</a:t>
          </a:r>
          <a:r>
            <a:rPr lang="ja-JP" altLang="en-US" sz="1050">
              <a:solidFill>
                <a:schemeClr val="dk1"/>
              </a:solidFill>
              <a:effectLst/>
              <a:latin typeface="+mn-lt"/>
              <a:ea typeface="+mn-ea"/>
              <a:cs typeface="+mn-cs"/>
            </a:rPr>
            <a:t>公債費</a:t>
          </a:r>
          <a:r>
            <a:rPr lang="ja-JP" altLang="ja-JP" sz="1050">
              <a:solidFill>
                <a:schemeClr val="dk1"/>
              </a:solidFill>
              <a:effectLst/>
              <a:latin typeface="+mn-lt"/>
              <a:ea typeface="+mn-ea"/>
              <a:cs typeface="+mn-cs"/>
            </a:rPr>
            <a:t>が増</a:t>
          </a:r>
          <a:r>
            <a:rPr lang="ja-JP" altLang="en-US" sz="1050">
              <a:solidFill>
                <a:schemeClr val="dk1"/>
              </a:solidFill>
              <a:effectLst/>
              <a:latin typeface="+mn-lt"/>
              <a:ea typeface="+mn-ea"/>
              <a:cs typeface="+mn-cs"/>
            </a:rPr>
            <a:t>、経常一般財源も減</a:t>
          </a:r>
          <a:r>
            <a:rPr lang="ja-JP" altLang="ja-JP" sz="1050">
              <a:solidFill>
                <a:schemeClr val="dk1"/>
              </a:solidFill>
              <a:effectLst/>
              <a:latin typeface="+mn-lt"/>
              <a:ea typeface="+mn-ea"/>
              <a:cs typeface="+mn-cs"/>
            </a:rPr>
            <a:t>となり、対前年</a:t>
          </a:r>
          <a:r>
            <a:rPr lang="ja-JP" altLang="en-US" sz="1050">
              <a:solidFill>
                <a:schemeClr val="dk1"/>
              </a:solidFill>
              <a:effectLst/>
              <a:latin typeface="+mn-lt"/>
              <a:ea typeface="+mn-ea"/>
              <a:cs typeface="+mn-cs"/>
            </a:rPr>
            <a:t>１．２ポイント</a:t>
          </a:r>
          <a:r>
            <a:rPr lang="ja-JP" altLang="ja-JP" sz="1050">
              <a:solidFill>
                <a:schemeClr val="dk1"/>
              </a:solidFill>
              <a:effectLst/>
              <a:latin typeface="+mn-lt"/>
              <a:ea typeface="+mn-ea"/>
              <a:cs typeface="+mn-cs"/>
            </a:rPr>
            <a:t>の増となっている。</a:t>
          </a:r>
          <a:endParaRPr lang="ja-JP" altLang="ja-JP" sz="1050">
            <a:effectLst/>
          </a:endParaRPr>
        </a:p>
        <a:p>
          <a:pPr eaLnBrk="1" fontAlgn="auto" latinLnBrk="0" hangingPunct="1"/>
          <a:r>
            <a:rPr lang="ja-JP" altLang="ja-JP" sz="1050">
              <a:solidFill>
                <a:schemeClr val="dk1"/>
              </a:solidFill>
              <a:effectLst/>
              <a:latin typeface="+mn-lt"/>
              <a:ea typeface="+mn-ea"/>
              <a:cs typeface="+mn-cs"/>
            </a:rPr>
            <a:t>　平成２</a:t>
          </a:r>
          <a:r>
            <a:rPr lang="ja-JP" altLang="en-US" sz="1050">
              <a:solidFill>
                <a:schemeClr val="dk1"/>
              </a:solidFill>
              <a:effectLst/>
              <a:latin typeface="+mn-lt"/>
              <a:ea typeface="+mn-ea"/>
              <a:cs typeface="+mn-cs"/>
            </a:rPr>
            <a:t>８</a:t>
          </a:r>
          <a:r>
            <a:rPr lang="ja-JP" altLang="ja-JP" sz="1050">
              <a:solidFill>
                <a:schemeClr val="dk1"/>
              </a:solidFill>
              <a:effectLst/>
              <a:latin typeface="+mn-lt"/>
              <a:ea typeface="+mn-ea"/>
              <a:cs typeface="+mn-cs"/>
            </a:rPr>
            <a:t>年度は</a:t>
          </a:r>
          <a:r>
            <a:rPr lang="ja-JP" altLang="en-US" sz="1050">
              <a:solidFill>
                <a:schemeClr val="dk1"/>
              </a:solidFill>
              <a:effectLst/>
              <a:latin typeface="+mn-lt"/>
              <a:ea typeface="+mn-ea"/>
              <a:cs typeface="+mn-cs"/>
            </a:rPr>
            <a:t>、平成２６年２月に策定した「財政健全化アクションプラン」に基づき実施してきた歳入確保や歳出抑制のための施策により経常的な経費は抑制されたものの、交付税の縮減に追いついていない状況である。</a:t>
          </a:r>
          <a:endParaRPr lang="en-US" altLang="ja-JP" sz="1050">
            <a:solidFill>
              <a:schemeClr val="dk1"/>
            </a:solidFill>
            <a:effectLst/>
            <a:latin typeface="+mn-lt"/>
            <a:ea typeface="+mn-ea"/>
            <a:cs typeface="+mn-cs"/>
          </a:endParaRPr>
        </a:p>
        <a:p>
          <a:pPr eaLnBrk="1" fontAlgn="auto" latinLnBrk="0" hangingPunct="1"/>
          <a:r>
            <a:rPr lang="ja-JP" altLang="en-US" sz="1050">
              <a:solidFill>
                <a:schemeClr val="dk1"/>
              </a:solidFill>
              <a:effectLst/>
              <a:latin typeface="+mn-lt"/>
              <a:ea typeface="+mn-ea"/>
              <a:cs typeface="+mn-cs"/>
            </a:rPr>
            <a:t>　今後も</a:t>
          </a:r>
          <a:r>
            <a:rPr lang="ja-JP" altLang="ja-JP" sz="1050">
              <a:solidFill>
                <a:schemeClr val="dk1"/>
              </a:solidFill>
              <a:effectLst/>
              <a:latin typeface="+mn-lt"/>
              <a:ea typeface="+mn-ea"/>
              <a:cs typeface="+mn-cs"/>
            </a:rPr>
            <a:t>少子高齢化の進展による扶助費の増加が引き続き見込まれることから、施設の統廃合による維持補修費、物件費の抑制、経常経費の削減の徹底など、あらゆる経費について見直しを行い財政基盤の強化を図っていく。</a:t>
          </a:r>
          <a:endParaRPr lang="ja-JP" altLang="ja-JP" sz="105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58420</xdr:rowOff>
    </xdr:to>
    <xdr:cxnSp macro="">
      <xdr:nvCxnSpPr>
        <xdr:cNvPr id="432" name="直線コネクタ 431"/>
        <xdr:cNvCxnSpPr/>
      </xdr:nvCxnSpPr>
      <xdr:spPr>
        <a:xfrm>
          <a:off x="15671800" y="1338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12700</xdr:rowOff>
    </xdr:to>
    <xdr:cxnSp macro="">
      <xdr:nvCxnSpPr>
        <xdr:cNvPr id="435" name="直線コネクタ 434"/>
        <xdr:cNvCxnSpPr/>
      </xdr:nvCxnSpPr>
      <xdr:spPr>
        <a:xfrm>
          <a:off x="14782800" y="13351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77</xdr:row>
      <xdr:rowOff>149861</xdr:rowOff>
    </xdr:to>
    <xdr:cxnSp macro="">
      <xdr:nvCxnSpPr>
        <xdr:cNvPr id="438" name="直線コネクタ 437"/>
        <xdr:cNvCxnSpPr/>
      </xdr:nvCxnSpPr>
      <xdr:spPr>
        <a:xfrm>
          <a:off x="13893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78</xdr:row>
      <xdr:rowOff>35561</xdr:rowOff>
    </xdr:to>
    <xdr:cxnSp macro="">
      <xdr:nvCxnSpPr>
        <xdr:cNvPr id="441" name="直線コネクタ 440"/>
        <xdr:cNvCxnSpPr/>
      </xdr:nvCxnSpPr>
      <xdr:spPr>
        <a:xfrm flipV="1">
          <a:off x="13004800" y="133362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1" name="円/楕円 45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2"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3" name="円/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55" name="円/楕円 454"/>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56" name="テキスト ボックス 455"/>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57" name="円/楕円 456"/>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170197</xdr:rowOff>
    </xdr:from>
    <xdr:ext cx="762000" cy="259045"/>
    <xdr:sp macro="" textlink="">
      <xdr:nvSpPr>
        <xdr:cNvPr id="458" name="テキスト ボックス 457"/>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9" name="円/楕円 458"/>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60" name="テキスト ボックス 45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岡山県赤磐市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166167</xdr:rowOff>
    </xdr:from>
    <xdr:to>
      <xdr:col>4</xdr:col>
      <xdr:colOff>1117600</xdr:colOff>
      <xdr:row>18</xdr:row>
      <xdr:rowOff>11328</xdr:rowOff>
    </xdr:to>
    <xdr:cxnSp macro="">
      <xdr:nvCxnSpPr>
        <xdr:cNvPr id="50" name="直線コネクタ 49"/>
        <xdr:cNvCxnSpPr/>
      </xdr:nvCxnSpPr>
      <xdr:spPr bwMode="auto">
        <a:xfrm>
          <a:off x="5003800" y="3128442"/>
          <a:ext cx="6477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165938</xdr:rowOff>
    </xdr:from>
    <xdr:to>
      <xdr:col>4</xdr:col>
      <xdr:colOff>469900</xdr:colOff>
      <xdr:row>17</xdr:row>
      <xdr:rowOff>166167</xdr:rowOff>
    </xdr:to>
    <xdr:cxnSp macro="">
      <xdr:nvCxnSpPr>
        <xdr:cNvPr id="53" name="直線コネクタ 52"/>
        <xdr:cNvCxnSpPr/>
      </xdr:nvCxnSpPr>
      <xdr:spPr bwMode="auto">
        <a:xfrm>
          <a:off x="4305300" y="3128213"/>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165938</xdr:rowOff>
    </xdr:from>
    <xdr:to>
      <xdr:col>3</xdr:col>
      <xdr:colOff>904875</xdr:colOff>
      <xdr:row>18</xdr:row>
      <xdr:rowOff>76975</xdr:rowOff>
    </xdr:to>
    <xdr:cxnSp macro="">
      <xdr:nvCxnSpPr>
        <xdr:cNvPr id="56" name="直線コネクタ 55"/>
        <xdr:cNvCxnSpPr/>
      </xdr:nvCxnSpPr>
      <xdr:spPr bwMode="auto">
        <a:xfrm flipV="1">
          <a:off x="3606800" y="3128213"/>
          <a:ext cx="698500" cy="8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48285</xdr:rowOff>
    </xdr:from>
    <xdr:to>
      <xdr:col>3</xdr:col>
      <xdr:colOff>206375</xdr:colOff>
      <xdr:row>18</xdr:row>
      <xdr:rowOff>76975</xdr:rowOff>
    </xdr:to>
    <xdr:cxnSp macro="">
      <xdr:nvCxnSpPr>
        <xdr:cNvPr id="59" name="直線コネクタ 58"/>
        <xdr:cNvCxnSpPr/>
      </xdr:nvCxnSpPr>
      <xdr:spPr bwMode="auto">
        <a:xfrm>
          <a:off x="2908300" y="3182010"/>
          <a:ext cx="6985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131978</xdr:rowOff>
    </xdr:from>
    <xdr:to>
      <xdr:col>5</xdr:col>
      <xdr:colOff>34925</xdr:colOff>
      <xdr:row>18</xdr:row>
      <xdr:rowOff>62128</xdr:rowOff>
    </xdr:to>
    <xdr:sp macro="" textlink="">
      <xdr:nvSpPr>
        <xdr:cNvPr id="69" name="円/楕円 68"/>
        <xdr:cNvSpPr/>
      </xdr:nvSpPr>
      <xdr:spPr bwMode="auto">
        <a:xfrm>
          <a:off x="5600700" y="309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104055</xdr:rowOff>
    </xdr:from>
    <xdr:ext cx="762000" cy="259045"/>
    <xdr:sp macro="" textlink="">
      <xdr:nvSpPr>
        <xdr:cNvPr id="70" name="人口1人当たり決算額の推移該当値テキスト130"/>
        <xdr:cNvSpPr txBox="1"/>
      </xdr:nvSpPr>
      <xdr:spPr>
        <a:xfrm>
          <a:off x="5740400" y="306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115367</xdr:rowOff>
    </xdr:from>
    <xdr:to>
      <xdr:col>4</xdr:col>
      <xdr:colOff>520700</xdr:colOff>
      <xdr:row>18</xdr:row>
      <xdr:rowOff>45517</xdr:rowOff>
    </xdr:to>
    <xdr:sp macro="" textlink="">
      <xdr:nvSpPr>
        <xdr:cNvPr id="71" name="円/楕円 70"/>
        <xdr:cNvSpPr/>
      </xdr:nvSpPr>
      <xdr:spPr bwMode="auto">
        <a:xfrm>
          <a:off x="49530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30294</xdr:rowOff>
    </xdr:from>
    <xdr:ext cx="736600" cy="259045"/>
    <xdr:sp macro="" textlink="">
      <xdr:nvSpPr>
        <xdr:cNvPr id="72" name="テキスト ボックス 71"/>
        <xdr:cNvSpPr txBox="1"/>
      </xdr:nvSpPr>
      <xdr:spPr>
        <a:xfrm>
          <a:off x="4622800" y="316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115138</xdr:rowOff>
    </xdr:from>
    <xdr:to>
      <xdr:col>3</xdr:col>
      <xdr:colOff>955675</xdr:colOff>
      <xdr:row>18</xdr:row>
      <xdr:rowOff>45288</xdr:rowOff>
    </xdr:to>
    <xdr:sp macro="" textlink="">
      <xdr:nvSpPr>
        <xdr:cNvPr id="73" name="円/楕円 72"/>
        <xdr:cNvSpPr/>
      </xdr:nvSpPr>
      <xdr:spPr bwMode="auto">
        <a:xfrm>
          <a:off x="4254500" y="307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30065</xdr:rowOff>
    </xdr:from>
    <xdr:ext cx="762000" cy="259045"/>
    <xdr:sp macro="" textlink="">
      <xdr:nvSpPr>
        <xdr:cNvPr id="74" name="テキスト ボックス 73"/>
        <xdr:cNvSpPr txBox="1"/>
      </xdr:nvSpPr>
      <xdr:spPr>
        <a:xfrm>
          <a:off x="3924300" y="31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26175</xdr:rowOff>
    </xdr:from>
    <xdr:to>
      <xdr:col>3</xdr:col>
      <xdr:colOff>257175</xdr:colOff>
      <xdr:row>18</xdr:row>
      <xdr:rowOff>127775</xdr:rowOff>
    </xdr:to>
    <xdr:sp macro="" textlink="">
      <xdr:nvSpPr>
        <xdr:cNvPr id="75" name="円/楕円 74"/>
        <xdr:cNvSpPr/>
      </xdr:nvSpPr>
      <xdr:spPr bwMode="auto">
        <a:xfrm>
          <a:off x="35560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112552</xdr:rowOff>
    </xdr:from>
    <xdr:ext cx="762000" cy="259045"/>
    <xdr:sp macro="" textlink="">
      <xdr:nvSpPr>
        <xdr:cNvPr id="76" name="テキスト ボックス 75"/>
        <xdr:cNvSpPr txBox="1"/>
      </xdr:nvSpPr>
      <xdr:spPr>
        <a:xfrm>
          <a:off x="3225800" y="32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168935</xdr:rowOff>
    </xdr:from>
    <xdr:to>
      <xdr:col>2</xdr:col>
      <xdr:colOff>692150</xdr:colOff>
      <xdr:row>18</xdr:row>
      <xdr:rowOff>99085</xdr:rowOff>
    </xdr:to>
    <xdr:sp macro="" textlink="">
      <xdr:nvSpPr>
        <xdr:cNvPr id="77" name="円/楕円 76"/>
        <xdr:cNvSpPr/>
      </xdr:nvSpPr>
      <xdr:spPr bwMode="auto">
        <a:xfrm>
          <a:off x="2857500" y="313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83862</xdr:rowOff>
    </xdr:from>
    <xdr:ext cx="762000" cy="259045"/>
    <xdr:sp macro="" textlink="">
      <xdr:nvSpPr>
        <xdr:cNvPr id="78" name="テキスト ボックス 77"/>
        <xdr:cNvSpPr txBox="1"/>
      </xdr:nvSpPr>
      <xdr:spPr>
        <a:xfrm>
          <a:off x="2527300" y="321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12963</xdr:rowOff>
    </xdr:from>
    <xdr:to>
      <xdr:col>4</xdr:col>
      <xdr:colOff>1117600</xdr:colOff>
      <xdr:row>38</xdr:row>
      <xdr:rowOff>17725</xdr:rowOff>
    </xdr:to>
    <xdr:cxnSp macro="">
      <xdr:nvCxnSpPr>
        <xdr:cNvPr id="112" name="直線コネクタ 111"/>
        <xdr:cNvCxnSpPr/>
      </xdr:nvCxnSpPr>
      <xdr:spPr bwMode="auto">
        <a:xfrm flipV="1">
          <a:off x="5003800" y="7480563"/>
          <a:ext cx="6477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16712</xdr:rowOff>
    </xdr:from>
    <xdr:to>
      <xdr:col>4</xdr:col>
      <xdr:colOff>469900</xdr:colOff>
      <xdr:row>38</xdr:row>
      <xdr:rowOff>17725</xdr:rowOff>
    </xdr:to>
    <xdr:cxnSp macro="">
      <xdr:nvCxnSpPr>
        <xdr:cNvPr id="115" name="直線コネクタ 114"/>
        <xdr:cNvCxnSpPr/>
      </xdr:nvCxnSpPr>
      <xdr:spPr bwMode="auto">
        <a:xfrm>
          <a:off x="4305300" y="7484312"/>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7496</xdr:rowOff>
    </xdr:from>
    <xdr:to>
      <xdr:col>3</xdr:col>
      <xdr:colOff>904875</xdr:colOff>
      <xdr:row>38</xdr:row>
      <xdr:rowOff>16712</xdr:rowOff>
    </xdr:to>
    <xdr:cxnSp macro="">
      <xdr:nvCxnSpPr>
        <xdr:cNvPr id="118" name="直線コネクタ 117"/>
        <xdr:cNvCxnSpPr/>
      </xdr:nvCxnSpPr>
      <xdr:spPr bwMode="auto">
        <a:xfrm>
          <a:off x="3606800" y="7475096"/>
          <a:ext cx="698500" cy="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335369</xdr:rowOff>
    </xdr:from>
    <xdr:to>
      <xdr:col>3</xdr:col>
      <xdr:colOff>206375</xdr:colOff>
      <xdr:row>38</xdr:row>
      <xdr:rowOff>7496</xdr:rowOff>
    </xdr:to>
    <xdr:cxnSp macro="">
      <xdr:nvCxnSpPr>
        <xdr:cNvPr id="121" name="直線コネクタ 120"/>
        <xdr:cNvCxnSpPr/>
      </xdr:nvCxnSpPr>
      <xdr:spPr bwMode="auto">
        <a:xfrm>
          <a:off x="2908300" y="7460069"/>
          <a:ext cx="698500" cy="1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305063</xdr:rowOff>
    </xdr:from>
    <xdr:to>
      <xdr:col>5</xdr:col>
      <xdr:colOff>34925</xdr:colOff>
      <xdr:row>38</xdr:row>
      <xdr:rowOff>63763</xdr:rowOff>
    </xdr:to>
    <xdr:sp macro="" textlink="">
      <xdr:nvSpPr>
        <xdr:cNvPr id="131" name="円/楕円 130"/>
        <xdr:cNvSpPr/>
      </xdr:nvSpPr>
      <xdr:spPr bwMode="auto">
        <a:xfrm>
          <a:off x="5600700" y="742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309825</xdr:rowOff>
    </xdr:from>
    <xdr:to>
      <xdr:col>4</xdr:col>
      <xdr:colOff>520700</xdr:colOff>
      <xdr:row>38</xdr:row>
      <xdr:rowOff>68525</xdr:rowOff>
    </xdr:to>
    <xdr:sp macro="" textlink="">
      <xdr:nvSpPr>
        <xdr:cNvPr id="133" name="円/楕円 132"/>
        <xdr:cNvSpPr/>
      </xdr:nvSpPr>
      <xdr:spPr bwMode="auto">
        <a:xfrm>
          <a:off x="4953000" y="7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53302</xdr:rowOff>
    </xdr:from>
    <xdr:ext cx="736600" cy="259045"/>
    <xdr:sp macro="" textlink="">
      <xdr:nvSpPr>
        <xdr:cNvPr id="134" name="テキスト ボックス 133"/>
        <xdr:cNvSpPr txBox="1"/>
      </xdr:nvSpPr>
      <xdr:spPr>
        <a:xfrm>
          <a:off x="4622800" y="752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308812</xdr:rowOff>
    </xdr:from>
    <xdr:to>
      <xdr:col>3</xdr:col>
      <xdr:colOff>955675</xdr:colOff>
      <xdr:row>38</xdr:row>
      <xdr:rowOff>67512</xdr:rowOff>
    </xdr:to>
    <xdr:sp macro="" textlink="">
      <xdr:nvSpPr>
        <xdr:cNvPr id="135" name="円/楕円 134"/>
        <xdr:cNvSpPr/>
      </xdr:nvSpPr>
      <xdr:spPr bwMode="auto">
        <a:xfrm>
          <a:off x="4254500" y="743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52289</xdr:rowOff>
    </xdr:from>
    <xdr:ext cx="762000" cy="259045"/>
    <xdr:sp macro="" textlink="">
      <xdr:nvSpPr>
        <xdr:cNvPr id="136" name="テキスト ボックス 135"/>
        <xdr:cNvSpPr txBox="1"/>
      </xdr:nvSpPr>
      <xdr:spPr>
        <a:xfrm>
          <a:off x="3924300" y="751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299596</xdr:rowOff>
    </xdr:from>
    <xdr:to>
      <xdr:col>3</xdr:col>
      <xdr:colOff>257175</xdr:colOff>
      <xdr:row>38</xdr:row>
      <xdr:rowOff>58296</xdr:rowOff>
    </xdr:to>
    <xdr:sp macro="" textlink="">
      <xdr:nvSpPr>
        <xdr:cNvPr id="137" name="円/楕円 136"/>
        <xdr:cNvSpPr/>
      </xdr:nvSpPr>
      <xdr:spPr bwMode="auto">
        <a:xfrm>
          <a:off x="3556000" y="742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43073</xdr:rowOff>
    </xdr:from>
    <xdr:ext cx="762000" cy="259045"/>
    <xdr:sp macro="" textlink="">
      <xdr:nvSpPr>
        <xdr:cNvPr id="138" name="テキスト ボックス 137"/>
        <xdr:cNvSpPr txBox="1"/>
      </xdr:nvSpPr>
      <xdr:spPr>
        <a:xfrm>
          <a:off x="3225800" y="75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284569</xdr:rowOff>
    </xdr:from>
    <xdr:to>
      <xdr:col>2</xdr:col>
      <xdr:colOff>692150</xdr:colOff>
      <xdr:row>38</xdr:row>
      <xdr:rowOff>43269</xdr:rowOff>
    </xdr:to>
    <xdr:sp macro="" textlink="">
      <xdr:nvSpPr>
        <xdr:cNvPr id="139" name="円/楕円 138"/>
        <xdr:cNvSpPr/>
      </xdr:nvSpPr>
      <xdr:spPr bwMode="auto">
        <a:xfrm>
          <a:off x="2857500" y="740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28046</xdr:rowOff>
    </xdr:from>
    <xdr:ext cx="762000" cy="259045"/>
    <xdr:sp macro="" textlink="">
      <xdr:nvSpPr>
        <xdr:cNvPr id="140" name="テキスト ボックス 139"/>
        <xdr:cNvSpPr txBox="1"/>
      </xdr:nvSpPr>
      <xdr:spPr>
        <a:xfrm>
          <a:off x="2527300" y="749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44,599
44,296
209.36
20,162,486
19,131,333
836,828
12,686,888
21,019,534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18580</xdr:rowOff>
    </xdr:from>
    <xdr:to>
      <xdr:col>6</xdr:col>
      <xdr:colOff>511175</xdr:colOff>
      <xdr:row>35</xdr:row>
      <xdr:rowOff>33160</xdr:rowOff>
    </xdr:to>
    <xdr:cxnSp macro="">
      <xdr:nvCxnSpPr>
        <xdr:cNvPr id="61" name="直線コネクタ 60"/>
        <xdr:cNvCxnSpPr/>
      </xdr:nvCxnSpPr>
      <xdr:spPr>
        <a:xfrm>
          <a:off x="3797300" y="6019330"/>
          <a:ext cx="8382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165</xdr:rowOff>
    </xdr:from>
    <xdr:to>
      <xdr:col>5</xdr:col>
      <xdr:colOff>358775</xdr:colOff>
      <xdr:row>35</xdr:row>
      <xdr:rowOff>18580</xdr:rowOff>
    </xdr:to>
    <xdr:cxnSp macro="">
      <xdr:nvCxnSpPr>
        <xdr:cNvPr id="64" name="直線コネクタ 63"/>
        <xdr:cNvCxnSpPr/>
      </xdr:nvCxnSpPr>
      <xdr:spPr>
        <a:xfrm>
          <a:off x="2908300" y="600091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xdr:rowOff>
    </xdr:from>
    <xdr:to>
      <xdr:col>4</xdr:col>
      <xdr:colOff>155575</xdr:colOff>
      <xdr:row>35</xdr:row>
      <xdr:rowOff>19850</xdr:rowOff>
    </xdr:to>
    <xdr:cxnSp macro="">
      <xdr:nvCxnSpPr>
        <xdr:cNvPr id="67" name="直線コネクタ 66"/>
        <xdr:cNvCxnSpPr/>
      </xdr:nvCxnSpPr>
      <xdr:spPr>
        <a:xfrm flipV="1">
          <a:off x="2019300" y="6000915"/>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164897</xdr:rowOff>
    </xdr:from>
    <xdr:to>
      <xdr:col>2</xdr:col>
      <xdr:colOff>638175</xdr:colOff>
      <xdr:row>35</xdr:row>
      <xdr:rowOff>19850</xdr:rowOff>
    </xdr:to>
    <xdr:cxnSp macro="">
      <xdr:nvCxnSpPr>
        <xdr:cNvPr id="70" name="直線コネクタ 69"/>
        <xdr:cNvCxnSpPr/>
      </xdr:nvCxnSpPr>
      <xdr:spPr>
        <a:xfrm>
          <a:off x="1130300" y="5994197"/>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153810</xdr:rowOff>
    </xdr:from>
    <xdr:to>
      <xdr:col>6</xdr:col>
      <xdr:colOff>561975</xdr:colOff>
      <xdr:row>35</xdr:row>
      <xdr:rowOff>83960</xdr:rowOff>
    </xdr:to>
    <xdr:sp macro="" textlink="">
      <xdr:nvSpPr>
        <xdr:cNvPr id="80" name="円/楕円 79"/>
        <xdr:cNvSpPr/>
      </xdr:nvSpPr>
      <xdr:spPr>
        <a:xfrm>
          <a:off x="4584700" y="59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132237</xdr:rowOff>
    </xdr:from>
    <xdr:ext cx="534377" cy="259045"/>
    <xdr:sp macro="" textlink="">
      <xdr:nvSpPr>
        <xdr:cNvPr id="81" name="人件費該当値テキスト"/>
        <xdr:cNvSpPr txBox="1"/>
      </xdr:nvSpPr>
      <xdr:spPr>
        <a:xfrm>
          <a:off x="4686300" y="596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139230</xdr:rowOff>
    </xdr:from>
    <xdr:to>
      <xdr:col>5</xdr:col>
      <xdr:colOff>409575</xdr:colOff>
      <xdr:row>35</xdr:row>
      <xdr:rowOff>69380</xdr:rowOff>
    </xdr:to>
    <xdr:sp macro="" textlink="">
      <xdr:nvSpPr>
        <xdr:cNvPr id="82" name="円/楕円 81"/>
        <xdr:cNvSpPr/>
      </xdr:nvSpPr>
      <xdr:spPr>
        <a:xfrm>
          <a:off x="3746500" y="59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60507</xdr:rowOff>
    </xdr:from>
    <xdr:ext cx="534377" cy="259045"/>
    <xdr:sp macro="" textlink="">
      <xdr:nvSpPr>
        <xdr:cNvPr id="83" name="テキスト ボックス 82"/>
        <xdr:cNvSpPr txBox="1"/>
      </xdr:nvSpPr>
      <xdr:spPr>
        <a:xfrm>
          <a:off x="3530111" y="60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120815</xdr:rowOff>
    </xdr:from>
    <xdr:to>
      <xdr:col>4</xdr:col>
      <xdr:colOff>206375</xdr:colOff>
      <xdr:row>35</xdr:row>
      <xdr:rowOff>50965</xdr:rowOff>
    </xdr:to>
    <xdr:sp macro="" textlink="">
      <xdr:nvSpPr>
        <xdr:cNvPr id="84" name="円/楕円 83"/>
        <xdr:cNvSpPr/>
      </xdr:nvSpPr>
      <xdr:spPr>
        <a:xfrm>
          <a:off x="2857500" y="59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67492</xdr:rowOff>
    </xdr:from>
    <xdr:ext cx="534377" cy="259045"/>
    <xdr:sp macro="" textlink="">
      <xdr:nvSpPr>
        <xdr:cNvPr id="85" name="テキスト ボックス 84"/>
        <xdr:cNvSpPr txBox="1"/>
      </xdr:nvSpPr>
      <xdr:spPr>
        <a:xfrm>
          <a:off x="2641111" y="57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140500</xdr:rowOff>
    </xdr:from>
    <xdr:to>
      <xdr:col>3</xdr:col>
      <xdr:colOff>3175</xdr:colOff>
      <xdr:row>35</xdr:row>
      <xdr:rowOff>70650</xdr:rowOff>
    </xdr:to>
    <xdr:sp macro="" textlink="">
      <xdr:nvSpPr>
        <xdr:cNvPr id="86" name="円/楕円 85"/>
        <xdr:cNvSpPr/>
      </xdr:nvSpPr>
      <xdr:spPr>
        <a:xfrm>
          <a:off x="1968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87177</xdr:rowOff>
    </xdr:from>
    <xdr:ext cx="534377" cy="259045"/>
    <xdr:sp macro="" textlink="">
      <xdr:nvSpPr>
        <xdr:cNvPr id="87" name="テキスト ボックス 86"/>
        <xdr:cNvSpPr txBox="1"/>
      </xdr:nvSpPr>
      <xdr:spPr>
        <a:xfrm>
          <a:off x="17521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114097</xdr:rowOff>
    </xdr:from>
    <xdr:to>
      <xdr:col>1</xdr:col>
      <xdr:colOff>485775</xdr:colOff>
      <xdr:row>35</xdr:row>
      <xdr:rowOff>44247</xdr:rowOff>
    </xdr:to>
    <xdr:sp macro="" textlink="">
      <xdr:nvSpPr>
        <xdr:cNvPr id="88" name="円/楕円 87"/>
        <xdr:cNvSpPr/>
      </xdr:nvSpPr>
      <xdr:spPr>
        <a:xfrm>
          <a:off x="1079500" y="59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60774</xdr:rowOff>
    </xdr:from>
    <xdr:ext cx="534377" cy="259045"/>
    <xdr:sp macro="" textlink="">
      <xdr:nvSpPr>
        <xdr:cNvPr id="89" name="テキスト ボックス 88"/>
        <xdr:cNvSpPr txBox="1"/>
      </xdr:nvSpPr>
      <xdr:spPr>
        <a:xfrm>
          <a:off x="863111" y="57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4114</xdr:rowOff>
    </xdr:from>
    <xdr:to>
      <xdr:col>6</xdr:col>
      <xdr:colOff>511175</xdr:colOff>
      <xdr:row>57</xdr:row>
      <xdr:rowOff>41313</xdr:rowOff>
    </xdr:to>
    <xdr:cxnSp macro="">
      <xdr:nvCxnSpPr>
        <xdr:cNvPr id="119" name="直線コネクタ 118"/>
        <xdr:cNvCxnSpPr/>
      </xdr:nvCxnSpPr>
      <xdr:spPr>
        <a:xfrm flipV="1">
          <a:off x="3797300" y="9776764"/>
          <a:ext cx="8382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41313</xdr:rowOff>
    </xdr:from>
    <xdr:to>
      <xdr:col>5</xdr:col>
      <xdr:colOff>358775</xdr:colOff>
      <xdr:row>57</xdr:row>
      <xdr:rowOff>69520</xdr:rowOff>
    </xdr:to>
    <xdr:cxnSp macro="">
      <xdr:nvCxnSpPr>
        <xdr:cNvPr id="122" name="直線コネクタ 121"/>
        <xdr:cNvCxnSpPr/>
      </xdr:nvCxnSpPr>
      <xdr:spPr>
        <a:xfrm flipV="1">
          <a:off x="2908300" y="9813963"/>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69520</xdr:rowOff>
    </xdr:from>
    <xdr:to>
      <xdr:col>4</xdr:col>
      <xdr:colOff>155575</xdr:colOff>
      <xdr:row>57</xdr:row>
      <xdr:rowOff>140412</xdr:rowOff>
    </xdr:to>
    <xdr:cxnSp macro="">
      <xdr:nvCxnSpPr>
        <xdr:cNvPr id="125" name="直線コネクタ 124"/>
        <xdr:cNvCxnSpPr/>
      </xdr:nvCxnSpPr>
      <xdr:spPr>
        <a:xfrm flipV="1">
          <a:off x="2019300" y="9842170"/>
          <a:ext cx="889000" cy="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98831</xdr:rowOff>
    </xdr:from>
    <xdr:to>
      <xdr:col>2</xdr:col>
      <xdr:colOff>638175</xdr:colOff>
      <xdr:row>57</xdr:row>
      <xdr:rowOff>140412</xdr:rowOff>
    </xdr:to>
    <xdr:cxnSp macro="">
      <xdr:nvCxnSpPr>
        <xdr:cNvPr id="128" name="直線コネクタ 127"/>
        <xdr:cNvCxnSpPr/>
      </xdr:nvCxnSpPr>
      <xdr:spPr>
        <a:xfrm>
          <a:off x="1130300" y="9871481"/>
          <a:ext cx="889000" cy="4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124764</xdr:rowOff>
    </xdr:from>
    <xdr:to>
      <xdr:col>6</xdr:col>
      <xdr:colOff>561975</xdr:colOff>
      <xdr:row>57</xdr:row>
      <xdr:rowOff>54914</xdr:rowOff>
    </xdr:to>
    <xdr:sp macro="" textlink="">
      <xdr:nvSpPr>
        <xdr:cNvPr id="138" name="円/楕円 137"/>
        <xdr:cNvSpPr/>
      </xdr:nvSpPr>
      <xdr:spPr>
        <a:xfrm>
          <a:off x="4584700" y="97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103191</xdr:rowOff>
    </xdr:from>
    <xdr:ext cx="534377" cy="259045"/>
    <xdr:sp macro="" textlink="">
      <xdr:nvSpPr>
        <xdr:cNvPr id="139" name="物件費該当値テキスト"/>
        <xdr:cNvSpPr txBox="1"/>
      </xdr:nvSpPr>
      <xdr:spPr>
        <a:xfrm>
          <a:off x="4686300" y="97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161963</xdr:rowOff>
    </xdr:from>
    <xdr:to>
      <xdr:col>5</xdr:col>
      <xdr:colOff>409575</xdr:colOff>
      <xdr:row>57</xdr:row>
      <xdr:rowOff>92113</xdr:rowOff>
    </xdr:to>
    <xdr:sp macro="" textlink="">
      <xdr:nvSpPr>
        <xdr:cNvPr id="140" name="円/楕円 139"/>
        <xdr:cNvSpPr/>
      </xdr:nvSpPr>
      <xdr:spPr>
        <a:xfrm>
          <a:off x="3746500" y="9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83240</xdr:rowOff>
    </xdr:from>
    <xdr:ext cx="534377" cy="259045"/>
    <xdr:sp macro="" textlink="">
      <xdr:nvSpPr>
        <xdr:cNvPr id="141" name="テキスト ボックス 140"/>
        <xdr:cNvSpPr txBox="1"/>
      </xdr:nvSpPr>
      <xdr:spPr>
        <a:xfrm>
          <a:off x="3530111" y="9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18720</xdr:rowOff>
    </xdr:from>
    <xdr:to>
      <xdr:col>4</xdr:col>
      <xdr:colOff>206375</xdr:colOff>
      <xdr:row>57</xdr:row>
      <xdr:rowOff>120320</xdr:rowOff>
    </xdr:to>
    <xdr:sp macro="" textlink="">
      <xdr:nvSpPr>
        <xdr:cNvPr id="142" name="円/楕円 141"/>
        <xdr:cNvSpPr/>
      </xdr:nvSpPr>
      <xdr:spPr>
        <a:xfrm>
          <a:off x="2857500" y="97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111447</xdr:rowOff>
    </xdr:from>
    <xdr:ext cx="534377" cy="259045"/>
    <xdr:sp macro="" textlink="">
      <xdr:nvSpPr>
        <xdr:cNvPr id="143" name="テキスト ボックス 142"/>
        <xdr:cNvSpPr txBox="1"/>
      </xdr:nvSpPr>
      <xdr:spPr>
        <a:xfrm>
          <a:off x="2641111" y="98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89612</xdr:rowOff>
    </xdr:from>
    <xdr:to>
      <xdr:col>3</xdr:col>
      <xdr:colOff>3175</xdr:colOff>
      <xdr:row>58</xdr:row>
      <xdr:rowOff>19762</xdr:rowOff>
    </xdr:to>
    <xdr:sp macro="" textlink="">
      <xdr:nvSpPr>
        <xdr:cNvPr id="144" name="円/楕円 143"/>
        <xdr:cNvSpPr/>
      </xdr:nvSpPr>
      <xdr:spPr>
        <a:xfrm>
          <a:off x="1968500" y="9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10889</xdr:rowOff>
    </xdr:from>
    <xdr:ext cx="534377" cy="259045"/>
    <xdr:sp macro="" textlink="">
      <xdr:nvSpPr>
        <xdr:cNvPr id="145" name="テキスト ボックス 144"/>
        <xdr:cNvSpPr txBox="1"/>
      </xdr:nvSpPr>
      <xdr:spPr>
        <a:xfrm>
          <a:off x="1752111" y="9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48031</xdr:rowOff>
    </xdr:from>
    <xdr:to>
      <xdr:col>1</xdr:col>
      <xdr:colOff>485775</xdr:colOff>
      <xdr:row>57</xdr:row>
      <xdr:rowOff>149631</xdr:rowOff>
    </xdr:to>
    <xdr:sp macro="" textlink="">
      <xdr:nvSpPr>
        <xdr:cNvPr id="146" name="円/楕円 145"/>
        <xdr:cNvSpPr/>
      </xdr:nvSpPr>
      <xdr:spPr>
        <a:xfrm>
          <a:off x="1079500" y="98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140758</xdr:rowOff>
    </xdr:from>
    <xdr:ext cx="534377" cy="259045"/>
    <xdr:sp macro="" textlink="">
      <xdr:nvSpPr>
        <xdr:cNvPr id="147" name="テキスト ボックス 146"/>
        <xdr:cNvSpPr txBox="1"/>
      </xdr:nvSpPr>
      <xdr:spPr>
        <a:xfrm>
          <a:off x="863111" y="99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222</xdr:rowOff>
    </xdr:from>
    <xdr:to>
      <xdr:col>6</xdr:col>
      <xdr:colOff>511175</xdr:colOff>
      <xdr:row>79</xdr:row>
      <xdr:rowOff>25595</xdr:rowOff>
    </xdr:to>
    <xdr:cxnSp macro="">
      <xdr:nvCxnSpPr>
        <xdr:cNvPr id="178" name="直線コネクタ 177"/>
        <xdr:cNvCxnSpPr/>
      </xdr:nvCxnSpPr>
      <xdr:spPr>
        <a:xfrm flipV="1">
          <a:off x="3797300" y="13544772"/>
          <a:ext cx="838200" cy="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155408</xdr:rowOff>
    </xdr:from>
    <xdr:to>
      <xdr:col>5</xdr:col>
      <xdr:colOff>358775</xdr:colOff>
      <xdr:row>79</xdr:row>
      <xdr:rowOff>25595</xdr:rowOff>
    </xdr:to>
    <xdr:cxnSp macro="">
      <xdr:nvCxnSpPr>
        <xdr:cNvPr id="181" name="直線コネクタ 180"/>
        <xdr:cNvCxnSpPr/>
      </xdr:nvCxnSpPr>
      <xdr:spPr>
        <a:xfrm>
          <a:off x="2908300" y="13528508"/>
          <a:ext cx="8890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155408</xdr:rowOff>
    </xdr:from>
    <xdr:to>
      <xdr:col>4</xdr:col>
      <xdr:colOff>155575</xdr:colOff>
      <xdr:row>79</xdr:row>
      <xdr:rowOff>8548</xdr:rowOff>
    </xdr:to>
    <xdr:cxnSp macro="">
      <xdr:nvCxnSpPr>
        <xdr:cNvPr id="184" name="直線コネクタ 183"/>
        <xdr:cNvCxnSpPr/>
      </xdr:nvCxnSpPr>
      <xdr:spPr>
        <a:xfrm flipV="1">
          <a:off x="2019300" y="13528508"/>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6133</xdr:rowOff>
    </xdr:from>
    <xdr:to>
      <xdr:col>2</xdr:col>
      <xdr:colOff>638175</xdr:colOff>
      <xdr:row>79</xdr:row>
      <xdr:rowOff>8548</xdr:rowOff>
    </xdr:to>
    <xdr:cxnSp macro="">
      <xdr:nvCxnSpPr>
        <xdr:cNvPr id="187" name="直線コネクタ 186"/>
        <xdr:cNvCxnSpPr/>
      </xdr:nvCxnSpPr>
      <xdr:spPr>
        <a:xfrm>
          <a:off x="1130300" y="13550683"/>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120872</xdr:rowOff>
    </xdr:from>
    <xdr:to>
      <xdr:col>6</xdr:col>
      <xdr:colOff>561975</xdr:colOff>
      <xdr:row>79</xdr:row>
      <xdr:rowOff>51022</xdr:rowOff>
    </xdr:to>
    <xdr:sp macro="" textlink="">
      <xdr:nvSpPr>
        <xdr:cNvPr id="197" name="円/楕円 196"/>
        <xdr:cNvSpPr/>
      </xdr:nvSpPr>
      <xdr:spPr>
        <a:xfrm>
          <a:off x="4584700" y="134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35799</xdr:rowOff>
    </xdr:from>
    <xdr:ext cx="469744" cy="259045"/>
    <xdr:sp macro="" textlink="">
      <xdr:nvSpPr>
        <xdr:cNvPr id="198" name="維持補修費該当値テキスト"/>
        <xdr:cNvSpPr txBox="1"/>
      </xdr:nvSpPr>
      <xdr:spPr>
        <a:xfrm>
          <a:off x="4686300" y="1340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146245</xdr:rowOff>
    </xdr:from>
    <xdr:to>
      <xdr:col>5</xdr:col>
      <xdr:colOff>409575</xdr:colOff>
      <xdr:row>79</xdr:row>
      <xdr:rowOff>76395</xdr:rowOff>
    </xdr:to>
    <xdr:sp macro="" textlink="">
      <xdr:nvSpPr>
        <xdr:cNvPr id="199" name="円/楕円 198"/>
        <xdr:cNvSpPr/>
      </xdr:nvSpPr>
      <xdr:spPr>
        <a:xfrm>
          <a:off x="3746500" y="135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67522</xdr:rowOff>
    </xdr:from>
    <xdr:ext cx="469744" cy="259045"/>
    <xdr:sp macro="" textlink="">
      <xdr:nvSpPr>
        <xdr:cNvPr id="200" name="テキスト ボックス 199"/>
        <xdr:cNvSpPr txBox="1"/>
      </xdr:nvSpPr>
      <xdr:spPr>
        <a:xfrm>
          <a:off x="3562427" y="1361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104608</xdr:rowOff>
    </xdr:from>
    <xdr:to>
      <xdr:col>4</xdr:col>
      <xdr:colOff>206375</xdr:colOff>
      <xdr:row>79</xdr:row>
      <xdr:rowOff>34758</xdr:rowOff>
    </xdr:to>
    <xdr:sp macro="" textlink="">
      <xdr:nvSpPr>
        <xdr:cNvPr id="201" name="円/楕円 200"/>
        <xdr:cNvSpPr/>
      </xdr:nvSpPr>
      <xdr:spPr>
        <a:xfrm>
          <a:off x="2857500" y="134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25885</xdr:rowOff>
    </xdr:from>
    <xdr:ext cx="469744" cy="259045"/>
    <xdr:sp macro="" textlink="">
      <xdr:nvSpPr>
        <xdr:cNvPr id="202" name="テキスト ボックス 201"/>
        <xdr:cNvSpPr txBox="1"/>
      </xdr:nvSpPr>
      <xdr:spPr>
        <a:xfrm>
          <a:off x="2673427" y="1357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129198</xdr:rowOff>
    </xdr:from>
    <xdr:to>
      <xdr:col>3</xdr:col>
      <xdr:colOff>3175</xdr:colOff>
      <xdr:row>79</xdr:row>
      <xdr:rowOff>59348</xdr:rowOff>
    </xdr:to>
    <xdr:sp macro="" textlink="">
      <xdr:nvSpPr>
        <xdr:cNvPr id="203" name="円/楕円 202"/>
        <xdr:cNvSpPr/>
      </xdr:nvSpPr>
      <xdr:spPr>
        <a:xfrm>
          <a:off x="1968500" y="135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50475</xdr:rowOff>
    </xdr:from>
    <xdr:ext cx="469744" cy="259045"/>
    <xdr:sp macro="" textlink="">
      <xdr:nvSpPr>
        <xdr:cNvPr id="204" name="テキスト ボックス 203"/>
        <xdr:cNvSpPr txBox="1"/>
      </xdr:nvSpPr>
      <xdr:spPr>
        <a:xfrm>
          <a:off x="1784427" y="135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126783</xdr:rowOff>
    </xdr:from>
    <xdr:to>
      <xdr:col>1</xdr:col>
      <xdr:colOff>485775</xdr:colOff>
      <xdr:row>79</xdr:row>
      <xdr:rowOff>56933</xdr:rowOff>
    </xdr:to>
    <xdr:sp macro="" textlink="">
      <xdr:nvSpPr>
        <xdr:cNvPr id="205" name="円/楕円 204"/>
        <xdr:cNvSpPr/>
      </xdr:nvSpPr>
      <xdr:spPr>
        <a:xfrm>
          <a:off x="1079500" y="134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48060</xdr:rowOff>
    </xdr:from>
    <xdr:ext cx="469744" cy="259045"/>
    <xdr:sp macro="" textlink="">
      <xdr:nvSpPr>
        <xdr:cNvPr id="206" name="テキスト ボックス 205"/>
        <xdr:cNvSpPr txBox="1"/>
      </xdr:nvSpPr>
      <xdr:spPr>
        <a:xfrm>
          <a:off x="895427" y="1359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62903</xdr:rowOff>
    </xdr:from>
    <xdr:to>
      <xdr:col>6</xdr:col>
      <xdr:colOff>511175</xdr:colOff>
      <xdr:row>97</xdr:row>
      <xdr:rowOff>129273</xdr:rowOff>
    </xdr:to>
    <xdr:cxnSp macro="">
      <xdr:nvCxnSpPr>
        <xdr:cNvPr id="236" name="直線コネクタ 235"/>
        <xdr:cNvCxnSpPr/>
      </xdr:nvCxnSpPr>
      <xdr:spPr>
        <a:xfrm flipV="1">
          <a:off x="3797300" y="16693553"/>
          <a:ext cx="8382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129273</xdr:rowOff>
    </xdr:from>
    <xdr:to>
      <xdr:col>5</xdr:col>
      <xdr:colOff>358775</xdr:colOff>
      <xdr:row>97</xdr:row>
      <xdr:rowOff>166129</xdr:rowOff>
    </xdr:to>
    <xdr:cxnSp macro="">
      <xdr:nvCxnSpPr>
        <xdr:cNvPr id="239" name="直線コネクタ 238"/>
        <xdr:cNvCxnSpPr/>
      </xdr:nvCxnSpPr>
      <xdr:spPr>
        <a:xfrm flipV="1">
          <a:off x="2908300" y="16759923"/>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166129</xdr:rowOff>
    </xdr:from>
    <xdr:to>
      <xdr:col>4</xdr:col>
      <xdr:colOff>155575</xdr:colOff>
      <xdr:row>98</xdr:row>
      <xdr:rowOff>55372</xdr:rowOff>
    </xdr:to>
    <xdr:cxnSp macro="">
      <xdr:nvCxnSpPr>
        <xdr:cNvPr id="242" name="直線コネクタ 241"/>
        <xdr:cNvCxnSpPr/>
      </xdr:nvCxnSpPr>
      <xdr:spPr>
        <a:xfrm flipV="1">
          <a:off x="2019300" y="16796779"/>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55372</xdr:rowOff>
    </xdr:from>
    <xdr:to>
      <xdr:col>2</xdr:col>
      <xdr:colOff>638175</xdr:colOff>
      <xdr:row>98</xdr:row>
      <xdr:rowOff>95047</xdr:rowOff>
    </xdr:to>
    <xdr:cxnSp macro="">
      <xdr:nvCxnSpPr>
        <xdr:cNvPr id="245" name="直線コネクタ 244"/>
        <xdr:cNvCxnSpPr/>
      </xdr:nvCxnSpPr>
      <xdr:spPr>
        <a:xfrm flipV="1">
          <a:off x="1130300" y="16857472"/>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12103</xdr:rowOff>
    </xdr:from>
    <xdr:to>
      <xdr:col>6</xdr:col>
      <xdr:colOff>561975</xdr:colOff>
      <xdr:row>97</xdr:row>
      <xdr:rowOff>113703</xdr:rowOff>
    </xdr:to>
    <xdr:sp macro="" textlink="">
      <xdr:nvSpPr>
        <xdr:cNvPr id="255" name="円/楕円 254"/>
        <xdr:cNvSpPr/>
      </xdr:nvSpPr>
      <xdr:spPr>
        <a:xfrm>
          <a:off x="4584700" y="1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161980</xdr:rowOff>
    </xdr:from>
    <xdr:ext cx="534377" cy="259045"/>
    <xdr:sp macro="" textlink="">
      <xdr:nvSpPr>
        <xdr:cNvPr id="256" name="扶助費該当値テキスト"/>
        <xdr:cNvSpPr txBox="1"/>
      </xdr:nvSpPr>
      <xdr:spPr>
        <a:xfrm>
          <a:off x="4686300" y="166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78473</xdr:rowOff>
    </xdr:from>
    <xdr:to>
      <xdr:col>5</xdr:col>
      <xdr:colOff>409575</xdr:colOff>
      <xdr:row>98</xdr:row>
      <xdr:rowOff>8623</xdr:rowOff>
    </xdr:to>
    <xdr:sp macro="" textlink="">
      <xdr:nvSpPr>
        <xdr:cNvPr id="257" name="円/楕円 256"/>
        <xdr:cNvSpPr/>
      </xdr:nvSpPr>
      <xdr:spPr>
        <a:xfrm>
          <a:off x="3746500" y="1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171200</xdr:rowOff>
    </xdr:from>
    <xdr:ext cx="534377" cy="259045"/>
    <xdr:sp macro="" textlink="">
      <xdr:nvSpPr>
        <xdr:cNvPr id="258" name="テキスト ボックス 257"/>
        <xdr:cNvSpPr txBox="1"/>
      </xdr:nvSpPr>
      <xdr:spPr>
        <a:xfrm>
          <a:off x="3530111" y="1680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115329</xdr:rowOff>
    </xdr:from>
    <xdr:to>
      <xdr:col>4</xdr:col>
      <xdr:colOff>206375</xdr:colOff>
      <xdr:row>98</xdr:row>
      <xdr:rowOff>45479</xdr:rowOff>
    </xdr:to>
    <xdr:sp macro="" textlink="">
      <xdr:nvSpPr>
        <xdr:cNvPr id="259" name="円/楕円 258"/>
        <xdr:cNvSpPr/>
      </xdr:nvSpPr>
      <xdr:spPr>
        <a:xfrm>
          <a:off x="2857500" y="167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36606</xdr:rowOff>
    </xdr:from>
    <xdr:ext cx="534377" cy="259045"/>
    <xdr:sp macro="" textlink="">
      <xdr:nvSpPr>
        <xdr:cNvPr id="260" name="テキスト ボックス 259"/>
        <xdr:cNvSpPr txBox="1"/>
      </xdr:nvSpPr>
      <xdr:spPr>
        <a:xfrm>
          <a:off x="2641111" y="168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4572</xdr:rowOff>
    </xdr:from>
    <xdr:to>
      <xdr:col>3</xdr:col>
      <xdr:colOff>3175</xdr:colOff>
      <xdr:row>98</xdr:row>
      <xdr:rowOff>106172</xdr:rowOff>
    </xdr:to>
    <xdr:sp macro="" textlink="">
      <xdr:nvSpPr>
        <xdr:cNvPr id="261" name="円/楕円 260"/>
        <xdr:cNvSpPr/>
      </xdr:nvSpPr>
      <xdr:spPr>
        <a:xfrm>
          <a:off x="1968500" y="168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97299</xdr:rowOff>
    </xdr:from>
    <xdr:ext cx="534377" cy="259045"/>
    <xdr:sp macro="" textlink="">
      <xdr:nvSpPr>
        <xdr:cNvPr id="262" name="テキスト ボックス 261"/>
        <xdr:cNvSpPr txBox="1"/>
      </xdr:nvSpPr>
      <xdr:spPr>
        <a:xfrm>
          <a:off x="1752111" y="168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44247</xdr:rowOff>
    </xdr:from>
    <xdr:to>
      <xdr:col>1</xdr:col>
      <xdr:colOff>485775</xdr:colOff>
      <xdr:row>98</xdr:row>
      <xdr:rowOff>145847</xdr:rowOff>
    </xdr:to>
    <xdr:sp macro="" textlink="">
      <xdr:nvSpPr>
        <xdr:cNvPr id="263" name="円/楕円 262"/>
        <xdr:cNvSpPr/>
      </xdr:nvSpPr>
      <xdr:spPr>
        <a:xfrm>
          <a:off x="1079500" y="168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136974</xdr:rowOff>
    </xdr:from>
    <xdr:ext cx="534377" cy="259045"/>
    <xdr:sp macro="" textlink="">
      <xdr:nvSpPr>
        <xdr:cNvPr id="264" name="テキスト ボックス 263"/>
        <xdr:cNvSpPr txBox="1"/>
      </xdr:nvSpPr>
      <xdr:spPr>
        <a:xfrm>
          <a:off x="863111" y="1693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109058</xdr:rowOff>
    </xdr:from>
    <xdr:to>
      <xdr:col>15</xdr:col>
      <xdr:colOff>180975</xdr:colOff>
      <xdr:row>37</xdr:row>
      <xdr:rowOff>138262</xdr:rowOff>
    </xdr:to>
    <xdr:cxnSp macro="">
      <xdr:nvCxnSpPr>
        <xdr:cNvPr id="297" name="直線コネクタ 296"/>
        <xdr:cNvCxnSpPr/>
      </xdr:nvCxnSpPr>
      <xdr:spPr>
        <a:xfrm>
          <a:off x="9639300" y="6452708"/>
          <a:ext cx="8382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109058</xdr:rowOff>
    </xdr:from>
    <xdr:to>
      <xdr:col>14</xdr:col>
      <xdr:colOff>28575</xdr:colOff>
      <xdr:row>38</xdr:row>
      <xdr:rowOff>42983</xdr:rowOff>
    </xdr:to>
    <xdr:cxnSp macro="">
      <xdr:nvCxnSpPr>
        <xdr:cNvPr id="300" name="直線コネクタ 299"/>
        <xdr:cNvCxnSpPr/>
      </xdr:nvCxnSpPr>
      <xdr:spPr>
        <a:xfrm flipV="1">
          <a:off x="8750300" y="6452708"/>
          <a:ext cx="889000" cy="1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145262</xdr:rowOff>
    </xdr:from>
    <xdr:to>
      <xdr:col>12</xdr:col>
      <xdr:colOff>511175</xdr:colOff>
      <xdr:row>38</xdr:row>
      <xdr:rowOff>42983</xdr:rowOff>
    </xdr:to>
    <xdr:cxnSp macro="">
      <xdr:nvCxnSpPr>
        <xdr:cNvPr id="303" name="直線コネクタ 302"/>
        <xdr:cNvCxnSpPr/>
      </xdr:nvCxnSpPr>
      <xdr:spPr>
        <a:xfrm>
          <a:off x="7861300" y="6488912"/>
          <a:ext cx="889000" cy="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145262</xdr:rowOff>
    </xdr:from>
    <xdr:to>
      <xdr:col>11</xdr:col>
      <xdr:colOff>307975</xdr:colOff>
      <xdr:row>37</xdr:row>
      <xdr:rowOff>153435</xdr:rowOff>
    </xdr:to>
    <xdr:cxnSp macro="">
      <xdr:nvCxnSpPr>
        <xdr:cNvPr id="306" name="直線コネクタ 305"/>
        <xdr:cNvCxnSpPr/>
      </xdr:nvCxnSpPr>
      <xdr:spPr>
        <a:xfrm flipV="1">
          <a:off x="6972300" y="6488912"/>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87462</xdr:rowOff>
    </xdr:from>
    <xdr:to>
      <xdr:col>15</xdr:col>
      <xdr:colOff>231775</xdr:colOff>
      <xdr:row>38</xdr:row>
      <xdr:rowOff>17611</xdr:rowOff>
    </xdr:to>
    <xdr:sp macro="" textlink="">
      <xdr:nvSpPr>
        <xdr:cNvPr id="316" name="円/楕円 315"/>
        <xdr:cNvSpPr/>
      </xdr:nvSpPr>
      <xdr:spPr>
        <a:xfrm>
          <a:off x="10426700" y="6431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65889</xdr:rowOff>
    </xdr:from>
    <xdr:ext cx="534377" cy="259045"/>
    <xdr:sp macro="" textlink="">
      <xdr:nvSpPr>
        <xdr:cNvPr id="317" name="補助費等該当値テキスト"/>
        <xdr:cNvSpPr txBox="1"/>
      </xdr:nvSpPr>
      <xdr:spPr>
        <a:xfrm>
          <a:off x="10528300" y="64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58258</xdr:rowOff>
    </xdr:from>
    <xdr:to>
      <xdr:col>14</xdr:col>
      <xdr:colOff>79375</xdr:colOff>
      <xdr:row>37</xdr:row>
      <xdr:rowOff>159858</xdr:rowOff>
    </xdr:to>
    <xdr:sp macro="" textlink="">
      <xdr:nvSpPr>
        <xdr:cNvPr id="318" name="円/楕円 317"/>
        <xdr:cNvSpPr/>
      </xdr:nvSpPr>
      <xdr:spPr>
        <a:xfrm>
          <a:off x="9588500" y="64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150985</xdr:rowOff>
    </xdr:from>
    <xdr:ext cx="534377" cy="259045"/>
    <xdr:sp macro="" textlink="">
      <xdr:nvSpPr>
        <xdr:cNvPr id="319" name="テキスト ボックス 318"/>
        <xdr:cNvSpPr txBox="1"/>
      </xdr:nvSpPr>
      <xdr:spPr>
        <a:xfrm>
          <a:off x="9372111" y="64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163633</xdr:rowOff>
    </xdr:from>
    <xdr:to>
      <xdr:col>12</xdr:col>
      <xdr:colOff>561975</xdr:colOff>
      <xdr:row>38</xdr:row>
      <xdr:rowOff>93783</xdr:rowOff>
    </xdr:to>
    <xdr:sp macro="" textlink="">
      <xdr:nvSpPr>
        <xdr:cNvPr id="320" name="円/楕円 319"/>
        <xdr:cNvSpPr/>
      </xdr:nvSpPr>
      <xdr:spPr>
        <a:xfrm>
          <a:off x="8699500" y="65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84910</xdr:rowOff>
    </xdr:from>
    <xdr:ext cx="534377" cy="259045"/>
    <xdr:sp macro="" textlink="">
      <xdr:nvSpPr>
        <xdr:cNvPr id="321" name="テキスト ボックス 320"/>
        <xdr:cNvSpPr txBox="1"/>
      </xdr:nvSpPr>
      <xdr:spPr>
        <a:xfrm>
          <a:off x="8483111" y="66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94462</xdr:rowOff>
    </xdr:from>
    <xdr:to>
      <xdr:col>11</xdr:col>
      <xdr:colOff>358775</xdr:colOff>
      <xdr:row>38</xdr:row>
      <xdr:rowOff>24612</xdr:rowOff>
    </xdr:to>
    <xdr:sp macro="" textlink="">
      <xdr:nvSpPr>
        <xdr:cNvPr id="322" name="円/楕円 321"/>
        <xdr:cNvSpPr/>
      </xdr:nvSpPr>
      <xdr:spPr>
        <a:xfrm>
          <a:off x="7810500" y="6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15739</xdr:rowOff>
    </xdr:from>
    <xdr:ext cx="534377" cy="259045"/>
    <xdr:sp macro="" textlink="">
      <xdr:nvSpPr>
        <xdr:cNvPr id="323" name="テキスト ボックス 322"/>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102635</xdr:rowOff>
    </xdr:from>
    <xdr:to>
      <xdr:col>10</xdr:col>
      <xdr:colOff>155575</xdr:colOff>
      <xdr:row>38</xdr:row>
      <xdr:rowOff>32786</xdr:rowOff>
    </xdr:to>
    <xdr:sp macro="" textlink="">
      <xdr:nvSpPr>
        <xdr:cNvPr id="324" name="円/楕円 323"/>
        <xdr:cNvSpPr/>
      </xdr:nvSpPr>
      <xdr:spPr>
        <a:xfrm>
          <a:off x="6921500" y="6446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23912</xdr:rowOff>
    </xdr:from>
    <xdr:ext cx="534377" cy="259045"/>
    <xdr:sp macro="" textlink="">
      <xdr:nvSpPr>
        <xdr:cNvPr id="325" name="テキスト ボックス 324"/>
        <xdr:cNvSpPr txBox="1"/>
      </xdr:nvSpPr>
      <xdr:spPr>
        <a:xfrm>
          <a:off x="6705111" y="65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147400</xdr:rowOff>
    </xdr:from>
    <xdr:to>
      <xdr:col>15</xdr:col>
      <xdr:colOff>180975</xdr:colOff>
      <xdr:row>57</xdr:row>
      <xdr:rowOff>163643</xdr:rowOff>
    </xdr:to>
    <xdr:cxnSp macro="">
      <xdr:nvCxnSpPr>
        <xdr:cNvPr id="352" name="直線コネクタ 351"/>
        <xdr:cNvCxnSpPr/>
      </xdr:nvCxnSpPr>
      <xdr:spPr>
        <a:xfrm flipV="1">
          <a:off x="9639300" y="9920050"/>
          <a:ext cx="8382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117713</xdr:rowOff>
    </xdr:from>
    <xdr:to>
      <xdr:col>14</xdr:col>
      <xdr:colOff>28575</xdr:colOff>
      <xdr:row>57</xdr:row>
      <xdr:rowOff>163643</xdr:rowOff>
    </xdr:to>
    <xdr:cxnSp macro="">
      <xdr:nvCxnSpPr>
        <xdr:cNvPr id="355" name="直線コネクタ 354"/>
        <xdr:cNvCxnSpPr/>
      </xdr:nvCxnSpPr>
      <xdr:spPr>
        <a:xfrm>
          <a:off x="8750300" y="9890363"/>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91648</xdr:rowOff>
    </xdr:from>
    <xdr:to>
      <xdr:col>12</xdr:col>
      <xdr:colOff>511175</xdr:colOff>
      <xdr:row>57</xdr:row>
      <xdr:rowOff>117713</xdr:rowOff>
    </xdr:to>
    <xdr:cxnSp macro="">
      <xdr:nvCxnSpPr>
        <xdr:cNvPr id="358" name="直線コネクタ 357"/>
        <xdr:cNvCxnSpPr/>
      </xdr:nvCxnSpPr>
      <xdr:spPr>
        <a:xfrm>
          <a:off x="7861300" y="9521398"/>
          <a:ext cx="889000" cy="3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91648</xdr:rowOff>
    </xdr:from>
    <xdr:to>
      <xdr:col>11</xdr:col>
      <xdr:colOff>307975</xdr:colOff>
      <xdr:row>56</xdr:row>
      <xdr:rowOff>81928</xdr:rowOff>
    </xdr:to>
    <xdr:cxnSp macro="">
      <xdr:nvCxnSpPr>
        <xdr:cNvPr id="361" name="直線コネクタ 360"/>
        <xdr:cNvCxnSpPr/>
      </xdr:nvCxnSpPr>
      <xdr:spPr>
        <a:xfrm flipV="1">
          <a:off x="6972300" y="9521398"/>
          <a:ext cx="889000" cy="1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96600</xdr:rowOff>
    </xdr:from>
    <xdr:to>
      <xdr:col>15</xdr:col>
      <xdr:colOff>231775</xdr:colOff>
      <xdr:row>58</xdr:row>
      <xdr:rowOff>26750</xdr:rowOff>
    </xdr:to>
    <xdr:sp macro="" textlink="">
      <xdr:nvSpPr>
        <xdr:cNvPr id="371" name="円/楕円 370"/>
        <xdr:cNvSpPr/>
      </xdr:nvSpPr>
      <xdr:spPr>
        <a:xfrm>
          <a:off x="10426700" y="98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11527</xdr:rowOff>
    </xdr:from>
    <xdr:ext cx="534377" cy="259045"/>
    <xdr:sp macro="" textlink="">
      <xdr:nvSpPr>
        <xdr:cNvPr id="372" name="普通建設事業費該当値テキスト"/>
        <xdr:cNvSpPr txBox="1"/>
      </xdr:nvSpPr>
      <xdr:spPr>
        <a:xfrm>
          <a:off x="10528300" y="978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112843</xdr:rowOff>
    </xdr:from>
    <xdr:to>
      <xdr:col>14</xdr:col>
      <xdr:colOff>79375</xdr:colOff>
      <xdr:row>58</xdr:row>
      <xdr:rowOff>42993</xdr:rowOff>
    </xdr:to>
    <xdr:sp macro="" textlink="">
      <xdr:nvSpPr>
        <xdr:cNvPr id="373" name="円/楕円 372"/>
        <xdr:cNvSpPr/>
      </xdr:nvSpPr>
      <xdr:spPr>
        <a:xfrm>
          <a:off x="9588500" y="98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34120</xdr:rowOff>
    </xdr:from>
    <xdr:ext cx="534377" cy="259045"/>
    <xdr:sp macro="" textlink="">
      <xdr:nvSpPr>
        <xdr:cNvPr id="374" name="テキスト ボックス 373"/>
        <xdr:cNvSpPr txBox="1"/>
      </xdr:nvSpPr>
      <xdr:spPr>
        <a:xfrm>
          <a:off x="9372111" y="99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66913</xdr:rowOff>
    </xdr:from>
    <xdr:to>
      <xdr:col>12</xdr:col>
      <xdr:colOff>561975</xdr:colOff>
      <xdr:row>57</xdr:row>
      <xdr:rowOff>168513</xdr:rowOff>
    </xdr:to>
    <xdr:sp macro="" textlink="">
      <xdr:nvSpPr>
        <xdr:cNvPr id="375" name="円/楕円 374"/>
        <xdr:cNvSpPr/>
      </xdr:nvSpPr>
      <xdr:spPr>
        <a:xfrm>
          <a:off x="8699500" y="98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159640</xdr:rowOff>
    </xdr:from>
    <xdr:ext cx="534377" cy="259045"/>
    <xdr:sp macro="" textlink="">
      <xdr:nvSpPr>
        <xdr:cNvPr id="376" name="テキスト ボックス 375"/>
        <xdr:cNvSpPr txBox="1"/>
      </xdr:nvSpPr>
      <xdr:spPr>
        <a:xfrm>
          <a:off x="8483111" y="99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40848</xdr:rowOff>
    </xdr:from>
    <xdr:to>
      <xdr:col>11</xdr:col>
      <xdr:colOff>358775</xdr:colOff>
      <xdr:row>55</xdr:row>
      <xdr:rowOff>142448</xdr:rowOff>
    </xdr:to>
    <xdr:sp macro="" textlink="">
      <xdr:nvSpPr>
        <xdr:cNvPr id="377" name="円/楕円 376"/>
        <xdr:cNvSpPr/>
      </xdr:nvSpPr>
      <xdr:spPr>
        <a:xfrm>
          <a:off x="7810500" y="94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158975</xdr:rowOff>
    </xdr:from>
    <xdr:ext cx="599010" cy="259045"/>
    <xdr:sp macro="" textlink="">
      <xdr:nvSpPr>
        <xdr:cNvPr id="378" name="テキスト ボックス 377"/>
        <xdr:cNvSpPr txBox="1"/>
      </xdr:nvSpPr>
      <xdr:spPr>
        <a:xfrm>
          <a:off x="7561794" y="92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31128</xdr:rowOff>
    </xdr:from>
    <xdr:to>
      <xdr:col>10</xdr:col>
      <xdr:colOff>155575</xdr:colOff>
      <xdr:row>56</xdr:row>
      <xdr:rowOff>132728</xdr:rowOff>
    </xdr:to>
    <xdr:sp macro="" textlink="">
      <xdr:nvSpPr>
        <xdr:cNvPr id="379" name="円/楕円 378"/>
        <xdr:cNvSpPr/>
      </xdr:nvSpPr>
      <xdr:spPr>
        <a:xfrm>
          <a:off x="6921500" y="96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149255</xdr:rowOff>
    </xdr:from>
    <xdr:ext cx="534377" cy="259045"/>
    <xdr:sp macro="" textlink="">
      <xdr:nvSpPr>
        <xdr:cNvPr id="380" name="テキスト ボックス 379"/>
        <xdr:cNvSpPr txBox="1"/>
      </xdr:nvSpPr>
      <xdr:spPr>
        <a:xfrm>
          <a:off x="6705111" y="94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3066</xdr:rowOff>
    </xdr:from>
    <xdr:to>
      <xdr:col>15</xdr:col>
      <xdr:colOff>180975</xdr:colOff>
      <xdr:row>79</xdr:row>
      <xdr:rowOff>32235</xdr:rowOff>
    </xdr:to>
    <xdr:cxnSp macro="">
      <xdr:nvCxnSpPr>
        <xdr:cNvPr id="409" name="直線コネクタ 408"/>
        <xdr:cNvCxnSpPr/>
      </xdr:nvCxnSpPr>
      <xdr:spPr>
        <a:xfrm flipV="1">
          <a:off x="9639300" y="13547616"/>
          <a:ext cx="8382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149727</xdr:rowOff>
    </xdr:from>
    <xdr:to>
      <xdr:col>14</xdr:col>
      <xdr:colOff>28575</xdr:colOff>
      <xdr:row>79</xdr:row>
      <xdr:rowOff>32235</xdr:rowOff>
    </xdr:to>
    <xdr:cxnSp macro="">
      <xdr:nvCxnSpPr>
        <xdr:cNvPr id="412" name="直線コネクタ 411"/>
        <xdr:cNvCxnSpPr/>
      </xdr:nvCxnSpPr>
      <xdr:spPr>
        <a:xfrm>
          <a:off x="8750300" y="13522827"/>
          <a:ext cx="889000" cy="5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123716</xdr:rowOff>
    </xdr:from>
    <xdr:to>
      <xdr:col>15</xdr:col>
      <xdr:colOff>231775</xdr:colOff>
      <xdr:row>79</xdr:row>
      <xdr:rowOff>53866</xdr:rowOff>
    </xdr:to>
    <xdr:sp macro="" textlink="">
      <xdr:nvSpPr>
        <xdr:cNvPr id="422" name="円/楕円 421"/>
        <xdr:cNvSpPr/>
      </xdr:nvSpPr>
      <xdr:spPr>
        <a:xfrm>
          <a:off x="10426700" y="134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38643</xdr:rowOff>
    </xdr:from>
    <xdr:ext cx="469744" cy="259045"/>
    <xdr:sp macro="" textlink="">
      <xdr:nvSpPr>
        <xdr:cNvPr id="423" name="普通建設事業費 （ うち新規整備　）該当値テキスト"/>
        <xdr:cNvSpPr txBox="1"/>
      </xdr:nvSpPr>
      <xdr:spPr>
        <a:xfrm>
          <a:off x="10528300" y="1341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152885</xdr:rowOff>
    </xdr:from>
    <xdr:to>
      <xdr:col>14</xdr:col>
      <xdr:colOff>79375</xdr:colOff>
      <xdr:row>79</xdr:row>
      <xdr:rowOff>83035</xdr:rowOff>
    </xdr:to>
    <xdr:sp macro="" textlink="">
      <xdr:nvSpPr>
        <xdr:cNvPr id="424" name="円/楕円 423"/>
        <xdr:cNvSpPr/>
      </xdr:nvSpPr>
      <xdr:spPr>
        <a:xfrm>
          <a:off x="9588500" y="13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74162</xdr:rowOff>
    </xdr:from>
    <xdr:ext cx="469744" cy="259045"/>
    <xdr:sp macro="" textlink="">
      <xdr:nvSpPr>
        <xdr:cNvPr id="425" name="テキスト ボックス 424"/>
        <xdr:cNvSpPr txBox="1"/>
      </xdr:nvSpPr>
      <xdr:spPr>
        <a:xfrm>
          <a:off x="9404427" y="1361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98927</xdr:rowOff>
    </xdr:from>
    <xdr:to>
      <xdr:col>12</xdr:col>
      <xdr:colOff>561975</xdr:colOff>
      <xdr:row>79</xdr:row>
      <xdr:rowOff>29077</xdr:rowOff>
    </xdr:to>
    <xdr:sp macro="" textlink="">
      <xdr:nvSpPr>
        <xdr:cNvPr id="426" name="円/楕円 425"/>
        <xdr:cNvSpPr/>
      </xdr:nvSpPr>
      <xdr:spPr>
        <a:xfrm>
          <a:off x="8699500" y="134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20204</xdr:rowOff>
    </xdr:from>
    <xdr:ext cx="469744" cy="259045"/>
    <xdr:sp macro="" textlink="">
      <xdr:nvSpPr>
        <xdr:cNvPr id="427" name="テキスト ボックス 426"/>
        <xdr:cNvSpPr txBox="1"/>
      </xdr:nvSpPr>
      <xdr:spPr>
        <a:xfrm>
          <a:off x="8515427" y="1356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104428</xdr:rowOff>
    </xdr:from>
    <xdr:to>
      <xdr:col>15</xdr:col>
      <xdr:colOff>180975</xdr:colOff>
      <xdr:row>97</xdr:row>
      <xdr:rowOff>105404</xdr:rowOff>
    </xdr:to>
    <xdr:cxnSp macro="">
      <xdr:nvCxnSpPr>
        <xdr:cNvPr id="452" name="直線コネクタ 451"/>
        <xdr:cNvCxnSpPr/>
      </xdr:nvCxnSpPr>
      <xdr:spPr>
        <a:xfrm flipV="1">
          <a:off x="9639300" y="16735078"/>
          <a:ext cx="8382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47803</xdr:rowOff>
    </xdr:from>
    <xdr:to>
      <xdr:col>14</xdr:col>
      <xdr:colOff>28575</xdr:colOff>
      <xdr:row>97</xdr:row>
      <xdr:rowOff>105404</xdr:rowOff>
    </xdr:to>
    <xdr:cxnSp macro="">
      <xdr:nvCxnSpPr>
        <xdr:cNvPr id="455" name="直線コネクタ 454"/>
        <xdr:cNvCxnSpPr/>
      </xdr:nvCxnSpPr>
      <xdr:spPr>
        <a:xfrm>
          <a:off x="8750300" y="16678453"/>
          <a:ext cx="889000" cy="5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53628</xdr:rowOff>
    </xdr:from>
    <xdr:to>
      <xdr:col>15</xdr:col>
      <xdr:colOff>231775</xdr:colOff>
      <xdr:row>97</xdr:row>
      <xdr:rowOff>155228</xdr:rowOff>
    </xdr:to>
    <xdr:sp macro="" textlink="">
      <xdr:nvSpPr>
        <xdr:cNvPr id="465" name="円/楕円 464"/>
        <xdr:cNvSpPr/>
      </xdr:nvSpPr>
      <xdr:spPr>
        <a:xfrm>
          <a:off x="10426700" y="166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140005</xdr:rowOff>
    </xdr:from>
    <xdr:ext cx="534377" cy="259045"/>
    <xdr:sp macro="" textlink="">
      <xdr:nvSpPr>
        <xdr:cNvPr id="466" name="普通建設事業費 （ うち更新整備　）該当値テキスト"/>
        <xdr:cNvSpPr txBox="1"/>
      </xdr:nvSpPr>
      <xdr:spPr>
        <a:xfrm>
          <a:off x="10528300"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54604</xdr:rowOff>
    </xdr:from>
    <xdr:to>
      <xdr:col>14</xdr:col>
      <xdr:colOff>79375</xdr:colOff>
      <xdr:row>97</xdr:row>
      <xdr:rowOff>156204</xdr:rowOff>
    </xdr:to>
    <xdr:sp macro="" textlink="">
      <xdr:nvSpPr>
        <xdr:cNvPr id="467" name="円/楕円 466"/>
        <xdr:cNvSpPr/>
      </xdr:nvSpPr>
      <xdr:spPr>
        <a:xfrm>
          <a:off x="9588500" y="166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147331</xdr:rowOff>
    </xdr:from>
    <xdr:ext cx="534377" cy="259045"/>
    <xdr:sp macro="" textlink="">
      <xdr:nvSpPr>
        <xdr:cNvPr id="468" name="テキスト ボックス 467"/>
        <xdr:cNvSpPr txBox="1"/>
      </xdr:nvSpPr>
      <xdr:spPr>
        <a:xfrm>
          <a:off x="9372111" y="1677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168453</xdr:rowOff>
    </xdr:from>
    <xdr:to>
      <xdr:col>12</xdr:col>
      <xdr:colOff>561975</xdr:colOff>
      <xdr:row>97</xdr:row>
      <xdr:rowOff>98603</xdr:rowOff>
    </xdr:to>
    <xdr:sp macro="" textlink="">
      <xdr:nvSpPr>
        <xdr:cNvPr id="469" name="円/楕円 468"/>
        <xdr:cNvSpPr/>
      </xdr:nvSpPr>
      <xdr:spPr>
        <a:xfrm>
          <a:off x="8699500" y="166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89730</xdr:rowOff>
    </xdr:from>
    <xdr:ext cx="534377" cy="259045"/>
    <xdr:sp macro="" textlink="">
      <xdr:nvSpPr>
        <xdr:cNvPr id="470" name="テキスト ボックス 469"/>
        <xdr:cNvSpPr txBox="1"/>
      </xdr:nvSpPr>
      <xdr:spPr>
        <a:xfrm>
          <a:off x="8483111" y="167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107445</xdr:rowOff>
    </xdr:from>
    <xdr:to>
      <xdr:col>23</xdr:col>
      <xdr:colOff>517525</xdr:colOff>
      <xdr:row>38</xdr:row>
      <xdr:rowOff>128064</xdr:rowOff>
    </xdr:to>
    <xdr:cxnSp macro="">
      <xdr:nvCxnSpPr>
        <xdr:cNvPr id="497" name="直線コネクタ 496"/>
        <xdr:cNvCxnSpPr/>
      </xdr:nvCxnSpPr>
      <xdr:spPr>
        <a:xfrm>
          <a:off x="15481300" y="6622545"/>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107445</xdr:rowOff>
    </xdr:from>
    <xdr:to>
      <xdr:col>22</xdr:col>
      <xdr:colOff>365125</xdr:colOff>
      <xdr:row>38</xdr:row>
      <xdr:rowOff>117708</xdr:rowOff>
    </xdr:to>
    <xdr:cxnSp macro="">
      <xdr:nvCxnSpPr>
        <xdr:cNvPr id="500" name="直線コネクタ 499"/>
        <xdr:cNvCxnSpPr/>
      </xdr:nvCxnSpPr>
      <xdr:spPr>
        <a:xfrm flipV="1">
          <a:off x="14592300" y="6622545"/>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150467</xdr:rowOff>
    </xdr:from>
    <xdr:to>
      <xdr:col>21</xdr:col>
      <xdr:colOff>161925</xdr:colOff>
      <xdr:row>38</xdr:row>
      <xdr:rowOff>117708</xdr:rowOff>
    </xdr:to>
    <xdr:cxnSp macro="">
      <xdr:nvCxnSpPr>
        <xdr:cNvPr id="503" name="直線コネクタ 502"/>
        <xdr:cNvCxnSpPr/>
      </xdr:nvCxnSpPr>
      <xdr:spPr>
        <a:xfrm>
          <a:off x="13703300" y="6494117"/>
          <a:ext cx="889000" cy="1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150467</xdr:rowOff>
    </xdr:from>
    <xdr:to>
      <xdr:col>19</xdr:col>
      <xdr:colOff>644525</xdr:colOff>
      <xdr:row>37</xdr:row>
      <xdr:rowOff>161646</xdr:rowOff>
    </xdr:to>
    <xdr:cxnSp macro="">
      <xdr:nvCxnSpPr>
        <xdr:cNvPr id="506" name="直線コネクタ 505"/>
        <xdr:cNvCxnSpPr/>
      </xdr:nvCxnSpPr>
      <xdr:spPr>
        <a:xfrm flipV="1">
          <a:off x="12814300" y="6494117"/>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77264</xdr:rowOff>
    </xdr:from>
    <xdr:to>
      <xdr:col>23</xdr:col>
      <xdr:colOff>568325</xdr:colOff>
      <xdr:row>39</xdr:row>
      <xdr:rowOff>7414</xdr:rowOff>
    </xdr:to>
    <xdr:sp macro="" textlink="">
      <xdr:nvSpPr>
        <xdr:cNvPr id="516" name="円/楕円 515"/>
        <xdr:cNvSpPr/>
      </xdr:nvSpPr>
      <xdr:spPr>
        <a:xfrm>
          <a:off x="16268700" y="65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163641</xdr:rowOff>
    </xdr:from>
    <xdr:ext cx="378565" cy="259045"/>
    <xdr:sp macro="" textlink="">
      <xdr:nvSpPr>
        <xdr:cNvPr id="517" name="災害復旧事業費該当値テキスト"/>
        <xdr:cNvSpPr txBox="1"/>
      </xdr:nvSpPr>
      <xdr:spPr>
        <a:xfrm>
          <a:off x="16370300" y="650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56645</xdr:rowOff>
    </xdr:from>
    <xdr:to>
      <xdr:col>22</xdr:col>
      <xdr:colOff>415925</xdr:colOff>
      <xdr:row>38</xdr:row>
      <xdr:rowOff>158245</xdr:rowOff>
    </xdr:to>
    <xdr:sp macro="" textlink="">
      <xdr:nvSpPr>
        <xdr:cNvPr id="518" name="円/楕円 517"/>
        <xdr:cNvSpPr/>
      </xdr:nvSpPr>
      <xdr:spPr>
        <a:xfrm>
          <a:off x="15430500" y="657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149372</xdr:rowOff>
    </xdr:from>
    <xdr:ext cx="469744" cy="259045"/>
    <xdr:sp macro="" textlink="">
      <xdr:nvSpPr>
        <xdr:cNvPr id="519" name="テキスト ボックス 518"/>
        <xdr:cNvSpPr txBox="1"/>
      </xdr:nvSpPr>
      <xdr:spPr>
        <a:xfrm>
          <a:off x="15246427" y="66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66908</xdr:rowOff>
    </xdr:from>
    <xdr:to>
      <xdr:col>21</xdr:col>
      <xdr:colOff>212725</xdr:colOff>
      <xdr:row>38</xdr:row>
      <xdr:rowOff>168508</xdr:rowOff>
    </xdr:to>
    <xdr:sp macro="" textlink="">
      <xdr:nvSpPr>
        <xdr:cNvPr id="520" name="円/楕円 519"/>
        <xdr:cNvSpPr/>
      </xdr:nvSpPr>
      <xdr:spPr>
        <a:xfrm>
          <a:off x="14541500" y="65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159635</xdr:rowOff>
    </xdr:from>
    <xdr:ext cx="378565" cy="259045"/>
    <xdr:sp macro="" textlink="">
      <xdr:nvSpPr>
        <xdr:cNvPr id="521" name="テキスト ボックス 520"/>
        <xdr:cNvSpPr txBox="1"/>
      </xdr:nvSpPr>
      <xdr:spPr>
        <a:xfrm>
          <a:off x="14403017" y="66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99667</xdr:rowOff>
    </xdr:from>
    <xdr:to>
      <xdr:col>20</xdr:col>
      <xdr:colOff>9525</xdr:colOff>
      <xdr:row>38</xdr:row>
      <xdr:rowOff>29817</xdr:rowOff>
    </xdr:to>
    <xdr:sp macro="" textlink="">
      <xdr:nvSpPr>
        <xdr:cNvPr id="522" name="円/楕円 521"/>
        <xdr:cNvSpPr/>
      </xdr:nvSpPr>
      <xdr:spPr>
        <a:xfrm>
          <a:off x="13652500" y="64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20944</xdr:rowOff>
    </xdr:from>
    <xdr:ext cx="469744" cy="259045"/>
    <xdr:sp macro="" textlink="">
      <xdr:nvSpPr>
        <xdr:cNvPr id="523" name="テキスト ボックス 522"/>
        <xdr:cNvSpPr txBox="1"/>
      </xdr:nvSpPr>
      <xdr:spPr>
        <a:xfrm>
          <a:off x="13468427" y="653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110846</xdr:rowOff>
    </xdr:from>
    <xdr:to>
      <xdr:col>18</xdr:col>
      <xdr:colOff>492125</xdr:colOff>
      <xdr:row>38</xdr:row>
      <xdr:rowOff>40996</xdr:rowOff>
    </xdr:to>
    <xdr:sp macro="" textlink="">
      <xdr:nvSpPr>
        <xdr:cNvPr id="524" name="円/楕円 523"/>
        <xdr:cNvSpPr/>
      </xdr:nvSpPr>
      <xdr:spPr>
        <a:xfrm>
          <a:off x="12763500" y="64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32123</xdr:rowOff>
    </xdr:from>
    <xdr:ext cx="469744" cy="259045"/>
    <xdr:sp macro="" textlink="">
      <xdr:nvSpPr>
        <xdr:cNvPr id="525" name="テキスト ボックス 524"/>
        <xdr:cNvSpPr txBox="1"/>
      </xdr:nvSpPr>
      <xdr:spPr>
        <a:xfrm>
          <a:off x="12579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28124</xdr:rowOff>
    </xdr:from>
    <xdr:to>
      <xdr:col>23</xdr:col>
      <xdr:colOff>517525</xdr:colOff>
      <xdr:row>78</xdr:row>
      <xdr:rowOff>31877</xdr:rowOff>
    </xdr:to>
    <xdr:cxnSp macro="">
      <xdr:nvCxnSpPr>
        <xdr:cNvPr id="611" name="直線コネクタ 610"/>
        <xdr:cNvCxnSpPr/>
      </xdr:nvCxnSpPr>
      <xdr:spPr>
        <a:xfrm flipV="1">
          <a:off x="15481300" y="13401224"/>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31877</xdr:rowOff>
    </xdr:from>
    <xdr:to>
      <xdr:col>22</xdr:col>
      <xdr:colOff>365125</xdr:colOff>
      <xdr:row>78</xdr:row>
      <xdr:rowOff>33138</xdr:rowOff>
    </xdr:to>
    <xdr:cxnSp macro="">
      <xdr:nvCxnSpPr>
        <xdr:cNvPr id="614" name="直線コネクタ 613"/>
        <xdr:cNvCxnSpPr/>
      </xdr:nvCxnSpPr>
      <xdr:spPr>
        <a:xfrm flipV="1">
          <a:off x="14592300" y="1340497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30476</xdr:rowOff>
    </xdr:from>
    <xdr:to>
      <xdr:col>21</xdr:col>
      <xdr:colOff>161925</xdr:colOff>
      <xdr:row>78</xdr:row>
      <xdr:rowOff>33138</xdr:rowOff>
    </xdr:to>
    <xdr:cxnSp macro="">
      <xdr:nvCxnSpPr>
        <xdr:cNvPr id="617" name="直線コネクタ 616"/>
        <xdr:cNvCxnSpPr/>
      </xdr:nvCxnSpPr>
      <xdr:spPr>
        <a:xfrm>
          <a:off x="13703300" y="13403576"/>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20389</xdr:rowOff>
    </xdr:from>
    <xdr:to>
      <xdr:col>19</xdr:col>
      <xdr:colOff>644525</xdr:colOff>
      <xdr:row>78</xdr:row>
      <xdr:rowOff>30476</xdr:rowOff>
    </xdr:to>
    <xdr:cxnSp macro="">
      <xdr:nvCxnSpPr>
        <xdr:cNvPr id="620" name="直線コネクタ 619"/>
        <xdr:cNvCxnSpPr/>
      </xdr:nvCxnSpPr>
      <xdr:spPr>
        <a:xfrm>
          <a:off x="12814300" y="13393489"/>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148774</xdr:rowOff>
    </xdr:from>
    <xdr:to>
      <xdr:col>23</xdr:col>
      <xdr:colOff>568325</xdr:colOff>
      <xdr:row>78</xdr:row>
      <xdr:rowOff>78924</xdr:rowOff>
    </xdr:to>
    <xdr:sp macro="" textlink="">
      <xdr:nvSpPr>
        <xdr:cNvPr id="630" name="円/楕円 629"/>
        <xdr:cNvSpPr/>
      </xdr:nvSpPr>
      <xdr:spPr>
        <a:xfrm>
          <a:off x="16268700" y="13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63701</xdr:rowOff>
    </xdr:from>
    <xdr:ext cx="534377" cy="259045"/>
    <xdr:sp macro="" textlink="">
      <xdr:nvSpPr>
        <xdr:cNvPr id="631" name="公債費該当値テキスト"/>
        <xdr:cNvSpPr txBox="1"/>
      </xdr:nvSpPr>
      <xdr:spPr>
        <a:xfrm>
          <a:off x="16370300" y="132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152527</xdr:rowOff>
    </xdr:from>
    <xdr:to>
      <xdr:col>22</xdr:col>
      <xdr:colOff>415925</xdr:colOff>
      <xdr:row>78</xdr:row>
      <xdr:rowOff>82677</xdr:rowOff>
    </xdr:to>
    <xdr:sp macro="" textlink="">
      <xdr:nvSpPr>
        <xdr:cNvPr id="632" name="円/楕円 631"/>
        <xdr:cNvSpPr/>
      </xdr:nvSpPr>
      <xdr:spPr>
        <a:xfrm>
          <a:off x="15430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73804</xdr:rowOff>
    </xdr:from>
    <xdr:ext cx="534377" cy="259045"/>
    <xdr:sp macro="" textlink="">
      <xdr:nvSpPr>
        <xdr:cNvPr id="633" name="テキスト ボックス 632"/>
        <xdr:cNvSpPr txBox="1"/>
      </xdr:nvSpPr>
      <xdr:spPr>
        <a:xfrm>
          <a:off x="15214111" y="134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153788</xdr:rowOff>
    </xdr:from>
    <xdr:to>
      <xdr:col>21</xdr:col>
      <xdr:colOff>212725</xdr:colOff>
      <xdr:row>78</xdr:row>
      <xdr:rowOff>83938</xdr:rowOff>
    </xdr:to>
    <xdr:sp macro="" textlink="">
      <xdr:nvSpPr>
        <xdr:cNvPr id="634" name="円/楕円 633"/>
        <xdr:cNvSpPr/>
      </xdr:nvSpPr>
      <xdr:spPr>
        <a:xfrm>
          <a:off x="14541500" y="133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75065</xdr:rowOff>
    </xdr:from>
    <xdr:ext cx="534377" cy="259045"/>
    <xdr:sp macro="" textlink="">
      <xdr:nvSpPr>
        <xdr:cNvPr id="635" name="テキスト ボックス 634"/>
        <xdr:cNvSpPr txBox="1"/>
      </xdr:nvSpPr>
      <xdr:spPr>
        <a:xfrm>
          <a:off x="14325111" y="134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151126</xdr:rowOff>
    </xdr:from>
    <xdr:to>
      <xdr:col>20</xdr:col>
      <xdr:colOff>9525</xdr:colOff>
      <xdr:row>78</xdr:row>
      <xdr:rowOff>81276</xdr:rowOff>
    </xdr:to>
    <xdr:sp macro="" textlink="">
      <xdr:nvSpPr>
        <xdr:cNvPr id="636" name="円/楕円 635"/>
        <xdr:cNvSpPr/>
      </xdr:nvSpPr>
      <xdr:spPr>
        <a:xfrm>
          <a:off x="13652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72403</xdr:rowOff>
    </xdr:from>
    <xdr:ext cx="534377" cy="259045"/>
    <xdr:sp macro="" textlink="">
      <xdr:nvSpPr>
        <xdr:cNvPr id="637" name="テキスト ボックス 636"/>
        <xdr:cNvSpPr txBox="1"/>
      </xdr:nvSpPr>
      <xdr:spPr>
        <a:xfrm>
          <a:off x="13436111" y="134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141039</xdr:rowOff>
    </xdr:from>
    <xdr:to>
      <xdr:col>18</xdr:col>
      <xdr:colOff>492125</xdr:colOff>
      <xdr:row>78</xdr:row>
      <xdr:rowOff>71189</xdr:rowOff>
    </xdr:to>
    <xdr:sp macro="" textlink="">
      <xdr:nvSpPr>
        <xdr:cNvPr id="638" name="円/楕円 637"/>
        <xdr:cNvSpPr/>
      </xdr:nvSpPr>
      <xdr:spPr>
        <a:xfrm>
          <a:off x="12763500" y="133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62316</xdr:rowOff>
    </xdr:from>
    <xdr:ext cx="534377" cy="259045"/>
    <xdr:sp macro="" textlink="">
      <xdr:nvSpPr>
        <xdr:cNvPr id="639" name="テキスト ボックス 638"/>
        <xdr:cNvSpPr txBox="1"/>
      </xdr:nvSpPr>
      <xdr:spPr>
        <a:xfrm>
          <a:off x="12547111" y="134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112954</xdr:rowOff>
    </xdr:from>
    <xdr:to>
      <xdr:col>23</xdr:col>
      <xdr:colOff>517525</xdr:colOff>
      <xdr:row>99</xdr:row>
      <xdr:rowOff>42987</xdr:rowOff>
    </xdr:to>
    <xdr:cxnSp macro="">
      <xdr:nvCxnSpPr>
        <xdr:cNvPr id="668" name="直線コネクタ 667"/>
        <xdr:cNvCxnSpPr/>
      </xdr:nvCxnSpPr>
      <xdr:spPr>
        <a:xfrm flipV="1">
          <a:off x="15481300" y="16915054"/>
          <a:ext cx="838200" cy="10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99893</xdr:rowOff>
    </xdr:from>
    <xdr:to>
      <xdr:col>22</xdr:col>
      <xdr:colOff>365125</xdr:colOff>
      <xdr:row>99</xdr:row>
      <xdr:rowOff>42987</xdr:rowOff>
    </xdr:to>
    <xdr:cxnSp macro="">
      <xdr:nvCxnSpPr>
        <xdr:cNvPr id="671" name="直線コネクタ 670"/>
        <xdr:cNvCxnSpPr/>
      </xdr:nvCxnSpPr>
      <xdr:spPr>
        <a:xfrm>
          <a:off x="14592300" y="16901993"/>
          <a:ext cx="889000" cy="1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47521</xdr:rowOff>
    </xdr:from>
    <xdr:to>
      <xdr:col>21</xdr:col>
      <xdr:colOff>161925</xdr:colOff>
      <xdr:row>98</xdr:row>
      <xdr:rowOff>99893</xdr:rowOff>
    </xdr:to>
    <xdr:cxnSp macro="">
      <xdr:nvCxnSpPr>
        <xdr:cNvPr id="674" name="直線コネクタ 673"/>
        <xdr:cNvCxnSpPr/>
      </xdr:nvCxnSpPr>
      <xdr:spPr>
        <a:xfrm>
          <a:off x="13703300" y="16849621"/>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47521</xdr:rowOff>
    </xdr:from>
    <xdr:to>
      <xdr:col>19</xdr:col>
      <xdr:colOff>644525</xdr:colOff>
      <xdr:row>99</xdr:row>
      <xdr:rowOff>42072</xdr:rowOff>
    </xdr:to>
    <xdr:cxnSp macro="">
      <xdr:nvCxnSpPr>
        <xdr:cNvPr id="677" name="直線コネクタ 676"/>
        <xdr:cNvCxnSpPr/>
      </xdr:nvCxnSpPr>
      <xdr:spPr>
        <a:xfrm flipV="1">
          <a:off x="12814300" y="16849621"/>
          <a:ext cx="889000" cy="1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62154</xdr:rowOff>
    </xdr:from>
    <xdr:to>
      <xdr:col>23</xdr:col>
      <xdr:colOff>568325</xdr:colOff>
      <xdr:row>98</xdr:row>
      <xdr:rowOff>163754</xdr:rowOff>
    </xdr:to>
    <xdr:sp macro="" textlink="">
      <xdr:nvSpPr>
        <xdr:cNvPr id="687" name="円/楕円 686"/>
        <xdr:cNvSpPr/>
      </xdr:nvSpPr>
      <xdr:spPr>
        <a:xfrm>
          <a:off x="162687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154119</xdr:rowOff>
    </xdr:from>
    <xdr:ext cx="534377" cy="259045"/>
    <xdr:sp macro="" textlink="">
      <xdr:nvSpPr>
        <xdr:cNvPr id="688" name="積立金該当値テキスト"/>
        <xdr:cNvSpPr txBox="1"/>
      </xdr:nvSpPr>
      <xdr:spPr>
        <a:xfrm>
          <a:off x="16370300"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163637</xdr:rowOff>
    </xdr:from>
    <xdr:to>
      <xdr:col>22</xdr:col>
      <xdr:colOff>415925</xdr:colOff>
      <xdr:row>99</xdr:row>
      <xdr:rowOff>93787</xdr:rowOff>
    </xdr:to>
    <xdr:sp macro="" textlink="">
      <xdr:nvSpPr>
        <xdr:cNvPr id="689" name="円/楕円 688"/>
        <xdr:cNvSpPr/>
      </xdr:nvSpPr>
      <xdr:spPr>
        <a:xfrm>
          <a:off x="15430500" y="169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84914</xdr:rowOff>
    </xdr:from>
    <xdr:ext cx="378565" cy="259045"/>
    <xdr:sp macro="" textlink="">
      <xdr:nvSpPr>
        <xdr:cNvPr id="690" name="テキスト ボックス 689"/>
        <xdr:cNvSpPr txBox="1"/>
      </xdr:nvSpPr>
      <xdr:spPr>
        <a:xfrm>
          <a:off x="15292017" y="1705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49093</xdr:rowOff>
    </xdr:from>
    <xdr:to>
      <xdr:col>21</xdr:col>
      <xdr:colOff>212725</xdr:colOff>
      <xdr:row>98</xdr:row>
      <xdr:rowOff>150693</xdr:rowOff>
    </xdr:to>
    <xdr:sp macro="" textlink="">
      <xdr:nvSpPr>
        <xdr:cNvPr id="691" name="円/楕円 690"/>
        <xdr:cNvSpPr/>
      </xdr:nvSpPr>
      <xdr:spPr>
        <a:xfrm>
          <a:off x="14541500" y="168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141820</xdr:rowOff>
    </xdr:from>
    <xdr:ext cx="534377" cy="259045"/>
    <xdr:sp macro="" textlink="">
      <xdr:nvSpPr>
        <xdr:cNvPr id="692" name="テキスト ボックス 691"/>
        <xdr:cNvSpPr txBox="1"/>
      </xdr:nvSpPr>
      <xdr:spPr>
        <a:xfrm>
          <a:off x="14325111" y="169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168171</xdr:rowOff>
    </xdr:from>
    <xdr:to>
      <xdr:col>20</xdr:col>
      <xdr:colOff>9525</xdr:colOff>
      <xdr:row>98</xdr:row>
      <xdr:rowOff>98321</xdr:rowOff>
    </xdr:to>
    <xdr:sp macro="" textlink="">
      <xdr:nvSpPr>
        <xdr:cNvPr id="693" name="円/楕円 692"/>
        <xdr:cNvSpPr/>
      </xdr:nvSpPr>
      <xdr:spPr>
        <a:xfrm>
          <a:off x="13652500" y="167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89448</xdr:rowOff>
    </xdr:from>
    <xdr:ext cx="534377" cy="259045"/>
    <xdr:sp macro="" textlink="">
      <xdr:nvSpPr>
        <xdr:cNvPr id="694" name="テキスト ボックス 693"/>
        <xdr:cNvSpPr txBox="1"/>
      </xdr:nvSpPr>
      <xdr:spPr>
        <a:xfrm>
          <a:off x="13436111" y="1689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162722</xdr:rowOff>
    </xdr:from>
    <xdr:to>
      <xdr:col>18</xdr:col>
      <xdr:colOff>492125</xdr:colOff>
      <xdr:row>99</xdr:row>
      <xdr:rowOff>92872</xdr:rowOff>
    </xdr:to>
    <xdr:sp macro="" textlink="">
      <xdr:nvSpPr>
        <xdr:cNvPr id="695" name="円/楕円 694"/>
        <xdr:cNvSpPr/>
      </xdr:nvSpPr>
      <xdr:spPr>
        <a:xfrm>
          <a:off x="12763500" y="169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83999</xdr:rowOff>
    </xdr:from>
    <xdr:ext cx="378565" cy="259045"/>
    <xdr:sp macro="" textlink="">
      <xdr:nvSpPr>
        <xdr:cNvPr id="696" name="テキスト ボックス 695"/>
        <xdr:cNvSpPr txBox="1"/>
      </xdr:nvSpPr>
      <xdr:spPr>
        <a:xfrm>
          <a:off x="12625017" y="1705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36640</xdr:rowOff>
    </xdr:from>
    <xdr:to>
      <xdr:col>32</xdr:col>
      <xdr:colOff>187325</xdr:colOff>
      <xdr:row>39</xdr:row>
      <xdr:rowOff>40487</xdr:rowOff>
    </xdr:to>
    <xdr:cxnSp macro="">
      <xdr:nvCxnSpPr>
        <xdr:cNvPr id="725" name="直線コネクタ 724"/>
        <xdr:cNvCxnSpPr/>
      </xdr:nvCxnSpPr>
      <xdr:spPr>
        <a:xfrm>
          <a:off x="21323300" y="6723190"/>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36640</xdr:rowOff>
    </xdr:from>
    <xdr:to>
      <xdr:col>31</xdr:col>
      <xdr:colOff>34925</xdr:colOff>
      <xdr:row>39</xdr:row>
      <xdr:rowOff>40354</xdr:rowOff>
    </xdr:to>
    <xdr:cxnSp macro="">
      <xdr:nvCxnSpPr>
        <xdr:cNvPr id="728" name="直線コネクタ 727"/>
        <xdr:cNvCxnSpPr/>
      </xdr:nvCxnSpPr>
      <xdr:spPr>
        <a:xfrm flipV="1">
          <a:off x="20434300" y="6723190"/>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40354</xdr:rowOff>
    </xdr:from>
    <xdr:to>
      <xdr:col>29</xdr:col>
      <xdr:colOff>517525</xdr:colOff>
      <xdr:row>39</xdr:row>
      <xdr:rowOff>40469</xdr:rowOff>
    </xdr:to>
    <xdr:cxnSp macro="">
      <xdr:nvCxnSpPr>
        <xdr:cNvPr id="731" name="直線コネクタ 730"/>
        <xdr:cNvCxnSpPr/>
      </xdr:nvCxnSpPr>
      <xdr:spPr>
        <a:xfrm flipV="1">
          <a:off x="19545300" y="672690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40469</xdr:rowOff>
    </xdr:from>
    <xdr:to>
      <xdr:col>28</xdr:col>
      <xdr:colOff>314325</xdr:colOff>
      <xdr:row>39</xdr:row>
      <xdr:rowOff>40792</xdr:rowOff>
    </xdr:to>
    <xdr:cxnSp macro="">
      <xdr:nvCxnSpPr>
        <xdr:cNvPr id="734" name="直線コネクタ 733"/>
        <xdr:cNvCxnSpPr/>
      </xdr:nvCxnSpPr>
      <xdr:spPr>
        <a:xfrm flipV="1">
          <a:off x="18656300" y="6727019"/>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161137</xdr:rowOff>
    </xdr:from>
    <xdr:to>
      <xdr:col>32</xdr:col>
      <xdr:colOff>238125</xdr:colOff>
      <xdr:row>39</xdr:row>
      <xdr:rowOff>91287</xdr:rowOff>
    </xdr:to>
    <xdr:sp macro="" textlink="">
      <xdr:nvSpPr>
        <xdr:cNvPr id="744" name="円/楕円 743"/>
        <xdr:cNvSpPr/>
      </xdr:nvSpPr>
      <xdr:spPr>
        <a:xfrm>
          <a:off x="221107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78565" cy="259045"/>
    <xdr:sp macro="" textlink="">
      <xdr:nvSpPr>
        <xdr:cNvPr id="745" name="投資及び出資金該当値テキスト"/>
        <xdr:cNvSpPr txBox="1"/>
      </xdr:nvSpPr>
      <xdr:spPr>
        <a:xfrm>
          <a:off x="22212300" y="6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157290</xdr:rowOff>
    </xdr:from>
    <xdr:to>
      <xdr:col>31</xdr:col>
      <xdr:colOff>85725</xdr:colOff>
      <xdr:row>39</xdr:row>
      <xdr:rowOff>87440</xdr:rowOff>
    </xdr:to>
    <xdr:sp macro="" textlink="">
      <xdr:nvSpPr>
        <xdr:cNvPr id="746" name="円/楕円 745"/>
        <xdr:cNvSpPr/>
      </xdr:nvSpPr>
      <xdr:spPr>
        <a:xfrm>
          <a:off x="212725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78567</xdr:rowOff>
    </xdr:from>
    <xdr:ext cx="378565" cy="259045"/>
    <xdr:sp macro="" textlink="">
      <xdr:nvSpPr>
        <xdr:cNvPr id="747" name="テキスト ボックス 746"/>
        <xdr:cNvSpPr txBox="1"/>
      </xdr:nvSpPr>
      <xdr:spPr>
        <a:xfrm>
          <a:off x="21134017" y="6765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161004</xdr:rowOff>
    </xdr:from>
    <xdr:to>
      <xdr:col>29</xdr:col>
      <xdr:colOff>568325</xdr:colOff>
      <xdr:row>39</xdr:row>
      <xdr:rowOff>91154</xdr:rowOff>
    </xdr:to>
    <xdr:sp macro="" textlink="">
      <xdr:nvSpPr>
        <xdr:cNvPr id="748" name="円/楕円 747"/>
        <xdr:cNvSpPr/>
      </xdr:nvSpPr>
      <xdr:spPr>
        <a:xfrm>
          <a:off x="20383500" y="66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82281</xdr:rowOff>
    </xdr:from>
    <xdr:ext cx="378565" cy="259045"/>
    <xdr:sp macro="" textlink="">
      <xdr:nvSpPr>
        <xdr:cNvPr id="749" name="テキスト ボックス 748"/>
        <xdr:cNvSpPr txBox="1"/>
      </xdr:nvSpPr>
      <xdr:spPr>
        <a:xfrm>
          <a:off x="20245017" y="676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161119</xdr:rowOff>
    </xdr:from>
    <xdr:to>
      <xdr:col>28</xdr:col>
      <xdr:colOff>365125</xdr:colOff>
      <xdr:row>39</xdr:row>
      <xdr:rowOff>91269</xdr:rowOff>
    </xdr:to>
    <xdr:sp macro="" textlink="">
      <xdr:nvSpPr>
        <xdr:cNvPr id="750" name="円/楕円 749"/>
        <xdr:cNvSpPr/>
      </xdr:nvSpPr>
      <xdr:spPr>
        <a:xfrm>
          <a:off x="194945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82396</xdr:rowOff>
    </xdr:from>
    <xdr:ext cx="378565" cy="259045"/>
    <xdr:sp macro="" textlink="">
      <xdr:nvSpPr>
        <xdr:cNvPr id="751" name="テキスト ボックス 750"/>
        <xdr:cNvSpPr txBox="1"/>
      </xdr:nvSpPr>
      <xdr:spPr>
        <a:xfrm>
          <a:off x="19356017" y="676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161442</xdr:rowOff>
    </xdr:from>
    <xdr:to>
      <xdr:col>27</xdr:col>
      <xdr:colOff>161925</xdr:colOff>
      <xdr:row>39</xdr:row>
      <xdr:rowOff>91592</xdr:rowOff>
    </xdr:to>
    <xdr:sp macro="" textlink="">
      <xdr:nvSpPr>
        <xdr:cNvPr id="752" name="円/楕円 751"/>
        <xdr:cNvSpPr/>
      </xdr:nvSpPr>
      <xdr:spPr>
        <a:xfrm>
          <a:off x="18605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82719</xdr:rowOff>
    </xdr:from>
    <xdr:ext cx="378565" cy="259045"/>
    <xdr:sp macro="" textlink="">
      <xdr:nvSpPr>
        <xdr:cNvPr id="753" name="テキスト ボックス 752"/>
        <xdr:cNvSpPr txBox="1"/>
      </xdr:nvSpPr>
      <xdr:spPr>
        <a:xfrm>
          <a:off x="18467017" y="676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4" name="直線コネクタ 78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97572</xdr:rowOff>
    </xdr:from>
    <xdr:to>
      <xdr:col>31</xdr:col>
      <xdr:colOff>34925</xdr:colOff>
      <xdr:row>59</xdr:row>
      <xdr:rowOff>98878</xdr:rowOff>
    </xdr:to>
    <xdr:cxnSp macro="">
      <xdr:nvCxnSpPr>
        <xdr:cNvPr id="787" name="直線コネクタ 786"/>
        <xdr:cNvCxnSpPr/>
      </xdr:nvCxnSpPr>
      <xdr:spPr>
        <a:xfrm>
          <a:off x="20434300" y="10213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97572</xdr:rowOff>
    </xdr:from>
    <xdr:to>
      <xdr:col>29</xdr:col>
      <xdr:colOff>517525</xdr:colOff>
      <xdr:row>59</xdr:row>
      <xdr:rowOff>97572</xdr:rowOff>
    </xdr:to>
    <xdr:cxnSp macro="">
      <xdr:nvCxnSpPr>
        <xdr:cNvPr id="790" name="直線コネクタ 789"/>
        <xdr:cNvCxnSpPr/>
      </xdr:nvCxnSpPr>
      <xdr:spPr>
        <a:xfrm>
          <a:off x="19545300" y="1021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97572</xdr:rowOff>
    </xdr:from>
    <xdr:to>
      <xdr:col>28</xdr:col>
      <xdr:colOff>314325</xdr:colOff>
      <xdr:row>59</xdr:row>
      <xdr:rowOff>97572</xdr:rowOff>
    </xdr:to>
    <xdr:cxnSp macro="">
      <xdr:nvCxnSpPr>
        <xdr:cNvPr id="793" name="直線コネクタ 792"/>
        <xdr:cNvCxnSpPr/>
      </xdr:nvCxnSpPr>
      <xdr:spPr>
        <a:xfrm>
          <a:off x="18656300" y="1021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5" name="円/楕円 80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46772</xdr:rowOff>
    </xdr:from>
    <xdr:to>
      <xdr:col>29</xdr:col>
      <xdr:colOff>568325</xdr:colOff>
      <xdr:row>59</xdr:row>
      <xdr:rowOff>148372</xdr:rowOff>
    </xdr:to>
    <xdr:sp macro="" textlink="">
      <xdr:nvSpPr>
        <xdr:cNvPr id="807" name="円/楕円 806"/>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139499</xdr:rowOff>
    </xdr:from>
    <xdr:ext cx="313932" cy="259045"/>
    <xdr:sp macro="" textlink="">
      <xdr:nvSpPr>
        <xdr:cNvPr id="808" name="テキスト ボックス 807"/>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46772</xdr:rowOff>
    </xdr:from>
    <xdr:to>
      <xdr:col>28</xdr:col>
      <xdr:colOff>365125</xdr:colOff>
      <xdr:row>59</xdr:row>
      <xdr:rowOff>148372</xdr:rowOff>
    </xdr:to>
    <xdr:sp macro="" textlink="">
      <xdr:nvSpPr>
        <xdr:cNvPr id="809" name="円/楕円 808"/>
        <xdr:cNvSpPr/>
      </xdr:nvSpPr>
      <xdr:spPr>
        <a:xfrm>
          <a:off x="19494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139499</xdr:rowOff>
    </xdr:from>
    <xdr:ext cx="313932" cy="259045"/>
    <xdr:sp macro="" textlink="">
      <xdr:nvSpPr>
        <xdr:cNvPr id="810" name="テキスト ボックス 809"/>
        <xdr:cNvSpPr txBox="1"/>
      </xdr:nvSpPr>
      <xdr:spPr>
        <a:xfrm>
          <a:off x="19388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46772</xdr:rowOff>
    </xdr:from>
    <xdr:to>
      <xdr:col>27</xdr:col>
      <xdr:colOff>161925</xdr:colOff>
      <xdr:row>59</xdr:row>
      <xdr:rowOff>148372</xdr:rowOff>
    </xdr:to>
    <xdr:sp macro="" textlink="">
      <xdr:nvSpPr>
        <xdr:cNvPr id="811" name="円/楕円 810"/>
        <xdr:cNvSpPr/>
      </xdr:nvSpPr>
      <xdr:spPr>
        <a:xfrm>
          <a:off x="18605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139499</xdr:rowOff>
    </xdr:from>
    <xdr:ext cx="313932" cy="259045"/>
    <xdr:sp macro="" textlink="">
      <xdr:nvSpPr>
        <xdr:cNvPr id="812" name="テキスト ボックス 811"/>
        <xdr:cNvSpPr txBox="1"/>
      </xdr:nvSpPr>
      <xdr:spPr>
        <a:xfrm>
          <a:off x="18499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133969</xdr:rowOff>
    </xdr:from>
    <xdr:to>
      <xdr:col>32</xdr:col>
      <xdr:colOff>187325</xdr:colOff>
      <xdr:row>75</xdr:row>
      <xdr:rowOff>141105</xdr:rowOff>
    </xdr:to>
    <xdr:cxnSp macro="">
      <xdr:nvCxnSpPr>
        <xdr:cNvPr id="844" name="直線コネクタ 843"/>
        <xdr:cNvCxnSpPr/>
      </xdr:nvCxnSpPr>
      <xdr:spPr>
        <a:xfrm flipV="1">
          <a:off x="21323300" y="12992719"/>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141105</xdr:rowOff>
    </xdr:from>
    <xdr:to>
      <xdr:col>31</xdr:col>
      <xdr:colOff>34925</xdr:colOff>
      <xdr:row>76</xdr:row>
      <xdr:rowOff>4336</xdr:rowOff>
    </xdr:to>
    <xdr:cxnSp macro="">
      <xdr:nvCxnSpPr>
        <xdr:cNvPr id="847" name="直線コネクタ 846"/>
        <xdr:cNvCxnSpPr/>
      </xdr:nvCxnSpPr>
      <xdr:spPr>
        <a:xfrm flipV="1">
          <a:off x="20434300" y="12999855"/>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4336</xdr:rowOff>
    </xdr:from>
    <xdr:to>
      <xdr:col>29</xdr:col>
      <xdr:colOff>517525</xdr:colOff>
      <xdr:row>76</xdr:row>
      <xdr:rowOff>105099</xdr:rowOff>
    </xdr:to>
    <xdr:cxnSp macro="">
      <xdr:nvCxnSpPr>
        <xdr:cNvPr id="850" name="直線コネクタ 849"/>
        <xdr:cNvCxnSpPr/>
      </xdr:nvCxnSpPr>
      <xdr:spPr>
        <a:xfrm flipV="1">
          <a:off x="19545300" y="13034536"/>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105099</xdr:rowOff>
    </xdr:from>
    <xdr:to>
      <xdr:col>28</xdr:col>
      <xdr:colOff>314325</xdr:colOff>
      <xdr:row>76</xdr:row>
      <xdr:rowOff>111190</xdr:rowOff>
    </xdr:to>
    <xdr:cxnSp macro="">
      <xdr:nvCxnSpPr>
        <xdr:cNvPr id="853" name="直線コネクタ 852"/>
        <xdr:cNvCxnSpPr/>
      </xdr:nvCxnSpPr>
      <xdr:spPr>
        <a:xfrm flipV="1">
          <a:off x="18656300" y="13135299"/>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83169</xdr:rowOff>
    </xdr:from>
    <xdr:to>
      <xdr:col>32</xdr:col>
      <xdr:colOff>238125</xdr:colOff>
      <xdr:row>76</xdr:row>
      <xdr:rowOff>13319</xdr:rowOff>
    </xdr:to>
    <xdr:sp macro="" textlink="">
      <xdr:nvSpPr>
        <xdr:cNvPr id="863" name="円/楕円 862"/>
        <xdr:cNvSpPr/>
      </xdr:nvSpPr>
      <xdr:spPr>
        <a:xfrm>
          <a:off x="22110700" y="129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61596</xdr:rowOff>
    </xdr:from>
    <xdr:ext cx="534377" cy="259045"/>
    <xdr:sp macro="" textlink="">
      <xdr:nvSpPr>
        <xdr:cNvPr id="864" name="繰出金該当値テキスト"/>
        <xdr:cNvSpPr txBox="1"/>
      </xdr:nvSpPr>
      <xdr:spPr>
        <a:xfrm>
          <a:off x="22212300" y="129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59,851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90305</xdr:rowOff>
    </xdr:from>
    <xdr:to>
      <xdr:col>31</xdr:col>
      <xdr:colOff>85725</xdr:colOff>
      <xdr:row>76</xdr:row>
      <xdr:rowOff>20455</xdr:rowOff>
    </xdr:to>
    <xdr:sp macro="" textlink="">
      <xdr:nvSpPr>
        <xdr:cNvPr id="865" name="円/楕円 864"/>
        <xdr:cNvSpPr/>
      </xdr:nvSpPr>
      <xdr:spPr>
        <a:xfrm>
          <a:off x="21272500" y="129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11582</xdr:rowOff>
    </xdr:from>
    <xdr:ext cx="534377" cy="259045"/>
    <xdr:sp macro="" textlink="">
      <xdr:nvSpPr>
        <xdr:cNvPr id="866" name="テキスト ボックス 865"/>
        <xdr:cNvSpPr txBox="1"/>
      </xdr:nvSpPr>
      <xdr:spPr>
        <a:xfrm>
          <a:off x="21056111" y="130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124986</xdr:rowOff>
    </xdr:from>
    <xdr:to>
      <xdr:col>29</xdr:col>
      <xdr:colOff>568325</xdr:colOff>
      <xdr:row>76</xdr:row>
      <xdr:rowOff>55136</xdr:rowOff>
    </xdr:to>
    <xdr:sp macro="" textlink="">
      <xdr:nvSpPr>
        <xdr:cNvPr id="867" name="円/楕円 866"/>
        <xdr:cNvSpPr/>
      </xdr:nvSpPr>
      <xdr:spPr>
        <a:xfrm>
          <a:off x="20383500" y="129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46263</xdr:rowOff>
    </xdr:from>
    <xdr:ext cx="534377" cy="259045"/>
    <xdr:sp macro="" textlink="">
      <xdr:nvSpPr>
        <xdr:cNvPr id="868" name="テキスト ボックス 867"/>
        <xdr:cNvSpPr txBox="1"/>
      </xdr:nvSpPr>
      <xdr:spPr>
        <a:xfrm>
          <a:off x="20167111" y="130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54299</xdr:rowOff>
    </xdr:from>
    <xdr:to>
      <xdr:col>28</xdr:col>
      <xdr:colOff>365125</xdr:colOff>
      <xdr:row>76</xdr:row>
      <xdr:rowOff>155899</xdr:rowOff>
    </xdr:to>
    <xdr:sp macro="" textlink="">
      <xdr:nvSpPr>
        <xdr:cNvPr id="869" name="円/楕円 868"/>
        <xdr:cNvSpPr/>
      </xdr:nvSpPr>
      <xdr:spPr>
        <a:xfrm>
          <a:off x="19494500" y="130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147026</xdr:rowOff>
    </xdr:from>
    <xdr:ext cx="534377" cy="259045"/>
    <xdr:sp macro="" textlink="">
      <xdr:nvSpPr>
        <xdr:cNvPr id="870" name="テキスト ボックス 869"/>
        <xdr:cNvSpPr txBox="1"/>
      </xdr:nvSpPr>
      <xdr:spPr>
        <a:xfrm>
          <a:off x="19278111" y="131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60390</xdr:rowOff>
    </xdr:from>
    <xdr:to>
      <xdr:col>27</xdr:col>
      <xdr:colOff>161925</xdr:colOff>
      <xdr:row>76</xdr:row>
      <xdr:rowOff>161990</xdr:rowOff>
    </xdr:to>
    <xdr:sp macro="" textlink="">
      <xdr:nvSpPr>
        <xdr:cNvPr id="871" name="円/楕円 870"/>
        <xdr:cNvSpPr/>
      </xdr:nvSpPr>
      <xdr:spPr>
        <a:xfrm>
          <a:off x="18605500" y="130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153117</xdr:rowOff>
    </xdr:from>
    <xdr:ext cx="534377" cy="259045"/>
    <xdr:sp macro="" textlink="">
      <xdr:nvSpPr>
        <xdr:cNvPr id="872" name="テキスト ボックス 871"/>
        <xdr:cNvSpPr txBox="1"/>
      </xdr:nvSpPr>
      <xdr:spPr>
        <a:xfrm>
          <a:off x="18389111" y="13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歳出決算総額は、住民一人当たり４２８，９６３円となっている。</a:t>
          </a:r>
          <a:r>
            <a:rPr kumimoji="1" lang="ja-JP" altLang="ja-JP" sz="1100">
              <a:solidFill>
                <a:schemeClr val="dk1"/>
              </a:solidFill>
              <a:effectLst/>
              <a:latin typeface="+mn-lt"/>
              <a:ea typeface="+mn-ea"/>
              <a:cs typeface="+mn-cs"/>
            </a:rPr>
            <a:t>性質別歳出は</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同等程度以下となっているが、人件費</a:t>
          </a:r>
          <a:r>
            <a:rPr kumimoji="1" lang="ja-JP" altLang="en-US" sz="1100">
              <a:solidFill>
                <a:schemeClr val="dk1"/>
              </a:solidFill>
              <a:effectLst/>
              <a:latin typeface="+mn-lt"/>
              <a:ea typeface="+mn-ea"/>
              <a:cs typeface="+mn-cs"/>
            </a:rPr>
            <a:t>、物件費、繰出金</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については全国平均、岡山県平均を上回っている。特に人件費は住民一人当たり８</a:t>
          </a:r>
          <a:r>
            <a:rPr kumimoji="1" lang="ja-JP" altLang="en-US" sz="1100">
              <a:solidFill>
                <a:schemeClr val="dk1"/>
              </a:solidFill>
              <a:effectLst/>
              <a:latin typeface="+mn-lt"/>
              <a:ea typeface="+mn-ea"/>
              <a:cs typeface="+mn-cs"/>
            </a:rPr>
            <a:t>４，８８９</a:t>
          </a:r>
          <a:r>
            <a:rPr kumimoji="1" lang="ja-JP" altLang="ja-JP" sz="1100">
              <a:solidFill>
                <a:schemeClr val="dk1"/>
              </a:solidFill>
              <a:effectLst/>
              <a:latin typeface="+mn-lt"/>
              <a:ea typeface="+mn-ea"/>
              <a:cs typeface="+mn-cs"/>
            </a:rPr>
            <a:t>円となっており、全国平均、県平均を大きく上回っている。これは、消防業務、</a:t>
          </a:r>
          <a:r>
            <a:rPr lang="ja-JP" altLang="ja-JP" sz="1100">
              <a:solidFill>
                <a:schemeClr val="dk1"/>
              </a:solidFill>
              <a:effectLst/>
              <a:latin typeface="+mn-lt"/>
              <a:ea typeface="+mn-ea"/>
              <a:cs typeface="+mn-cs"/>
            </a:rPr>
            <a:t>保育所運営、ごみ処理等の業務を直営で行っているためである。</a:t>
          </a:r>
          <a:r>
            <a:rPr lang="ja-JP" altLang="en-US" sz="1100">
              <a:solidFill>
                <a:schemeClr val="dk1"/>
              </a:solidFill>
              <a:effectLst/>
              <a:latin typeface="+mn-lt"/>
              <a:ea typeface="+mn-ea"/>
              <a:cs typeface="+mn-cs"/>
            </a:rPr>
            <a:t>施設管理の方針について、公共施設等総合管理計画等も踏まえて検討していくとともに、</a:t>
          </a:r>
          <a:r>
            <a:rPr lang="ja-JP" altLang="ja-JP" sz="1100">
              <a:solidFill>
                <a:schemeClr val="dk1"/>
              </a:solidFill>
              <a:effectLst/>
              <a:latin typeface="+mn-lt"/>
              <a:ea typeface="+mn-ea"/>
              <a:cs typeface="+mn-cs"/>
            </a:rPr>
            <a:t>職員適正化計画に</a:t>
          </a:r>
          <a:r>
            <a:rPr lang="ja-JP" altLang="en-US" sz="1100">
              <a:solidFill>
                <a:schemeClr val="dk1"/>
              </a:solidFill>
              <a:effectLst/>
              <a:latin typeface="+mn-lt"/>
              <a:ea typeface="+mn-ea"/>
              <a:cs typeface="+mn-cs"/>
            </a:rPr>
            <a:t>基づき、</a:t>
          </a:r>
          <a:r>
            <a:rPr lang="ja-JP" altLang="ja-JP" sz="1100">
              <a:solidFill>
                <a:schemeClr val="dk1"/>
              </a:solidFill>
              <a:effectLst/>
              <a:latin typeface="+mn-lt"/>
              <a:ea typeface="+mn-ea"/>
              <a:cs typeface="+mn-cs"/>
            </a:rPr>
            <a:t>今後も適切な職員配置を行い人件費の削減に努める。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44,599
44,296
209.36
20,162,486
19,131,333
836,828
12,686,888
21,019,534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127508</xdr:rowOff>
    </xdr:from>
    <xdr:to>
      <xdr:col>6</xdr:col>
      <xdr:colOff>511175</xdr:colOff>
      <xdr:row>37</xdr:row>
      <xdr:rowOff>49022</xdr:rowOff>
    </xdr:to>
    <xdr:cxnSp macro="">
      <xdr:nvCxnSpPr>
        <xdr:cNvPr id="61" name="直線コネクタ 60"/>
        <xdr:cNvCxnSpPr/>
      </xdr:nvCxnSpPr>
      <xdr:spPr>
        <a:xfrm>
          <a:off x="3797300" y="6299708"/>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127508</xdr:rowOff>
    </xdr:from>
    <xdr:to>
      <xdr:col>5</xdr:col>
      <xdr:colOff>358775</xdr:colOff>
      <xdr:row>36</xdr:row>
      <xdr:rowOff>155130</xdr:rowOff>
    </xdr:to>
    <xdr:cxnSp macro="">
      <xdr:nvCxnSpPr>
        <xdr:cNvPr id="64" name="直線コネクタ 63"/>
        <xdr:cNvCxnSpPr/>
      </xdr:nvCxnSpPr>
      <xdr:spPr>
        <a:xfrm flipV="1">
          <a:off x="2908300" y="629970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105982</xdr:rowOff>
    </xdr:from>
    <xdr:to>
      <xdr:col>4</xdr:col>
      <xdr:colOff>155575</xdr:colOff>
      <xdr:row>36</xdr:row>
      <xdr:rowOff>155130</xdr:rowOff>
    </xdr:to>
    <xdr:cxnSp macro="">
      <xdr:nvCxnSpPr>
        <xdr:cNvPr id="67" name="直線コネクタ 66"/>
        <xdr:cNvCxnSpPr/>
      </xdr:nvCxnSpPr>
      <xdr:spPr>
        <a:xfrm>
          <a:off x="2019300" y="6278182"/>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166941</xdr:rowOff>
    </xdr:from>
    <xdr:to>
      <xdr:col>2</xdr:col>
      <xdr:colOff>638175</xdr:colOff>
      <xdr:row>36</xdr:row>
      <xdr:rowOff>105982</xdr:rowOff>
    </xdr:to>
    <xdr:cxnSp macro="">
      <xdr:nvCxnSpPr>
        <xdr:cNvPr id="70" name="直線コネクタ 69"/>
        <xdr:cNvCxnSpPr/>
      </xdr:nvCxnSpPr>
      <xdr:spPr>
        <a:xfrm>
          <a:off x="1130300" y="6167691"/>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169672</xdr:rowOff>
    </xdr:from>
    <xdr:to>
      <xdr:col>6</xdr:col>
      <xdr:colOff>561975</xdr:colOff>
      <xdr:row>37</xdr:row>
      <xdr:rowOff>99822</xdr:rowOff>
    </xdr:to>
    <xdr:sp macro="" textlink="">
      <xdr:nvSpPr>
        <xdr:cNvPr id="80" name="円/楕円 79"/>
        <xdr:cNvSpPr/>
      </xdr:nvSpPr>
      <xdr:spPr>
        <a:xfrm>
          <a:off x="45847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84599</xdr:rowOff>
    </xdr:from>
    <xdr:ext cx="469744" cy="259045"/>
    <xdr:sp macro="" textlink="">
      <xdr:nvSpPr>
        <xdr:cNvPr id="81" name="議会費該当値テキスト"/>
        <xdr:cNvSpPr txBox="1"/>
      </xdr:nvSpPr>
      <xdr:spPr>
        <a:xfrm>
          <a:off x="4686300" y="625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76708</xdr:rowOff>
    </xdr:from>
    <xdr:to>
      <xdr:col>5</xdr:col>
      <xdr:colOff>409575</xdr:colOff>
      <xdr:row>37</xdr:row>
      <xdr:rowOff>6858</xdr:rowOff>
    </xdr:to>
    <xdr:sp macro="" textlink="">
      <xdr:nvSpPr>
        <xdr:cNvPr id="82" name="円/楕円 81"/>
        <xdr:cNvSpPr/>
      </xdr:nvSpPr>
      <xdr:spPr>
        <a:xfrm>
          <a:off x="3746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169435</xdr:rowOff>
    </xdr:from>
    <xdr:ext cx="469744" cy="259045"/>
    <xdr:sp macro="" textlink="">
      <xdr:nvSpPr>
        <xdr:cNvPr id="83" name="テキスト ボックス 82"/>
        <xdr:cNvSpPr txBox="1"/>
      </xdr:nvSpPr>
      <xdr:spPr>
        <a:xfrm>
          <a:off x="3562427"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104330</xdr:rowOff>
    </xdr:from>
    <xdr:to>
      <xdr:col>4</xdr:col>
      <xdr:colOff>206375</xdr:colOff>
      <xdr:row>37</xdr:row>
      <xdr:rowOff>34480</xdr:rowOff>
    </xdr:to>
    <xdr:sp macro="" textlink="">
      <xdr:nvSpPr>
        <xdr:cNvPr id="84" name="円/楕円 83"/>
        <xdr:cNvSpPr/>
      </xdr:nvSpPr>
      <xdr:spPr>
        <a:xfrm>
          <a:off x="2857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25607</xdr:rowOff>
    </xdr:from>
    <xdr:ext cx="469744" cy="259045"/>
    <xdr:sp macro="" textlink="">
      <xdr:nvSpPr>
        <xdr:cNvPr id="85" name="テキスト ボックス 84"/>
        <xdr:cNvSpPr txBox="1"/>
      </xdr:nvSpPr>
      <xdr:spPr>
        <a:xfrm>
          <a:off x="2673427"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55182</xdr:rowOff>
    </xdr:from>
    <xdr:to>
      <xdr:col>3</xdr:col>
      <xdr:colOff>3175</xdr:colOff>
      <xdr:row>36</xdr:row>
      <xdr:rowOff>156782</xdr:rowOff>
    </xdr:to>
    <xdr:sp macro="" textlink="">
      <xdr:nvSpPr>
        <xdr:cNvPr id="86" name="円/楕円 85"/>
        <xdr:cNvSpPr/>
      </xdr:nvSpPr>
      <xdr:spPr>
        <a:xfrm>
          <a:off x="1968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147909</xdr:rowOff>
    </xdr:from>
    <xdr:ext cx="469744" cy="259045"/>
    <xdr:sp macro="" textlink="">
      <xdr:nvSpPr>
        <xdr:cNvPr id="87" name="テキスト ボックス 86"/>
        <xdr:cNvSpPr txBox="1"/>
      </xdr:nvSpPr>
      <xdr:spPr>
        <a:xfrm>
          <a:off x="1784427" y="632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116141</xdr:rowOff>
    </xdr:from>
    <xdr:to>
      <xdr:col>1</xdr:col>
      <xdr:colOff>485775</xdr:colOff>
      <xdr:row>36</xdr:row>
      <xdr:rowOff>46291</xdr:rowOff>
    </xdr:to>
    <xdr:sp macro="" textlink="">
      <xdr:nvSpPr>
        <xdr:cNvPr id="88" name="円/楕円 87"/>
        <xdr:cNvSpPr/>
      </xdr:nvSpPr>
      <xdr:spPr>
        <a:xfrm>
          <a:off x="1079500" y="6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37418</xdr:rowOff>
    </xdr:from>
    <xdr:ext cx="469744" cy="259045"/>
    <xdr:sp macro="" textlink="">
      <xdr:nvSpPr>
        <xdr:cNvPr id="89" name="テキスト ボックス 88"/>
        <xdr:cNvSpPr txBox="1"/>
      </xdr:nvSpPr>
      <xdr:spPr>
        <a:xfrm>
          <a:off x="895427"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20672</xdr:rowOff>
    </xdr:from>
    <xdr:to>
      <xdr:col>6</xdr:col>
      <xdr:colOff>511175</xdr:colOff>
      <xdr:row>57</xdr:row>
      <xdr:rowOff>85252</xdr:rowOff>
    </xdr:to>
    <xdr:cxnSp macro="">
      <xdr:nvCxnSpPr>
        <xdr:cNvPr id="116" name="直線コネクタ 115"/>
        <xdr:cNvCxnSpPr/>
      </xdr:nvCxnSpPr>
      <xdr:spPr>
        <a:xfrm flipV="1">
          <a:off x="3797300" y="9793322"/>
          <a:ext cx="8382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17897</xdr:rowOff>
    </xdr:from>
    <xdr:to>
      <xdr:col>5</xdr:col>
      <xdr:colOff>358775</xdr:colOff>
      <xdr:row>57</xdr:row>
      <xdr:rowOff>85252</xdr:rowOff>
    </xdr:to>
    <xdr:cxnSp macro="">
      <xdr:nvCxnSpPr>
        <xdr:cNvPr id="119" name="直線コネクタ 118"/>
        <xdr:cNvCxnSpPr/>
      </xdr:nvCxnSpPr>
      <xdr:spPr>
        <a:xfrm>
          <a:off x="2908300" y="9790547"/>
          <a:ext cx="889000" cy="6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166922</xdr:rowOff>
    </xdr:from>
    <xdr:to>
      <xdr:col>4</xdr:col>
      <xdr:colOff>155575</xdr:colOff>
      <xdr:row>57</xdr:row>
      <xdr:rowOff>17897</xdr:rowOff>
    </xdr:to>
    <xdr:cxnSp macro="">
      <xdr:nvCxnSpPr>
        <xdr:cNvPr id="122" name="直線コネクタ 121"/>
        <xdr:cNvCxnSpPr/>
      </xdr:nvCxnSpPr>
      <xdr:spPr>
        <a:xfrm>
          <a:off x="2019300" y="9768122"/>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166922</xdr:rowOff>
    </xdr:from>
    <xdr:to>
      <xdr:col>2</xdr:col>
      <xdr:colOff>638175</xdr:colOff>
      <xdr:row>57</xdr:row>
      <xdr:rowOff>63137</xdr:rowOff>
    </xdr:to>
    <xdr:cxnSp macro="">
      <xdr:nvCxnSpPr>
        <xdr:cNvPr id="125" name="直線コネクタ 124"/>
        <xdr:cNvCxnSpPr/>
      </xdr:nvCxnSpPr>
      <xdr:spPr>
        <a:xfrm flipV="1">
          <a:off x="1130300" y="9768122"/>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141322</xdr:rowOff>
    </xdr:from>
    <xdr:to>
      <xdr:col>6</xdr:col>
      <xdr:colOff>561975</xdr:colOff>
      <xdr:row>57</xdr:row>
      <xdr:rowOff>71472</xdr:rowOff>
    </xdr:to>
    <xdr:sp macro="" textlink="">
      <xdr:nvSpPr>
        <xdr:cNvPr id="135" name="円/楕円 134"/>
        <xdr:cNvSpPr/>
      </xdr:nvSpPr>
      <xdr:spPr>
        <a:xfrm>
          <a:off x="4584700" y="97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119749</xdr:rowOff>
    </xdr:from>
    <xdr:ext cx="534377" cy="259045"/>
    <xdr:sp macro="" textlink="">
      <xdr:nvSpPr>
        <xdr:cNvPr id="136" name="総務費該当値テキスト"/>
        <xdr:cNvSpPr txBox="1"/>
      </xdr:nvSpPr>
      <xdr:spPr>
        <a:xfrm>
          <a:off x="4686300" y="972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34452</xdr:rowOff>
    </xdr:from>
    <xdr:to>
      <xdr:col>5</xdr:col>
      <xdr:colOff>409575</xdr:colOff>
      <xdr:row>57</xdr:row>
      <xdr:rowOff>136052</xdr:rowOff>
    </xdr:to>
    <xdr:sp macro="" textlink="">
      <xdr:nvSpPr>
        <xdr:cNvPr id="137" name="円/楕円 136"/>
        <xdr:cNvSpPr/>
      </xdr:nvSpPr>
      <xdr:spPr>
        <a:xfrm>
          <a:off x="3746500" y="98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127179</xdr:rowOff>
    </xdr:from>
    <xdr:ext cx="534377" cy="259045"/>
    <xdr:sp macro="" textlink="">
      <xdr:nvSpPr>
        <xdr:cNvPr id="138" name="テキスト ボックス 137"/>
        <xdr:cNvSpPr txBox="1"/>
      </xdr:nvSpPr>
      <xdr:spPr>
        <a:xfrm>
          <a:off x="3530111" y="989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138547</xdr:rowOff>
    </xdr:from>
    <xdr:to>
      <xdr:col>4</xdr:col>
      <xdr:colOff>206375</xdr:colOff>
      <xdr:row>57</xdr:row>
      <xdr:rowOff>68697</xdr:rowOff>
    </xdr:to>
    <xdr:sp macro="" textlink="">
      <xdr:nvSpPr>
        <xdr:cNvPr id="139" name="円/楕円 138"/>
        <xdr:cNvSpPr/>
      </xdr:nvSpPr>
      <xdr:spPr>
        <a:xfrm>
          <a:off x="2857500" y="97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59824</xdr:rowOff>
    </xdr:from>
    <xdr:ext cx="534377" cy="259045"/>
    <xdr:sp macro="" textlink="">
      <xdr:nvSpPr>
        <xdr:cNvPr id="140" name="テキスト ボックス 139"/>
        <xdr:cNvSpPr txBox="1"/>
      </xdr:nvSpPr>
      <xdr:spPr>
        <a:xfrm>
          <a:off x="2641111" y="983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116122</xdr:rowOff>
    </xdr:from>
    <xdr:to>
      <xdr:col>3</xdr:col>
      <xdr:colOff>3175</xdr:colOff>
      <xdr:row>57</xdr:row>
      <xdr:rowOff>46272</xdr:rowOff>
    </xdr:to>
    <xdr:sp macro="" textlink="">
      <xdr:nvSpPr>
        <xdr:cNvPr id="141" name="円/楕円 140"/>
        <xdr:cNvSpPr/>
      </xdr:nvSpPr>
      <xdr:spPr>
        <a:xfrm>
          <a:off x="1968500" y="97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37399</xdr:rowOff>
    </xdr:from>
    <xdr:ext cx="534377" cy="259045"/>
    <xdr:sp macro="" textlink="">
      <xdr:nvSpPr>
        <xdr:cNvPr id="142" name="テキスト ボックス 141"/>
        <xdr:cNvSpPr txBox="1"/>
      </xdr:nvSpPr>
      <xdr:spPr>
        <a:xfrm>
          <a:off x="1752111" y="98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12337</xdr:rowOff>
    </xdr:from>
    <xdr:to>
      <xdr:col>1</xdr:col>
      <xdr:colOff>485775</xdr:colOff>
      <xdr:row>57</xdr:row>
      <xdr:rowOff>113937</xdr:rowOff>
    </xdr:to>
    <xdr:sp macro="" textlink="">
      <xdr:nvSpPr>
        <xdr:cNvPr id="143" name="円/楕円 142"/>
        <xdr:cNvSpPr/>
      </xdr:nvSpPr>
      <xdr:spPr>
        <a:xfrm>
          <a:off x="1079500" y="97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105064</xdr:rowOff>
    </xdr:from>
    <xdr:ext cx="534377" cy="259045"/>
    <xdr:sp macro="" textlink="">
      <xdr:nvSpPr>
        <xdr:cNvPr id="144" name="テキスト ボックス 143"/>
        <xdr:cNvSpPr txBox="1"/>
      </xdr:nvSpPr>
      <xdr:spPr>
        <a:xfrm>
          <a:off x="863111" y="98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93678</xdr:rowOff>
    </xdr:from>
    <xdr:to>
      <xdr:col>6</xdr:col>
      <xdr:colOff>511175</xdr:colOff>
      <xdr:row>77</xdr:row>
      <xdr:rowOff>141163</xdr:rowOff>
    </xdr:to>
    <xdr:cxnSp macro="">
      <xdr:nvCxnSpPr>
        <xdr:cNvPr id="172" name="直線コネクタ 171"/>
        <xdr:cNvCxnSpPr/>
      </xdr:nvCxnSpPr>
      <xdr:spPr>
        <a:xfrm flipV="1">
          <a:off x="3797300" y="13295328"/>
          <a:ext cx="838200" cy="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141163</xdr:rowOff>
    </xdr:from>
    <xdr:to>
      <xdr:col>5</xdr:col>
      <xdr:colOff>358775</xdr:colOff>
      <xdr:row>78</xdr:row>
      <xdr:rowOff>14418</xdr:rowOff>
    </xdr:to>
    <xdr:cxnSp macro="">
      <xdr:nvCxnSpPr>
        <xdr:cNvPr id="175" name="直線コネクタ 174"/>
        <xdr:cNvCxnSpPr/>
      </xdr:nvCxnSpPr>
      <xdr:spPr>
        <a:xfrm flipV="1">
          <a:off x="2908300" y="13342813"/>
          <a:ext cx="889000" cy="4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14418</xdr:rowOff>
    </xdr:from>
    <xdr:to>
      <xdr:col>4</xdr:col>
      <xdr:colOff>155575</xdr:colOff>
      <xdr:row>78</xdr:row>
      <xdr:rowOff>48095</xdr:rowOff>
    </xdr:to>
    <xdr:cxnSp macro="">
      <xdr:nvCxnSpPr>
        <xdr:cNvPr id="178" name="直線コネクタ 177"/>
        <xdr:cNvCxnSpPr/>
      </xdr:nvCxnSpPr>
      <xdr:spPr>
        <a:xfrm flipV="1">
          <a:off x="2019300" y="13387518"/>
          <a:ext cx="889000" cy="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48095</xdr:rowOff>
    </xdr:from>
    <xdr:to>
      <xdr:col>2</xdr:col>
      <xdr:colOff>638175</xdr:colOff>
      <xdr:row>78</xdr:row>
      <xdr:rowOff>61523</xdr:rowOff>
    </xdr:to>
    <xdr:cxnSp macro="">
      <xdr:nvCxnSpPr>
        <xdr:cNvPr id="181" name="直線コネクタ 180"/>
        <xdr:cNvCxnSpPr/>
      </xdr:nvCxnSpPr>
      <xdr:spPr>
        <a:xfrm flipV="1">
          <a:off x="1130300" y="13421195"/>
          <a:ext cx="889000" cy="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42878</xdr:rowOff>
    </xdr:from>
    <xdr:to>
      <xdr:col>6</xdr:col>
      <xdr:colOff>561975</xdr:colOff>
      <xdr:row>77</xdr:row>
      <xdr:rowOff>144478</xdr:rowOff>
    </xdr:to>
    <xdr:sp macro="" textlink="">
      <xdr:nvSpPr>
        <xdr:cNvPr id="191" name="円/楕円 190"/>
        <xdr:cNvSpPr/>
      </xdr:nvSpPr>
      <xdr:spPr>
        <a:xfrm>
          <a:off x="4584700" y="132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21305</xdr:rowOff>
    </xdr:from>
    <xdr:ext cx="599010" cy="259045"/>
    <xdr:sp macro="" textlink="">
      <xdr:nvSpPr>
        <xdr:cNvPr id="192" name="民生費該当値テキスト"/>
        <xdr:cNvSpPr txBox="1"/>
      </xdr:nvSpPr>
      <xdr:spPr>
        <a:xfrm>
          <a:off x="4686300" y="1322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90363</xdr:rowOff>
    </xdr:from>
    <xdr:to>
      <xdr:col>5</xdr:col>
      <xdr:colOff>409575</xdr:colOff>
      <xdr:row>78</xdr:row>
      <xdr:rowOff>20513</xdr:rowOff>
    </xdr:to>
    <xdr:sp macro="" textlink="">
      <xdr:nvSpPr>
        <xdr:cNvPr id="193" name="円/楕円 192"/>
        <xdr:cNvSpPr/>
      </xdr:nvSpPr>
      <xdr:spPr>
        <a:xfrm>
          <a:off x="3746500" y="132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11640</xdr:rowOff>
    </xdr:from>
    <xdr:ext cx="599010" cy="259045"/>
    <xdr:sp macro="" textlink="">
      <xdr:nvSpPr>
        <xdr:cNvPr id="194" name="テキスト ボックス 193"/>
        <xdr:cNvSpPr txBox="1"/>
      </xdr:nvSpPr>
      <xdr:spPr>
        <a:xfrm>
          <a:off x="3497794" y="1338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135068</xdr:rowOff>
    </xdr:from>
    <xdr:to>
      <xdr:col>4</xdr:col>
      <xdr:colOff>206375</xdr:colOff>
      <xdr:row>78</xdr:row>
      <xdr:rowOff>65218</xdr:rowOff>
    </xdr:to>
    <xdr:sp macro="" textlink="">
      <xdr:nvSpPr>
        <xdr:cNvPr id="195" name="円/楕円 194"/>
        <xdr:cNvSpPr/>
      </xdr:nvSpPr>
      <xdr:spPr>
        <a:xfrm>
          <a:off x="2857500" y="133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56345</xdr:rowOff>
    </xdr:from>
    <xdr:ext cx="599010" cy="259045"/>
    <xdr:sp macro="" textlink="">
      <xdr:nvSpPr>
        <xdr:cNvPr id="196" name="テキスト ボックス 195"/>
        <xdr:cNvSpPr txBox="1"/>
      </xdr:nvSpPr>
      <xdr:spPr>
        <a:xfrm>
          <a:off x="2608794" y="1342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168745</xdr:rowOff>
    </xdr:from>
    <xdr:to>
      <xdr:col>3</xdr:col>
      <xdr:colOff>3175</xdr:colOff>
      <xdr:row>78</xdr:row>
      <xdr:rowOff>98895</xdr:rowOff>
    </xdr:to>
    <xdr:sp macro="" textlink="">
      <xdr:nvSpPr>
        <xdr:cNvPr id="197" name="円/楕円 196"/>
        <xdr:cNvSpPr/>
      </xdr:nvSpPr>
      <xdr:spPr>
        <a:xfrm>
          <a:off x="1968500" y="133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90022</xdr:rowOff>
    </xdr:from>
    <xdr:ext cx="599010" cy="259045"/>
    <xdr:sp macro="" textlink="">
      <xdr:nvSpPr>
        <xdr:cNvPr id="198" name="テキスト ボックス 197"/>
        <xdr:cNvSpPr txBox="1"/>
      </xdr:nvSpPr>
      <xdr:spPr>
        <a:xfrm>
          <a:off x="1719794" y="1346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10723</xdr:rowOff>
    </xdr:from>
    <xdr:to>
      <xdr:col>1</xdr:col>
      <xdr:colOff>485775</xdr:colOff>
      <xdr:row>78</xdr:row>
      <xdr:rowOff>112323</xdr:rowOff>
    </xdr:to>
    <xdr:sp macro="" textlink="">
      <xdr:nvSpPr>
        <xdr:cNvPr id="199" name="円/楕円 198"/>
        <xdr:cNvSpPr/>
      </xdr:nvSpPr>
      <xdr:spPr>
        <a:xfrm>
          <a:off x="1079500" y="133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103450</xdr:rowOff>
    </xdr:from>
    <xdr:ext cx="599010" cy="259045"/>
    <xdr:sp macro="" textlink="">
      <xdr:nvSpPr>
        <xdr:cNvPr id="200" name="テキスト ボックス 199"/>
        <xdr:cNvSpPr txBox="1"/>
      </xdr:nvSpPr>
      <xdr:spPr>
        <a:xfrm>
          <a:off x="830794" y="1347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124481</xdr:rowOff>
    </xdr:from>
    <xdr:to>
      <xdr:col>6</xdr:col>
      <xdr:colOff>511175</xdr:colOff>
      <xdr:row>96</xdr:row>
      <xdr:rowOff>148873</xdr:rowOff>
    </xdr:to>
    <xdr:cxnSp macro="">
      <xdr:nvCxnSpPr>
        <xdr:cNvPr id="225" name="直線コネクタ 224"/>
        <xdr:cNvCxnSpPr/>
      </xdr:nvCxnSpPr>
      <xdr:spPr>
        <a:xfrm flipV="1">
          <a:off x="3797300" y="16583681"/>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90494</xdr:rowOff>
    </xdr:from>
    <xdr:to>
      <xdr:col>5</xdr:col>
      <xdr:colOff>358775</xdr:colOff>
      <xdr:row>96</xdr:row>
      <xdr:rowOff>148873</xdr:rowOff>
    </xdr:to>
    <xdr:cxnSp macro="">
      <xdr:nvCxnSpPr>
        <xdr:cNvPr id="228" name="直線コネクタ 227"/>
        <xdr:cNvCxnSpPr/>
      </xdr:nvCxnSpPr>
      <xdr:spPr>
        <a:xfrm>
          <a:off x="2908300" y="16549694"/>
          <a:ext cx="8890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17548</xdr:rowOff>
    </xdr:from>
    <xdr:to>
      <xdr:col>4</xdr:col>
      <xdr:colOff>155575</xdr:colOff>
      <xdr:row>96</xdr:row>
      <xdr:rowOff>90494</xdr:rowOff>
    </xdr:to>
    <xdr:cxnSp macro="">
      <xdr:nvCxnSpPr>
        <xdr:cNvPr id="231" name="直線コネクタ 230"/>
        <xdr:cNvCxnSpPr/>
      </xdr:nvCxnSpPr>
      <xdr:spPr>
        <a:xfrm>
          <a:off x="2019300" y="16305298"/>
          <a:ext cx="889000" cy="24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17548</xdr:rowOff>
    </xdr:from>
    <xdr:to>
      <xdr:col>2</xdr:col>
      <xdr:colOff>638175</xdr:colOff>
      <xdr:row>96</xdr:row>
      <xdr:rowOff>69594</xdr:rowOff>
    </xdr:to>
    <xdr:cxnSp macro="">
      <xdr:nvCxnSpPr>
        <xdr:cNvPr id="234" name="直線コネクタ 233"/>
        <xdr:cNvCxnSpPr/>
      </xdr:nvCxnSpPr>
      <xdr:spPr>
        <a:xfrm flipV="1">
          <a:off x="1130300" y="16305298"/>
          <a:ext cx="889000" cy="2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73681</xdr:rowOff>
    </xdr:from>
    <xdr:to>
      <xdr:col>6</xdr:col>
      <xdr:colOff>561975</xdr:colOff>
      <xdr:row>97</xdr:row>
      <xdr:rowOff>3831</xdr:rowOff>
    </xdr:to>
    <xdr:sp macro="" textlink="">
      <xdr:nvSpPr>
        <xdr:cNvPr id="244" name="円/楕円 243"/>
        <xdr:cNvSpPr/>
      </xdr:nvSpPr>
      <xdr:spPr>
        <a:xfrm>
          <a:off x="4584700" y="165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52108</xdr:rowOff>
    </xdr:from>
    <xdr:ext cx="534377" cy="259045"/>
    <xdr:sp macro="" textlink="">
      <xdr:nvSpPr>
        <xdr:cNvPr id="245" name="衛生費該当値テキスト"/>
        <xdr:cNvSpPr txBox="1"/>
      </xdr:nvSpPr>
      <xdr:spPr>
        <a:xfrm>
          <a:off x="4686300" y="165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98073</xdr:rowOff>
    </xdr:from>
    <xdr:to>
      <xdr:col>5</xdr:col>
      <xdr:colOff>409575</xdr:colOff>
      <xdr:row>97</xdr:row>
      <xdr:rowOff>28223</xdr:rowOff>
    </xdr:to>
    <xdr:sp macro="" textlink="">
      <xdr:nvSpPr>
        <xdr:cNvPr id="246" name="円/楕円 245"/>
        <xdr:cNvSpPr/>
      </xdr:nvSpPr>
      <xdr:spPr>
        <a:xfrm>
          <a:off x="3746500" y="165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19350</xdr:rowOff>
    </xdr:from>
    <xdr:ext cx="534377" cy="259045"/>
    <xdr:sp macro="" textlink="">
      <xdr:nvSpPr>
        <xdr:cNvPr id="247" name="テキスト ボックス 246"/>
        <xdr:cNvSpPr txBox="1"/>
      </xdr:nvSpPr>
      <xdr:spPr>
        <a:xfrm>
          <a:off x="3530111" y="166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39694</xdr:rowOff>
    </xdr:from>
    <xdr:to>
      <xdr:col>4</xdr:col>
      <xdr:colOff>206375</xdr:colOff>
      <xdr:row>96</xdr:row>
      <xdr:rowOff>141294</xdr:rowOff>
    </xdr:to>
    <xdr:sp macro="" textlink="">
      <xdr:nvSpPr>
        <xdr:cNvPr id="248" name="円/楕円 247"/>
        <xdr:cNvSpPr/>
      </xdr:nvSpPr>
      <xdr:spPr>
        <a:xfrm>
          <a:off x="2857500" y="164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132421</xdr:rowOff>
    </xdr:from>
    <xdr:ext cx="534377" cy="259045"/>
    <xdr:sp macro="" textlink="">
      <xdr:nvSpPr>
        <xdr:cNvPr id="249" name="テキスト ボックス 248"/>
        <xdr:cNvSpPr txBox="1"/>
      </xdr:nvSpPr>
      <xdr:spPr>
        <a:xfrm>
          <a:off x="2641111" y="1659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138198</xdr:rowOff>
    </xdr:from>
    <xdr:to>
      <xdr:col>3</xdr:col>
      <xdr:colOff>3175</xdr:colOff>
      <xdr:row>95</xdr:row>
      <xdr:rowOff>68348</xdr:rowOff>
    </xdr:to>
    <xdr:sp macro="" textlink="">
      <xdr:nvSpPr>
        <xdr:cNvPr id="250" name="円/楕円 249"/>
        <xdr:cNvSpPr/>
      </xdr:nvSpPr>
      <xdr:spPr>
        <a:xfrm>
          <a:off x="1968500" y="162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84875</xdr:rowOff>
    </xdr:from>
    <xdr:ext cx="534377" cy="259045"/>
    <xdr:sp macro="" textlink="">
      <xdr:nvSpPr>
        <xdr:cNvPr id="251" name="テキスト ボックス 250"/>
        <xdr:cNvSpPr txBox="1"/>
      </xdr:nvSpPr>
      <xdr:spPr>
        <a:xfrm>
          <a:off x="1752111" y="1602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18794</xdr:rowOff>
    </xdr:from>
    <xdr:to>
      <xdr:col>1</xdr:col>
      <xdr:colOff>485775</xdr:colOff>
      <xdr:row>96</xdr:row>
      <xdr:rowOff>120394</xdr:rowOff>
    </xdr:to>
    <xdr:sp macro="" textlink="">
      <xdr:nvSpPr>
        <xdr:cNvPr id="252" name="円/楕円 251"/>
        <xdr:cNvSpPr/>
      </xdr:nvSpPr>
      <xdr:spPr>
        <a:xfrm>
          <a:off x="1079500" y="164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136921</xdr:rowOff>
    </xdr:from>
    <xdr:ext cx="534377" cy="259045"/>
    <xdr:sp macro="" textlink="">
      <xdr:nvSpPr>
        <xdr:cNvPr id="253" name="テキスト ボックス 252"/>
        <xdr:cNvSpPr txBox="1"/>
      </xdr:nvSpPr>
      <xdr:spPr>
        <a:xfrm>
          <a:off x="863111" y="1625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0" name="直線コネクタ 28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3" name="直線コネクタ 29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09" name="円/楕円 30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0" name="テキスト ボックス 30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1" name="円/楕円 31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2" name="テキスト ボックス 31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66370</xdr:rowOff>
    </xdr:from>
    <xdr:to>
      <xdr:col>15</xdr:col>
      <xdr:colOff>180975</xdr:colOff>
      <xdr:row>57</xdr:row>
      <xdr:rowOff>97041</xdr:rowOff>
    </xdr:to>
    <xdr:cxnSp macro="">
      <xdr:nvCxnSpPr>
        <xdr:cNvPr id="341" name="直線コネクタ 340"/>
        <xdr:cNvCxnSpPr/>
      </xdr:nvCxnSpPr>
      <xdr:spPr>
        <a:xfrm flipV="1">
          <a:off x="9639300" y="9839020"/>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97041</xdr:rowOff>
    </xdr:from>
    <xdr:to>
      <xdr:col>14</xdr:col>
      <xdr:colOff>28575</xdr:colOff>
      <xdr:row>57</xdr:row>
      <xdr:rowOff>103213</xdr:rowOff>
    </xdr:to>
    <xdr:cxnSp macro="">
      <xdr:nvCxnSpPr>
        <xdr:cNvPr id="344" name="直線コネクタ 343"/>
        <xdr:cNvCxnSpPr/>
      </xdr:nvCxnSpPr>
      <xdr:spPr>
        <a:xfrm flipV="1">
          <a:off x="8750300" y="986969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36932</xdr:rowOff>
    </xdr:from>
    <xdr:to>
      <xdr:col>12</xdr:col>
      <xdr:colOff>511175</xdr:colOff>
      <xdr:row>57</xdr:row>
      <xdr:rowOff>103213</xdr:rowOff>
    </xdr:to>
    <xdr:cxnSp macro="">
      <xdr:nvCxnSpPr>
        <xdr:cNvPr id="347" name="直線コネクタ 346"/>
        <xdr:cNvCxnSpPr/>
      </xdr:nvCxnSpPr>
      <xdr:spPr>
        <a:xfrm>
          <a:off x="7861300" y="9809582"/>
          <a:ext cx="889000" cy="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26784</xdr:rowOff>
    </xdr:from>
    <xdr:to>
      <xdr:col>11</xdr:col>
      <xdr:colOff>307975</xdr:colOff>
      <xdr:row>57</xdr:row>
      <xdr:rowOff>36932</xdr:rowOff>
    </xdr:to>
    <xdr:cxnSp macro="">
      <xdr:nvCxnSpPr>
        <xdr:cNvPr id="350" name="直線コネクタ 349"/>
        <xdr:cNvCxnSpPr/>
      </xdr:nvCxnSpPr>
      <xdr:spPr>
        <a:xfrm>
          <a:off x="6972300" y="9799434"/>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15570</xdr:rowOff>
    </xdr:from>
    <xdr:to>
      <xdr:col>15</xdr:col>
      <xdr:colOff>231775</xdr:colOff>
      <xdr:row>57</xdr:row>
      <xdr:rowOff>117170</xdr:rowOff>
    </xdr:to>
    <xdr:sp macro="" textlink="">
      <xdr:nvSpPr>
        <xdr:cNvPr id="360" name="円/楕円 359"/>
        <xdr:cNvSpPr/>
      </xdr:nvSpPr>
      <xdr:spPr>
        <a:xfrm>
          <a:off x="10426700" y="97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165447</xdr:rowOff>
    </xdr:from>
    <xdr:ext cx="534377" cy="259045"/>
    <xdr:sp macro="" textlink="">
      <xdr:nvSpPr>
        <xdr:cNvPr id="361" name="農林水産業費該当値テキスト"/>
        <xdr:cNvSpPr txBox="1"/>
      </xdr:nvSpPr>
      <xdr:spPr>
        <a:xfrm>
          <a:off x="10528300" y="97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46241</xdr:rowOff>
    </xdr:from>
    <xdr:to>
      <xdr:col>14</xdr:col>
      <xdr:colOff>79375</xdr:colOff>
      <xdr:row>57</xdr:row>
      <xdr:rowOff>147841</xdr:rowOff>
    </xdr:to>
    <xdr:sp macro="" textlink="">
      <xdr:nvSpPr>
        <xdr:cNvPr id="362" name="円/楕円 361"/>
        <xdr:cNvSpPr/>
      </xdr:nvSpPr>
      <xdr:spPr>
        <a:xfrm>
          <a:off x="9588500" y="98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138968</xdr:rowOff>
    </xdr:from>
    <xdr:ext cx="534377" cy="259045"/>
    <xdr:sp macro="" textlink="">
      <xdr:nvSpPr>
        <xdr:cNvPr id="363" name="テキスト ボックス 362"/>
        <xdr:cNvSpPr txBox="1"/>
      </xdr:nvSpPr>
      <xdr:spPr>
        <a:xfrm>
          <a:off x="9372111" y="99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52413</xdr:rowOff>
    </xdr:from>
    <xdr:to>
      <xdr:col>12</xdr:col>
      <xdr:colOff>561975</xdr:colOff>
      <xdr:row>57</xdr:row>
      <xdr:rowOff>154013</xdr:rowOff>
    </xdr:to>
    <xdr:sp macro="" textlink="">
      <xdr:nvSpPr>
        <xdr:cNvPr id="364" name="円/楕円 363"/>
        <xdr:cNvSpPr/>
      </xdr:nvSpPr>
      <xdr:spPr>
        <a:xfrm>
          <a:off x="8699500" y="98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145140</xdr:rowOff>
    </xdr:from>
    <xdr:ext cx="534377" cy="259045"/>
    <xdr:sp macro="" textlink="">
      <xdr:nvSpPr>
        <xdr:cNvPr id="365" name="テキスト ボックス 364"/>
        <xdr:cNvSpPr txBox="1"/>
      </xdr:nvSpPr>
      <xdr:spPr>
        <a:xfrm>
          <a:off x="8483111" y="99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157582</xdr:rowOff>
    </xdr:from>
    <xdr:to>
      <xdr:col>11</xdr:col>
      <xdr:colOff>358775</xdr:colOff>
      <xdr:row>57</xdr:row>
      <xdr:rowOff>87732</xdr:rowOff>
    </xdr:to>
    <xdr:sp macro="" textlink="">
      <xdr:nvSpPr>
        <xdr:cNvPr id="366" name="円/楕円 365"/>
        <xdr:cNvSpPr/>
      </xdr:nvSpPr>
      <xdr:spPr>
        <a:xfrm>
          <a:off x="7810500" y="97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78859</xdr:rowOff>
    </xdr:from>
    <xdr:ext cx="534377" cy="259045"/>
    <xdr:sp macro="" textlink="">
      <xdr:nvSpPr>
        <xdr:cNvPr id="367" name="テキスト ボックス 366"/>
        <xdr:cNvSpPr txBox="1"/>
      </xdr:nvSpPr>
      <xdr:spPr>
        <a:xfrm>
          <a:off x="7594111" y="98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147434</xdr:rowOff>
    </xdr:from>
    <xdr:to>
      <xdr:col>10</xdr:col>
      <xdr:colOff>155575</xdr:colOff>
      <xdr:row>57</xdr:row>
      <xdr:rowOff>77584</xdr:rowOff>
    </xdr:to>
    <xdr:sp macro="" textlink="">
      <xdr:nvSpPr>
        <xdr:cNvPr id="368" name="円/楕円 367"/>
        <xdr:cNvSpPr/>
      </xdr:nvSpPr>
      <xdr:spPr>
        <a:xfrm>
          <a:off x="6921500" y="97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94111</xdr:rowOff>
    </xdr:from>
    <xdr:ext cx="534377" cy="259045"/>
    <xdr:sp macro="" textlink="">
      <xdr:nvSpPr>
        <xdr:cNvPr id="369" name="テキスト ボックス 368"/>
        <xdr:cNvSpPr txBox="1"/>
      </xdr:nvSpPr>
      <xdr:spPr>
        <a:xfrm>
          <a:off x="6705111" y="95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21983</xdr:rowOff>
    </xdr:from>
    <xdr:to>
      <xdr:col>15</xdr:col>
      <xdr:colOff>180975</xdr:colOff>
      <xdr:row>78</xdr:row>
      <xdr:rowOff>119202</xdr:rowOff>
    </xdr:to>
    <xdr:cxnSp macro="">
      <xdr:nvCxnSpPr>
        <xdr:cNvPr id="398" name="直線コネクタ 397"/>
        <xdr:cNvCxnSpPr/>
      </xdr:nvCxnSpPr>
      <xdr:spPr>
        <a:xfrm>
          <a:off x="9639300" y="13395083"/>
          <a:ext cx="8382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21983</xdr:rowOff>
    </xdr:from>
    <xdr:to>
      <xdr:col>14</xdr:col>
      <xdr:colOff>28575</xdr:colOff>
      <xdr:row>78</xdr:row>
      <xdr:rowOff>164415</xdr:rowOff>
    </xdr:to>
    <xdr:cxnSp macro="">
      <xdr:nvCxnSpPr>
        <xdr:cNvPr id="401" name="直線コネクタ 400"/>
        <xdr:cNvCxnSpPr/>
      </xdr:nvCxnSpPr>
      <xdr:spPr>
        <a:xfrm flipV="1">
          <a:off x="8750300" y="13395083"/>
          <a:ext cx="889000" cy="1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164415</xdr:rowOff>
    </xdr:from>
    <xdr:to>
      <xdr:col>12</xdr:col>
      <xdr:colOff>511175</xdr:colOff>
      <xdr:row>78</xdr:row>
      <xdr:rowOff>164782</xdr:rowOff>
    </xdr:to>
    <xdr:cxnSp macro="">
      <xdr:nvCxnSpPr>
        <xdr:cNvPr id="404" name="直線コネクタ 403"/>
        <xdr:cNvCxnSpPr/>
      </xdr:nvCxnSpPr>
      <xdr:spPr>
        <a:xfrm flipV="1">
          <a:off x="7861300" y="13537515"/>
          <a:ext cx="8890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164782</xdr:rowOff>
    </xdr:from>
    <xdr:to>
      <xdr:col>11</xdr:col>
      <xdr:colOff>307975</xdr:colOff>
      <xdr:row>79</xdr:row>
      <xdr:rowOff>9703</xdr:rowOff>
    </xdr:to>
    <xdr:cxnSp macro="">
      <xdr:nvCxnSpPr>
        <xdr:cNvPr id="407" name="直線コネクタ 406"/>
        <xdr:cNvCxnSpPr/>
      </xdr:nvCxnSpPr>
      <xdr:spPr>
        <a:xfrm flipV="1">
          <a:off x="6972300" y="13537882"/>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68402</xdr:rowOff>
    </xdr:from>
    <xdr:to>
      <xdr:col>15</xdr:col>
      <xdr:colOff>231775</xdr:colOff>
      <xdr:row>78</xdr:row>
      <xdr:rowOff>170002</xdr:rowOff>
    </xdr:to>
    <xdr:sp macro="" textlink="">
      <xdr:nvSpPr>
        <xdr:cNvPr id="417" name="円/楕円 416"/>
        <xdr:cNvSpPr/>
      </xdr:nvSpPr>
      <xdr:spPr>
        <a:xfrm>
          <a:off x="10426700" y="134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154779</xdr:rowOff>
    </xdr:from>
    <xdr:ext cx="469744" cy="259045"/>
    <xdr:sp macro="" textlink="">
      <xdr:nvSpPr>
        <xdr:cNvPr id="418" name="商工費該当値テキスト"/>
        <xdr:cNvSpPr txBox="1"/>
      </xdr:nvSpPr>
      <xdr:spPr>
        <a:xfrm>
          <a:off x="10528300" y="1335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142633</xdr:rowOff>
    </xdr:from>
    <xdr:to>
      <xdr:col>14</xdr:col>
      <xdr:colOff>79375</xdr:colOff>
      <xdr:row>78</xdr:row>
      <xdr:rowOff>72783</xdr:rowOff>
    </xdr:to>
    <xdr:sp macro="" textlink="">
      <xdr:nvSpPr>
        <xdr:cNvPr id="419" name="円/楕円 418"/>
        <xdr:cNvSpPr/>
      </xdr:nvSpPr>
      <xdr:spPr>
        <a:xfrm>
          <a:off x="9588500" y="133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63910</xdr:rowOff>
    </xdr:from>
    <xdr:ext cx="534377" cy="259045"/>
    <xdr:sp macro="" textlink="">
      <xdr:nvSpPr>
        <xdr:cNvPr id="420" name="テキスト ボックス 419"/>
        <xdr:cNvSpPr txBox="1"/>
      </xdr:nvSpPr>
      <xdr:spPr>
        <a:xfrm>
          <a:off x="9372111" y="13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113615</xdr:rowOff>
    </xdr:from>
    <xdr:to>
      <xdr:col>12</xdr:col>
      <xdr:colOff>561975</xdr:colOff>
      <xdr:row>79</xdr:row>
      <xdr:rowOff>43765</xdr:rowOff>
    </xdr:to>
    <xdr:sp macro="" textlink="">
      <xdr:nvSpPr>
        <xdr:cNvPr id="421" name="円/楕円 420"/>
        <xdr:cNvSpPr/>
      </xdr:nvSpPr>
      <xdr:spPr>
        <a:xfrm>
          <a:off x="8699500" y="134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34892</xdr:rowOff>
    </xdr:from>
    <xdr:ext cx="469744" cy="259045"/>
    <xdr:sp macro="" textlink="">
      <xdr:nvSpPr>
        <xdr:cNvPr id="422" name="テキスト ボックス 421"/>
        <xdr:cNvSpPr txBox="1"/>
      </xdr:nvSpPr>
      <xdr:spPr>
        <a:xfrm>
          <a:off x="8515427" y="1357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113982</xdr:rowOff>
    </xdr:from>
    <xdr:to>
      <xdr:col>11</xdr:col>
      <xdr:colOff>358775</xdr:colOff>
      <xdr:row>79</xdr:row>
      <xdr:rowOff>44132</xdr:rowOff>
    </xdr:to>
    <xdr:sp macro="" textlink="">
      <xdr:nvSpPr>
        <xdr:cNvPr id="423" name="円/楕円 422"/>
        <xdr:cNvSpPr/>
      </xdr:nvSpPr>
      <xdr:spPr>
        <a:xfrm>
          <a:off x="7810500" y="134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35259</xdr:rowOff>
    </xdr:from>
    <xdr:ext cx="469744" cy="259045"/>
    <xdr:sp macro="" textlink="">
      <xdr:nvSpPr>
        <xdr:cNvPr id="424" name="テキスト ボックス 423"/>
        <xdr:cNvSpPr txBox="1"/>
      </xdr:nvSpPr>
      <xdr:spPr>
        <a:xfrm>
          <a:off x="7626427" y="135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130353</xdr:rowOff>
    </xdr:from>
    <xdr:to>
      <xdr:col>10</xdr:col>
      <xdr:colOff>155575</xdr:colOff>
      <xdr:row>79</xdr:row>
      <xdr:rowOff>60503</xdr:rowOff>
    </xdr:to>
    <xdr:sp macro="" textlink="">
      <xdr:nvSpPr>
        <xdr:cNvPr id="425" name="円/楕円 424"/>
        <xdr:cNvSpPr/>
      </xdr:nvSpPr>
      <xdr:spPr>
        <a:xfrm>
          <a:off x="6921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51630</xdr:rowOff>
    </xdr:from>
    <xdr:ext cx="469744" cy="259045"/>
    <xdr:sp macro="" textlink="">
      <xdr:nvSpPr>
        <xdr:cNvPr id="426" name="テキスト ボックス 425"/>
        <xdr:cNvSpPr txBox="1"/>
      </xdr:nvSpPr>
      <xdr:spPr>
        <a:xfrm>
          <a:off x="6737427" y="135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134289</xdr:rowOff>
    </xdr:from>
    <xdr:to>
      <xdr:col>15</xdr:col>
      <xdr:colOff>180975</xdr:colOff>
      <xdr:row>97</xdr:row>
      <xdr:rowOff>166570</xdr:rowOff>
    </xdr:to>
    <xdr:cxnSp macro="">
      <xdr:nvCxnSpPr>
        <xdr:cNvPr id="459" name="直線コネクタ 458"/>
        <xdr:cNvCxnSpPr/>
      </xdr:nvCxnSpPr>
      <xdr:spPr>
        <a:xfrm>
          <a:off x="9639300" y="16764939"/>
          <a:ext cx="838200" cy="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134289</xdr:rowOff>
    </xdr:from>
    <xdr:to>
      <xdr:col>14</xdr:col>
      <xdr:colOff>28575</xdr:colOff>
      <xdr:row>97</xdr:row>
      <xdr:rowOff>166379</xdr:rowOff>
    </xdr:to>
    <xdr:cxnSp macro="">
      <xdr:nvCxnSpPr>
        <xdr:cNvPr id="462" name="直線コネクタ 461"/>
        <xdr:cNvCxnSpPr/>
      </xdr:nvCxnSpPr>
      <xdr:spPr>
        <a:xfrm flipV="1">
          <a:off x="8750300" y="16764939"/>
          <a:ext cx="889000" cy="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53375</xdr:rowOff>
    </xdr:from>
    <xdr:to>
      <xdr:col>12</xdr:col>
      <xdr:colOff>511175</xdr:colOff>
      <xdr:row>97</xdr:row>
      <xdr:rowOff>166379</xdr:rowOff>
    </xdr:to>
    <xdr:cxnSp macro="">
      <xdr:nvCxnSpPr>
        <xdr:cNvPr id="465" name="直線コネクタ 464"/>
        <xdr:cNvCxnSpPr/>
      </xdr:nvCxnSpPr>
      <xdr:spPr>
        <a:xfrm>
          <a:off x="7861300" y="16684025"/>
          <a:ext cx="889000" cy="1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53375</xdr:rowOff>
    </xdr:from>
    <xdr:to>
      <xdr:col>11</xdr:col>
      <xdr:colOff>307975</xdr:colOff>
      <xdr:row>98</xdr:row>
      <xdr:rowOff>25095</xdr:rowOff>
    </xdr:to>
    <xdr:cxnSp macro="">
      <xdr:nvCxnSpPr>
        <xdr:cNvPr id="468" name="直線コネクタ 467"/>
        <xdr:cNvCxnSpPr/>
      </xdr:nvCxnSpPr>
      <xdr:spPr>
        <a:xfrm flipV="1">
          <a:off x="6972300" y="16684025"/>
          <a:ext cx="889000" cy="14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115770</xdr:rowOff>
    </xdr:from>
    <xdr:to>
      <xdr:col>15</xdr:col>
      <xdr:colOff>231775</xdr:colOff>
      <xdr:row>98</xdr:row>
      <xdr:rowOff>45920</xdr:rowOff>
    </xdr:to>
    <xdr:sp macro="" textlink="">
      <xdr:nvSpPr>
        <xdr:cNvPr id="478" name="円/楕円 477"/>
        <xdr:cNvSpPr/>
      </xdr:nvSpPr>
      <xdr:spPr>
        <a:xfrm>
          <a:off x="10426700" y="167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94197</xdr:rowOff>
    </xdr:from>
    <xdr:ext cx="534377" cy="259045"/>
    <xdr:sp macro="" textlink="">
      <xdr:nvSpPr>
        <xdr:cNvPr id="479" name="土木費該当値テキスト"/>
        <xdr:cNvSpPr txBox="1"/>
      </xdr:nvSpPr>
      <xdr:spPr>
        <a:xfrm>
          <a:off x="10528300" y="167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83489</xdr:rowOff>
    </xdr:from>
    <xdr:to>
      <xdr:col>14</xdr:col>
      <xdr:colOff>79375</xdr:colOff>
      <xdr:row>98</xdr:row>
      <xdr:rowOff>13639</xdr:rowOff>
    </xdr:to>
    <xdr:sp macro="" textlink="">
      <xdr:nvSpPr>
        <xdr:cNvPr id="480" name="円/楕円 479"/>
        <xdr:cNvSpPr/>
      </xdr:nvSpPr>
      <xdr:spPr>
        <a:xfrm>
          <a:off x="9588500" y="167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4766</xdr:rowOff>
    </xdr:from>
    <xdr:ext cx="534377" cy="259045"/>
    <xdr:sp macro="" textlink="">
      <xdr:nvSpPr>
        <xdr:cNvPr id="481" name="テキスト ボックス 480"/>
        <xdr:cNvSpPr txBox="1"/>
      </xdr:nvSpPr>
      <xdr:spPr>
        <a:xfrm>
          <a:off x="9372111" y="168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115579</xdr:rowOff>
    </xdr:from>
    <xdr:to>
      <xdr:col>12</xdr:col>
      <xdr:colOff>561975</xdr:colOff>
      <xdr:row>98</xdr:row>
      <xdr:rowOff>45729</xdr:rowOff>
    </xdr:to>
    <xdr:sp macro="" textlink="">
      <xdr:nvSpPr>
        <xdr:cNvPr id="482" name="円/楕円 481"/>
        <xdr:cNvSpPr/>
      </xdr:nvSpPr>
      <xdr:spPr>
        <a:xfrm>
          <a:off x="8699500" y="167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36856</xdr:rowOff>
    </xdr:from>
    <xdr:ext cx="534377" cy="259045"/>
    <xdr:sp macro="" textlink="">
      <xdr:nvSpPr>
        <xdr:cNvPr id="483" name="テキスト ボックス 482"/>
        <xdr:cNvSpPr txBox="1"/>
      </xdr:nvSpPr>
      <xdr:spPr>
        <a:xfrm>
          <a:off x="8483111" y="168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2575</xdr:rowOff>
    </xdr:from>
    <xdr:to>
      <xdr:col>11</xdr:col>
      <xdr:colOff>358775</xdr:colOff>
      <xdr:row>97</xdr:row>
      <xdr:rowOff>104175</xdr:rowOff>
    </xdr:to>
    <xdr:sp macro="" textlink="">
      <xdr:nvSpPr>
        <xdr:cNvPr id="484" name="円/楕円 483"/>
        <xdr:cNvSpPr/>
      </xdr:nvSpPr>
      <xdr:spPr>
        <a:xfrm>
          <a:off x="7810500" y="166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95302</xdr:rowOff>
    </xdr:from>
    <xdr:ext cx="534377" cy="259045"/>
    <xdr:sp macro="" textlink="">
      <xdr:nvSpPr>
        <xdr:cNvPr id="485" name="テキスト ボックス 484"/>
        <xdr:cNvSpPr txBox="1"/>
      </xdr:nvSpPr>
      <xdr:spPr>
        <a:xfrm>
          <a:off x="7594111" y="167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145745</xdr:rowOff>
    </xdr:from>
    <xdr:to>
      <xdr:col>10</xdr:col>
      <xdr:colOff>155575</xdr:colOff>
      <xdr:row>98</xdr:row>
      <xdr:rowOff>75895</xdr:rowOff>
    </xdr:to>
    <xdr:sp macro="" textlink="">
      <xdr:nvSpPr>
        <xdr:cNvPr id="486" name="円/楕円 485"/>
        <xdr:cNvSpPr/>
      </xdr:nvSpPr>
      <xdr:spPr>
        <a:xfrm>
          <a:off x="6921500" y="167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67022</xdr:rowOff>
    </xdr:from>
    <xdr:ext cx="534377" cy="259045"/>
    <xdr:sp macro="" textlink="">
      <xdr:nvSpPr>
        <xdr:cNvPr id="487" name="テキスト ボックス 486"/>
        <xdr:cNvSpPr txBox="1"/>
      </xdr:nvSpPr>
      <xdr:spPr>
        <a:xfrm>
          <a:off x="6705111" y="1686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75649</xdr:rowOff>
    </xdr:from>
    <xdr:to>
      <xdr:col>23</xdr:col>
      <xdr:colOff>517525</xdr:colOff>
      <xdr:row>38</xdr:row>
      <xdr:rowOff>78921</xdr:rowOff>
    </xdr:to>
    <xdr:cxnSp macro="">
      <xdr:nvCxnSpPr>
        <xdr:cNvPr id="520" name="直線コネクタ 519"/>
        <xdr:cNvCxnSpPr/>
      </xdr:nvCxnSpPr>
      <xdr:spPr>
        <a:xfrm flipV="1">
          <a:off x="15481300" y="6590749"/>
          <a:ext cx="838200" cy="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78921</xdr:rowOff>
    </xdr:from>
    <xdr:to>
      <xdr:col>22</xdr:col>
      <xdr:colOff>365125</xdr:colOff>
      <xdr:row>38</xdr:row>
      <xdr:rowOff>93108</xdr:rowOff>
    </xdr:to>
    <xdr:cxnSp macro="">
      <xdr:nvCxnSpPr>
        <xdr:cNvPr id="523" name="直線コネクタ 522"/>
        <xdr:cNvCxnSpPr/>
      </xdr:nvCxnSpPr>
      <xdr:spPr>
        <a:xfrm flipV="1">
          <a:off x="14592300" y="6594021"/>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70791</xdr:rowOff>
    </xdr:from>
    <xdr:to>
      <xdr:col>21</xdr:col>
      <xdr:colOff>161925</xdr:colOff>
      <xdr:row>38</xdr:row>
      <xdr:rowOff>93108</xdr:rowOff>
    </xdr:to>
    <xdr:cxnSp macro="">
      <xdr:nvCxnSpPr>
        <xdr:cNvPr id="526" name="直線コネクタ 525"/>
        <xdr:cNvCxnSpPr/>
      </xdr:nvCxnSpPr>
      <xdr:spPr>
        <a:xfrm>
          <a:off x="13703300" y="6242991"/>
          <a:ext cx="889000" cy="36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70791</xdr:rowOff>
    </xdr:from>
    <xdr:to>
      <xdr:col>19</xdr:col>
      <xdr:colOff>644525</xdr:colOff>
      <xdr:row>37</xdr:row>
      <xdr:rowOff>51975</xdr:rowOff>
    </xdr:to>
    <xdr:cxnSp macro="">
      <xdr:nvCxnSpPr>
        <xdr:cNvPr id="529" name="直線コネクタ 528"/>
        <xdr:cNvCxnSpPr/>
      </xdr:nvCxnSpPr>
      <xdr:spPr>
        <a:xfrm flipV="1">
          <a:off x="12814300" y="6242991"/>
          <a:ext cx="889000" cy="15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24849</xdr:rowOff>
    </xdr:from>
    <xdr:to>
      <xdr:col>23</xdr:col>
      <xdr:colOff>568325</xdr:colOff>
      <xdr:row>38</xdr:row>
      <xdr:rowOff>126449</xdr:rowOff>
    </xdr:to>
    <xdr:sp macro="" textlink="">
      <xdr:nvSpPr>
        <xdr:cNvPr id="539" name="円/楕円 538"/>
        <xdr:cNvSpPr/>
      </xdr:nvSpPr>
      <xdr:spPr>
        <a:xfrm>
          <a:off x="16268700" y="65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111226</xdr:rowOff>
    </xdr:from>
    <xdr:ext cx="534377" cy="259045"/>
    <xdr:sp macro="" textlink="">
      <xdr:nvSpPr>
        <xdr:cNvPr id="540" name="消防費該当値テキスト"/>
        <xdr:cNvSpPr txBox="1"/>
      </xdr:nvSpPr>
      <xdr:spPr>
        <a:xfrm>
          <a:off x="16370300" y="64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28121</xdr:rowOff>
    </xdr:from>
    <xdr:to>
      <xdr:col>22</xdr:col>
      <xdr:colOff>415925</xdr:colOff>
      <xdr:row>38</xdr:row>
      <xdr:rowOff>129721</xdr:rowOff>
    </xdr:to>
    <xdr:sp macro="" textlink="">
      <xdr:nvSpPr>
        <xdr:cNvPr id="541" name="円/楕円 540"/>
        <xdr:cNvSpPr/>
      </xdr:nvSpPr>
      <xdr:spPr>
        <a:xfrm>
          <a:off x="15430500" y="65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120848</xdr:rowOff>
    </xdr:from>
    <xdr:ext cx="534377" cy="259045"/>
    <xdr:sp macro="" textlink="">
      <xdr:nvSpPr>
        <xdr:cNvPr id="542" name="テキスト ボックス 541"/>
        <xdr:cNvSpPr txBox="1"/>
      </xdr:nvSpPr>
      <xdr:spPr>
        <a:xfrm>
          <a:off x="15214111" y="66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42308</xdr:rowOff>
    </xdr:from>
    <xdr:to>
      <xdr:col>21</xdr:col>
      <xdr:colOff>212725</xdr:colOff>
      <xdr:row>38</xdr:row>
      <xdr:rowOff>143908</xdr:rowOff>
    </xdr:to>
    <xdr:sp macro="" textlink="">
      <xdr:nvSpPr>
        <xdr:cNvPr id="543" name="円/楕円 542"/>
        <xdr:cNvSpPr/>
      </xdr:nvSpPr>
      <xdr:spPr>
        <a:xfrm>
          <a:off x="14541500" y="6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135035</xdr:rowOff>
    </xdr:from>
    <xdr:ext cx="534377" cy="259045"/>
    <xdr:sp macro="" textlink="">
      <xdr:nvSpPr>
        <xdr:cNvPr id="544" name="テキスト ボックス 543"/>
        <xdr:cNvSpPr txBox="1"/>
      </xdr:nvSpPr>
      <xdr:spPr>
        <a:xfrm>
          <a:off x="14325111" y="665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19991</xdr:rowOff>
    </xdr:from>
    <xdr:to>
      <xdr:col>20</xdr:col>
      <xdr:colOff>9525</xdr:colOff>
      <xdr:row>36</xdr:row>
      <xdr:rowOff>121591</xdr:rowOff>
    </xdr:to>
    <xdr:sp macro="" textlink="">
      <xdr:nvSpPr>
        <xdr:cNvPr id="545" name="円/楕円 544"/>
        <xdr:cNvSpPr/>
      </xdr:nvSpPr>
      <xdr:spPr>
        <a:xfrm>
          <a:off x="13652500" y="61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138118</xdr:rowOff>
    </xdr:from>
    <xdr:ext cx="534377" cy="259045"/>
    <xdr:sp macro="" textlink="">
      <xdr:nvSpPr>
        <xdr:cNvPr id="546" name="テキスト ボックス 545"/>
        <xdr:cNvSpPr txBox="1"/>
      </xdr:nvSpPr>
      <xdr:spPr>
        <a:xfrm>
          <a:off x="13436111" y="596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1175</xdr:rowOff>
    </xdr:from>
    <xdr:to>
      <xdr:col>18</xdr:col>
      <xdr:colOff>492125</xdr:colOff>
      <xdr:row>37</xdr:row>
      <xdr:rowOff>102775</xdr:rowOff>
    </xdr:to>
    <xdr:sp macro="" textlink="">
      <xdr:nvSpPr>
        <xdr:cNvPr id="547" name="円/楕円 546"/>
        <xdr:cNvSpPr/>
      </xdr:nvSpPr>
      <xdr:spPr>
        <a:xfrm>
          <a:off x="12763500" y="63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119302</xdr:rowOff>
    </xdr:from>
    <xdr:ext cx="534377" cy="259045"/>
    <xdr:sp macro="" textlink="">
      <xdr:nvSpPr>
        <xdr:cNvPr id="548" name="テキスト ボックス 547"/>
        <xdr:cNvSpPr txBox="1"/>
      </xdr:nvSpPr>
      <xdr:spPr>
        <a:xfrm>
          <a:off x="12547111" y="61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89553</xdr:rowOff>
    </xdr:from>
    <xdr:to>
      <xdr:col>23</xdr:col>
      <xdr:colOff>517525</xdr:colOff>
      <xdr:row>57</xdr:row>
      <xdr:rowOff>104290</xdr:rowOff>
    </xdr:to>
    <xdr:cxnSp macro="">
      <xdr:nvCxnSpPr>
        <xdr:cNvPr id="577" name="直線コネクタ 576"/>
        <xdr:cNvCxnSpPr/>
      </xdr:nvCxnSpPr>
      <xdr:spPr>
        <a:xfrm flipV="1">
          <a:off x="15481300" y="9862203"/>
          <a:ext cx="8382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25217</xdr:rowOff>
    </xdr:from>
    <xdr:to>
      <xdr:col>22</xdr:col>
      <xdr:colOff>365125</xdr:colOff>
      <xdr:row>57</xdr:row>
      <xdr:rowOff>104290</xdr:rowOff>
    </xdr:to>
    <xdr:cxnSp macro="">
      <xdr:nvCxnSpPr>
        <xdr:cNvPr id="580" name="直線コネクタ 579"/>
        <xdr:cNvCxnSpPr/>
      </xdr:nvCxnSpPr>
      <xdr:spPr>
        <a:xfrm>
          <a:off x="14592300" y="9797867"/>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25217</xdr:rowOff>
    </xdr:from>
    <xdr:to>
      <xdr:col>21</xdr:col>
      <xdr:colOff>161925</xdr:colOff>
      <xdr:row>57</xdr:row>
      <xdr:rowOff>79928</xdr:rowOff>
    </xdr:to>
    <xdr:cxnSp macro="">
      <xdr:nvCxnSpPr>
        <xdr:cNvPr id="583" name="直線コネクタ 582"/>
        <xdr:cNvCxnSpPr/>
      </xdr:nvCxnSpPr>
      <xdr:spPr>
        <a:xfrm flipV="1">
          <a:off x="13703300" y="9797867"/>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50485</xdr:rowOff>
    </xdr:from>
    <xdr:to>
      <xdr:col>19</xdr:col>
      <xdr:colOff>644525</xdr:colOff>
      <xdr:row>57</xdr:row>
      <xdr:rowOff>79928</xdr:rowOff>
    </xdr:to>
    <xdr:cxnSp macro="">
      <xdr:nvCxnSpPr>
        <xdr:cNvPr id="586" name="直線コネクタ 585"/>
        <xdr:cNvCxnSpPr/>
      </xdr:nvCxnSpPr>
      <xdr:spPr>
        <a:xfrm>
          <a:off x="12814300" y="9651685"/>
          <a:ext cx="889000" cy="20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38753</xdr:rowOff>
    </xdr:from>
    <xdr:to>
      <xdr:col>23</xdr:col>
      <xdr:colOff>568325</xdr:colOff>
      <xdr:row>57</xdr:row>
      <xdr:rowOff>140353</xdr:rowOff>
    </xdr:to>
    <xdr:sp macro="" textlink="">
      <xdr:nvSpPr>
        <xdr:cNvPr id="596" name="円/楕円 595"/>
        <xdr:cNvSpPr/>
      </xdr:nvSpPr>
      <xdr:spPr>
        <a:xfrm>
          <a:off x="16268700" y="98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17180</xdr:rowOff>
    </xdr:from>
    <xdr:ext cx="534377" cy="259045"/>
    <xdr:sp macro="" textlink="">
      <xdr:nvSpPr>
        <xdr:cNvPr id="597" name="教育費該当値テキスト"/>
        <xdr:cNvSpPr txBox="1"/>
      </xdr:nvSpPr>
      <xdr:spPr>
        <a:xfrm>
          <a:off x="16370300" y="97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53490</xdr:rowOff>
    </xdr:from>
    <xdr:to>
      <xdr:col>22</xdr:col>
      <xdr:colOff>415925</xdr:colOff>
      <xdr:row>57</xdr:row>
      <xdr:rowOff>155090</xdr:rowOff>
    </xdr:to>
    <xdr:sp macro="" textlink="">
      <xdr:nvSpPr>
        <xdr:cNvPr id="598" name="円/楕円 597"/>
        <xdr:cNvSpPr/>
      </xdr:nvSpPr>
      <xdr:spPr>
        <a:xfrm>
          <a:off x="15430500" y="98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146217</xdr:rowOff>
    </xdr:from>
    <xdr:ext cx="534377" cy="259045"/>
    <xdr:sp macro="" textlink="">
      <xdr:nvSpPr>
        <xdr:cNvPr id="599" name="テキスト ボックス 598"/>
        <xdr:cNvSpPr txBox="1"/>
      </xdr:nvSpPr>
      <xdr:spPr>
        <a:xfrm>
          <a:off x="15214111" y="99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145867</xdr:rowOff>
    </xdr:from>
    <xdr:to>
      <xdr:col>21</xdr:col>
      <xdr:colOff>212725</xdr:colOff>
      <xdr:row>57</xdr:row>
      <xdr:rowOff>76017</xdr:rowOff>
    </xdr:to>
    <xdr:sp macro="" textlink="">
      <xdr:nvSpPr>
        <xdr:cNvPr id="600" name="円/楕円 599"/>
        <xdr:cNvSpPr/>
      </xdr:nvSpPr>
      <xdr:spPr>
        <a:xfrm>
          <a:off x="14541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67144</xdr:rowOff>
    </xdr:from>
    <xdr:ext cx="534377" cy="259045"/>
    <xdr:sp macro="" textlink="">
      <xdr:nvSpPr>
        <xdr:cNvPr id="601" name="テキスト ボックス 600"/>
        <xdr:cNvSpPr txBox="1"/>
      </xdr:nvSpPr>
      <xdr:spPr>
        <a:xfrm>
          <a:off x="14325111" y="9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29128</xdr:rowOff>
    </xdr:from>
    <xdr:to>
      <xdr:col>20</xdr:col>
      <xdr:colOff>9525</xdr:colOff>
      <xdr:row>57</xdr:row>
      <xdr:rowOff>130728</xdr:rowOff>
    </xdr:to>
    <xdr:sp macro="" textlink="">
      <xdr:nvSpPr>
        <xdr:cNvPr id="602" name="円/楕円 601"/>
        <xdr:cNvSpPr/>
      </xdr:nvSpPr>
      <xdr:spPr>
        <a:xfrm>
          <a:off x="13652500" y="98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121855</xdr:rowOff>
    </xdr:from>
    <xdr:ext cx="534377" cy="259045"/>
    <xdr:sp macro="" textlink="">
      <xdr:nvSpPr>
        <xdr:cNvPr id="603" name="テキスト ボックス 602"/>
        <xdr:cNvSpPr txBox="1"/>
      </xdr:nvSpPr>
      <xdr:spPr>
        <a:xfrm>
          <a:off x="13436111" y="98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171135</xdr:rowOff>
    </xdr:from>
    <xdr:to>
      <xdr:col>18</xdr:col>
      <xdr:colOff>492125</xdr:colOff>
      <xdr:row>56</xdr:row>
      <xdr:rowOff>101285</xdr:rowOff>
    </xdr:to>
    <xdr:sp macro="" textlink="">
      <xdr:nvSpPr>
        <xdr:cNvPr id="604" name="円/楕円 603"/>
        <xdr:cNvSpPr/>
      </xdr:nvSpPr>
      <xdr:spPr>
        <a:xfrm>
          <a:off x="12763500" y="96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117812</xdr:rowOff>
    </xdr:from>
    <xdr:ext cx="534377" cy="259045"/>
    <xdr:sp macro="" textlink="">
      <xdr:nvSpPr>
        <xdr:cNvPr id="605" name="テキスト ボックス 604"/>
        <xdr:cNvSpPr txBox="1"/>
      </xdr:nvSpPr>
      <xdr:spPr>
        <a:xfrm>
          <a:off x="12547111" y="93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107445</xdr:rowOff>
    </xdr:from>
    <xdr:to>
      <xdr:col>23</xdr:col>
      <xdr:colOff>517525</xdr:colOff>
      <xdr:row>78</xdr:row>
      <xdr:rowOff>128064</xdr:rowOff>
    </xdr:to>
    <xdr:cxnSp macro="">
      <xdr:nvCxnSpPr>
        <xdr:cNvPr id="632" name="直線コネクタ 631"/>
        <xdr:cNvCxnSpPr/>
      </xdr:nvCxnSpPr>
      <xdr:spPr>
        <a:xfrm>
          <a:off x="15481300" y="13480545"/>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107445</xdr:rowOff>
    </xdr:from>
    <xdr:to>
      <xdr:col>22</xdr:col>
      <xdr:colOff>365125</xdr:colOff>
      <xdr:row>78</xdr:row>
      <xdr:rowOff>117709</xdr:rowOff>
    </xdr:to>
    <xdr:cxnSp macro="">
      <xdr:nvCxnSpPr>
        <xdr:cNvPr id="635" name="直線コネクタ 634"/>
        <xdr:cNvCxnSpPr/>
      </xdr:nvCxnSpPr>
      <xdr:spPr>
        <a:xfrm flipV="1">
          <a:off x="14592300" y="13480545"/>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150467</xdr:rowOff>
    </xdr:from>
    <xdr:to>
      <xdr:col>21</xdr:col>
      <xdr:colOff>161925</xdr:colOff>
      <xdr:row>78</xdr:row>
      <xdr:rowOff>117709</xdr:rowOff>
    </xdr:to>
    <xdr:cxnSp macro="">
      <xdr:nvCxnSpPr>
        <xdr:cNvPr id="638" name="直線コネクタ 637"/>
        <xdr:cNvCxnSpPr/>
      </xdr:nvCxnSpPr>
      <xdr:spPr>
        <a:xfrm>
          <a:off x="13703300" y="13352117"/>
          <a:ext cx="889000" cy="1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150467</xdr:rowOff>
    </xdr:from>
    <xdr:to>
      <xdr:col>19</xdr:col>
      <xdr:colOff>644525</xdr:colOff>
      <xdr:row>77</xdr:row>
      <xdr:rowOff>161646</xdr:rowOff>
    </xdr:to>
    <xdr:cxnSp macro="">
      <xdr:nvCxnSpPr>
        <xdr:cNvPr id="641" name="直線コネクタ 640"/>
        <xdr:cNvCxnSpPr/>
      </xdr:nvCxnSpPr>
      <xdr:spPr>
        <a:xfrm flipV="1">
          <a:off x="12814300" y="13352117"/>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77264</xdr:rowOff>
    </xdr:from>
    <xdr:to>
      <xdr:col>23</xdr:col>
      <xdr:colOff>568325</xdr:colOff>
      <xdr:row>79</xdr:row>
      <xdr:rowOff>7414</xdr:rowOff>
    </xdr:to>
    <xdr:sp macro="" textlink="">
      <xdr:nvSpPr>
        <xdr:cNvPr id="651" name="円/楕円 650"/>
        <xdr:cNvSpPr/>
      </xdr:nvSpPr>
      <xdr:spPr>
        <a:xfrm>
          <a:off x="16268700" y="13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163641</xdr:rowOff>
    </xdr:from>
    <xdr:ext cx="378565" cy="259045"/>
    <xdr:sp macro="" textlink="">
      <xdr:nvSpPr>
        <xdr:cNvPr id="652" name="災害復旧費該当値テキスト"/>
        <xdr:cNvSpPr txBox="1"/>
      </xdr:nvSpPr>
      <xdr:spPr>
        <a:xfrm>
          <a:off x="16370300" y="13365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56645</xdr:rowOff>
    </xdr:from>
    <xdr:to>
      <xdr:col>22</xdr:col>
      <xdr:colOff>415925</xdr:colOff>
      <xdr:row>78</xdr:row>
      <xdr:rowOff>158245</xdr:rowOff>
    </xdr:to>
    <xdr:sp macro="" textlink="">
      <xdr:nvSpPr>
        <xdr:cNvPr id="653" name="円/楕円 652"/>
        <xdr:cNvSpPr/>
      </xdr:nvSpPr>
      <xdr:spPr>
        <a:xfrm>
          <a:off x="15430500" y="134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149372</xdr:rowOff>
    </xdr:from>
    <xdr:ext cx="469744" cy="259045"/>
    <xdr:sp macro="" textlink="">
      <xdr:nvSpPr>
        <xdr:cNvPr id="654" name="テキスト ボックス 653"/>
        <xdr:cNvSpPr txBox="1"/>
      </xdr:nvSpPr>
      <xdr:spPr>
        <a:xfrm>
          <a:off x="15246427" y="1352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66909</xdr:rowOff>
    </xdr:from>
    <xdr:to>
      <xdr:col>21</xdr:col>
      <xdr:colOff>212725</xdr:colOff>
      <xdr:row>78</xdr:row>
      <xdr:rowOff>168509</xdr:rowOff>
    </xdr:to>
    <xdr:sp macro="" textlink="">
      <xdr:nvSpPr>
        <xdr:cNvPr id="655" name="円/楕円 654"/>
        <xdr:cNvSpPr/>
      </xdr:nvSpPr>
      <xdr:spPr>
        <a:xfrm>
          <a:off x="14541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159636</xdr:rowOff>
    </xdr:from>
    <xdr:ext cx="378565" cy="259045"/>
    <xdr:sp macro="" textlink="">
      <xdr:nvSpPr>
        <xdr:cNvPr id="656" name="テキスト ボックス 655"/>
        <xdr:cNvSpPr txBox="1"/>
      </xdr:nvSpPr>
      <xdr:spPr>
        <a:xfrm>
          <a:off x="14403017" y="1353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99667</xdr:rowOff>
    </xdr:from>
    <xdr:to>
      <xdr:col>20</xdr:col>
      <xdr:colOff>9525</xdr:colOff>
      <xdr:row>78</xdr:row>
      <xdr:rowOff>29817</xdr:rowOff>
    </xdr:to>
    <xdr:sp macro="" textlink="">
      <xdr:nvSpPr>
        <xdr:cNvPr id="657" name="円/楕円 656"/>
        <xdr:cNvSpPr/>
      </xdr:nvSpPr>
      <xdr:spPr>
        <a:xfrm>
          <a:off x="13652500" y="133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20944</xdr:rowOff>
    </xdr:from>
    <xdr:ext cx="469744" cy="259045"/>
    <xdr:sp macro="" textlink="">
      <xdr:nvSpPr>
        <xdr:cNvPr id="658" name="テキスト ボックス 657"/>
        <xdr:cNvSpPr txBox="1"/>
      </xdr:nvSpPr>
      <xdr:spPr>
        <a:xfrm>
          <a:off x="13468427" y="1339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110846</xdr:rowOff>
    </xdr:from>
    <xdr:to>
      <xdr:col>18</xdr:col>
      <xdr:colOff>492125</xdr:colOff>
      <xdr:row>78</xdr:row>
      <xdr:rowOff>40996</xdr:rowOff>
    </xdr:to>
    <xdr:sp macro="" textlink="">
      <xdr:nvSpPr>
        <xdr:cNvPr id="659" name="円/楕円 658"/>
        <xdr:cNvSpPr/>
      </xdr:nvSpPr>
      <xdr:spPr>
        <a:xfrm>
          <a:off x="12763500" y="133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32123</xdr:rowOff>
    </xdr:from>
    <xdr:ext cx="469744" cy="259045"/>
    <xdr:sp macro="" textlink="">
      <xdr:nvSpPr>
        <xdr:cNvPr id="660" name="テキスト ボックス 659"/>
        <xdr:cNvSpPr txBox="1"/>
      </xdr:nvSpPr>
      <xdr:spPr>
        <a:xfrm>
          <a:off x="12579427" y="134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28124</xdr:rowOff>
    </xdr:from>
    <xdr:to>
      <xdr:col>23</xdr:col>
      <xdr:colOff>517525</xdr:colOff>
      <xdr:row>98</xdr:row>
      <xdr:rowOff>31877</xdr:rowOff>
    </xdr:to>
    <xdr:cxnSp macro="">
      <xdr:nvCxnSpPr>
        <xdr:cNvPr id="689" name="直線コネクタ 688"/>
        <xdr:cNvCxnSpPr/>
      </xdr:nvCxnSpPr>
      <xdr:spPr>
        <a:xfrm flipV="1">
          <a:off x="15481300" y="16830224"/>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31877</xdr:rowOff>
    </xdr:from>
    <xdr:to>
      <xdr:col>22</xdr:col>
      <xdr:colOff>365125</xdr:colOff>
      <xdr:row>98</xdr:row>
      <xdr:rowOff>33138</xdr:rowOff>
    </xdr:to>
    <xdr:cxnSp macro="">
      <xdr:nvCxnSpPr>
        <xdr:cNvPr id="692" name="直線コネクタ 691"/>
        <xdr:cNvCxnSpPr/>
      </xdr:nvCxnSpPr>
      <xdr:spPr>
        <a:xfrm flipV="1">
          <a:off x="14592300" y="1683397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30476</xdr:rowOff>
    </xdr:from>
    <xdr:to>
      <xdr:col>21</xdr:col>
      <xdr:colOff>161925</xdr:colOff>
      <xdr:row>98</xdr:row>
      <xdr:rowOff>33138</xdr:rowOff>
    </xdr:to>
    <xdr:cxnSp macro="">
      <xdr:nvCxnSpPr>
        <xdr:cNvPr id="695" name="直線コネクタ 694"/>
        <xdr:cNvCxnSpPr/>
      </xdr:nvCxnSpPr>
      <xdr:spPr>
        <a:xfrm>
          <a:off x="13703300" y="16832576"/>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20389</xdr:rowOff>
    </xdr:from>
    <xdr:to>
      <xdr:col>19</xdr:col>
      <xdr:colOff>644525</xdr:colOff>
      <xdr:row>98</xdr:row>
      <xdr:rowOff>30476</xdr:rowOff>
    </xdr:to>
    <xdr:cxnSp macro="">
      <xdr:nvCxnSpPr>
        <xdr:cNvPr id="698" name="直線コネクタ 697"/>
        <xdr:cNvCxnSpPr/>
      </xdr:nvCxnSpPr>
      <xdr:spPr>
        <a:xfrm>
          <a:off x="12814300" y="16822489"/>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148774</xdr:rowOff>
    </xdr:from>
    <xdr:to>
      <xdr:col>23</xdr:col>
      <xdr:colOff>568325</xdr:colOff>
      <xdr:row>98</xdr:row>
      <xdr:rowOff>78924</xdr:rowOff>
    </xdr:to>
    <xdr:sp macro="" textlink="">
      <xdr:nvSpPr>
        <xdr:cNvPr id="708" name="円/楕円 707"/>
        <xdr:cNvSpPr/>
      </xdr:nvSpPr>
      <xdr:spPr>
        <a:xfrm>
          <a:off x="16268700" y="167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63701</xdr:rowOff>
    </xdr:from>
    <xdr:ext cx="534377" cy="259045"/>
    <xdr:sp macro="" textlink="">
      <xdr:nvSpPr>
        <xdr:cNvPr id="709" name="公債費該当値テキスト"/>
        <xdr:cNvSpPr txBox="1"/>
      </xdr:nvSpPr>
      <xdr:spPr>
        <a:xfrm>
          <a:off x="16370300" y="166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152527</xdr:rowOff>
    </xdr:from>
    <xdr:to>
      <xdr:col>22</xdr:col>
      <xdr:colOff>415925</xdr:colOff>
      <xdr:row>98</xdr:row>
      <xdr:rowOff>82677</xdr:rowOff>
    </xdr:to>
    <xdr:sp macro="" textlink="">
      <xdr:nvSpPr>
        <xdr:cNvPr id="710" name="円/楕円 709"/>
        <xdr:cNvSpPr/>
      </xdr:nvSpPr>
      <xdr:spPr>
        <a:xfrm>
          <a:off x="15430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73804</xdr:rowOff>
    </xdr:from>
    <xdr:ext cx="534377" cy="259045"/>
    <xdr:sp macro="" textlink="">
      <xdr:nvSpPr>
        <xdr:cNvPr id="711" name="テキスト ボックス 710"/>
        <xdr:cNvSpPr txBox="1"/>
      </xdr:nvSpPr>
      <xdr:spPr>
        <a:xfrm>
          <a:off x="15214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153788</xdr:rowOff>
    </xdr:from>
    <xdr:to>
      <xdr:col>21</xdr:col>
      <xdr:colOff>212725</xdr:colOff>
      <xdr:row>98</xdr:row>
      <xdr:rowOff>83938</xdr:rowOff>
    </xdr:to>
    <xdr:sp macro="" textlink="">
      <xdr:nvSpPr>
        <xdr:cNvPr id="712" name="円/楕円 711"/>
        <xdr:cNvSpPr/>
      </xdr:nvSpPr>
      <xdr:spPr>
        <a:xfrm>
          <a:off x="14541500" y="167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75065</xdr:rowOff>
    </xdr:from>
    <xdr:ext cx="534377" cy="259045"/>
    <xdr:sp macro="" textlink="">
      <xdr:nvSpPr>
        <xdr:cNvPr id="713" name="テキスト ボックス 712"/>
        <xdr:cNvSpPr txBox="1"/>
      </xdr:nvSpPr>
      <xdr:spPr>
        <a:xfrm>
          <a:off x="14325111" y="168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151126</xdr:rowOff>
    </xdr:from>
    <xdr:to>
      <xdr:col>20</xdr:col>
      <xdr:colOff>9525</xdr:colOff>
      <xdr:row>98</xdr:row>
      <xdr:rowOff>81276</xdr:rowOff>
    </xdr:to>
    <xdr:sp macro="" textlink="">
      <xdr:nvSpPr>
        <xdr:cNvPr id="714" name="円/楕円 713"/>
        <xdr:cNvSpPr/>
      </xdr:nvSpPr>
      <xdr:spPr>
        <a:xfrm>
          <a:off x="13652500" y="167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72403</xdr:rowOff>
    </xdr:from>
    <xdr:ext cx="534377" cy="259045"/>
    <xdr:sp macro="" textlink="">
      <xdr:nvSpPr>
        <xdr:cNvPr id="715" name="テキスト ボックス 714"/>
        <xdr:cNvSpPr txBox="1"/>
      </xdr:nvSpPr>
      <xdr:spPr>
        <a:xfrm>
          <a:off x="13436111" y="168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141039</xdr:rowOff>
    </xdr:from>
    <xdr:to>
      <xdr:col>18</xdr:col>
      <xdr:colOff>492125</xdr:colOff>
      <xdr:row>98</xdr:row>
      <xdr:rowOff>71189</xdr:rowOff>
    </xdr:to>
    <xdr:sp macro="" textlink="">
      <xdr:nvSpPr>
        <xdr:cNvPr id="716" name="円/楕円 715"/>
        <xdr:cNvSpPr/>
      </xdr:nvSpPr>
      <xdr:spPr>
        <a:xfrm>
          <a:off x="12763500" y="167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62316</xdr:rowOff>
    </xdr:from>
    <xdr:ext cx="534377" cy="259045"/>
    <xdr:sp macro="" textlink="">
      <xdr:nvSpPr>
        <xdr:cNvPr id="717" name="テキスト ボックス 716"/>
        <xdr:cNvSpPr txBox="1"/>
      </xdr:nvSpPr>
      <xdr:spPr>
        <a:xfrm>
          <a:off x="12547111" y="1686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総務費は、基金運用による国債の売却益が大幅に増加したことによる財政調整基金積立金の増や、合併特例事業債活用による地域振興基金積立金の増などにより前年度より１４，１２５円増加した。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は、私立保育園の整備や公立保育園の再編統合に係る事業実施や認定者数の増加に伴う自立支援給付費の増などにより、前年度から１０，３８６円増加しており、２年連続で増額となっている。また、衛生費については、平成２５年度末で廃止した病院事業に係る残債を繰上償還したことによ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費や教育費が増加傾向にあるが、これは赤磐市が経済・産業に活力があり、また安心して子育てが出来るまちを作るため、農林業をはじめ商工業や観光分野、「子育てするなら赤磐市」の実現に向けて教育環境や学力向上に力をいれていれていること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850" b="0" i="0">
              <a:solidFill>
                <a:schemeClr val="dk1"/>
              </a:solidFill>
              <a:effectLst/>
              <a:latin typeface="+mn-lt"/>
              <a:ea typeface="+mn-ea"/>
              <a:cs typeface="+mn-cs"/>
            </a:rPr>
            <a:t>　合併以降、財政調整基金繰入金に依存した予算編成が課題となっていたが、行革効果により平成１９年度から繰入額を抑制していき、国の経済対策による地方交付税の増や地域活性化交付金などの効果により、平成２１年度から平成２３年度は繰入をゼロに抑制することができた</a:t>
          </a:r>
          <a:r>
            <a:rPr lang="ja-JP" altLang="en-US" sz="850" b="0" i="0">
              <a:solidFill>
                <a:schemeClr val="dk1"/>
              </a:solidFill>
              <a:effectLst/>
              <a:latin typeface="+mn-lt"/>
              <a:ea typeface="+mn-ea"/>
              <a:cs typeface="+mn-cs"/>
            </a:rPr>
            <a:t>。</a:t>
          </a:r>
          <a:r>
            <a:rPr lang="ja-JP" altLang="ja-JP" sz="850" b="0" i="0">
              <a:solidFill>
                <a:schemeClr val="dk1"/>
              </a:solidFill>
              <a:effectLst/>
              <a:latin typeface="+mn-lt"/>
              <a:ea typeface="+mn-ea"/>
              <a:cs typeface="+mn-cs"/>
            </a:rPr>
            <a:t>平成２４年度は災害発生等に伴う歳出増により財政調整基金の取崩しを行った</a:t>
          </a:r>
          <a:r>
            <a:rPr lang="ja-JP" altLang="en-US" sz="850" b="0" i="0">
              <a:solidFill>
                <a:schemeClr val="dk1"/>
              </a:solidFill>
              <a:effectLst/>
              <a:latin typeface="+mn-lt"/>
              <a:ea typeface="+mn-ea"/>
              <a:cs typeface="+mn-cs"/>
            </a:rPr>
            <a:t>が、再び</a:t>
          </a:r>
          <a:r>
            <a:rPr lang="ja-JP" altLang="ja-JP" sz="850" b="0" i="0">
              <a:solidFill>
                <a:schemeClr val="dk1"/>
              </a:solidFill>
              <a:effectLst/>
              <a:latin typeface="+mn-lt"/>
              <a:ea typeface="+mn-ea"/>
              <a:cs typeface="+mn-cs"/>
            </a:rPr>
            <a:t>平成２５・２６・２７年度は繰入をゼロに抑制することができた。</a:t>
          </a:r>
          <a:endParaRPr lang="ja-JP" altLang="ja-JP" sz="850">
            <a:effectLst/>
          </a:endParaRPr>
        </a:p>
        <a:p>
          <a:pPr rtl="0" eaLnBrk="1" fontAlgn="auto" latinLnBrk="0" hangingPunct="1"/>
          <a:r>
            <a:rPr lang="ja-JP" altLang="ja-JP" sz="850" b="0" i="0">
              <a:solidFill>
                <a:schemeClr val="dk1"/>
              </a:solidFill>
              <a:effectLst/>
              <a:latin typeface="+mn-lt"/>
              <a:ea typeface="+mn-ea"/>
              <a:cs typeface="+mn-cs"/>
            </a:rPr>
            <a:t>　</a:t>
          </a:r>
          <a:r>
            <a:rPr lang="ja-JP" altLang="en-US" sz="850" b="0" i="0">
              <a:solidFill>
                <a:schemeClr val="dk1"/>
              </a:solidFill>
              <a:effectLst/>
              <a:latin typeface="+mn-lt"/>
              <a:ea typeface="+mn-ea"/>
              <a:cs typeface="+mn-cs"/>
            </a:rPr>
            <a:t>しかし、平成２８年度は、大規模事業実施に伴う普通建設事業費や、施設の老朽化に伴う維持補修費の増、少子高齢化に伴う扶助費の増等により、取り崩しを行った。しかし、国債等の運用により売却益を積み立てたため、総額では前年度より９４，４３９千円の増となり、標準財政規模に占める割合も１．６３ポイントの増となっている。　</a:t>
          </a:r>
          <a:endParaRPr lang="en-US" altLang="ja-JP" sz="850" b="0" i="0">
            <a:solidFill>
              <a:schemeClr val="dk1"/>
            </a:solidFill>
            <a:effectLst/>
            <a:latin typeface="+mn-lt"/>
            <a:ea typeface="+mn-ea"/>
            <a:cs typeface="+mn-cs"/>
          </a:endParaRPr>
        </a:p>
        <a:p>
          <a:pPr rtl="0" eaLnBrk="1" fontAlgn="auto" latinLnBrk="0" hangingPunct="1"/>
          <a:r>
            <a:rPr lang="ja-JP" altLang="en-US" sz="850" b="0" i="0">
              <a:solidFill>
                <a:schemeClr val="dk1"/>
              </a:solidFill>
              <a:effectLst/>
              <a:latin typeface="+mn-lt"/>
              <a:ea typeface="+mn-ea"/>
              <a:cs typeface="+mn-cs"/>
            </a:rPr>
            <a:t>　固定資産税の増に伴う市税の増収や、繰上償還に伴う減債基金の繰入、大規模事業実施による国庫支出金の増などにより、歳入は前年度を９７８，５０７千円上回り、単年度収支は黒字となったものの、財政調整基金の繰入を行ったことにより実質単年度収支は前年度よりさらに悪化し、比率も１．７９ポイントの悪化となった。</a:t>
          </a:r>
          <a:endParaRPr lang="en-US" altLang="ja-JP" sz="850" b="0" i="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ysClr val="windowText" lastClr="000000"/>
              </a:solidFill>
              <a:effectLst/>
              <a:latin typeface="+mn-lt"/>
              <a:ea typeface="+mn-ea"/>
              <a:cs typeface="+mn-cs"/>
            </a:rPr>
            <a:t>　平成１９年度以降、すべての会計において黒字となっている。標準財政規模による黒字額の割合が一番高いのは水道事業会計となっており、</a:t>
          </a:r>
          <a:r>
            <a:rPr lang="ja-JP" altLang="en-US" sz="1100" b="0" i="0">
              <a:solidFill>
                <a:sysClr val="windowText" lastClr="000000"/>
              </a:solidFill>
              <a:effectLst/>
              <a:latin typeface="+mn-lt"/>
              <a:ea typeface="+mn-ea"/>
              <a:cs typeface="+mn-cs"/>
            </a:rPr>
            <a:t>平成２８年度では、建設改良工事に伴う未払金も減少し、流動負債が減ったことなどから経常収支が好転した。平成２９年度からは簡易水道事業が統合され、ますますの計画的な管路更新が求められる。長寿命化やダウンサイジングを視野に入れ、より計画的に事業を進めるよう努める。</a:t>
          </a:r>
          <a:endParaRPr lang="en-US" altLang="ja-JP" sz="1100" b="0" i="0">
            <a:solidFill>
              <a:sysClr val="windowText" lastClr="000000"/>
            </a:solidFill>
            <a:effectLst/>
            <a:latin typeface="+mn-lt"/>
            <a:ea typeface="+mn-ea"/>
            <a:cs typeface="+mn-cs"/>
          </a:endParaRPr>
        </a:p>
        <a:p>
          <a:pPr rtl="0"/>
          <a:r>
            <a:rPr lang="ja-JP" altLang="ja-JP" sz="1100" b="0" i="0">
              <a:solidFill>
                <a:sysClr val="windowText" lastClr="000000"/>
              </a:solidFill>
              <a:effectLst/>
              <a:latin typeface="+mn-lt"/>
              <a:ea typeface="+mn-ea"/>
              <a:cs typeface="+mn-cs"/>
            </a:rPr>
            <a:t>　一般会計は歳出が減、</a:t>
          </a:r>
          <a:r>
            <a:rPr lang="ja-JP" altLang="en-US" sz="1100" b="0" i="0">
              <a:solidFill>
                <a:sysClr val="windowText" lastClr="000000"/>
              </a:solidFill>
              <a:effectLst/>
              <a:latin typeface="+mn-lt"/>
              <a:ea typeface="+mn-ea"/>
              <a:cs typeface="+mn-cs"/>
            </a:rPr>
            <a:t>歳入は固定資産税増収に伴う市税の増額や、大規模事業実施に伴う国庫支出金や市債の増により全体でも前年度比５．１ポイントの増となった。これらにより、黒字額が拡大傾向となった。</a:t>
          </a:r>
          <a:endParaRPr lang="en-US" altLang="ja-JP" sz="1100" b="0" i="0">
            <a:solidFill>
              <a:sysClr val="windowText" lastClr="000000"/>
            </a:solidFill>
            <a:effectLst/>
            <a:latin typeface="+mn-lt"/>
            <a:ea typeface="+mn-ea"/>
            <a:cs typeface="+mn-cs"/>
          </a:endParaRPr>
        </a:p>
        <a:p>
          <a:pPr rtl="0"/>
          <a:r>
            <a:rPr lang="ja-JP" altLang="ja-JP" sz="1100" b="0" i="0">
              <a:solidFill>
                <a:sysClr val="windowText" lastClr="000000"/>
              </a:solidFill>
              <a:effectLst/>
              <a:latin typeface="+mn-lt"/>
              <a:ea typeface="+mn-ea"/>
              <a:cs typeface="+mn-cs"/>
            </a:rPr>
            <a:t>　宅地等開発事業特別会計においては、</a:t>
          </a:r>
          <a:r>
            <a:rPr lang="ja-JP" altLang="en-US" sz="1100" b="0" i="0">
              <a:solidFill>
                <a:sysClr val="windowText" lastClr="000000"/>
              </a:solidFill>
              <a:effectLst/>
              <a:latin typeface="+mn-lt"/>
              <a:ea typeface="+mn-ea"/>
              <a:cs typeface="+mn-cs"/>
            </a:rPr>
            <a:t>平成２８年度より工業用地開発事業を進めており、この事業実施に伴う市債の借入を行ったことにより、剰余額が皆減した。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20162486</v>
      </c>
      <c r="BO4" s="411"/>
      <c r="BP4" s="411"/>
      <c r="BQ4" s="411"/>
      <c r="BR4" s="411"/>
      <c r="BS4" s="411"/>
      <c r="BT4" s="411"/>
      <c r="BU4" s="412"/>
      <c r="BV4" s="410">
        <v>19183979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6.6</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19131333</v>
      </c>
      <c r="BO5" s="416"/>
      <c r="BP5" s="416"/>
      <c r="BQ5" s="416"/>
      <c r="BR5" s="416"/>
      <c r="BS5" s="416"/>
      <c r="BT5" s="416"/>
      <c r="BU5" s="417"/>
      <c r="BV5" s="415">
        <v>18228411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91.4</v>
      </c>
      <c r="CU5" s="386"/>
      <c r="CV5" s="386"/>
      <c r="CW5" s="386"/>
      <c r="CX5" s="386"/>
      <c r="CY5" s="386"/>
      <c r="CZ5" s="386"/>
      <c r="DA5" s="387"/>
      <c r="DB5" s="385">
        <v>89.5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1031153</v>
      </c>
      <c r="BO6" s="416"/>
      <c r="BP6" s="416"/>
      <c r="BQ6" s="416"/>
      <c r="BR6" s="416"/>
      <c r="BS6" s="416"/>
      <c r="BT6" s="416"/>
      <c r="BU6" s="417"/>
      <c r="BV6" s="415">
        <v>955568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96.1</v>
      </c>
      <c r="CU6" s="562"/>
      <c r="CV6" s="562"/>
      <c r="CW6" s="562"/>
      <c r="CX6" s="562"/>
      <c r="CY6" s="562"/>
      <c r="CZ6" s="562"/>
      <c r="DA6" s="563"/>
      <c r="DB6" s="561">
        <v>95.2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194325</v>
      </c>
      <c r="BO7" s="416"/>
      <c r="BP7" s="416"/>
      <c r="BQ7" s="416"/>
      <c r="BR7" s="416"/>
      <c r="BS7" s="416"/>
      <c r="BT7" s="416"/>
      <c r="BU7" s="417"/>
      <c r="BV7" s="415">
        <v>176017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12686888</v>
      </c>
      <c r="CU7" s="416"/>
      <c r="CV7" s="416"/>
      <c r="CW7" s="416"/>
      <c r="CX7" s="416"/>
      <c r="CY7" s="416"/>
      <c r="CZ7" s="416"/>
      <c r="DA7" s="417"/>
      <c r="DB7" s="415">
        <v>12884029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836828</v>
      </c>
      <c r="BO8" s="416"/>
      <c r="BP8" s="416"/>
      <c r="BQ8" s="416"/>
      <c r="BR8" s="416"/>
      <c r="BS8" s="416"/>
      <c r="BT8" s="416"/>
      <c r="BU8" s="417"/>
      <c r="BV8" s="415">
        <v>779551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0.47</v>
      </c>
      <c r="CU8" s="525"/>
      <c r="CV8" s="525"/>
      <c r="CW8" s="525"/>
      <c r="CX8" s="525"/>
      <c r="CY8" s="525"/>
      <c r="CZ8" s="525"/>
      <c r="DA8" s="526"/>
      <c r="DB8" s="524">
        <v>0.47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43214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57277</v>
      </c>
      <c r="BO9" s="416"/>
      <c r="BP9" s="416"/>
      <c r="BQ9" s="416"/>
      <c r="BR9" s="416"/>
      <c r="BS9" s="416"/>
      <c r="BT9" s="416"/>
      <c r="BU9" s="417"/>
      <c r="BV9" s="415">
        <v>-103631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14.9</v>
      </c>
      <c r="CU9" s="386"/>
      <c r="CV9" s="386"/>
      <c r="CW9" s="386"/>
      <c r="CX9" s="386"/>
      <c r="CY9" s="386"/>
      <c r="CZ9" s="386"/>
      <c r="DA9" s="387"/>
      <c r="DB9" s="385">
        <v>15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43458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122525</v>
      </c>
      <c r="BO10" s="416"/>
      <c r="BP10" s="416"/>
      <c r="BQ10" s="416"/>
      <c r="BR10" s="416"/>
      <c r="BS10" s="416"/>
      <c r="BT10" s="416"/>
      <c r="BU10" s="417"/>
      <c r="BV10" s="415">
        <v>3504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44599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505732</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44296</v>
      </c>
      <c r="S13" s="517"/>
      <c r="T13" s="517"/>
      <c r="U13" s="517"/>
      <c r="V13" s="518"/>
      <c r="W13" s="504" t="s">
        <v>124</v>
      </c>
      <c r="X13" s="428"/>
      <c r="Y13" s="428"/>
      <c r="Z13" s="428"/>
      <c r="AA13" s="428"/>
      <c r="AB13" s="429"/>
      <c r="AC13" s="391">
        <v>1978</v>
      </c>
      <c r="AD13" s="392"/>
      <c r="AE13" s="392"/>
      <c r="AF13" s="392"/>
      <c r="AG13" s="393"/>
      <c r="AH13" s="391">
        <v>1912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-325930</v>
      </c>
      <c r="BO13" s="416"/>
      <c r="BP13" s="416"/>
      <c r="BQ13" s="416"/>
      <c r="BR13" s="416"/>
      <c r="BS13" s="416"/>
      <c r="BT13" s="416"/>
      <c r="BU13" s="417"/>
      <c r="BV13" s="415">
        <v>-100127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v>
      </c>
      <c r="CU13" s="386"/>
      <c r="CV13" s="386"/>
      <c r="CW13" s="386"/>
      <c r="CX13" s="386"/>
      <c r="CY13" s="386"/>
      <c r="CZ13" s="386"/>
      <c r="DA13" s="387"/>
      <c r="DB13" s="385">
        <v>8.1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44781</v>
      </c>
      <c r="S14" s="517"/>
      <c r="T14" s="517"/>
      <c r="U14" s="517"/>
      <c r="V14" s="518"/>
      <c r="W14" s="519"/>
      <c r="X14" s="431"/>
      <c r="Y14" s="431"/>
      <c r="Z14" s="431"/>
      <c r="AA14" s="431"/>
      <c r="AB14" s="432"/>
      <c r="AC14" s="509">
        <v>9.6999999999999993</v>
      </c>
      <c r="AD14" s="510"/>
      <c r="AE14" s="510"/>
      <c r="AF14" s="510"/>
      <c r="AG14" s="511"/>
      <c r="AH14" s="509">
        <v>9.5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21.7</v>
      </c>
      <c r="CU14" s="488"/>
      <c r="CV14" s="488"/>
      <c r="CW14" s="488"/>
      <c r="CX14" s="488"/>
      <c r="CY14" s="488"/>
      <c r="CZ14" s="488"/>
      <c r="DA14" s="489"/>
      <c r="DB14" s="520">
        <v>15.4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44536</v>
      </c>
      <c r="S15" s="517"/>
      <c r="T15" s="517"/>
      <c r="U15" s="517"/>
      <c r="V15" s="518"/>
      <c r="W15" s="504" t="s">
        <v>131</v>
      </c>
      <c r="X15" s="428"/>
      <c r="Y15" s="428"/>
      <c r="Z15" s="428"/>
      <c r="AA15" s="428"/>
      <c r="AB15" s="429"/>
      <c r="AC15" s="391">
        <v>5954</v>
      </c>
      <c r="AD15" s="392"/>
      <c r="AE15" s="392"/>
      <c r="AF15" s="392"/>
      <c r="AG15" s="393"/>
      <c r="AH15" s="391">
        <v>5828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4630911</v>
      </c>
      <c r="BO15" s="411"/>
      <c r="BP15" s="411"/>
      <c r="BQ15" s="411"/>
      <c r="BR15" s="411"/>
      <c r="BS15" s="411"/>
      <c r="BT15" s="411"/>
      <c r="BU15" s="412"/>
      <c r="BV15" s="410">
        <v>4523857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29.1</v>
      </c>
      <c r="AD16" s="510"/>
      <c r="AE16" s="510"/>
      <c r="AF16" s="510"/>
      <c r="AG16" s="511"/>
      <c r="AH16" s="509">
        <v>29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10078739</v>
      </c>
      <c r="BO16" s="416"/>
      <c r="BP16" s="416"/>
      <c r="BQ16" s="416"/>
      <c r="BR16" s="416"/>
      <c r="BS16" s="416"/>
      <c r="BT16" s="416"/>
      <c r="BU16" s="417"/>
      <c r="BV16" s="415">
        <v>9681667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12512</v>
      </c>
      <c r="AD17" s="392"/>
      <c r="AE17" s="392"/>
      <c r="AF17" s="392"/>
      <c r="AG17" s="393"/>
      <c r="AH17" s="391">
        <v>12356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5829948</v>
      </c>
      <c r="BO17" s="416"/>
      <c r="BP17" s="416"/>
      <c r="BQ17" s="416"/>
      <c r="BR17" s="416"/>
      <c r="BS17" s="416"/>
      <c r="BT17" s="416"/>
      <c r="BU17" s="417"/>
      <c r="BV17" s="415">
        <v>5696813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209.36</v>
      </c>
      <c r="M18" s="480"/>
      <c r="N18" s="480"/>
      <c r="O18" s="480"/>
      <c r="P18" s="480"/>
      <c r="Q18" s="480"/>
      <c r="R18" s="481"/>
      <c r="S18" s="481"/>
      <c r="T18" s="481"/>
      <c r="U18" s="481"/>
      <c r="V18" s="482"/>
      <c r="W18" s="496"/>
      <c r="X18" s="497"/>
      <c r="Y18" s="497"/>
      <c r="Z18" s="497"/>
      <c r="AA18" s="497"/>
      <c r="AB18" s="505"/>
      <c r="AC18" s="379">
        <v>61.2</v>
      </c>
      <c r="AD18" s="380"/>
      <c r="AE18" s="380"/>
      <c r="AF18" s="380"/>
      <c r="AG18" s="483"/>
      <c r="AH18" s="379">
        <v>61.5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11631330</v>
      </c>
      <c r="BO18" s="416"/>
      <c r="BP18" s="416"/>
      <c r="BQ18" s="416"/>
      <c r="BR18" s="416"/>
      <c r="BS18" s="416"/>
      <c r="BT18" s="416"/>
      <c r="BU18" s="417"/>
      <c r="BV18" s="415">
        <v>11742121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206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14687911</v>
      </c>
      <c r="BO19" s="416"/>
      <c r="BP19" s="416"/>
      <c r="BQ19" s="416"/>
      <c r="BR19" s="416"/>
      <c r="BS19" s="416"/>
      <c r="BT19" s="416"/>
      <c r="BU19" s="417"/>
      <c r="BV19" s="415">
        <v>14399123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15730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21019534</v>
      </c>
      <c r="BO23" s="416"/>
      <c r="BP23" s="416"/>
      <c r="BQ23" s="416"/>
      <c r="BR23" s="416"/>
      <c r="BS23" s="416"/>
      <c r="BT23" s="416"/>
      <c r="BU23" s="417"/>
      <c r="BV23" s="415">
        <v>21501601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8900</v>
      </c>
      <c r="R24" s="392"/>
      <c r="S24" s="392"/>
      <c r="T24" s="392"/>
      <c r="U24" s="392"/>
      <c r="V24" s="393"/>
      <c r="W24" s="457"/>
      <c r="X24" s="448"/>
      <c r="Y24" s="449"/>
      <c r="Z24" s="388" t="s">
        <v>155</v>
      </c>
      <c r="AA24" s="389"/>
      <c r="AB24" s="389"/>
      <c r="AC24" s="389"/>
      <c r="AD24" s="389"/>
      <c r="AE24" s="389"/>
      <c r="AF24" s="389"/>
      <c r="AG24" s="390"/>
      <c r="AH24" s="391">
        <v>411</v>
      </c>
      <c r="AI24" s="392"/>
      <c r="AJ24" s="392"/>
      <c r="AK24" s="392"/>
      <c r="AL24" s="393"/>
      <c r="AM24" s="391">
        <v>1232178</v>
      </c>
      <c r="AN24" s="392"/>
      <c r="AO24" s="392"/>
      <c r="AP24" s="392"/>
      <c r="AQ24" s="392"/>
      <c r="AR24" s="393"/>
      <c r="AS24" s="391">
        <v>2998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19612414</v>
      </c>
      <c r="BO24" s="416"/>
      <c r="BP24" s="416"/>
      <c r="BQ24" s="416"/>
      <c r="BR24" s="416"/>
      <c r="BS24" s="416"/>
      <c r="BT24" s="416"/>
      <c r="BU24" s="417"/>
      <c r="BV24" s="415">
        <v>19677415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7000</v>
      </c>
      <c r="R25" s="392"/>
      <c r="S25" s="392"/>
      <c r="T25" s="392"/>
      <c r="U25" s="392"/>
      <c r="V25" s="393"/>
      <c r="W25" s="457"/>
      <c r="X25" s="448"/>
      <c r="Y25" s="449"/>
      <c r="Z25" s="388" t="s">
        <v>158</v>
      </c>
      <c r="AA25" s="389"/>
      <c r="AB25" s="389"/>
      <c r="AC25" s="389"/>
      <c r="AD25" s="389"/>
      <c r="AE25" s="389"/>
      <c r="AF25" s="389"/>
      <c r="AG25" s="390"/>
      <c r="AH25" s="391">
        <v>79</v>
      </c>
      <c r="AI25" s="392"/>
      <c r="AJ25" s="392"/>
      <c r="AK25" s="392"/>
      <c r="AL25" s="393"/>
      <c r="AM25" s="391">
        <v>210140</v>
      </c>
      <c r="AN25" s="392"/>
      <c r="AO25" s="392"/>
      <c r="AP25" s="392"/>
      <c r="AQ25" s="392"/>
      <c r="AR25" s="393"/>
      <c r="AS25" s="391">
        <v>2660</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1427643</v>
      </c>
      <c r="BO25" s="411"/>
      <c r="BP25" s="411"/>
      <c r="BQ25" s="411"/>
      <c r="BR25" s="411"/>
      <c r="BS25" s="411"/>
      <c r="BT25" s="411"/>
      <c r="BU25" s="412"/>
      <c r="BV25" s="410">
        <v>2095158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6400</v>
      </c>
      <c r="R26" s="392"/>
      <c r="S26" s="392"/>
      <c r="T26" s="392"/>
      <c r="U26" s="392"/>
      <c r="V26" s="393"/>
      <c r="W26" s="457"/>
      <c r="X26" s="448"/>
      <c r="Y26" s="449"/>
      <c r="Z26" s="388" t="s">
        <v>161</v>
      </c>
      <c r="AA26" s="470"/>
      <c r="AB26" s="470"/>
      <c r="AC26" s="470"/>
      <c r="AD26" s="470"/>
      <c r="AE26" s="470"/>
      <c r="AF26" s="470"/>
      <c r="AG26" s="471"/>
      <c r="AH26" s="391">
        <v>41</v>
      </c>
      <c r="AI26" s="392"/>
      <c r="AJ26" s="392"/>
      <c r="AK26" s="392"/>
      <c r="AL26" s="393"/>
      <c r="AM26" s="391">
        <v>111192</v>
      </c>
      <c r="AN26" s="392"/>
      <c r="AO26" s="392"/>
      <c r="AP26" s="392"/>
      <c r="AQ26" s="392"/>
      <c r="AR26" s="393"/>
      <c r="AS26" s="391">
        <v>2712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4550</v>
      </c>
      <c r="R27" s="392"/>
      <c r="S27" s="392"/>
      <c r="T27" s="392"/>
      <c r="U27" s="392"/>
      <c r="V27" s="393"/>
      <c r="W27" s="457"/>
      <c r="X27" s="448"/>
      <c r="Y27" s="449"/>
      <c r="Z27" s="388" t="s">
        <v>164</v>
      </c>
      <c r="AA27" s="389"/>
      <c r="AB27" s="389"/>
      <c r="AC27" s="389"/>
      <c r="AD27" s="389"/>
      <c r="AE27" s="389"/>
      <c r="AF27" s="389"/>
      <c r="AG27" s="390"/>
      <c r="AH27" s="391">
        <v>29</v>
      </c>
      <c r="AI27" s="392"/>
      <c r="AJ27" s="392"/>
      <c r="AK27" s="392"/>
      <c r="AL27" s="393"/>
      <c r="AM27" s="391">
        <v>76154</v>
      </c>
      <c r="AN27" s="392"/>
      <c r="AO27" s="392"/>
      <c r="AP27" s="392"/>
      <c r="AQ27" s="392"/>
      <c r="AR27" s="393"/>
      <c r="AS27" s="391">
        <v>2626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3800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7437549</v>
      </c>
      <c r="BO28" s="411"/>
      <c r="BP28" s="411"/>
      <c r="BQ28" s="411"/>
      <c r="BR28" s="411"/>
      <c r="BS28" s="411"/>
      <c r="BT28" s="411"/>
      <c r="BU28" s="412"/>
      <c r="BV28" s="410">
        <v>7343110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16</v>
      </c>
      <c r="M29" s="392"/>
      <c r="N29" s="392"/>
      <c r="O29" s="392"/>
      <c r="P29" s="393"/>
      <c r="Q29" s="391">
        <v>3500</v>
      </c>
      <c r="R29" s="392"/>
      <c r="S29" s="392"/>
      <c r="T29" s="392"/>
      <c r="U29" s="392"/>
      <c r="V29" s="393"/>
      <c r="W29" s="458"/>
      <c r="X29" s="459"/>
      <c r="Y29" s="460"/>
      <c r="Z29" s="388" t="s">
        <v>171</v>
      </c>
      <c r="AA29" s="389"/>
      <c r="AB29" s="389"/>
      <c r="AC29" s="389"/>
      <c r="AD29" s="389"/>
      <c r="AE29" s="389"/>
      <c r="AF29" s="389"/>
      <c r="AG29" s="390"/>
      <c r="AH29" s="391">
        <v>440</v>
      </c>
      <c r="AI29" s="392"/>
      <c r="AJ29" s="392"/>
      <c r="AK29" s="392"/>
      <c r="AL29" s="393"/>
      <c r="AM29" s="391">
        <v>1308332</v>
      </c>
      <c r="AN29" s="392"/>
      <c r="AO29" s="392"/>
      <c r="AP29" s="392"/>
      <c r="AQ29" s="392"/>
      <c r="AR29" s="393"/>
      <c r="AS29" s="391">
        <v>2973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110338</v>
      </c>
      <c r="BO29" s="416"/>
      <c r="BP29" s="416"/>
      <c r="BQ29" s="416"/>
      <c r="BR29" s="416"/>
      <c r="BS29" s="416"/>
      <c r="BT29" s="416"/>
      <c r="BU29" s="417"/>
      <c r="BV29" s="415">
        <v>304099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4054798</v>
      </c>
      <c r="BO30" s="419"/>
      <c r="BP30" s="419"/>
      <c r="BQ30" s="419"/>
      <c r="BR30" s="419"/>
      <c r="BS30" s="419"/>
      <c r="BT30" s="419"/>
      <c r="BU30" s="420"/>
      <c r="BV30" s="418">
        <v>3782057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赤磐市国民健康保険特別会計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赤磐市水道事業会計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赤磐市簡易水道特別会計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岡山県市町村総合事務組合一般会計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是里ワイン醸造場</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赤磐市竜天オートキャンプ場特別会計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赤磐市介護保険特別会計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赤磐市下水道事業特別会計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岡山県市町村総合事務組合貸付金特別会計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赤磐市土地開発公社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赤磐市後期高齢者医療特別会計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赤磐市宅地等開発事業特別会計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岡山県市町村総合事務組合拠出金事業特別会計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赤磐市訪問看護ステーション事業特別会計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岡山県市町村総合事務組合交通災害共済特別会計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岡山県市町村税整理組合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岡山県後期高齢者医療広域連合一般会計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岡山県後期高齢者医療広域連合特別会計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柵原、吉井、英田火葬場施設組合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田原用水組合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東備農業共済事務組合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529</v>
      </c>
      <c r="D34" s="1184"/>
      <c r="E34" s="1185"/>
      <c r="F34" s="32">
        <v>20.149999999999999</v>
      </c>
      <c r="G34" s="33">
        <v>18.79</v>
      </c>
      <c r="H34" s="33">
        <v>18.75</v>
      </c>
      <c r="I34" s="33">
        <v>17.88</v>
      </c>
      <c r="J34" s="34">
        <v>18.809999999999999</v>
      </c>
      <c r="K34" s="22"/>
      <c r="L34" s="22"/>
      <c r="M34" s="22"/>
      <c r="N34" s="22"/>
      <c r="O34" s="22"/>
      <c r="P34" s="22"/>
    </row>
    <row r="35" spans="1:16" ht="39" customHeight="1">
      <c r="A35" s="22"/>
      <c r="B35" s="35"/>
      <c r="C35" s="1178" t="s">
        <v>530</v>
      </c>
      <c r="D35" s="1179"/>
      <c r="E35" s="1180"/>
      <c r="F35" s="36">
        <v>5.86</v>
      </c>
      <c r="G35" s="37">
        <v>5.09</v>
      </c>
      <c r="H35" s="37">
        <v>6.72</v>
      </c>
      <c r="I35" s="37">
        <v>6.03</v>
      </c>
      <c r="J35" s="38">
        <v>6.57</v>
      </c>
      <c r="K35" s="22"/>
      <c r="L35" s="22"/>
      <c r="M35" s="22"/>
      <c r="N35" s="22"/>
      <c r="O35" s="22"/>
      <c r="P35" s="22"/>
    </row>
    <row r="36" spans="1:16" ht="39" customHeight="1">
      <c r="A36" s="22"/>
      <c r="B36" s="35"/>
      <c r="C36" s="1178" t="s">
        <v>531</v>
      </c>
      <c r="D36" s="1179"/>
      <c r="E36" s="1180"/>
      <c r="F36" s="36">
        <v>2.41</v>
      </c>
      <c r="G36" s="37">
        <v>2.16</v>
      </c>
      <c r="H36" s="37">
        <v>1.83</v>
      </c>
      <c r="I36" s="37">
        <v>1.44</v>
      </c>
      <c r="J36" s="38">
        <v>2.11</v>
      </c>
      <c r="K36" s="22"/>
      <c r="L36" s="22"/>
      <c r="M36" s="22"/>
      <c r="N36" s="22"/>
      <c r="O36" s="22"/>
      <c r="P36" s="22"/>
    </row>
    <row r="37" spans="1:16" ht="39" customHeight="1">
      <c r="A37" s="22"/>
      <c r="B37" s="35"/>
      <c r="C37" s="1178" t="s">
        <v>532</v>
      </c>
      <c r="D37" s="1179"/>
      <c r="E37" s="1180"/>
      <c r="F37" s="36">
        <v>0.44</v>
      </c>
      <c r="G37" s="37">
        <v>0.32</v>
      </c>
      <c r="H37" s="37">
        <v>0.72</v>
      </c>
      <c r="I37" s="37">
        <v>0.96</v>
      </c>
      <c r="J37" s="38">
        <v>1.2</v>
      </c>
      <c r="K37" s="22"/>
      <c r="L37" s="22"/>
      <c r="M37" s="22"/>
      <c r="N37" s="22"/>
      <c r="O37" s="22"/>
      <c r="P37" s="22"/>
    </row>
    <row r="38" spans="1:16" ht="39" customHeight="1">
      <c r="A38" s="22"/>
      <c r="B38" s="35"/>
      <c r="C38" s="1178" t="s">
        <v>533</v>
      </c>
      <c r="D38" s="1179"/>
      <c r="E38" s="1180"/>
      <c r="F38" s="36">
        <v>0.41</v>
      </c>
      <c r="G38" s="37">
        <v>0.4</v>
      </c>
      <c r="H38" s="37">
        <v>0.26</v>
      </c>
      <c r="I38" s="37">
        <v>0.38</v>
      </c>
      <c r="J38" s="38">
        <v>0.91</v>
      </c>
      <c r="K38" s="22"/>
      <c r="L38" s="22"/>
      <c r="M38" s="22"/>
      <c r="N38" s="22"/>
      <c r="O38" s="22"/>
      <c r="P38" s="22"/>
    </row>
    <row r="39" spans="1:16" ht="39" customHeight="1">
      <c r="A39" s="22"/>
      <c r="B39" s="35"/>
      <c r="C39" s="1178" t="s">
        <v>534</v>
      </c>
      <c r="D39" s="1179"/>
      <c r="E39" s="1180"/>
      <c r="F39" s="36">
        <v>0.03</v>
      </c>
      <c r="G39" s="37">
        <v>7.0000000000000007E-2</v>
      </c>
      <c r="H39" s="37">
        <v>0.08</v>
      </c>
      <c r="I39" s="37">
        <v>7.0000000000000007E-2</v>
      </c>
      <c r="J39" s="38">
        <v>0.09</v>
      </c>
      <c r="K39" s="22"/>
      <c r="L39" s="22"/>
      <c r="M39" s="22"/>
      <c r="N39" s="22"/>
      <c r="O39" s="22"/>
      <c r="P39" s="22"/>
    </row>
    <row r="40" spans="1:16" ht="39" customHeight="1">
      <c r="A40" s="22"/>
      <c r="B40" s="35"/>
      <c r="C40" s="1178" t="s">
        <v>535</v>
      </c>
      <c r="D40" s="1179"/>
      <c r="E40" s="1180"/>
      <c r="F40" s="36" t="s">
        <v>482</v>
      </c>
      <c r="G40" s="37" t="s">
        <v>482</v>
      </c>
      <c r="H40" s="37">
        <v>0.02</v>
      </c>
      <c r="I40" s="37">
        <v>0.03</v>
      </c>
      <c r="J40" s="38">
        <v>0.08</v>
      </c>
      <c r="K40" s="22"/>
      <c r="L40" s="22"/>
      <c r="M40" s="22"/>
      <c r="N40" s="22"/>
      <c r="O40" s="22"/>
      <c r="P40" s="22"/>
    </row>
    <row r="41" spans="1:16" ht="39" customHeight="1">
      <c r="A41" s="22"/>
      <c r="B41" s="35"/>
      <c r="C41" s="1178" t="s">
        <v>536</v>
      </c>
      <c r="D41" s="1179"/>
      <c r="E41" s="1180"/>
      <c r="F41" s="36">
        <v>0.03</v>
      </c>
      <c r="G41" s="37">
        <v>0.04</v>
      </c>
      <c r="H41" s="37">
        <v>0.03</v>
      </c>
      <c r="I41" s="37">
        <v>0.03</v>
      </c>
      <c r="J41" s="38">
        <v>0.03</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3.62</v>
      </c>
      <c r="G43" s="42">
        <v>3.44</v>
      </c>
      <c r="H43" s="42">
        <v>0.92</v>
      </c>
      <c r="I43" s="42">
        <v>0.79</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2287</v>
      </c>
      <c r="L45" s="60">
        <v>2179</v>
      </c>
      <c r="M45" s="60">
        <v>2174</v>
      </c>
      <c r="N45" s="60">
        <v>2183</v>
      </c>
      <c r="O45" s="61">
        <v>2227</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812</v>
      </c>
      <c r="L48" s="64">
        <v>819</v>
      </c>
      <c r="M48" s="64">
        <v>860</v>
      </c>
      <c r="N48" s="64">
        <v>827</v>
      </c>
      <c r="O48" s="65">
        <v>812</v>
      </c>
      <c r="P48" s="48"/>
      <c r="Q48" s="48"/>
      <c r="R48" s="48"/>
      <c r="S48" s="48"/>
      <c r="T48" s="48"/>
      <c r="U48" s="48"/>
    </row>
    <row r="49" spans="1:21" ht="30.75" customHeight="1">
      <c r="A49" s="48"/>
      <c r="B49" s="1196"/>
      <c r="C49" s="1197"/>
      <c r="D49" s="62"/>
      <c r="E49" s="1188" t="s">
        <v>16</v>
      </c>
      <c r="F49" s="1188"/>
      <c r="G49" s="1188"/>
      <c r="H49" s="1188"/>
      <c r="I49" s="1188"/>
      <c r="J49" s="1189"/>
      <c r="K49" s="63">
        <v>136</v>
      </c>
      <c r="L49" s="64">
        <v>115</v>
      </c>
      <c r="M49" s="64">
        <v>108</v>
      </c>
      <c r="N49" s="64">
        <v>108</v>
      </c>
      <c r="O49" s="65">
        <v>92</v>
      </c>
      <c r="P49" s="48"/>
      <c r="Q49" s="48"/>
      <c r="R49" s="48"/>
      <c r="S49" s="48"/>
      <c r="T49" s="48"/>
      <c r="U49" s="48"/>
    </row>
    <row r="50" spans="1:21" ht="30.75" customHeight="1">
      <c r="A50" s="48"/>
      <c r="B50" s="1196"/>
      <c r="C50" s="1197"/>
      <c r="D50" s="62"/>
      <c r="E50" s="1188" t="s">
        <v>17</v>
      </c>
      <c r="F50" s="1188"/>
      <c r="G50" s="1188"/>
      <c r="H50" s="1188"/>
      <c r="I50" s="1188"/>
      <c r="J50" s="1189"/>
      <c r="K50" s="63">
        <v>95</v>
      </c>
      <c r="L50" s="64">
        <v>95</v>
      </c>
      <c r="M50" s="64">
        <v>61</v>
      </c>
      <c r="N50" s="64">
        <v>58</v>
      </c>
      <c r="O50" s="65">
        <v>122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2192</v>
      </c>
      <c r="L52" s="64">
        <v>2247</v>
      </c>
      <c r="M52" s="64">
        <v>2354</v>
      </c>
      <c r="N52" s="64">
        <v>2340</v>
      </c>
      <c r="O52" s="65">
        <v>2364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1138</v>
      </c>
      <c r="L53" s="69">
        <v>961</v>
      </c>
      <c r="M53" s="69">
        <v>849</v>
      </c>
      <c r="N53" s="69">
        <v>836</v>
      </c>
      <c r="O53" s="70">
        <v>889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O54" sqref="O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20700</v>
      </c>
      <c r="J41" s="83">
        <v>22688</v>
      </c>
      <c r="K41" s="83">
        <v>22371</v>
      </c>
      <c r="L41" s="83">
        <v>21678</v>
      </c>
      <c r="M41" s="84">
        <v>21020</v>
      </c>
    </row>
    <row r="42" spans="2:13" ht="27.75" customHeight="1">
      <c r="B42" s="1204"/>
      <c r="C42" s="1205"/>
      <c r="D42" s="85"/>
      <c r="E42" s="1208" t="s">
        <v>26</v>
      </c>
      <c r="F42" s="1208"/>
      <c r="G42" s="1208"/>
      <c r="H42" s="1209"/>
      <c r="I42" s="86">
        <v>1328</v>
      </c>
      <c r="J42" s="87">
        <v>1190</v>
      </c>
      <c r="K42" s="87">
        <v>1088</v>
      </c>
      <c r="L42" s="87">
        <v>1073</v>
      </c>
      <c r="M42" s="88">
        <v>874</v>
      </c>
    </row>
    <row r="43" spans="2:13" ht="27.75" customHeight="1">
      <c r="B43" s="1204"/>
      <c r="C43" s="1205"/>
      <c r="D43" s="85"/>
      <c r="E43" s="1208" t="s">
        <v>27</v>
      </c>
      <c r="F43" s="1208"/>
      <c r="G43" s="1208"/>
      <c r="H43" s="1209"/>
      <c r="I43" s="86">
        <v>14421</v>
      </c>
      <c r="J43" s="87">
        <v>13842</v>
      </c>
      <c r="K43" s="87">
        <v>12846</v>
      </c>
      <c r="L43" s="87">
        <v>12603</v>
      </c>
      <c r="M43" s="88">
        <v>13447</v>
      </c>
    </row>
    <row r="44" spans="2:13" ht="27.75" customHeight="1">
      <c r="B44" s="1204"/>
      <c r="C44" s="1205"/>
      <c r="D44" s="85"/>
      <c r="E44" s="1208" t="s">
        <v>28</v>
      </c>
      <c r="F44" s="1208"/>
      <c r="G44" s="1208"/>
      <c r="H44" s="1209"/>
      <c r="I44" s="86">
        <v>908</v>
      </c>
      <c r="J44" s="87">
        <v>742</v>
      </c>
      <c r="K44" s="87">
        <v>583</v>
      </c>
      <c r="L44" s="87">
        <v>420</v>
      </c>
      <c r="M44" s="88">
        <v>286</v>
      </c>
    </row>
    <row r="45" spans="2:13" ht="27.75" customHeight="1">
      <c r="B45" s="1204"/>
      <c r="C45" s="1205"/>
      <c r="D45" s="85"/>
      <c r="E45" s="1208" t="s">
        <v>29</v>
      </c>
      <c r="F45" s="1208"/>
      <c r="G45" s="1208"/>
      <c r="H45" s="1209"/>
      <c r="I45" s="86">
        <v>1550</v>
      </c>
      <c r="J45" s="87">
        <v>1338</v>
      </c>
      <c r="K45" s="87">
        <v>1212</v>
      </c>
      <c r="L45" s="87">
        <v>971</v>
      </c>
      <c r="M45" s="88">
        <v>837</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7292</v>
      </c>
      <c r="J50" s="87">
        <v>8280</v>
      </c>
      <c r="K50" s="87">
        <v>9230</v>
      </c>
      <c r="L50" s="87">
        <v>9906</v>
      </c>
      <c r="M50" s="88">
        <v>9711</v>
      </c>
    </row>
    <row r="51" spans="2:13" ht="27.75" customHeight="1">
      <c r="B51" s="1204"/>
      <c r="C51" s="1205"/>
      <c r="D51" s="85"/>
      <c r="E51" s="1208" t="s">
        <v>36</v>
      </c>
      <c r="F51" s="1208"/>
      <c r="G51" s="1208"/>
      <c r="H51" s="1209"/>
      <c r="I51" s="86">
        <v>874</v>
      </c>
      <c r="J51" s="87">
        <v>772</v>
      </c>
      <c r="K51" s="87">
        <v>716</v>
      </c>
      <c r="L51" s="87">
        <v>659</v>
      </c>
      <c r="M51" s="88">
        <v>606</v>
      </c>
    </row>
    <row r="52" spans="2:13" ht="27.75" customHeight="1">
      <c r="B52" s="1206"/>
      <c r="C52" s="1207"/>
      <c r="D52" s="85"/>
      <c r="E52" s="1208" t="s">
        <v>37</v>
      </c>
      <c r="F52" s="1208"/>
      <c r="G52" s="1208"/>
      <c r="H52" s="1209"/>
      <c r="I52" s="86">
        <v>24998</v>
      </c>
      <c r="J52" s="87">
        <v>26089</v>
      </c>
      <c r="K52" s="87">
        <v>25408</v>
      </c>
      <c r="L52" s="87">
        <v>24552</v>
      </c>
      <c r="M52" s="88">
        <v>23896</v>
      </c>
    </row>
    <row r="53" spans="2:13" ht="27.75" customHeight="1" thickBot="1">
      <c r="B53" s="1210" t="s">
        <v>21</v>
      </c>
      <c r="C53" s="1211"/>
      <c r="D53" s="92"/>
      <c r="E53" s="1212" t="s">
        <v>38</v>
      </c>
      <c r="F53" s="1212"/>
      <c r="G53" s="1212"/>
      <c r="H53" s="1213"/>
      <c r="I53" s="93">
        <v>5743</v>
      </c>
      <c r="J53" s="94">
        <v>4658</v>
      </c>
      <c r="K53" s="94">
        <v>2746</v>
      </c>
      <c r="L53" s="94">
        <v>1628</v>
      </c>
      <c r="M53" s="95">
        <v>2250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A3" sqref="A3"/>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566</v>
      </c>
      <c r="C41" s="248"/>
      <c r="D41" s="248"/>
      <c r="E41" s="248"/>
      <c r="F41" s="248"/>
      <c r="G41" s="248"/>
      <c r="H41" s="248"/>
      <c r="I41" s="248"/>
      <c r="J41" s="248"/>
      <c r="K41" s="248"/>
      <c r="L41" s="248"/>
      <c r="M41" s="248"/>
      <c r="N41" s="248"/>
      <c r="O41" s="248"/>
      <c r="P41" s="249"/>
    </row>
    <row r="42" spans="2:17" ht="13.5">
      <c r="B42" s="250"/>
      <c r="C42" s="246"/>
      <c r="D42" s="246"/>
      <c r="E42" s="246"/>
      <c r="F42" s="246"/>
      <c r="G42" s="355" t="s">
        <v>561</v>
      </c>
      <c r="I42" s="354"/>
      <c r="J42" s="354"/>
      <c r="K42" s="354"/>
      <c r="L42" s="246"/>
      <c r="M42" s="246"/>
      <c r="N42" s="246"/>
      <c r="O42" s="246"/>
    </row>
    <row r="43" spans="2:17" ht="13.5">
      <c r="B43" s="250"/>
      <c r="C43" s="246"/>
      <c r="D43" s="246"/>
      <c r="E43" s="246"/>
      <c r="F43" s="246"/>
      <c r="G43" s="1235" t="s">
        <v>568</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65"/>
      <c r="I48" s="365"/>
      <c r="J48" s="365"/>
    </row>
    <row r="49" spans="1:17" ht="13.5">
      <c r="B49" s="250"/>
      <c r="C49" s="246"/>
      <c r="D49" s="246"/>
      <c r="E49" s="246"/>
      <c r="F49" s="246"/>
      <c r="G49" s="245" t="s">
        <v>565</v>
      </c>
    </row>
    <row r="50" spans="1:17" ht="13.5">
      <c r="B50" s="250"/>
      <c r="C50" s="246"/>
      <c r="D50" s="246"/>
      <c r="E50" s="246"/>
      <c r="F50" s="246"/>
      <c r="G50" s="1244"/>
      <c r="H50" s="1245"/>
      <c r="I50" s="1245"/>
      <c r="J50" s="1246"/>
      <c r="K50" s="347" t="s">
        <v>521</v>
      </c>
      <c r="L50" s="347" t="s">
        <v>522</v>
      </c>
      <c r="M50" s="347" t="s">
        <v>523</v>
      </c>
      <c r="N50" s="347" t="s">
        <v>524</v>
      </c>
      <c r="O50" s="347" t="s">
        <v>525</v>
      </c>
    </row>
    <row r="51" spans="1:17" ht="13.5">
      <c r="B51" s="250"/>
      <c r="C51" s="246"/>
      <c r="D51" s="246"/>
      <c r="E51" s="246"/>
      <c r="F51" s="246"/>
      <c r="G51" s="1247" t="s">
        <v>559</v>
      </c>
      <c r="H51" s="1248"/>
      <c r="I51" s="1253" t="s">
        <v>557</v>
      </c>
      <c r="J51" s="1253"/>
      <c r="K51" s="1256"/>
      <c r="L51" s="1256"/>
      <c r="M51" s="1256"/>
      <c r="N51" s="1223">
        <v>15.4</v>
      </c>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564</v>
      </c>
      <c r="J53" s="1233"/>
      <c r="K53" s="1255"/>
      <c r="L53" s="1255"/>
      <c r="M53" s="1255"/>
      <c r="N53" s="1221">
        <v>58.4</v>
      </c>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558</v>
      </c>
      <c r="H55" s="1228"/>
      <c r="I55" s="1233" t="s">
        <v>557</v>
      </c>
      <c r="J55" s="1233"/>
      <c r="K55" s="1256"/>
      <c r="L55" s="1256"/>
      <c r="M55" s="1256"/>
      <c r="N55" s="1223">
        <v>58.5</v>
      </c>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563</v>
      </c>
      <c r="J57" s="1225"/>
      <c r="K57" s="1255"/>
      <c r="L57" s="1255"/>
      <c r="M57" s="1255"/>
      <c r="N57" s="1221">
        <v>52.9</v>
      </c>
      <c r="O57" s="1255"/>
      <c r="P57" s="363"/>
      <c r="Q57" s="358"/>
    </row>
    <row r="58" spans="1:17" s="357" customFormat="1" ht="13.5">
      <c r="A58" s="245"/>
      <c r="B58" s="358"/>
      <c r="C58" s="354"/>
      <c r="D58" s="354"/>
      <c r="E58" s="354"/>
      <c r="F58" s="354"/>
      <c r="G58" s="1231"/>
      <c r="H58" s="1232"/>
      <c r="I58" s="1225"/>
      <c r="J58" s="1225"/>
      <c r="K58" s="1222"/>
      <c r="L58" s="1222"/>
      <c r="M58" s="1222"/>
      <c r="N58" s="1222"/>
      <c r="O58" s="1222"/>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562</v>
      </c>
      <c r="C63" s="246"/>
      <c r="D63" s="246"/>
      <c r="E63" s="246"/>
      <c r="F63" s="246"/>
      <c r="G63" s="246"/>
      <c r="H63" s="246"/>
      <c r="I63" s="246"/>
      <c r="J63" s="246"/>
      <c r="K63" s="246"/>
      <c r="L63" s="246"/>
      <c r="M63" s="246"/>
      <c r="N63" s="246"/>
      <c r="O63" s="246"/>
    </row>
    <row r="64" spans="1:17" ht="13.5">
      <c r="B64" s="250"/>
      <c r="C64" s="246"/>
      <c r="D64" s="246"/>
      <c r="E64" s="246"/>
      <c r="F64" s="246"/>
      <c r="G64" s="355" t="s">
        <v>561</v>
      </c>
      <c r="I64" s="354"/>
      <c r="J64" s="354"/>
      <c r="K64" s="354"/>
      <c r="L64" s="246"/>
      <c r="M64" s="246"/>
      <c r="N64" s="246"/>
      <c r="O64" s="246"/>
    </row>
    <row r="65" spans="2:30" ht="13.5">
      <c r="B65" s="250"/>
      <c r="C65" s="246"/>
      <c r="D65" s="246"/>
      <c r="E65" s="246"/>
      <c r="F65" s="246"/>
      <c r="G65" s="1235" t="s">
        <v>569</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560</v>
      </c>
      <c r="I71" s="351"/>
      <c r="J71" s="350"/>
      <c r="K71" s="350"/>
      <c r="L71" s="349"/>
      <c r="M71" s="350"/>
      <c r="N71" s="349"/>
      <c r="O71" s="348"/>
    </row>
    <row r="72" spans="2:30" ht="13.5">
      <c r="B72" s="250"/>
      <c r="C72" s="246"/>
      <c r="D72" s="246"/>
      <c r="E72" s="246"/>
      <c r="F72" s="246"/>
      <c r="G72" s="1244"/>
      <c r="H72" s="1245"/>
      <c r="I72" s="1245"/>
      <c r="J72" s="1246"/>
      <c r="K72" s="347" t="s">
        <v>521</v>
      </c>
      <c r="L72" s="347" t="s">
        <v>522</v>
      </c>
      <c r="M72" s="347" t="s">
        <v>523</v>
      </c>
      <c r="N72" s="347" t="s">
        <v>524</v>
      </c>
      <c r="O72" s="347" t="s">
        <v>525</v>
      </c>
    </row>
    <row r="73" spans="2:30" ht="13.5">
      <c r="B73" s="250"/>
      <c r="C73" s="246"/>
      <c r="D73" s="246"/>
      <c r="E73" s="246"/>
      <c r="F73" s="246"/>
      <c r="G73" s="1247" t="s">
        <v>559</v>
      </c>
      <c r="H73" s="1248"/>
      <c r="I73" s="1253" t="s">
        <v>557</v>
      </c>
      <c r="J73" s="1253"/>
      <c r="K73" s="1234">
        <v>53.8</v>
      </c>
      <c r="L73" s="1234">
        <v>43.2</v>
      </c>
      <c r="M73" s="1223">
        <v>25.8</v>
      </c>
      <c r="N73" s="1223">
        <v>15.4</v>
      </c>
      <c r="O73" s="1223">
        <v>21.7</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556</v>
      </c>
      <c r="J75" s="1233"/>
      <c r="K75" s="1221">
        <v>11.4</v>
      </c>
      <c r="L75" s="1221">
        <v>10.4</v>
      </c>
      <c r="M75" s="1221">
        <v>9.1999999999999993</v>
      </c>
      <c r="N75" s="1221">
        <v>8.1</v>
      </c>
      <c r="O75" s="1221">
        <v>8</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558</v>
      </c>
      <c r="H77" s="1228"/>
      <c r="I77" s="1233" t="s">
        <v>557</v>
      </c>
      <c r="J77" s="1233"/>
      <c r="K77" s="1234">
        <v>76.2</v>
      </c>
      <c r="L77" s="1234">
        <v>65.3</v>
      </c>
      <c r="M77" s="1223">
        <v>60.8</v>
      </c>
      <c r="N77" s="1223">
        <v>58.5</v>
      </c>
      <c r="O77" s="1223">
        <v>54.6</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556</v>
      </c>
      <c r="J79" s="1225"/>
      <c r="K79" s="1226">
        <v>12.8</v>
      </c>
      <c r="L79" s="1226">
        <v>12</v>
      </c>
      <c r="M79" s="1226">
        <v>11.1</v>
      </c>
      <c r="N79" s="1226">
        <v>10.7</v>
      </c>
      <c r="O79" s="1226">
        <v>10</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87636</v>
      </c>
      <c r="E3" s="118"/>
      <c r="F3" s="119">
        <v>75709</v>
      </c>
      <c r="G3" s="120"/>
      <c r="H3" s="121"/>
    </row>
    <row r="4" spans="1:8">
      <c r="A4" s="122"/>
      <c r="B4" s="123"/>
      <c r="C4" s="124"/>
      <c r="D4" s="125">
        <v>58548</v>
      </c>
      <c r="E4" s="126"/>
      <c r="F4" s="127">
        <v>35212</v>
      </c>
      <c r="G4" s="128"/>
      <c r="H4" s="129"/>
    </row>
    <row r="5" spans="1:8">
      <c r="A5" s="110" t="s">
        <v>515</v>
      </c>
      <c r="B5" s="115"/>
      <c r="C5" s="116"/>
      <c r="D5" s="117">
        <v>123010</v>
      </c>
      <c r="E5" s="118"/>
      <c r="F5" s="119">
        <v>90961</v>
      </c>
      <c r="G5" s="120"/>
      <c r="H5" s="121"/>
    </row>
    <row r="6" spans="1:8">
      <c r="A6" s="122"/>
      <c r="B6" s="123"/>
      <c r="C6" s="124"/>
      <c r="D6" s="125">
        <v>72291</v>
      </c>
      <c r="E6" s="126"/>
      <c r="F6" s="127">
        <v>37720</v>
      </c>
      <c r="G6" s="128"/>
      <c r="H6" s="129"/>
    </row>
    <row r="7" spans="1:8">
      <c r="A7" s="110" t="s">
        <v>516</v>
      </c>
      <c r="B7" s="115"/>
      <c r="C7" s="116"/>
      <c r="D7" s="117">
        <v>42309</v>
      </c>
      <c r="E7" s="118"/>
      <c r="F7" s="119">
        <v>106614</v>
      </c>
      <c r="G7" s="120"/>
      <c r="H7" s="121"/>
    </row>
    <row r="8" spans="1:8">
      <c r="A8" s="122"/>
      <c r="B8" s="123"/>
      <c r="C8" s="124"/>
      <c r="D8" s="125">
        <v>29518</v>
      </c>
      <c r="E8" s="126"/>
      <c r="F8" s="127">
        <v>45545</v>
      </c>
      <c r="G8" s="128"/>
      <c r="H8" s="129"/>
    </row>
    <row r="9" spans="1:8">
      <c r="A9" s="110" t="s">
        <v>517</v>
      </c>
      <c r="B9" s="115"/>
      <c r="C9" s="116"/>
      <c r="D9" s="117">
        <v>32263</v>
      </c>
      <c r="E9" s="118"/>
      <c r="F9" s="119">
        <v>85459</v>
      </c>
      <c r="G9" s="120"/>
      <c r="H9" s="121"/>
    </row>
    <row r="10" spans="1:8">
      <c r="A10" s="122"/>
      <c r="B10" s="123"/>
      <c r="C10" s="124"/>
      <c r="D10" s="125">
        <v>22971</v>
      </c>
      <c r="E10" s="126"/>
      <c r="F10" s="127">
        <v>44378</v>
      </c>
      <c r="G10" s="128"/>
      <c r="H10" s="129"/>
    </row>
    <row r="11" spans="1:8">
      <c r="A11" s="110" t="s">
        <v>518</v>
      </c>
      <c r="B11" s="115"/>
      <c r="C11" s="116"/>
      <c r="D11" s="117">
        <v>35816</v>
      </c>
      <c r="E11" s="118"/>
      <c r="F11" s="119">
        <v>83280</v>
      </c>
      <c r="G11" s="120"/>
      <c r="H11" s="121"/>
    </row>
    <row r="12" spans="1:8">
      <c r="A12" s="122"/>
      <c r="B12" s="123"/>
      <c r="C12" s="130"/>
      <c r="D12" s="125">
        <v>23456</v>
      </c>
      <c r="E12" s="126"/>
      <c r="F12" s="127">
        <v>43123</v>
      </c>
      <c r="G12" s="128"/>
      <c r="H12" s="129"/>
    </row>
    <row r="13" spans="1:8">
      <c r="A13" s="110"/>
      <c r="B13" s="115"/>
      <c r="C13" s="131"/>
      <c r="D13" s="132">
        <v>64207</v>
      </c>
      <c r="E13" s="133"/>
      <c r="F13" s="134">
        <v>88405</v>
      </c>
      <c r="G13" s="135"/>
      <c r="H13" s="121"/>
    </row>
    <row r="14" spans="1:8">
      <c r="A14" s="122"/>
      <c r="B14" s="123"/>
      <c r="C14" s="124"/>
      <c r="D14" s="125">
        <v>41357</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5.97</v>
      </c>
      <c r="C19" s="136">
        <f>ROUND(VALUE(SUBSTITUTE(実質収支比率等に係る経年分析!G$48,"▲","-")),2)</f>
        <v>5.19</v>
      </c>
      <c r="D19" s="136">
        <f>ROUND(VALUE(SUBSTITUTE(実質収支比率等に係る経年分析!H$48,"▲","-")),2)</f>
        <v>6.82</v>
      </c>
      <c r="E19" s="136">
        <f>ROUND(VALUE(SUBSTITUTE(実質収支比率等に係る経年分析!I$48,"▲","-")),2)</f>
        <v>6.05</v>
      </c>
      <c r="F19" s="136">
        <f>ROUND(VALUE(SUBSTITUTE(実質収支比率等に係る経年分析!J$48,"▲","-")),2)</f>
        <v>6.6</v>
      </c>
    </row>
    <row r="20" spans="1:11">
      <c r="A20" s="136" t="s">
        <v>43</v>
      </c>
      <c r="B20" s="136">
        <f>ROUND(VALUE(SUBSTITUTE(実質収支比率等に係る経年分析!F$47,"▲","-")),2)</f>
        <v>36.619999999999997</v>
      </c>
      <c r="C20" s="136">
        <f>ROUND(VALUE(SUBSTITUTE(実質収支比率等に係る経年分析!G$47,"▲","-")),2)</f>
        <v>44.12</v>
      </c>
      <c r="D20" s="136">
        <f>ROUND(VALUE(SUBSTITUTE(実質収支比率等に係る経年分析!H$47,"▲","-")),2)</f>
        <v>52.28</v>
      </c>
      <c r="E20" s="136">
        <f>ROUND(VALUE(SUBSTITUTE(実質収支比率等に係る経年分析!I$47,"▲","-")),2)</f>
        <v>56.99</v>
      </c>
      <c r="F20" s="136">
        <f>ROUND(VALUE(SUBSTITUTE(実質収支比率等に係る経年分析!J$47,"▲","-")),2)</f>
        <v>58.62</v>
      </c>
    </row>
    <row r="21" spans="1:11">
      <c r="A21" s="136" t="s">
        <v>44</v>
      </c>
      <c r="B21" s="136">
        <f>IF(ISNUMBER(VALUE(SUBSTITUTE(実質収支比率等に係る経年分析!F$49,"▲","-"))),ROUND(VALUE(SUBSTITUTE(実質収支比率等に係る経年分析!F$49,"▲","-")),2),NA())</f>
        <v>-4.84</v>
      </c>
      <c r="C21" s="136">
        <f>IF(ISNUMBER(VALUE(SUBSTITUTE(実質収支比率等に係る経年分析!G$49,"▲","-"))),ROUND(VALUE(SUBSTITUTE(実質収支比率等に係る経年分析!G$49,"▲","-")),2),NA())</f>
        <v>3.73</v>
      </c>
      <c r="D21" s="136">
        <f>IF(ISNUMBER(VALUE(SUBSTITUTE(実質収支比率等に係る経年分析!H$49,"▲","-"))),ROUND(VALUE(SUBSTITUTE(実質収支比率等に係る経年分析!H$49,"▲","-")),2),NA())</f>
        <v>6.81</v>
      </c>
      <c r="E21" s="136">
        <f>IF(ISNUMBER(VALUE(SUBSTITUTE(実質収支比率等に係る経年分析!I$49,"▲","-"))),ROUND(VALUE(SUBSTITUTE(実質収支比率等に係る経年分析!I$49,"▲","-")),2),NA())</f>
        <v>-0.78</v>
      </c>
      <c r="F21" s="136">
        <f>IF(ISNUMBER(VALUE(SUBSTITUTE(実質収支比率等に係る経年分析!J$49,"▲","-"))),ROUND(VALUE(SUBSTITUTE(実質収支比率等に係る経年分析!J$49,"▲","-")),2),NA())</f>
        <v>-2.57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3.62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3.44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赤磐市後期高齢者医療特別会計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赤磐市訪問看護ステーション事業特別会計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赤磐市簡易水道特別会計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赤磐市下水道事業特別会計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0.91</v>
      </c>
    </row>
    <row r="33" spans="1:16">
      <c r="A33" s="137" t="str">
        <f>IF(連結実質赤字比率に係る赤字・黒字の構成分析!C$37="",NA(),連結実質赤字比率に係る赤字・黒字の構成分析!C$37)</f>
        <v>赤磐市介護保険特別会計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v>
      </c>
    </row>
    <row r="34" spans="1:16">
      <c r="A34" s="137" t="str">
        <f>IF(連結実質赤字比率に係る赤字・黒字の構成分析!C$36="",NA(),連結実質赤字比率に係る赤字・黒字の構成分析!C$36)</f>
        <v>赤磐市国民健康保険特別会計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6.57</v>
      </c>
    </row>
    <row r="36" spans="1:16">
      <c r="A36" s="137" t="str">
        <f>IF(連結実質赤字比率に係る赤字・黒字の構成分析!C$34="",NA(),連結実質赤字比率に係る赤字・黒字の構成分析!C$34)</f>
        <v>赤磐市水道事業会計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20.149999999999999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17.88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18.809999999999999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2192</v>
      </c>
      <c r="E42" s="138"/>
      <c r="F42" s="138"/>
      <c r="G42" s="138">
        <f>'実質公債費比率（分子）の構造'!L$52</f>
        <v>2247</v>
      </c>
      <c r="H42" s="138"/>
      <c r="I42" s="138"/>
      <c r="J42" s="138">
        <f>'実質公債費比率（分子）の構造'!M$52</f>
        <v>2354</v>
      </c>
      <c r="K42" s="138"/>
      <c r="L42" s="138"/>
      <c r="M42" s="138">
        <f>'実質公債費比率（分子）の構造'!N$52</f>
        <v>2340</v>
      </c>
      <c r="N42" s="138"/>
      <c r="O42" s="138"/>
      <c r="P42" s="138">
        <f>'実質公債費比率（分子）の構造'!O$52</f>
        <v>2364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95</v>
      </c>
      <c r="C44" s="138"/>
      <c r="D44" s="138"/>
      <c r="E44" s="138">
        <f>'実質公債費比率（分子）の構造'!L$50</f>
        <v>95</v>
      </c>
      <c r="F44" s="138"/>
      <c r="G44" s="138"/>
      <c r="H44" s="138">
        <f>'実質公債費比率（分子）の構造'!M$50</f>
        <v>61</v>
      </c>
      <c r="I44" s="138"/>
      <c r="J44" s="138"/>
      <c r="K44" s="138">
        <f>'実質公債費比率（分子）の構造'!N$50</f>
        <v>58</v>
      </c>
      <c r="L44" s="138"/>
      <c r="M44" s="138"/>
      <c r="N44" s="138">
        <f>'実質公債費比率（分子）の構造'!O$50</f>
        <v>122</v>
      </c>
      <c r="O44" s="138"/>
      <c r="P44" s="138"/>
    </row>
    <row r="45" spans="1:16">
      <c r="A45" s="138" t="s">
        <v>54</v>
      </c>
      <c r="B45" s="138">
        <f>'実質公債費比率（分子）の構造'!K$49</f>
        <v>136</v>
      </c>
      <c r="C45" s="138"/>
      <c r="D45" s="138"/>
      <c r="E45" s="138">
        <f>'実質公債費比率（分子）の構造'!L$49</f>
        <v>115</v>
      </c>
      <c r="F45" s="138"/>
      <c r="G45" s="138"/>
      <c r="H45" s="138">
        <f>'実質公債費比率（分子）の構造'!M$49</f>
        <v>108</v>
      </c>
      <c r="I45" s="138"/>
      <c r="J45" s="138"/>
      <c r="K45" s="138">
        <f>'実質公債費比率（分子）の構造'!N$49</f>
        <v>108</v>
      </c>
      <c r="L45" s="138"/>
      <c r="M45" s="138"/>
      <c r="N45" s="138">
        <f>'実質公債費比率（分子）の構造'!O$49</f>
        <v>92</v>
      </c>
      <c r="O45" s="138"/>
      <c r="P45" s="138"/>
    </row>
    <row r="46" spans="1:16">
      <c r="A46" s="138" t="s">
        <v>55</v>
      </c>
      <c r="B46" s="138">
        <f>'実質公債費比率（分子）の構造'!K$48</f>
        <v>812</v>
      </c>
      <c r="C46" s="138"/>
      <c r="D46" s="138"/>
      <c r="E46" s="138">
        <f>'実質公債費比率（分子）の構造'!L$48</f>
        <v>819</v>
      </c>
      <c r="F46" s="138"/>
      <c r="G46" s="138"/>
      <c r="H46" s="138">
        <f>'実質公債費比率（分子）の構造'!M$48</f>
        <v>860</v>
      </c>
      <c r="I46" s="138"/>
      <c r="J46" s="138"/>
      <c r="K46" s="138">
        <f>'実質公債費比率（分子）の構造'!N$48</f>
        <v>827</v>
      </c>
      <c r="L46" s="138"/>
      <c r="M46" s="138"/>
      <c r="N46" s="138">
        <f>'実質公債費比率（分子）の構造'!O$48</f>
        <v>812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2287</v>
      </c>
      <c r="C49" s="138"/>
      <c r="D49" s="138"/>
      <c r="E49" s="138">
        <f>'実質公債費比率（分子）の構造'!L$45</f>
        <v>2179</v>
      </c>
      <c r="F49" s="138"/>
      <c r="G49" s="138"/>
      <c r="H49" s="138">
        <f>'実質公債費比率（分子）の構造'!M$45</f>
        <v>2174</v>
      </c>
      <c r="I49" s="138"/>
      <c r="J49" s="138"/>
      <c r="K49" s="138">
        <f>'実質公債費比率（分子）の構造'!N$45</f>
        <v>2183</v>
      </c>
      <c r="L49" s="138"/>
      <c r="M49" s="138"/>
      <c r="N49" s="138">
        <f>'実質公債費比率（分子）の構造'!O$45</f>
        <v>2227</v>
      </c>
      <c r="O49" s="138"/>
      <c r="P49" s="138"/>
    </row>
    <row r="50" spans="1:16">
      <c r="A50" s="138" t="s">
        <v>59</v>
      </c>
      <c r="B50" s="138" t="e">
        <f>NA()</f>
        <v>#N/A</v>
      </c>
      <c r="C50" s="138">
        <f>IF(ISNUMBER('実質公債費比率（分子）の構造'!K$53),'実質公債費比率（分子）の構造'!K$53,NA())</f>
        <v>1138</v>
      </c>
      <c r="D50" s="138" t="e">
        <f>NA()</f>
        <v>#N/A</v>
      </c>
      <c r="E50" s="138" t="e">
        <f>NA()</f>
        <v>#N/A</v>
      </c>
      <c r="F50" s="138">
        <f>IF(ISNUMBER('実質公債費比率（分子）の構造'!L$53),'実質公債費比率（分子）の構造'!L$53,NA())</f>
        <v>961</v>
      </c>
      <c r="G50" s="138" t="e">
        <f>NA()</f>
        <v>#N/A</v>
      </c>
      <c r="H50" s="138" t="e">
        <f>NA()</f>
        <v>#N/A</v>
      </c>
      <c r="I50" s="138">
        <f>IF(ISNUMBER('実質公債費比率（分子）の構造'!M$53),'実質公債費比率（分子）の構造'!M$53,NA())</f>
        <v>849</v>
      </c>
      <c r="J50" s="138" t="e">
        <f>NA()</f>
        <v>#N/A</v>
      </c>
      <c r="K50" s="138" t="e">
        <f>NA()</f>
        <v>#N/A</v>
      </c>
      <c r="L50" s="138">
        <f>IF(ISNUMBER('実質公債費比率（分子）の構造'!N$53),'実質公債費比率（分子）の構造'!N$53,NA())</f>
        <v>836</v>
      </c>
      <c r="M50" s="138" t="e">
        <f>NA()</f>
        <v>#N/A</v>
      </c>
      <c r="N50" s="138" t="e">
        <f>NA()</f>
        <v>#N/A</v>
      </c>
      <c r="O50" s="138">
        <f>IF(ISNUMBER('実質公債費比率（分子）の構造'!O$53),'実質公債費比率（分子）の構造'!O$53,NA())</f>
        <v>889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24998</v>
      </c>
      <c r="E56" s="137"/>
      <c r="F56" s="137"/>
      <c r="G56" s="137">
        <f>'将来負担比率（分子）の構造'!J$52</f>
        <v>26089</v>
      </c>
      <c r="H56" s="137"/>
      <c r="I56" s="137"/>
      <c r="J56" s="137">
        <f>'将来負担比率（分子）の構造'!K$52</f>
        <v>25408</v>
      </c>
      <c r="K56" s="137"/>
      <c r="L56" s="137"/>
      <c r="M56" s="137">
        <f>'将来負担比率（分子）の構造'!L$52</f>
        <v>24552</v>
      </c>
      <c r="N56" s="137"/>
      <c r="O56" s="137"/>
      <c r="P56" s="137">
        <f>'将来負担比率（分子）の構造'!M$52</f>
        <v>23896</v>
      </c>
    </row>
    <row r="57" spans="1:16">
      <c r="A57" s="137" t="s">
        <v>36</v>
      </c>
      <c r="B57" s="137"/>
      <c r="C57" s="137"/>
      <c r="D57" s="137">
        <f>'将来負担比率（分子）の構造'!I$51</f>
        <v>874</v>
      </c>
      <c r="E57" s="137"/>
      <c r="F57" s="137"/>
      <c r="G57" s="137">
        <f>'将来負担比率（分子）の構造'!J$51</f>
        <v>772</v>
      </c>
      <c r="H57" s="137"/>
      <c r="I57" s="137"/>
      <c r="J57" s="137">
        <f>'将来負担比率（分子）の構造'!K$51</f>
        <v>716</v>
      </c>
      <c r="K57" s="137"/>
      <c r="L57" s="137"/>
      <c r="M57" s="137">
        <f>'将来負担比率（分子）の構造'!L$51</f>
        <v>659</v>
      </c>
      <c r="N57" s="137"/>
      <c r="O57" s="137"/>
      <c r="P57" s="137">
        <f>'将来負担比率（分子）の構造'!M$51</f>
        <v>606</v>
      </c>
    </row>
    <row r="58" spans="1:16">
      <c r="A58" s="137" t="s">
        <v>35</v>
      </c>
      <c r="B58" s="137"/>
      <c r="C58" s="137"/>
      <c r="D58" s="137">
        <f>'将来負担比率（分子）の構造'!I$50</f>
        <v>7292</v>
      </c>
      <c r="E58" s="137"/>
      <c r="F58" s="137"/>
      <c r="G58" s="137">
        <f>'将来負担比率（分子）の構造'!J$50</f>
        <v>8280</v>
      </c>
      <c r="H58" s="137"/>
      <c r="I58" s="137"/>
      <c r="J58" s="137">
        <f>'将来負担比率（分子）の構造'!K$50</f>
        <v>9230</v>
      </c>
      <c r="K58" s="137"/>
      <c r="L58" s="137"/>
      <c r="M58" s="137">
        <f>'将来負担比率（分子）の構造'!L$50</f>
        <v>9906</v>
      </c>
      <c r="N58" s="137"/>
      <c r="O58" s="137"/>
      <c r="P58" s="137">
        <f>'将来負担比率（分子）の構造'!M$50</f>
        <v>9711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1550</v>
      </c>
      <c r="C62" s="137"/>
      <c r="D62" s="137"/>
      <c r="E62" s="137">
        <f>'将来負担比率（分子）の構造'!J$45</f>
        <v>1338</v>
      </c>
      <c r="F62" s="137"/>
      <c r="G62" s="137"/>
      <c r="H62" s="137">
        <f>'将来負担比率（分子）の構造'!K$45</f>
        <v>1212</v>
      </c>
      <c r="I62" s="137"/>
      <c r="J62" s="137"/>
      <c r="K62" s="137">
        <f>'将来負担比率（分子）の構造'!L$45</f>
        <v>971</v>
      </c>
      <c r="L62" s="137"/>
      <c r="M62" s="137"/>
      <c r="N62" s="137">
        <f>'将来負担比率（分子）の構造'!M$45</f>
        <v>837</v>
      </c>
      <c r="O62" s="137"/>
      <c r="P62" s="137"/>
    </row>
    <row r="63" spans="1:16">
      <c r="A63" s="137" t="s">
        <v>28</v>
      </c>
      <c r="B63" s="137">
        <f>'将来負担比率（分子）の構造'!I$44</f>
        <v>908</v>
      </c>
      <c r="C63" s="137"/>
      <c r="D63" s="137"/>
      <c r="E63" s="137">
        <f>'将来負担比率（分子）の構造'!J$44</f>
        <v>742</v>
      </c>
      <c r="F63" s="137"/>
      <c r="G63" s="137"/>
      <c r="H63" s="137">
        <f>'将来負担比率（分子）の構造'!K$44</f>
        <v>583</v>
      </c>
      <c r="I63" s="137"/>
      <c r="J63" s="137"/>
      <c r="K63" s="137">
        <f>'将来負担比率（分子）の構造'!L$44</f>
        <v>420</v>
      </c>
      <c r="L63" s="137"/>
      <c r="M63" s="137"/>
      <c r="N63" s="137">
        <f>'将来負担比率（分子）の構造'!M$44</f>
        <v>286</v>
      </c>
      <c r="O63" s="137"/>
      <c r="P63" s="137"/>
    </row>
    <row r="64" spans="1:16">
      <c r="A64" s="137" t="s">
        <v>27</v>
      </c>
      <c r="B64" s="137">
        <f>'将来負担比率（分子）の構造'!I$43</f>
        <v>14421</v>
      </c>
      <c r="C64" s="137"/>
      <c r="D64" s="137"/>
      <c r="E64" s="137">
        <f>'将来負担比率（分子）の構造'!J$43</f>
        <v>13842</v>
      </c>
      <c r="F64" s="137"/>
      <c r="G64" s="137"/>
      <c r="H64" s="137">
        <f>'将来負担比率（分子）の構造'!K$43</f>
        <v>12846</v>
      </c>
      <c r="I64" s="137"/>
      <c r="J64" s="137"/>
      <c r="K64" s="137">
        <f>'将来負担比率（分子）の構造'!L$43</f>
        <v>12603</v>
      </c>
      <c r="L64" s="137"/>
      <c r="M64" s="137"/>
      <c r="N64" s="137">
        <f>'将来負担比率（分子）の構造'!M$43</f>
        <v>13447</v>
      </c>
      <c r="O64" s="137"/>
      <c r="P64" s="137"/>
    </row>
    <row r="65" spans="1:16">
      <c r="A65" s="137" t="s">
        <v>26</v>
      </c>
      <c r="B65" s="137">
        <f>'将来負担比率（分子）の構造'!I$42</f>
        <v>1328</v>
      </c>
      <c r="C65" s="137"/>
      <c r="D65" s="137"/>
      <c r="E65" s="137">
        <f>'将来負担比率（分子）の構造'!J$42</f>
        <v>1190</v>
      </c>
      <c r="F65" s="137"/>
      <c r="G65" s="137"/>
      <c r="H65" s="137">
        <f>'将来負担比率（分子）の構造'!K$42</f>
        <v>1088</v>
      </c>
      <c r="I65" s="137"/>
      <c r="J65" s="137"/>
      <c r="K65" s="137">
        <f>'将来負担比率（分子）の構造'!L$42</f>
        <v>1073</v>
      </c>
      <c r="L65" s="137"/>
      <c r="M65" s="137"/>
      <c r="N65" s="137">
        <f>'将来負担比率（分子）の構造'!M$42</f>
        <v>874</v>
      </c>
      <c r="O65" s="137"/>
      <c r="P65" s="137"/>
    </row>
    <row r="66" spans="1:16">
      <c r="A66" s="137" t="s">
        <v>25</v>
      </c>
      <c r="B66" s="137">
        <f>'将来負担比率（分子）の構造'!I$41</f>
        <v>20700</v>
      </c>
      <c r="C66" s="137"/>
      <c r="D66" s="137"/>
      <c r="E66" s="137">
        <f>'将来負担比率（分子）の構造'!J$41</f>
        <v>22688</v>
      </c>
      <c r="F66" s="137"/>
      <c r="G66" s="137"/>
      <c r="H66" s="137">
        <f>'将来負担比率（分子）の構造'!K$41</f>
        <v>22371</v>
      </c>
      <c r="I66" s="137"/>
      <c r="J66" s="137"/>
      <c r="K66" s="137">
        <f>'将来負担比率（分子）の構造'!L$41</f>
        <v>21678</v>
      </c>
      <c r="L66" s="137"/>
      <c r="M66" s="137"/>
      <c r="N66" s="137">
        <f>'将来負担比率（分子）の構造'!M$41</f>
        <v>21020</v>
      </c>
      <c r="O66" s="137"/>
      <c r="P66" s="137"/>
    </row>
    <row r="67" spans="1:16">
      <c r="A67" s="137" t="s">
        <v>63</v>
      </c>
      <c r="B67" s="137" t="e">
        <f>NA()</f>
        <v>#N/A</v>
      </c>
      <c r="C67" s="137">
        <f>IF(ISNUMBER('将来負担比率（分子）の構造'!I$53), IF('将来負担比率（分子）の構造'!I$53 &lt; 0, 0, '将来負担比率（分子）の構造'!I$53), NA())</f>
        <v>5743</v>
      </c>
      <c r="D67" s="137" t="e">
        <f>NA()</f>
        <v>#N/A</v>
      </c>
      <c r="E67" s="137" t="e">
        <f>NA()</f>
        <v>#N/A</v>
      </c>
      <c r="F67" s="137">
        <f>IF(ISNUMBER('将来負担比率（分子）の構造'!J$53), IF('将来負担比率（分子）の構造'!J$53 &lt; 0, 0, '将来負担比率（分子）の構造'!J$53), NA())</f>
        <v>4658</v>
      </c>
      <c r="G67" s="137" t="e">
        <f>NA()</f>
        <v>#N/A</v>
      </c>
      <c r="H67" s="137" t="e">
        <f>NA()</f>
        <v>#N/A</v>
      </c>
      <c r="I67" s="137">
        <f>IF(ISNUMBER('将来負担比率（分子）の構造'!K$53), IF('将来負担比率（分子）の構造'!K$53 &lt; 0, 0, '将来負担比率（分子）の構造'!K$53), NA())</f>
        <v>2746</v>
      </c>
      <c r="J67" s="137" t="e">
        <f>NA()</f>
        <v>#N/A</v>
      </c>
      <c r="K67" s="137" t="e">
        <f>NA()</f>
        <v>#N/A</v>
      </c>
      <c r="L67" s="137">
        <f>IF(ISNUMBER('将来負担比率（分子）の構造'!L$53), IF('将来負担比率（分子）の構造'!L$53 &lt; 0, 0, '将来負担比率（分子）の構造'!L$53), NA())</f>
        <v>1628</v>
      </c>
      <c r="M67" s="137" t="e">
        <f>NA()</f>
        <v>#N/A</v>
      </c>
      <c r="N67" s="137" t="e">
        <f>NA()</f>
        <v>#N/A</v>
      </c>
      <c r="O67" s="137">
        <f>IF(ISNUMBER('将来負担比率（分子）の構造'!M$53), IF('将来負担比率（分子）の構造'!M$53 &lt; 0, 0, '将来負担比率（分子）の構造'!M$53), NA())</f>
        <v>2250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4721093</v>
      </c>
      <c r="S5" s="671"/>
      <c r="T5" s="671"/>
      <c r="U5" s="671"/>
      <c r="V5" s="671"/>
      <c r="W5" s="671"/>
      <c r="X5" s="671"/>
      <c r="Y5" s="718"/>
      <c r="Z5" s="731">
        <v>23.4</v>
      </c>
      <c r="AA5" s="731"/>
      <c r="AB5" s="731"/>
      <c r="AC5" s="731"/>
      <c r="AD5" s="732">
        <v>4721093</v>
      </c>
      <c r="AE5" s="732"/>
      <c r="AF5" s="732"/>
      <c r="AG5" s="732"/>
      <c r="AH5" s="732"/>
      <c r="AI5" s="732"/>
      <c r="AJ5" s="732"/>
      <c r="AK5" s="732"/>
      <c r="AL5" s="719">
        <v>39</v>
      </c>
      <c r="AM5" s="688"/>
      <c r="AN5" s="688"/>
      <c r="AO5" s="720"/>
      <c r="AP5" s="707" t="s">
        <v>210</v>
      </c>
      <c r="AQ5" s="708"/>
      <c r="AR5" s="708"/>
      <c r="AS5" s="708"/>
      <c r="AT5" s="708"/>
      <c r="AU5" s="708"/>
      <c r="AV5" s="708"/>
      <c r="AW5" s="708"/>
      <c r="AX5" s="708"/>
      <c r="AY5" s="708"/>
      <c r="AZ5" s="708"/>
      <c r="BA5" s="708"/>
      <c r="BB5" s="708"/>
      <c r="BC5" s="708"/>
      <c r="BD5" s="708"/>
      <c r="BE5" s="708"/>
      <c r="BF5" s="709"/>
      <c r="BG5" s="620">
        <v>4720688</v>
      </c>
      <c r="BH5" s="621"/>
      <c r="BI5" s="621"/>
      <c r="BJ5" s="621"/>
      <c r="BK5" s="621"/>
      <c r="BL5" s="621"/>
      <c r="BM5" s="621"/>
      <c r="BN5" s="622"/>
      <c r="BO5" s="673">
        <v>100</v>
      </c>
      <c r="BP5" s="673"/>
      <c r="BQ5" s="673"/>
      <c r="BR5" s="673"/>
      <c r="BS5" s="674">
        <v>47287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255955</v>
      </c>
      <c r="S6" s="621"/>
      <c r="T6" s="621"/>
      <c r="U6" s="621"/>
      <c r="V6" s="621"/>
      <c r="W6" s="621"/>
      <c r="X6" s="621"/>
      <c r="Y6" s="622"/>
      <c r="Z6" s="673">
        <v>1.3</v>
      </c>
      <c r="AA6" s="673"/>
      <c r="AB6" s="673"/>
      <c r="AC6" s="673"/>
      <c r="AD6" s="674">
        <v>255955</v>
      </c>
      <c r="AE6" s="674"/>
      <c r="AF6" s="674"/>
      <c r="AG6" s="674"/>
      <c r="AH6" s="674"/>
      <c r="AI6" s="674"/>
      <c r="AJ6" s="674"/>
      <c r="AK6" s="674"/>
      <c r="AL6" s="643">
        <v>2.1</v>
      </c>
      <c r="AM6" s="675"/>
      <c r="AN6" s="675"/>
      <c r="AO6" s="676"/>
      <c r="AP6" s="617" t="s">
        <v>215</v>
      </c>
      <c r="AQ6" s="618"/>
      <c r="AR6" s="618"/>
      <c r="AS6" s="618"/>
      <c r="AT6" s="618"/>
      <c r="AU6" s="618"/>
      <c r="AV6" s="618"/>
      <c r="AW6" s="618"/>
      <c r="AX6" s="618"/>
      <c r="AY6" s="618"/>
      <c r="AZ6" s="618"/>
      <c r="BA6" s="618"/>
      <c r="BB6" s="618"/>
      <c r="BC6" s="618"/>
      <c r="BD6" s="618"/>
      <c r="BE6" s="618"/>
      <c r="BF6" s="619"/>
      <c r="BG6" s="620">
        <v>4720688</v>
      </c>
      <c r="BH6" s="621"/>
      <c r="BI6" s="621"/>
      <c r="BJ6" s="621"/>
      <c r="BK6" s="621"/>
      <c r="BL6" s="621"/>
      <c r="BM6" s="621"/>
      <c r="BN6" s="622"/>
      <c r="BO6" s="673">
        <v>100</v>
      </c>
      <c r="BP6" s="673"/>
      <c r="BQ6" s="673"/>
      <c r="BR6" s="673"/>
      <c r="BS6" s="674">
        <v>47287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168400</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168400</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5530</v>
      </c>
      <c r="S7" s="621"/>
      <c r="T7" s="621"/>
      <c r="U7" s="621"/>
      <c r="V7" s="621"/>
      <c r="W7" s="621"/>
      <c r="X7" s="621"/>
      <c r="Y7" s="622"/>
      <c r="Z7" s="673">
        <v>0</v>
      </c>
      <c r="AA7" s="673"/>
      <c r="AB7" s="673"/>
      <c r="AC7" s="673"/>
      <c r="AD7" s="674">
        <v>5530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2094047</v>
      </c>
      <c r="BH7" s="621"/>
      <c r="BI7" s="621"/>
      <c r="BJ7" s="621"/>
      <c r="BK7" s="621"/>
      <c r="BL7" s="621"/>
      <c r="BM7" s="621"/>
      <c r="BN7" s="622"/>
      <c r="BO7" s="673">
        <v>44.4</v>
      </c>
      <c r="BP7" s="673"/>
      <c r="BQ7" s="673"/>
      <c r="BR7" s="673"/>
      <c r="BS7" s="674">
        <v>47287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2833552</v>
      </c>
      <c r="CS7" s="621"/>
      <c r="CT7" s="621"/>
      <c r="CU7" s="621"/>
      <c r="CV7" s="621"/>
      <c r="CW7" s="621"/>
      <c r="CX7" s="621"/>
      <c r="CY7" s="622"/>
      <c r="CZ7" s="673">
        <v>14.8</v>
      </c>
      <c r="DA7" s="673"/>
      <c r="DB7" s="673"/>
      <c r="DC7" s="673"/>
      <c r="DD7" s="626">
        <v>70295</v>
      </c>
      <c r="DE7" s="621"/>
      <c r="DF7" s="621"/>
      <c r="DG7" s="621"/>
      <c r="DH7" s="621"/>
      <c r="DI7" s="621"/>
      <c r="DJ7" s="621"/>
      <c r="DK7" s="621"/>
      <c r="DL7" s="621"/>
      <c r="DM7" s="621"/>
      <c r="DN7" s="621"/>
      <c r="DO7" s="621"/>
      <c r="DP7" s="622"/>
      <c r="DQ7" s="626">
        <v>1950052</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19777</v>
      </c>
      <c r="S8" s="621"/>
      <c r="T8" s="621"/>
      <c r="U8" s="621"/>
      <c r="V8" s="621"/>
      <c r="W8" s="621"/>
      <c r="X8" s="621"/>
      <c r="Y8" s="622"/>
      <c r="Z8" s="673">
        <v>0.1</v>
      </c>
      <c r="AA8" s="673"/>
      <c r="AB8" s="673"/>
      <c r="AC8" s="673"/>
      <c r="AD8" s="674">
        <v>19777</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74301</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6581278</v>
      </c>
      <c r="CS8" s="621"/>
      <c r="CT8" s="621"/>
      <c r="CU8" s="621"/>
      <c r="CV8" s="621"/>
      <c r="CW8" s="621"/>
      <c r="CX8" s="621"/>
      <c r="CY8" s="622"/>
      <c r="CZ8" s="673">
        <v>34.4</v>
      </c>
      <c r="DA8" s="673"/>
      <c r="DB8" s="673"/>
      <c r="DC8" s="673"/>
      <c r="DD8" s="626">
        <v>449140</v>
      </c>
      <c r="DE8" s="621"/>
      <c r="DF8" s="621"/>
      <c r="DG8" s="621"/>
      <c r="DH8" s="621"/>
      <c r="DI8" s="621"/>
      <c r="DJ8" s="621"/>
      <c r="DK8" s="621"/>
      <c r="DL8" s="621"/>
      <c r="DM8" s="621"/>
      <c r="DN8" s="621"/>
      <c r="DO8" s="621"/>
      <c r="DP8" s="622"/>
      <c r="DQ8" s="626">
        <v>3219912</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13024</v>
      </c>
      <c r="S9" s="621"/>
      <c r="T9" s="621"/>
      <c r="U9" s="621"/>
      <c r="V9" s="621"/>
      <c r="W9" s="621"/>
      <c r="X9" s="621"/>
      <c r="Y9" s="622"/>
      <c r="Z9" s="673">
        <v>0.1</v>
      </c>
      <c r="AA9" s="673"/>
      <c r="AB9" s="673"/>
      <c r="AC9" s="673"/>
      <c r="AD9" s="674">
        <v>13024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1685627</v>
      </c>
      <c r="BH9" s="621"/>
      <c r="BI9" s="621"/>
      <c r="BJ9" s="621"/>
      <c r="BK9" s="621"/>
      <c r="BL9" s="621"/>
      <c r="BM9" s="621"/>
      <c r="BN9" s="622"/>
      <c r="BO9" s="673">
        <v>35.700000000000003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1902721</v>
      </c>
      <c r="CS9" s="621"/>
      <c r="CT9" s="621"/>
      <c r="CU9" s="621"/>
      <c r="CV9" s="621"/>
      <c r="CW9" s="621"/>
      <c r="CX9" s="621"/>
      <c r="CY9" s="622"/>
      <c r="CZ9" s="673">
        <v>9.9</v>
      </c>
      <c r="DA9" s="673"/>
      <c r="DB9" s="673"/>
      <c r="DC9" s="673"/>
      <c r="DD9" s="626">
        <v>13088</v>
      </c>
      <c r="DE9" s="621"/>
      <c r="DF9" s="621"/>
      <c r="DG9" s="621"/>
      <c r="DH9" s="621"/>
      <c r="DI9" s="621"/>
      <c r="DJ9" s="621"/>
      <c r="DK9" s="621"/>
      <c r="DL9" s="621"/>
      <c r="DM9" s="621"/>
      <c r="DN9" s="621"/>
      <c r="DO9" s="621"/>
      <c r="DP9" s="622"/>
      <c r="DQ9" s="626">
        <v>1727362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675019</v>
      </c>
      <c r="S10" s="621"/>
      <c r="T10" s="621"/>
      <c r="U10" s="621"/>
      <c r="V10" s="621"/>
      <c r="W10" s="621"/>
      <c r="X10" s="621"/>
      <c r="Y10" s="622"/>
      <c r="Z10" s="673">
        <v>3.3</v>
      </c>
      <c r="AA10" s="673"/>
      <c r="AB10" s="673"/>
      <c r="AC10" s="673"/>
      <c r="AD10" s="674">
        <v>675019</v>
      </c>
      <c r="AE10" s="674"/>
      <c r="AF10" s="674"/>
      <c r="AG10" s="674"/>
      <c r="AH10" s="674"/>
      <c r="AI10" s="674"/>
      <c r="AJ10" s="674"/>
      <c r="AK10" s="674"/>
      <c r="AL10" s="643">
        <v>5.6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95206</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38300</v>
      </c>
      <c r="S11" s="621"/>
      <c r="T11" s="621"/>
      <c r="U11" s="621"/>
      <c r="V11" s="621"/>
      <c r="W11" s="621"/>
      <c r="X11" s="621"/>
      <c r="Y11" s="622"/>
      <c r="Z11" s="673">
        <v>0.2</v>
      </c>
      <c r="AA11" s="673"/>
      <c r="AB11" s="673"/>
      <c r="AC11" s="673"/>
      <c r="AD11" s="674">
        <v>38300</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238913</v>
      </c>
      <c r="BH11" s="621"/>
      <c r="BI11" s="621"/>
      <c r="BJ11" s="621"/>
      <c r="BK11" s="621"/>
      <c r="BL11" s="621"/>
      <c r="BM11" s="621"/>
      <c r="BN11" s="622"/>
      <c r="BO11" s="673">
        <v>5.0999999999999996</v>
      </c>
      <c r="BP11" s="673"/>
      <c r="BQ11" s="673"/>
      <c r="BR11" s="673"/>
      <c r="BS11" s="626">
        <v>47287</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1127200</v>
      </c>
      <c r="CS11" s="621"/>
      <c r="CT11" s="621"/>
      <c r="CU11" s="621"/>
      <c r="CV11" s="621"/>
      <c r="CW11" s="621"/>
      <c r="CX11" s="621"/>
      <c r="CY11" s="622"/>
      <c r="CZ11" s="673">
        <v>5.9</v>
      </c>
      <c r="DA11" s="673"/>
      <c r="DB11" s="673"/>
      <c r="DC11" s="673"/>
      <c r="DD11" s="626">
        <v>462512</v>
      </c>
      <c r="DE11" s="621"/>
      <c r="DF11" s="621"/>
      <c r="DG11" s="621"/>
      <c r="DH11" s="621"/>
      <c r="DI11" s="621"/>
      <c r="DJ11" s="621"/>
      <c r="DK11" s="621"/>
      <c r="DL11" s="621"/>
      <c r="DM11" s="621"/>
      <c r="DN11" s="621"/>
      <c r="DO11" s="621"/>
      <c r="DP11" s="622"/>
      <c r="DQ11" s="626">
        <v>646270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2234483</v>
      </c>
      <c r="BH12" s="621"/>
      <c r="BI12" s="621"/>
      <c r="BJ12" s="621"/>
      <c r="BK12" s="621"/>
      <c r="BL12" s="621"/>
      <c r="BM12" s="621"/>
      <c r="BN12" s="622"/>
      <c r="BO12" s="673">
        <v>47.3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339577</v>
      </c>
      <c r="CS12" s="621"/>
      <c r="CT12" s="621"/>
      <c r="CU12" s="621"/>
      <c r="CV12" s="621"/>
      <c r="CW12" s="621"/>
      <c r="CX12" s="621"/>
      <c r="CY12" s="622"/>
      <c r="CZ12" s="673">
        <v>1.8</v>
      </c>
      <c r="DA12" s="673"/>
      <c r="DB12" s="673"/>
      <c r="DC12" s="673"/>
      <c r="DD12" s="626">
        <v>41856</v>
      </c>
      <c r="DE12" s="621"/>
      <c r="DF12" s="621"/>
      <c r="DG12" s="621"/>
      <c r="DH12" s="621"/>
      <c r="DI12" s="621"/>
      <c r="DJ12" s="621"/>
      <c r="DK12" s="621"/>
      <c r="DL12" s="621"/>
      <c r="DM12" s="621"/>
      <c r="DN12" s="621"/>
      <c r="DO12" s="621"/>
      <c r="DP12" s="622"/>
      <c r="DQ12" s="626">
        <v>293707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52816</v>
      </c>
      <c r="S13" s="621"/>
      <c r="T13" s="621"/>
      <c r="U13" s="621"/>
      <c r="V13" s="621"/>
      <c r="W13" s="621"/>
      <c r="X13" s="621"/>
      <c r="Y13" s="622"/>
      <c r="Z13" s="673">
        <v>0.3</v>
      </c>
      <c r="AA13" s="673"/>
      <c r="AB13" s="673"/>
      <c r="AC13" s="673"/>
      <c r="AD13" s="674">
        <v>52816</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2215096</v>
      </c>
      <c r="BH13" s="621"/>
      <c r="BI13" s="621"/>
      <c r="BJ13" s="621"/>
      <c r="BK13" s="621"/>
      <c r="BL13" s="621"/>
      <c r="BM13" s="621"/>
      <c r="BN13" s="622"/>
      <c r="BO13" s="673">
        <v>46.9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1479745</v>
      </c>
      <c r="CS13" s="621"/>
      <c r="CT13" s="621"/>
      <c r="CU13" s="621"/>
      <c r="CV13" s="621"/>
      <c r="CW13" s="621"/>
      <c r="CX13" s="621"/>
      <c r="CY13" s="622"/>
      <c r="CZ13" s="673">
        <v>7.7</v>
      </c>
      <c r="DA13" s="673"/>
      <c r="DB13" s="673"/>
      <c r="DC13" s="673"/>
      <c r="DD13" s="626">
        <v>307734</v>
      </c>
      <c r="DE13" s="621"/>
      <c r="DF13" s="621"/>
      <c r="DG13" s="621"/>
      <c r="DH13" s="621"/>
      <c r="DI13" s="621"/>
      <c r="DJ13" s="621"/>
      <c r="DK13" s="621"/>
      <c r="DL13" s="621"/>
      <c r="DM13" s="621"/>
      <c r="DN13" s="621"/>
      <c r="DO13" s="621"/>
      <c r="DP13" s="622"/>
      <c r="DQ13" s="626">
        <v>1128870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145062</v>
      </c>
      <c r="BH14" s="621"/>
      <c r="BI14" s="621"/>
      <c r="BJ14" s="621"/>
      <c r="BK14" s="621"/>
      <c r="BL14" s="621"/>
      <c r="BM14" s="621"/>
      <c r="BN14" s="622"/>
      <c r="BO14" s="673">
        <v>3.1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735107</v>
      </c>
      <c r="CS14" s="621"/>
      <c r="CT14" s="621"/>
      <c r="CU14" s="621"/>
      <c r="CV14" s="621"/>
      <c r="CW14" s="621"/>
      <c r="CX14" s="621"/>
      <c r="CY14" s="622"/>
      <c r="CZ14" s="673">
        <v>3.8</v>
      </c>
      <c r="DA14" s="673"/>
      <c r="DB14" s="673"/>
      <c r="DC14" s="673"/>
      <c r="DD14" s="626">
        <v>37500</v>
      </c>
      <c r="DE14" s="621"/>
      <c r="DF14" s="621"/>
      <c r="DG14" s="621"/>
      <c r="DH14" s="621"/>
      <c r="DI14" s="621"/>
      <c r="DJ14" s="621"/>
      <c r="DK14" s="621"/>
      <c r="DL14" s="621"/>
      <c r="DM14" s="621"/>
      <c r="DN14" s="621"/>
      <c r="DO14" s="621"/>
      <c r="DP14" s="622"/>
      <c r="DQ14" s="626">
        <v>709734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36274</v>
      </c>
      <c r="S15" s="621"/>
      <c r="T15" s="621"/>
      <c r="U15" s="621"/>
      <c r="V15" s="621"/>
      <c r="W15" s="621"/>
      <c r="X15" s="621"/>
      <c r="Y15" s="622"/>
      <c r="Z15" s="673">
        <v>0.2</v>
      </c>
      <c r="AA15" s="673"/>
      <c r="AB15" s="673"/>
      <c r="AC15" s="673"/>
      <c r="AD15" s="674">
        <v>36274</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247096</v>
      </c>
      <c r="BH15" s="621"/>
      <c r="BI15" s="621"/>
      <c r="BJ15" s="621"/>
      <c r="BK15" s="621"/>
      <c r="BL15" s="621"/>
      <c r="BM15" s="621"/>
      <c r="BN15" s="622"/>
      <c r="BO15" s="673">
        <v>5.2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1742962</v>
      </c>
      <c r="CS15" s="621"/>
      <c r="CT15" s="621"/>
      <c r="CU15" s="621"/>
      <c r="CV15" s="621"/>
      <c r="CW15" s="621"/>
      <c r="CX15" s="621"/>
      <c r="CY15" s="622"/>
      <c r="CZ15" s="673">
        <v>9.1</v>
      </c>
      <c r="DA15" s="673"/>
      <c r="DB15" s="673"/>
      <c r="DC15" s="673"/>
      <c r="DD15" s="626">
        <v>215233</v>
      </c>
      <c r="DE15" s="621"/>
      <c r="DF15" s="621"/>
      <c r="DG15" s="621"/>
      <c r="DH15" s="621"/>
      <c r="DI15" s="621"/>
      <c r="DJ15" s="621"/>
      <c r="DK15" s="621"/>
      <c r="DL15" s="621"/>
      <c r="DM15" s="621"/>
      <c r="DN15" s="621"/>
      <c r="DO15" s="621"/>
      <c r="DP15" s="622"/>
      <c r="DQ15" s="626">
        <v>1597939</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6812856</v>
      </c>
      <c r="S16" s="621"/>
      <c r="T16" s="621"/>
      <c r="U16" s="621"/>
      <c r="V16" s="621"/>
      <c r="W16" s="621"/>
      <c r="X16" s="621"/>
      <c r="Y16" s="622"/>
      <c r="Z16" s="673">
        <v>33.799999999999997</v>
      </c>
      <c r="AA16" s="673"/>
      <c r="AB16" s="673"/>
      <c r="AC16" s="673"/>
      <c r="AD16" s="674">
        <v>6243581</v>
      </c>
      <c r="AE16" s="674"/>
      <c r="AF16" s="674"/>
      <c r="AG16" s="674"/>
      <c r="AH16" s="674"/>
      <c r="AI16" s="674"/>
      <c r="AJ16" s="674"/>
      <c r="AK16" s="674"/>
      <c r="AL16" s="643">
        <v>51.6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22715</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20969</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6243581</v>
      </c>
      <c r="S17" s="621"/>
      <c r="T17" s="621"/>
      <c r="U17" s="621"/>
      <c r="V17" s="621"/>
      <c r="W17" s="621"/>
      <c r="X17" s="621"/>
      <c r="Y17" s="622"/>
      <c r="Z17" s="673">
        <v>31</v>
      </c>
      <c r="AA17" s="673"/>
      <c r="AB17" s="673"/>
      <c r="AC17" s="673"/>
      <c r="AD17" s="674">
        <v>6243581</v>
      </c>
      <c r="AE17" s="674"/>
      <c r="AF17" s="674"/>
      <c r="AG17" s="674"/>
      <c r="AH17" s="674"/>
      <c r="AI17" s="674"/>
      <c r="AJ17" s="674"/>
      <c r="AK17" s="674"/>
      <c r="AL17" s="643">
        <v>51.6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2198076</v>
      </c>
      <c r="CS17" s="621"/>
      <c r="CT17" s="621"/>
      <c r="CU17" s="621"/>
      <c r="CV17" s="621"/>
      <c r="CW17" s="621"/>
      <c r="CX17" s="621"/>
      <c r="CY17" s="622"/>
      <c r="CZ17" s="673">
        <v>11.5</v>
      </c>
      <c r="DA17" s="673"/>
      <c r="DB17" s="673"/>
      <c r="DC17" s="673"/>
      <c r="DD17" s="626" t="s">
        <v>112</v>
      </c>
      <c r="DE17" s="621"/>
      <c r="DF17" s="621"/>
      <c r="DG17" s="621"/>
      <c r="DH17" s="621"/>
      <c r="DI17" s="621"/>
      <c r="DJ17" s="621"/>
      <c r="DK17" s="621"/>
      <c r="DL17" s="621"/>
      <c r="DM17" s="621"/>
      <c r="DN17" s="621"/>
      <c r="DO17" s="621"/>
      <c r="DP17" s="622"/>
      <c r="DQ17" s="626">
        <v>2193543</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569275</v>
      </c>
      <c r="S18" s="621"/>
      <c r="T18" s="621"/>
      <c r="U18" s="621"/>
      <c r="V18" s="621"/>
      <c r="W18" s="621"/>
      <c r="X18" s="621"/>
      <c r="Y18" s="622"/>
      <c r="Z18" s="673">
        <v>2.8</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405</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12630644</v>
      </c>
      <c r="S20" s="621"/>
      <c r="T20" s="621"/>
      <c r="U20" s="621"/>
      <c r="V20" s="621"/>
      <c r="W20" s="621"/>
      <c r="X20" s="621"/>
      <c r="Y20" s="622"/>
      <c r="Z20" s="673">
        <v>62.6</v>
      </c>
      <c r="AA20" s="673"/>
      <c r="AB20" s="673"/>
      <c r="AC20" s="673"/>
      <c r="AD20" s="674">
        <v>12061369</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405</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19131333</v>
      </c>
      <c r="CS20" s="621"/>
      <c r="CT20" s="621"/>
      <c r="CU20" s="621"/>
      <c r="CV20" s="621"/>
      <c r="CW20" s="621"/>
      <c r="CX20" s="621"/>
      <c r="CY20" s="622"/>
      <c r="CZ20" s="673">
        <v>100</v>
      </c>
      <c r="DA20" s="673"/>
      <c r="DB20" s="673"/>
      <c r="DC20" s="673"/>
      <c r="DD20" s="626">
        <v>1597358</v>
      </c>
      <c r="DE20" s="621"/>
      <c r="DF20" s="621"/>
      <c r="DG20" s="621"/>
      <c r="DH20" s="621"/>
      <c r="DI20" s="621"/>
      <c r="DJ20" s="621"/>
      <c r="DK20" s="621"/>
      <c r="DL20" s="621"/>
      <c r="DM20" s="621"/>
      <c r="DN20" s="621"/>
      <c r="DO20" s="621"/>
      <c r="DP20" s="622"/>
      <c r="DQ20" s="626">
        <v>13656758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8621</v>
      </c>
      <c r="S21" s="621"/>
      <c r="T21" s="621"/>
      <c r="U21" s="621"/>
      <c r="V21" s="621"/>
      <c r="W21" s="621"/>
      <c r="X21" s="621"/>
      <c r="Y21" s="622"/>
      <c r="Z21" s="673">
        <v>0</v>
      </c>
      <c r="AA21" s="673"/>
      <c r="AB21" s="673"/>
      <c r="AC21" s="673"/>
      <c r="AD21" s="674">
        <v>8621</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405</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374682</v>
      </c>
      <c r="S22" s="621"/>
      <c r="T22" s="621"/>
      <c r="U22" s="621"/>
      <c r="V22" s="621"/>
      <c r="W22" s="621"/>
      <c r="X22" s="621"/>
      <c r="Y22" s="622"/>
      <c r="Z22" s="673">
        <v>1.9</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138164</v>
      </c>
      <c r="S23" s="621"/>
      <c r="T23" s="621"/>
      <c r="U23" s="621"/>
      <c r="V23" s="621"/>
      <c r="W23" s="621"/>
      <c r="X23" s="621"/>
      <c r="Y23" s="622"/>
      <c r="Z23" s="673">
        <v>0.7</v>
      </c>
      <c r="AA23" s="673"/>
      <c r="AB23" s="673"/>
      <c r="AC23" s="673"/>
      <c r="AD23" s="674">
        <v>31894</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132017</v>
      </c>
      <c r="S24" s="621"/>
      <c r="T24" s="621"/>
      <c r="U24" s="621"/>
      <c r="V24" s="621"/>
      <c r="W24" s="621"/>
      <c r="X24" s="621"/>
      <c r="Y24" s="622"/>
      <c r="Z24" s="673">
        <v>0.7</v>
      </c>
      <c r="AA24" s="673"/>
      <c r="AB24" s="673"/>
      <c r="AC24" s="673"/>
      <c r="AD24" s="674">
        <v>7</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9799364</v>
      </c>
      <c r="CS24" s="671"/>
      <c r="CT24" s="671"/>
      <c r="CU24" s="671"/>
      <c r="CV24" s="671"/>
      <c r="CW24" s="671"/>
      <c r="CX24" s="671"/>
      <c r="CY24" s="718"/>
      <c r="CZ24" s="722">
        <v>51.2</v>
      </c>
      <c r="DA24" s="723"/>
      <c r="DB24" s="723"/>
      <c r="DC24" s="724"/>
      <c r="DD24" s="717">
        <v>7146239</v>
      </c>
      <c r="DE24" s="671"/>
      <c r="DF24" s="671"/>
      <c r="DG24" s="671"/>
      <c r="DH24" s="671"/>
      <c r="DI24" s="671"/>
      <c r="DJ24" s="671"/>
      <c r="DK24" s="718"/>
      <c r="DL24" s="717">
        <v>7051244</v>
      </c>
      <c r="DM24" s="671"/>
      <c r="DN24" s="671"/>
      <c r="DO24" s="671"/>
      <c r="DP24" s="671"/>
      <c r="DQ24" s="671"/>
      <c r="DR24" s="671"/>
      <c r="DS24" s="671"/>
      <c r="DT24" s="671"/>
      <c r="DU24" s="671"/>
      <c r="DV24" s="718"/>
      <c r="DW24" s="719">
        <v>55.4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2156264</v>
      </c>
      <c r="S25" s="621"/>
      <c r="T25" s="621"/>
      <c r="U25" s="621"/>
      <c r="V25" s="621"/>
      <c r="W25" s="621"/>
      <c r="X25" s="621"/>
      <c r="Y25" s="622"/>
      <c r="Z25" s="673">
        <v>10.7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3785966</v>
      </c>
      <c r="CS25" s="639"/>
      <c r="CT25" s="639"/>
      <c r="CU25" s="639"/>
      <c r="CV25" s="639"/>
      <c r="CW25" s="639"/>
      <c r="CX25" s="639"/>
      <c r="CY25" s="640"/>
      <c r="CZ25" s="623">
        <v>19.8</v>
      </c>
      <c r="DA25" s="641"/>
      <c r="DB25" s="641"/>
      <c r="DC25" s="642"/>
      <c r="DD25" s="626">
        <v>3710590</v>
      </c>
      <c r="DE25" s="639"/>
      <c r="DF25" s="639"/>
      <c r="DG25" s="639"/>
      <c r="DH25" s="639"/>
      <c r="DI25" s="639"/>
      <c r="DJ25" s="639"/>
      <c r="DK25" s="640"/>
      <c r="DL25" s="626">
        <v>3664132</v>
      </c>
      <c r="DM25" s="639"/>
      <c r="DN25" s="639"/>
      <c r="DO25" s="639"/>
      <c r="DP25" s="639"/>
      <c r="DQ25" s="639"/>
      <c r="DR25" s="639"/>
      <c r="DS25" s="639"/>
      <c r="DT25" s="639"/>
      <c r="DU25" s="639"/>
      <c r="DV25" s="640"/>
      <c r="DW25" s="643">
        <v>28.8</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2578644</v>
      </c>
      <c r="CS26" s="621"/>
      <c r="CT26" s="621"/>
      <c r="CU26" s="621"/>
      <c r="CV26" s="621"/>
      <c r="CW26" s="621"/>
      <c r="CX26" s="621"/>
      <c r="CY26" s="622"/>
      <c r="CZ26" s="623">
        <v>13.5</v>
      </c>
      <c r="DA26" s="641"/>
      <c r="DB26" s="641"/>
      <c r="DC26" s="642"/>
      <c r="DD26" s="626">
        <v>2517573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1445482</v>
      </c>
      <c r="S27" s="621"/>
      <c r="T27" s="621"/>
      <c r="U27" s="621"/>
      <c r="V27" s="621"/>
      <c r="W27" s="621"/>
      <c r="X27" s="621"/>
      <c r="Y27" s="622"/>
      <c r="Z27" s="673">
        <v>7.2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4721093</v>
      </c>
      <c r="BH27" s="621"/>
      <c r="BI27" s="621"/>
      <c r="BJ27" s="621"/>
      <c r="BK27" s="621"/>
      <c r="BL27" s="621"/>
      <c r="BM27" s="621"/>
      <c r="BN27" s="622"/>
      <c r="BO27" s="673">
        <v>100</v>
      </c>
      <c r="BP27" s="673"/>
      <c r="BQ27" s="673"/>
      <c r="BR27" s="673"/>
      <c r="BS27" s="626">
        <v>47287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3815322</v>
      </c>
      <c r="CS27" s="639"/>
      <c r="CT27" s="639"/>
      <c r="CU27" s="639"/>
      <c r="CV27" s="639"/>
      <c r="CW27" s="639"/>
      <c r="CX27" s="639"/>
      <c r="CY27" s="640"/>
      <c r="CZ27" s="623">
        <v>19.899999999999999</v>
      </c>
      <c r="DA27" s="641"/>
      <c r="DB27" s="641"/>
      <c r="DC27" s="642"/>
      <c r="DD27" s="626">
        <v>1242106</v>
      </c>
      <c r="DE27" s="639"/>
      <c r="DF27" s="639"/>
      <c r="DG27" s="639"/>
      <c r="DH27" s="639"/>
      <c r="DI27" s="639"/>
      <c r="DJ27" s="639"/>
      <c r="DK27" s="640"/>
      <c r="DL27" s="626">
        <v>1199303</v>
      </c>
      <c r="DM27" s="639"/>
      <c r="DN27" s="639"/>
      <c r="DO27" s="639"/>
      <c r="DP27" s="639"/>
      <c r="DQ27" s="639"/>
      <c r="DR27" s="639"/>
      <c r="DS27" s="639"/>
      <c r="DT27" s="639"/>
      <c r="DU27" s="639"/>
      <c r="DV27" s="640"/>
      <c r="DW27" s="643">
        <v>9.4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167204</v>
      </c>
      <c r="S28" s="621"/>
      <c r="T28" s="621"/>
      <c r="U28" s="621"/>
      <c r="V28" s="621"/>
      <c r="W28" s="621"/>
      <c r="X28" s="621"/>
      <c r="Y28" s="622"/>
      <c r="Z28" s="673">
        <v>0.8</v>
      </c>
      <c r="AA28" s="673"/>
      <c r="AB28" s="673"/>
      <c r="AC28" s="673"/>
      <c r="AD28" s="674">
        <v>2861</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2198076</v>
      </c>
      <c r="CS28" s="621"/>
      <c r="CT28" s="621"/>
      <c r="CU28" s="621"/>
      <c r="CV28" s="621"/>
      <c r="CW28" s="621"/>
      <c r="CX28" s="621"/>
      <c r="CY28" s="622"/>
      <c r="CZ28" s="623">
        <v>11.5</v>
      </c>
      <c r="DA28" s="641"/>
      <c r="DB28" s="641"/>
      <c r="DC28" s="642"/>
      <c r="DD28" s="626">
        <v>2193543</v>
      </c>
      <c r="DE28" s="621"/>
      <c r="DF28" s="621"/>
      <c r="DG28" s="621"/>
      <c r="DH28" s="621"/>
      <c r="DI28" s="621"/>
      <c r="DJ28" s="621"/>
      <c r="DK28" s="622"/>
      <c r="DL28" s="626">
        <v>2187809</v>
      </c>
      <c r="DM28" s="621"/>
      <c r="DN28" s="621"/>
      <c r="DO28" s="621"/>
      <c r="DP28" s="621"/>
      <c r="DQ28" s="621"/>
      <c r="DR28" s="621"/>
      <c r="DS28" s="621"/>
      <c r="DT28" s="621"/>
      <c r="DU28" s="621"/>
      <c r="DV28" s="622"/>
      <c r="DW28" s="643">
        <v>17.2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68456</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2197941</v>
      </c>
      <c r="CS29" s="639"/>
      <c r="CT29" s="639"/>
      <c r="CU29" s="639"/>
      <c r="CV29" s="639"/>
      <c r="CW29" s="639"/>
      <c r="CX29" s="639"/>
      <c r="CY29" s="640"/>
      <c r="CZ29" s="623">
        <v>11.5</v>
      </c>
      <c r="DA29" s="641"/>
      <c r="DB29" s="641"/>
      <c r="DC29" s="642"/>
      <c r="DD29" s="626">
        <v>2193408</v>
      </c>
      <c r="DE29" s="639"/>
      <c r="DF29" s="639"/>
      <c r="DG29" s="639"/>
      <c r="DH29" s="639"/>
      <c r="DI29" s="639"/>
      <c r="DJ29" s="639"/>
      <c r="DK29" s="640"/>
      <c r="DL29" s="626">
        <v>2187674</v>
      </c>
      <c r="DM29" s="639"/>
      <c r="DN29" s="639"/>
      <c r="DO29" s="639"/>
      <c r="DP29" s="639"/>
      <c r="DQ29" s="639"/>
      <c r="DR29" s="639"/>
      <c r="DS29" s="639"/>
      <c r="DT29" s="639"/>
      <c r="DU29" s="639"/>
      <c r="DV29" s="640"/>
      <c r="DW29" s="643">
        <v>17.2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909345</v>
      </c>
      <c r="S30" s="621"/>
      <c r="T30" s="621"/>
      <c r="U30" s="621"/>
      <c r="V30" s="621"/>
      <c r="W30" s="621"/>
      <c r="X30" s="621"/>
      <c r="Y30" s="622"/>
      <c r="Z30" s="673">
        <v>4.5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96.3</v>
      </c>
      <c r="BN30" s="687"/>
      <c r="BO30" s="687"/>
      <c r="BP30" s="687"/>
      <c r="BQ30" s="689"/>
      <c r="BR30" s="686">
        <v>99</v>
      </c>
      <c r="BS30" s="687"/>
      <c r="BT30" s="687"/>
      <c r="BU30" s="687"/>
      <c r="BV30" s="687"/>
      <c r="BW30" s="687"/>
      <c r="BX30" s="688">
        <v>95.8</v>
      </c>
      <c r="BY30" s="687"/>
      <c r="BZ30" s="687"/>
      <c r="CA30" s="687"/>
      <c r="CB30" s="689"/>
      <c r="CD30" s="692"/>
      <c r="CE30" s="693"/>
      <c r="CF30" s="657" t="s">
        <v>293</v>
      </c>
      <c r="CG30" s="654"/>
      <c r="CH30" s="654"/>
      <c r="CI30" s="654"/>
      <c r="CJ30" s="654"/>
      <c r="CK30" s="654"/>
      <c r="CL30" s="654"/>
      <c r="CM30" s="654"/>
      <c r="CN30" s="654"/>
      <c r="CO30" s="654"/>
      <c r="CP30" s="654"/>
      <c r="CQ30" s="655"/>
      <c r="CR30" s="620">
        <v>1993226</v>
      </c>
      <c r="CS30" s="621"/>
      <c r="CT30" s="621"/>
      <c r="CU30" s="621"/>
      <c r="CV30" s="621"/>
      <c r="CW30" s="621"/>
      <c r="CX30" s="621"/>
      <c r="CY30" s="622"/>
      <c r="CZ30" s="623">
        <v>10.4</v>
      </c>
      <c r="DA30" s="641"/>
      <c r="DB30" s="641"/>
      <c r="DC30" s="642"/>
      <c r="DD30" s="626">
        <v>1988945</v>
      </c>
      <c r="DE30" s="621"/>
      <c r="DF30" s="621"/>
      <c r="DG30" s="621"/>
      <c r="DH30" s="621"/>
      <c r="DI30" s="621"/>
      <c r="DJ30" s="621"/>
      <c r="DK30" s="622"/>
      <c r="DL30" s="626">
        <v>1983211</v>
      </c>
      <c r="DM30" s="621"/>
      <c r="DN30" s="621"/>
      <c r="DO30" s="621"/>
      <c r="DP30" s="621"/>
      <c r="DQ30" s="621"/>
      <c r="DR30" s="621"/>
      <c r="DS30" s="621"/>
      <c r="DT30" s="621"/>
      <c r="DU30" s="621"/>
      <c r="DV30" s="622"/>
      <c r="DW30" s="643">
        <v>15.6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477922</v>
      </c>
      <c r="S31" s="621"/>
      <c r="T31" s="621"/>
      <c r="U31" s="621"/>
      <c r="V31" s="621"/>
      <c r="W31" s="621"/>
      <c r="X31" s="621"/>
      <c r="Y31" s="622"/>
      <c r="Z31" s="673">
        <v>2.4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97.3</v>
      </c>
      <c r="BN31" s="685"/>
      <c r="BO31" s="685"/>
      <c r="BP31" s="685"/>
      <c r="BQ31" s="649"/>
      <c r="BR31" s="684">
        <v>99</v>
      </c>
      <c r="BS31" s="639"/>
      <c r="BT31" s="639"/>
      <c r="BU31" s="639"/>
      <c r="BV31" s="639"/>
      <c r="BW31" s="639"/>
      <c r="BX31" s="675">
        <v>96.7</v>
      </c>
      <c r="BY31" s="685"/>
      <c r="BZ31" s="685"/>
      <c r="CA31" s="685"/>
      <c r="CB31" s="649"/>
      <c r="CD31" s="692"/>
      <c r="CE31" s="693"/>
      <c r="CF31" s="657" t="s">
        <v>297</v>
      </c>
      <c r="CG31" s="654"/>
      <c r="CH31" s="654"/>
      <c r="CI31" s="654"/>
      <c r="CJ31" s="654"/>
      <c r="CK31" s="654"/>
      <c r="CL31" s="654"/>
      <c r="CM31" s="654"/>
      <c r="CN31" s="654"/>
      <c r="CO31" s="654"/>
      <c r="CP31" s="654"/>
      <c r="CQ31" s="655"/>
      <c r="CR31" s="620">
        <v>204715</v>
      </c>
      <c r="CS31" s="639"/>
      <c r="CT31" s="639"/>
      <c r="CU31" s="639"/>
      <c r="CV31" s="639"/>
      <c r="CW31" s="639"/>
      <c r="CX31" s="639"/>
      <c r="CY31" s="640"/>
      <c r="CZ31" s="623">
        <v>1.1000000000000001</v>
      </c>
      <c r="DA31" s="641"/>
      <c r="DB31" s="641"/>
      <c r="DC31" s="642"/>
      <c r="DD31" s="626">
        <v>204463</v>
      </c>
      <c r="DE31" s="639"/>
      <c r="DF31" s="639"/>
      <c r="DG31" s="639"/>
      <c r="DH31" s="639"/>
      <c r="DI31" s="639"/>
      <c r="DJ31" s="639"/>
      <c r="DK31" s="640"/>
      <c r="DL31" s="626">
        <v>204463</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142526</v>
      </c>
      <c r="S32" s="621"/>
      <c r="T32" s="621"/>
      <c r="U32" s="621"/>
      <c r="V32" s="621"/>
      <c r="W32" s="621"/>
      <c r="X32" s="621"/>
      <c r="Y32" s="622"/>
      <c r="Z32" s="673">
        <v>0.7</v>
      </c>
      <c r="AA32" s="673"/>
      <c r="AB32" s="673"/>
      <c r="AC32" s="673"/>
      <c r="AD32" s="674">
        <v>1622</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95.2</v>
      </c>
      <c r="BN32" s="605"/>
      <c r="BO32" s="605"/>
      <c r="BP32" s="605"/>
      <c r="BQ32" s="662"/>
      <c r="BR32" s="683">
        <v>98.9</v>
      </c>
      <c r="BS32" s="605"/>
      <c r="BT32" s="605"/>
      <c r="BU32" s="605"/>
      <c r="BV32" s="605"/>
      <c r="BW32" s="605"/>
      <c r="BX32" s="668">
        <v>94.7</v>
      </c>
      <c r="BY32" s="605"/>
      <c r="BZ32" s="605"/>
      <c r="CA32" s="605"/>
      <c r="CB32" s="662"/>
      <c r="CD32" s="694"/>
      <c r="CE32" s="695"/>
      <c r="CF32" s="657" t="s">
        <v>300</v>
      </c>
      <c r="CG32" s="654"/>
      <c r="CH32" s="654"/>
      <c r="CI32" s="654"/>
      <c r="CJ32" s="654"/>
      <c r="CK32" s="654"/>
      <c r="CL32" s="654"/>
      <c r="CM32" s="654"/>
      <c r="CN32" s="654"/>
      <c r="CO32" s="654"/>
      <c r="CP32" s="654"/>
      <c r="CQ32" s="655"/>
      <c r="CR32" s="620">
        <v>135</v>
      </c>
      <c r="CS32" s="621"/>
      <c r="CT32" s="621"/>
      <c r="CU32" s="621"/>
      <c r="CV32" s="621"/>
      <c r="CW32" s="621"/>
      <c r="CX32" s="621"/>
      <c r="CY32" s="622"/>
      <c r="CZ32" s="623">
        <v>0</v>
      </c>
      <c r="DA32" s="641"/>
      <c r="DB32" s="641"/>
      <c r="DC32" s="642"/>
      <c r="DD32" s="626">
        <v>135</v>
      </c>
      <c r="DE32" s="621"/>
      <c r="DF32" s="621"/>
      <c r="DG32" s="621"/>
      <c r="DH32" s="621"/>
      <c r="DI32" s="621"/>
      <c r="DJ32" s="621"/>
      <c r="DK32" s="622"/>
      <c r="DL32" s="626">
        <v>135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1511159</v>
      </c>
      <c r="S33" s="621"/>
      <c r="T33" s="621"/>
      <c r="U33" s="621"/>
      <c r="V33" s="621"/>
      <c r="W33" s="621"/>
      <c r="X33" s="621"/>
      <c r="Y33" s="622"/>
      <c r="Z33" s="673">
        <v>7.5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7711896</v>
      </c>
      <c r="CS33" s="639"/>
      <c r="CT33" s="639"/>
      <c r="CU33" s="639"/>
      <c r="CV33" s="639"/>
      <c r="CW33" s="639"/>
      <c r="CX33" s="639"/>
      <c r="CY33" s="640"/>
      <c r="CZ33" s="623">
        <v>40.299999999999997</v>
      </c>
      <c r="DA33" s="641"/>
      <c r="DB33" s="641"/>
      <c r="DC33" s="642"/>
      <c r="DD33" s="626">
        <v>5868227</v>
      </c>
      <c r="DE33" s="639"/>
      <c r="DF33" s="639"/>
      <c r="DG33" s="639"/>
      <c r="DH33" s="639"/>
      <c r="DI33" s="639"/>
      <c r="DJ33" s="639"/>
      <c r="DK33" s="640"/>
      <c r="DL33" s="626">
        <v>4580086</v>
      </c>
      <c r="DM33" s="639"/>
      <c r="DN33" s="639"/>
      <c r="DO33" s="639"/>
      <c r="DP33" s="639"/>
      <c r="DQ33" s="639"/>
      <c r="DR33" s="639"/>
      <c r="DS33" s="639"/>
      <c r="DT33" s="639"/>
      <c r="DU33" s="639"/>
      <c r="DV33" s="640"/>
      <c r="DW33" s="643">
        <v>36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2683768</v>
      </c>
      <c r="CS34" s="621"/>
      <c r="CT34" s="621"/>
      <c r="CU34" s="621"/>
      <c r="CV34" s="621"/>
      <c r="CW34" s="621"/>
      <c r="CX34" s="621"/>
      <c r="CY34" s="622"/>
      <c r="CZ34" s="623">
        <v>14</v>
      </c>
      <c r="DA34" s="641"/>
      <c r="DB34" s="641"/>
      <c r="DC34" s="642"/>
      <c r="DD34" s="626">
        <v>2240060</v>
      </c>
      <c r="DE34" s="621"/>
      <c r="DF34" s="621"/>
      <c r="DG34" s="621"/>
      <c r="DH34" s="621"/>
      <c r="DI34" s="621"/>
      <c r="DJ34" s="621"/>
      <c r="DK34" s="622"/>
      <c r="DL34" s="626">
        <v>1700336</v>
      </c>
      <c r="DM34" s="621"/>
      <c r="DN34" s="621"/>
      <c r="DO34" s="621"/>
      <c r="DP34" s="621"/>
      <c r="DQ34" s="621"/>
      <c r="DR34" s="621"/>
      <c r="DS34" s="621"/>
      <c r="DT34" s="621"/>
      <c r="DU34" s="621"/>
      <c r="DV34" s="622"/>
      <c r="DW34" s="643">
        <v>13.4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613359</v>
      </c>
      <c r="S35" s="621"/>
      <c r="T35" s="621"/>
      <c r="U35" s="621"/>
      <c r="V35" s="621"/>
      <c r="W35" s="621"/>
      <c r="X35" s="621"/>
      <c r="Y35" s="622"/>
      <c r="Z35" s="673">
        <v>3</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2924994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197587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134716</v>
      </c>
      <c r="CS35" s="639"/>
      <c r="CT35" s="639"/>
      <c r="CU35" s="639"/>
      <c r="CV35" s="639"/>
      <c r="CW35" s="639"/>
      <c r="CX35" s="639"/>
      <c r="CY35" s="640"/>
      <c r="CZ35" s="623">
        <v>0.7</v>
      </c>
      <c r="DA35" s="641"/>
      <c r="DB35" s="641"/>
      <c r="DC35" s="642"/>
      <c r="DD35" s="626">
        <v>120794</v>
      </c>
      <c r="DE35" s="639"/>
      <c r="DF35" s="639"/>
      <c r="DG35" s="639"/>
      <c r="DH35" s="639"/>
      <c r="DI35" s="639"/>
      <c r="DJ35" s="639"/>
      <c r="DK35" s="640"/>
      <c r="DL35" s="626">
        <v>95068</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20162486</v>
      </c>
      <c r="S36" s="661"/>
      <c r="T36" s="661"/>
      <c r="U36" s="661"/>
      <c r="V36" s="661"/>
      <c r="W36" s="661"/>
      <c r="X36" s="661"/>
      <c r="Y36" s="664"/>
      <c r="Z36" s="665">
        <v>100</v>
      </c>
      <c r="AA36" s="665"/>
      <c r="AB36" s="665"/>
      <c r="AC36" s="665"/>
      <c r="AD36" s="666">
        <v>12106374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858174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132783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1612320</v>
      </c>
      <c r="CS36" s="621"/>
      <c r="CT36" s="621"/>
      <c r="CU36" s="621"/>
      <c r="CV36" s="621"/>
      <c r="CW36" s="621"/>
      <c r="CX36" s="621"/>
      <c r="CY36" s="622"/>
      <c r="CZ36" s="623">
        <v>8.4</v>
      </c>
      <c r="DA36" s="641"/>
      <c r="DB36" s="641"/>
      <c r="DC36" s="642"/>
      <c r="DD36" s="626">
        <v>1239946</v>
      </c>
      <c r="DE36" s="621"/>
      <c r="DF36" s="621"/>
      <c r="DG36" s="621"/>
      <c r="DH36" s="621"/>
      <c r="DI36" s="621"/>
      <c r="DJ36" s="621"/>
      <c r="DK36" s="622"/>
      <c r="DL36" s="626">
        <v>864775</v>
      </c>
      <c r="DM36" s="621"/>
      <c r="DN36" s="621"/>
      <c r="DO36" s="621"/>
      <c r="DP36" s="621"/>
      <c r="DQ36" s="621"/>
      <c r="DR36" s="621"/>
      <c r="DS36" s="621"/>
      <c r="DT36" s="621"/>
      <c r="DU36" s="621"/>
      <c r="DV36" s="622"/>
      <c r="DW36" s="643">
        <v>6.8</v>
      </c>
      <c r="DX36" s="644"/>
      <c r="DY36" s="644"/>
      <c r="DZ36" s="644"/>
      <c r="EA36" s="644"/>
      <c r="EB36" s="644"/>
      <c r="EC36" s="645"/>
    </row>
    <row r="37" spans="2:133" ht="11.25" customHeight="1">
      <c r="AQ37" s="646" t="s">
        <v>315</v>
      </c>
      <c r="AR37" s="647"/>
      <c r="AS37" s="647"/>
      <c r="AT37" s="647"/>
      <c r="AU37" s="647"/>
      <c r="AV37" s="647"/>
      <c r="AW37" s="647"/>
      <c r="AX37" s="647"/>
      <c r="AY37" s="648"/>
      <c r="AZ37" s="620">
        <v>204208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6377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256233</v>
      </c>
      <c r="CS37" s="639"/>
      <c r="CT37" s="639"/>
      <c r="CU37" s="639"/>
      <c r="CV37" s="639"/>
      <c r="CW37" s="639"/>
      <c r="CX37" s="639"/>
      <c r="CY37" s="640"/>
      <c r="CZ37" s="623">
        <v>1.3</v>
      </c>
      <c r="DA37" s="641"/>
      <c r="DB37" s="641"/>
      <c r="DC37" s="642"/>
      <c r="DD37" s="626">
        <v>253369</v>
      </c>
      <c r="DE37" s="639"/>
      <c r="DF37" s="639"/>
      <c r="DG37" s="639"/>
      <c r="DH37" s="639"/>
      <c r="DI37" s="639"/>
      <c r="DJ37" s="639"/>
      <c r="DK37" s="640"/>
      <c r="DL37" s="626">
        <v>253369</v>
      </c>
      <c r="DM37" s="639"/>
      <c r="DN37" s="639"/>
      <c r="DO37" s="639"/>
      <c r="DP37" s="639"/>
      <c r="DQ37" s="639"/>
      <c r="DR37" s="639"/>
      <c r="DS37" s="639"/>
      <c r="DT37" s="639"/>
      <c r="DU37" s="639"/>
      <c r="DV37" s="640"/>
      <c r="DW37" s="643">
        <v>2</v>
      </c>
      <c r="DX37" s="644"/>
      <c r="DY37" s="644"/>
      <c r="DZ37" s="644"/>
      <c r="EA37" s="644"/>
      <c r="EB37" s="644"/>
      <c r="EC37" s="645"/>
    </row>
    <row r="38" spans="2:133" ht="11.25" customHeight="1">
      <c r="AQ38" s="646" t="s">
        <v>318</v>
      </c>
      <c r="AR38" s="647"/>
      <c r="AS38" s="647"/>
      <c r="AT38" s="647"/>
      <c r="AU38" s="647"/>
      <c r="AV38" s="647"/>
      <c r="AW38" s="647"/>
      <c r="AX38" s="647"/>
      <c r="AY38" s="648"/>
      <c r="AZ38" s="620">
        <v>75249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10498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2669314</v>
      </c>
      <c r="CS38" s="621"/>
      <c r="CT38" s="621"/>
      <c r="CU38" s="621"/>
      <c r="CV38" s="621"/>
      <c r="CW38" s="621"/>
      <c r="CX38" s="621"/>
      <c r="CY38" s="622"/>
      <c r="CZ38" s="623">
        <v>14</v>
      </c>
      <c r="DA38" s="641"/>
      <c r="DB38" s="641"/>
      <c r="DC38" s="642"/>
      <c r="DD38" s="626">
        <v>2217411</v>
      </c>
      <c r="DE38" s="621"/>
      <c r="DF38" s="621"/>
      <c r="DG38" s="621"/>
      <c r="DH38" s="621"/>
      <c r="DI38" s="621"/>
      <c r="DJ38" s="621"/>
      <c r="DK38" s="622"/>
      <c r="DL38" s="626">
        <v>1919907</v>
      </c>
      <c r="DM38" s="621"/>
      <c r="DN38" s="621"/>
      <c r="DO38" s="621"/>
      <c r="DP38" s="621"/>
      <c r="DQ38" s="621"/>
      <c r="DR38" s="621"/>
      <c r="DS38" s="621"/>
      <c r="DT38" s="621"/>
      <c r="DU38" s="621"/>
      <c r="DV38" s="622"/>
      <c r="DW38" s="643">
        <v>15.1</v>
      </c>
      <c r="DX38" s="644"/>
      <c r="DY38" s="644"/>
      <c r="DZ38" s="644"/>
      <c r="EA38" s="644"/>
      <c r="EB38" s="644"/>
      <c r="EC38" s="645"/>
    </row>
    <row r="39" spans="2:133" ht="11.25" customHeight="1">
      <c r="AQ39" s="646" t="s">
        <v>321</v>
      </c>
      <c r="AR39" s="647"/>
      <c r="AS39" s="647"/>
      <c r="AT39" s="647"/>
      <c r="AU39" s="647"/>
      <c r="AV39" s="647"/>
      <c r="AW39" s="647"/>
      <c r="AX39" s="647"/>
      <c r="AY39" s="648"/>
      <c r="AZ39" s="620">
        <v>31811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602514</v>
      </c>
      <c r="CS39" s="639"/>
      <c r="CT39" s="639"/>
      <c r="CU39" s="639"/>
      <c r="CV39" s="639"/>
      <c r="CW39" s="639"/>
      <c r="CX39" s="639"/>
      <c r="CY39" s="640"/>
      <c r="CZ39" s="623">
        <v>3.1</v>
      </c>
      <c r="DA39" s="641"/>
      <c r="DB39" s="641"/>
      <c r="DC39" s="642"/>
      <c r="DD39" s="626">
        <v>41152</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510271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9264</v>
      </c>
      <c r="CS40" s="621"/>
      <c r="CT40" s="621"/>
      <c r="CU40" s="621"/>
      <c r="CV40" s="621"/>
      <c r="CW40" s="621"/>
      <c r="CX40" s="621"/>
      <c r="CY40" s="622"/>
      <c r="CZ40" s="623">
        <v>0</v>
      </c>
      <c r="DA40" s="641"/>
      <c r="DB40" s="641"/>
      <c r="DC40" s="642"/>
      <c r="DD40" s="626">
        <v>8864</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1245281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1620073</v>
      </c>
      <c r="CS42" s="621"/>
      <c r="CT42" s="621"/>
      <c r="CU42" s="621"/>
      <c r="CV42" s="621"/>
      <c r="CW42" s="621"/>
      <c r="CX42" s="621"/>
      <c r="CY42" s="622"/>
      <c r="CZ42" s="623">
        <v>8.5</v>
      </c>
      <c r="DA42" s="624"/>
      <c r="DB42" s="624"/>
      <c r="DC42" s="625"/>
      <c r="DD42" s="626">
        <v>642292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20830</v>
      </c>
      <c r="CS43" s="639"/>
      <c r="CT43" s="639"/>
      <c r="CU43" s="639"/>
      <c r="CV43" s="639"/>
      <c r="CW43" s="639"/>
      <c r="CX43" s="639"/>
      <c r="CY43" s="640"/>
      <c r="CZ43" s="623">
        <v>0.1</v>
      </c>
      <c r="DA43" s="641"/>
      <c r="DB43" s="641"/>
      <c r="DC43" s="642"/>
      <c r="DD43" s="626">
        <v>20830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1597358</v>
      </c>
      <c r="CS44" s="621"/>
      <c r="CT44" s="621"/>
      <c r="CU44" s="621"/>
      <c r="CV44" s="621"/>
      <c r="CW44" s="621"/>
      <c r="CX44" s="621"/>
      <c r="CY44" s="622"/>
      <c r="CZ44" s="623">
        <v>8.3000000000000007</v>
      </c>
      <c r="DA44" s="624"/>
      <c r="DB44" s="624"/>
      <c r="DC44" s="625"/>
      <c r="DD44" s="626">
        <v>621323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388968</v>
      </c>
      <c r="CS45" s="639"/>
      <c r="CT45" s="639"/>
      <c r="CU45" s="639"/>
      <c r="CV45" s="639"/>
      <c r="CW45" s="639"/>
      <c r="CX45" s="639"/>
      <c r="CY45" s="640"/>
      <c r="CZ45" s="623">
        <v>2</v>
      </c>
      <c r="DA45" s="641"/>
      <c r="DB45" s="641"/>
      <c r="DC45" s="642"/>
      <c r="DD45" s="626">
        <v>110680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1046094</v>
      </c>
      <c r="CS46" s="621"/>
      <c r="CT46" s="621"/>
      <c r="CU46" s="621"/>
      <c r="CV46" s="621"/>
      <c r="CW46" s="621"/>
      <c r="CX46" s="621"/>
      <c r="CY46" s="622"/>
      <c r="CZ46" s="623">
        <v>5.5</v>
      </c>
      <c r="DA46" s="624"/>
      <c r="DB46" s="624"/>
      <c r="DC46" s="625"/>
      <c r="DD46" s="626">
        <v>431473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22715</v>
      </c>
      <c r="CS47" s="639"/>
      <c r="CT47" s="639"/>
      <c r="CU47" s="639"/>
      <c r="CV47" s="639"/>
      <c r="CW47" s="639"/>
      <c r="CX47" s="639"/>
      <c r="CY47" s="640"/>
      <c r="CZ47" s="623">
        <v>0.1</v>
      </c>
      <c r="DA47" s="641"/>
      <c r="DB47" s="641"/>
      <c r="DC47" s="642"/>
      <c r="DD47" s="626">
        <v>20969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19131333</v>
      </c>
      <c r="CS49" s="605"/>
      <c r="CT49" s="605"/>
      <c r="CU49" s="605"/>
      <c r="CV49" s="605"/>
      <c r="CW49" s="605"/>
      <c r="CX49" s="605"/>
      <c r="CY49" s="606"/>
      <c r="CZ49" s="607">
        <v>100</v>
      </c>
      <c r="DA49" s="608"/>
      <c r="DB49" s="608"/>
      <c r="DC49" s="609"/>
      <c r="DD49" s="610">
        <v>13656758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20154</v>
      </c>
      <c r="R7" s="1134"/>
      <c r="S7" s="1134"/>
      <c r="T7" s="1134"/>
      <c r="U7" s="1134"/>
      <c r="V7" s="1134">
        <v>19126</v>
      </c>
      <c r="W7" s="1134"/>
      <c r="X7" s="1134"/>
      <c r="Y7" s="1134"/>
      <c r="Z7" s="1134"/>
      <c r="AA7" s="1134">
        <v>1028</v>
      </c>
      <c r="AB7" s="1134"/>
      <c r="AC7" s="1134"/>
      <c r="AD7" s="1134"/>
      <c r="AE7" s="1135"/>
      <c r="AF7" s="1136">
        <v>834</v>
      </c>
      <c r="AG7" s="1137"/>
      <c r="AH7" s="1137"/>
      <c r="AI7" s="1137"/>
      <c r="AJ7" s="1138"/>
      <c r="AK7" s="1120">
        <v>909</v>
      </c>
      <c r="AL7" s="1121"/>
      <c r="AM7" s="1121"/>
      <c r="AN7" s="1121"/>
      <c r="AO7" s="1121"/>
      <c r="AP7" s="1121">
        <v>21020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1</v>
      </c>
      <c r="CI7" s="1118"/>
      <c r="CJ7" s="1118"/>
      <c r="CK7" s="1118"/>
      <c r="CL7" s="1119"/>
      <c r="CM7" s="1117">
        <v>14</v>
      </c>
      <c r="CN7" s="1118"/>
      <c r="CO7" s="1118"/>
      <c r="CP7" s="1118"/>
      <c r="CQ7" s="1119"/>
      <c r="CR7" s="1117">
        <v>8</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15</v>
      </c>
      <c r="R8" s="1073"/>
      <c r="S8" s="1073"/>
      <c r="T8" s="1073"/>
      <c r="U8" s="1073"/>
      <c r="V8" s="1073">
        <v>12</v>
      </c>
      <c r="W8" s="1073"/>
      <c r="X8" s="1073"/>
      <c r="Y8" s="1073"/>
      <c r="Z8" s="1073"/>
      <c r="AA8" s="1073">
        <v>3</v>
      </c>
      <c r="AB8" s="1073"/>
      <c r="AC8" s="1073"/>
      <c r="AD8" s="1073"/>
      <c r="AE8" s="1074"/>
      <c r="AF8" s="1048">
        <v>3</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0</v>
      </c>
      <c r="CI8" s="1019"/>
      <c r="CJ8" s="1019"/>
      <c r="CK8" s="1019"/>
      <c r="CL8" s="1020"/>
      <c r="CM8" s="1018">
        <v>40</v>
      </c>
      <c r="CN8" s="1019"/>
      <c r="CO8" s="1019"/>
      <c r="CP8" s="1019"/>
      <c r="CQ8" s="1020"/>
      <c r="CR8" s="1018">
        <v>10</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20169</v>
      </c>
      <c r="R23" s="1098"/>
      <c r="S23" s="1098"/>
      <c r="T23" s="1098"/>
      <c r="U23" s="1098"/>
      <c r="V23" s="1098">
        <v>19138</v>
      </c>
      <c r="W23" s="1098"/>
      <c r="X23" s="1098"/>
      <c r="Y23" s="1098"/>
      <c r="Z23" s="1098"/>
      <c r="AA23" s="1098">
        <v>1031</v>
      </c>
      <c r="AB23" s="1098"/>
      <c r="AC23" s="1098"/>
      <c r="AD23" s="1098"/>
      <c r="AE23" s="1099"/>
      <c r="AF23" s="1100">
        <v>837</v>
      </c>
      <c r="AG23" s="1098"/>
      <c r="AH23" s="1098"/>
      <c r="AI23" s="1098"/>
      <c r="AJ23" s="1101"/>
      <c r="AK23" s="1102"/>
      <c r="AL23" s="1103"/>
      <c r="AM23" s="1103"/>
      <c r="AN23" s="1103"/>
      <c r="AO23" s="1103"/>
      <c r="AP23" s="1098">
        <v>21020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6803</v>
      </c>
      <c r="R28" s="1083"/>
      <c r="S28" s="1083"/>
      <c r="T28" s="1083"/>
      <c r="U28" s="1083"/>
      <c r="V28" s="1083">
        <v>6535</v>
      </c>
      <c r="W28" s="1083"/>
      <c r="X28" s="1083"/>
      <c r="Y28" s="1083"/>
      <c r="Z28" s="1083"/>
      <c r="AA28" s="1083">
        <v>268</v>
      </c>
      <c r="AB28" s="1083"/>
      <c r="AC28" s="1083"/>
      <c r="AD28" s="1083"/>
      <c r="AE28" s="1084"/>
      <c r="AF28" s="1085">
        <v>268</v>
      </c>
      <c r="AG28" s="1083"/>
      <c r="AH28" s="1083"/>
      <c r="AI28" s="1083"/>
      <c r="AJ28" s="1086"/>
      <c r="AK28" s="1087">
        <v>574</v>
      </c>
      <c r="AL28" s="1075"/>
      <c r="AM28" s="1075"/>
      <c r="AN28" s="1075"/>
      <c r="AO28" s="1075"/>
      <c r="AP28" s="1075">
        <v>31</v>
      </c>
      <c r="AQ28" s="1075"/>
      <c r="AR28" s="1075"/>
      <c r="AS28" s="1075"/>
      <c r="AT28" s="1075"/>
      <c r="AU28" s="1075">
        <v>31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4040</v>
      </c>
      <c r="R29" s="1073"/>
      <c r="S29" s="1073"/>
      <c r="T29" s="1073"/>
      <c r="U29" s="1073"/>
      <c r="V29" s="1073">
        <v>3887</v>
      </c>
      <c r="W29" s="1073"/>
      <c r="X29" s="1073"/>
      <c r="Y29" s="1073"/>
      <c r="Z29" s="1073"/>
      <c r="AA29" s="1073">
        <v>153</v>
      </c>
      <c r="AB29" s="1073"/>
      <c r="AC29" s="1073"/>
      <c r="AD29" s="1073"/>
      <c r="AE29" s="1074"/>
      <c r="AF29" s="1048">
        <v>153</v>
      </c>
      <c r="AG29" s="1049"/>
      <c r="AH29" s="1049"/>
      <c r="AI29" s="1049"/>
      <c r="AJ29" s="1050"/>
      <c r="AK29" s="1009">
        <v>574</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585</v>
      </c>
      <c r="R30" s="1073"/>
      <c r="S30" s="1073"/>
      <c r="T30" s="1073"/>
      <c r="U30" s="1073"/>
      <c r="V30" s="1073">
        <v>580</v>
      </c>
      <c r="W30" s="1073"/>
      <c r="X30" s="1073"/>
      <c r="Y30" s="1073"/>
      <c r="Z30" s="1073"/>
      <c r="AA30" s="1073">
        <v>5</v>
      </c>
      <c r="AB30" s="1073"/>
      <c r="AC30" s="1073"/>
      <c r="AD30" s="1073"/>
      <c r="AE30" s="1074"/>
      <c r="AF30" s="1048">
        <v>5</v>
      </c>
      <c r="AG30" s="1049"/>
      <c r="AH30" s="1049"/>
      <c r="AI30" s="1049"/>
      <c r="AJ30" s="1050"/>
      <c r="AK30" s="1009">
        <v>129</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42</v>
      </c>
      <c r="R31" s="1073"/>
      <c r="S31" s="1073"/>
      <c r="T31" s="1073"/>
      <c r="U31" s="1073"/>
      <c r="V31" s="1073">
        <v>32</v>
      </c>
      <c r="W31" s="1073"/>
      <c r="X31" s="1073"/>
      <c r="Y31" s="1073"/>
      <c r="Z31" s="1073"/>
      <c r="AA31" s="1073">
        <v>10</v>
      </c>
      <c r="AB31" s="1073"/>
      <c r="AC31" s="1073"/>
      <c r="AD31" s="1073"/>
      <c r="AE31" s="1074"/>
      <c r="AF31" s="1048">
        <v>10</v>
      </c>
      <c r="AG31" s="1049"/>
      <c r="AH31" s="1049"/>
      <c r="AI31" s="1049"/>
      <c r="AJ31" s="1050"/>
      <c r="AK31" s="1009">
        <v>19</v>
      </c>
      <c r="AL31" s="1000"/>
      <c r="AM31" s="1000"/>
      <c r="AN31" s="1000"/>
      <c r="AO31" s="1000"/>
      <c r="AP31" s="1000">
        <v>0</v>
      </c>
      <c r="AQ31" s="1000"/>
      <c r="AR31" s="1000"/>
      <c r="AS31" s="1000"/>
      <c r="AT31" s="1000"/>
      <c r="AU31" s="1000">
        <v>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843</v>
      </c>
      <c r="R32" s="1073"/>
      <c r="S32" s="1073"/>
      <c r="T32" s="1073"/>
      <c r="U32" s="1073"/>
      <c r="V32" s="1073">
        <v>760</v>
      </c>
      <c r="W32" s="1073"/>
      <c r="X32" s="1073"/>
      <c r="Y32" s="1073"/>
      <c r="Z32" s="1073"/>
      <c r="AA32" s="1073">
        <v>83</v>
      </c>
      <c r="AB32" s="1073"/>
      <c r="AC32" s="1073"/>
      <c r="AD32" s="1073"/>
      <c r="AE32" s="1074"/>
      <c r="AF32" s="1048">
        <v>2388</v>
      </c>
      <c r="AG32" s="1049"/>
      <c r="AH32" s="1049"/>
      <c r="AI32" s="1049"/>
      <c r="AJ32" s="1050"/>
      <c r="AK32" s="1009">
        <v>50</v>
      </c>
      <c r="AL32" s="1000"/>
      <c r="AM32" s="1000"/>
      <c r="AN32" s="1000"/>
      <c r="AO32" s="1000"/>
      <c r="AP32" s="1000">
        <v>383</v>
      </c>
      <c r="AQ32" s="1000"/>
      <c r="AR32" s="1000"/>
      <c r="AS32" s="1000"/>
      <c r="AT32" s="1000"/>
      <c r="AU32" s="1000">
        <v>500</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235</v>
      </c>
      <c r="R33" s="1073"/>
      <c r="S33" s="1073"/>
      <c r="T33" s="1073"/>
      <c r="U33" s="1073"/>
      <c r="V33" s="1073">
        <v>222</v>
      </c>
      <c r="W33" s="1073"/>
      <c r="X33" s="1073"/>
      <c r="Y33" s="1073"/>
      <c r="Z33" s="1073"/>
      <c r="AA33" s="1073">
        <v>13</v>
      </c>
      <c r="AB33" s="1073"/>
      <c r="AC33" s="1073"/>
      <c r="AD33" s="1073"/>
      <c r="AE33" s="1074"/>
      <c r="AF33" s="1048">
        <v>13</v>
      </c>
      <c r="AG33" s="1049"/>
      <c r="AH33" s="1049"/>
      <c r="AI33" s="1049"/>
      <c r="AJ33" s="1050"/>
      <c r="AK33" s="1009">
        <v>87</v>
      </c>
      <c r="AL33" s="1000"/>
      <c r="AM33" s="1000"/>
      <c r="AN33" s="1000"/>
      <c r="AO33" s="1000"/>
      <c r="AP33" s="1000">
        <v>883</v>
      </c>
      <c r="AQ33" s="1000"/>
      <c r="AR33" s="1000"/>
      <c r="AS33" s="1000"/>
      <c r="AT33" s="1000"/>
      <c r="AU33" s="1000">
        <v>451</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1906</v>
      </c>
      <c r="R34" s="1073"/>
      <c r="S34" s="1073"/>
      <c r="T34" s="1073"/>
      <c r="U34" s="1073"/>
      <c r="V34" s="1073">
        <v>1788</v>
      </c>
      <c r="W34" s="1073"/>
      <c r="X34" s="1073"/>
      <c r="Y34" s="1073"/>
      <c r="Z34" s="1073"/>
      <c r="AA34" s="1073">
        <v>118</v>
      </c>
      <c r="AB34" s="1073"/>
      <c r="AC34" s="1073"/>
      <c r="AD34" s="1073"/>
      <c r="AE34" s="1074"/>
      <c r="AF34" s="1048">
        <v>116</v>
      </c>
      <c r="AG34" s="1049"/>
      <c r="AH34" s="1049"/>
      <c r="AI34" s="1049"/>
      <c r="AJ34" s="1050"/>
      <c r="AK34" s="1009">
        <v>947</v>
      </c>
      <c r="AL34" s="1000"/>
      <c r="AM34" s="1000"/>
      <c r="AN34" s="1000"/>
      <c r="AO34" s="1000"/>
      <c r="AP34" s="1000">
        <v>14816</v>
      </c>
      <c r="AQ34" s="1000"/>
      <c r="AR34" s="1000"/>
      <c r="AS34" s="1000"/>
      <c r="AT34" s="1000"/>
      <c r="AU34" s="1000">
        <v>12267</v>
      </c>
      <c r="AV34" s="1000"/>
      <c r="AW34" s="1000"/>
      <c r="AX34" s="1000"/>
      <c r="AY34" s="1000"/>
      <c r="AZ34" s="1071"/>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210</v>
      </c>
      <c r="R35" s="1073"/>
      <c r="S35" s="1073"/>
      <c r="T35" s="1073"/>
      <c r="U35" s="1073"/>
      <c r="V35" s="1073">
        <v>199</v>
      </c>
      <c r="W35" s="1073"/>
      <c r="X35" s="1073"/>
      <c r="Y35" s="1073"/>
      <c r="Z35" s="1073"/>
      <c r="AA35" s="1073">
        <v>11</v>
      </c>
      <c r="AB35" s="1073"/>
      <c r="AC35" s="1073"/>
      <c r="AD35" s="1073"/>
      <c r="AE35" s="1074"/>
      <c r="AF35" s="1048" t="s">
        <v>112</v>
      </c>
      <c r="AG35" s="1049"/>
      <c r="AH35" s="1049"/>
      <c r="AI35" s="1049"/>
      <c r="AJ35" s="1050"/>
      <c r="AK35" s="1009">
        <v>0</v>
      </c>
      <c r="AL35" s="1000"/>
      <c r="AM35" s="1000"/>
      <c r="AN35" s="1000"/>
      <c r="AO35" s="1000"/>
      <c r="AP35" s="1000">
        <v>197</v>
      </c>
      <c r="AQ35" s="1000"/>
      <c r="AR35" s="1000"/>
      <c r="AS35" s="1000"/>
      <c r="AT35" s="1000"/>
      <c r="AU35" s="1000">
        <v>197</v>
      </c>
      <c r="AV35" s="1000"/>
      <c r="AW35" s="1000"/>
      <c r="AX35" s="1000"/>
      <c r="AY35" s="1000"/>
      <c r="AZ35" s="1071"/>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2953</v>
      </c>
      <c r="AG63" s="988"/>
      <c r="AH63" s="988"/>
      <c r="AI63" s="988"/>
      <c r="AJ63" s="1059"/>
      <c r="AK63" s="1060"/>
      <c r="AL63" s="992"/>
      <c r="AM63" s="992"/>
      <c r="AN63" s="992"/>
      <c r="AO63" s="992"/>
      <c r="AP63" s="988">
        <v>16310</v>
      </c>
      <c r="AQ63" s="988"/>
      <c r="AR63" s="988"/>
      <c r="AS63" s="988"/>
      <c r="AT63" s="988"/>
      <c r="AU63" s="988">
        <v>13446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c r="D68" s="1015"/>
      <c r="E68" s="1015"/>
      <c r="F68" s="1015"/>
      <c r="G68" s="1015"/>
      <c r="H68" s="1015"/>
      <c r="I68" s="1015"/>
      <c r="J68" s="1015"/>
      <c r="K68" s="1015"/>
      <c r="L68" s="1015"/>
      <c r="M68" s="1015"/>
      <c r="N68" s="1015"/>
      <c r="O68" s="1015"/>
      <c r="P68" s="1016"/>
      <c r="Q68" s="1017">
        <v>7534</v>
      </c>
      <c r="R68" s="1011"/>
      <c r="S68" s="1011"/>
      <c r="T68" s="1011"/>
      <c r="U68" s="1011"/>
      <c r="V68" s="1011">
        <v>7409</v>
      </c>
      <c r="W68" s="1011"/>
      <c r="X68" s="1011"/>
      <c r="Y68" s="1011"/>
      <c r="Z68" s="1011"/>
      <c r="AA68" s="1011">
        <v>125</v>
      </c>
      <c r="AB68" s="1011"/>
      <c r="AC68" s="1011"/>
      <c r="AD68" s="1011"/>
      <c r="AE68" s="1011"/>
      <c r="AF68" s="1011">
        <v>125</v>
      </c>
      <c r="AG68" s="1011"/>
      <c r="AH68" s="1011"/>
      <c r="AI68" s="1011"/>
      <c r="AJ68" s="1011"/>
      <c r="AK68" s="1011">
        <v>564</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c r="D69" s="1004"/>
      <c r="E69" s="1004"/>
      <c r="F69" s="1004"/>
      <c r="G69" s="1004"/>
      <c r="H69" s="1004"/>
      <c r="I69" s="1004"/>
      <c r="J69" s="1004"/>
      <c r="K69" s="1004"/>
      <c r="L69" s="1004"/>
      <c r="M69" s="1004"/>
      <c r="N69" s="1004"/>
      <c r="O69" s="1004"/>
      <c r="P69" s="1005"/>
      <c r="Q69" s="1006">
        <v>1184</v>
      </c>
      <c r="R69" s="1000"/>
      <c r="S69" s="1000"/>
      <c r="T69" s="1000"/>
      <c r="U69" s="1000"/>
      <c r="V69" s="1000">
        <v>655</v>
      </c>
      <c r="W69" s="1000"/>
      <c r="X69" s="1000"/>
      <c r="Y69" s="1000"/>
      <c r="Z69" s="1000"/>
      <c r="AA69" s="1000">
        <v>529</v>
      </c>
      <c r="AB69" s="1000"/>
      <c r="AC69" s="1000"/>
      <c r="AD69" s="1000"/>
      <c r="AE69" s="1000"/>
      <c r="AF69" s="1000">
        <v>529</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231</v>
      </c>
      <c r="R70" s="1000"/>
      <c r="S70" s="1000"/>
      <c r="T70" s="1000"/>
      <c r="U70" s="1000"/>
      <c r="V70" s="1000">
        <v>206</v>
      </c>
      <c r="W70" s="1000"/>
      <c r="X70" s="1000"/>
      <c r="Y70" s="1000"/>
      <c r="Z70" s="1000"/>
      <c r="AA70" s="1000">
        <v>25</v>
      </c>
      <c r="AB70" s="1000"/>
      <c r="AC70" s="1000"/>
      <c r="AD70" s="1000"/>
      <c r="AE70" s="1000"/>
      <c r="AF70" s="1000">
        <v>25</v>
      </c>
      <c r="AG70" s="1000"/>
      <c r="AH70" s="1000"/>
      <c r="AI70" s="1000"/>
      <c r="AJ70" s="1000"/>
      <c r="AK70" s="1000">
        <v>231</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6</v>
      </c>
      <c r="R71" s="1000"/>
      <c r="S71" s="1000"/>
      <c r="T71" s="1000"/>
      <c r="U71" s="1000"/>
      <c r="V71" s="1000">
        <v>3</v>
      </c>
      <c r="W71" s="1000"/>
      <c r="X71" s="1000"/>
      <c r="Y71" s="1000"/>
      <c r="Z71" s="1000"/>
      <c r="AA71" s="1000">
        <v>3</v>
      </c>
      <c r="AB71" s="1000"/>
      <c r="AC71" s="1000"/>
      <c r="AD71" s="1000"/>
      <c r="AE71" s="1000"/>
      <c r="AF71" s="1000">
        <v>3</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107</v>
      </c>
      <c r="R72" s="1000"/>
      <c r="S72" s="1000"/>
      <c r="T72" s="1000"/>
      <c r="U72" s="1000"/>
      <c r="V72" s="1000">
        <v>73</v>
      </c>
      <c r="W72" s="1000"/>
      <c r="X72" s="1000"/>
      <c r="Y72" s="1000"/>
      <c r="Z72" s="1000"/>
      <c r="AA72" s="1000">
        <v>34</v>
      </c>
      <c r="AB72" s="1000"/>
      <c r="AC72" s="1000"/>
      <c r="AD72" s="1000"/>
      <c r="AE72" s="1000"/>
      <c r="AF72" s="1000">
        <v>34</v>
      </c>
      <c r="AG72" s="1000"/>
      <c r="AH72" s="1000"/>
      <c r="AI72" s="1000"/>
      <c r="AJ72" s="1000"/>
      <c r="AK72" s="1000">
        <v>10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67</v>
      </c>
      <c r="R73" s="1000"/>
      <c r="S73" s="1000"/>
      <c r="T73" s="1000"/>
      <c r="U73" s="1000"/>
      <c r="V73" s="1000">
        <v>64</v>
      </c>
      <c r="W73" s="1000"/>
      <c r="X73" s="1000"/>
      <c r="Y73" s="1000"/>
      <c r="Z73" s="1000"/>
      <c r="AA73" s="1000">
        <v>3</v>
      </c>
      <c r="AB73" s="1000"/>
      <c r="AC73" s="1000"/>
      <c r="AD73" s="1000"/>
      <c r="AE73" s="1000"/>
      <c r="AF73" s="1000">
        <v>3</v>
      </c>
      <c r="AG73" s="1000"/>
      <c r="AH73" s="1000"/>
      <c r="AI73" s="1000"/>
      <c r="AJ73" s="1000"/>
      <c r="AK73" s="1000">
        <v>2</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545</v>
      </c>
      <c r="C74" s="1004"/>
      <c r="D74" s="1004"/>
      <c r="E74" s="1004"/>
      <c r="F74" s="1004"/>
      <c r="G74" s="1004"/>
      <c r="H74" s="1004"/>
      <c r="I74" s="1004"/>
      <c r="J74" s="1004"/>
      <c r="K74" s="1004"/>
      <c r="L74" s="1004"/>
      <c r="M74" s="1004"/>
      <c r="N74" s="1004"/>
      <c r="O74" s="1004"/>
      <c r="P74" s="1005"/>
      <c r="Q74" s="1006">
        <v>263837</v>
      </c>
      <c r="R74" s="1000"/>
      <c r="S74" s="1000"/>
      <c r="T74" s="1000"/>
      <c r="U74" s="1000"/>
      <c r="V74" s="1000">
        <v>263732</v>
      </c>
      <c r="W74" s="1000"/>
      <c r="X74" s="1000"/>
      <c r="Y74" s="1000"/>
      <c r="Z74" s="1000"/>
      <c r="AA74" s="1000">
        <v>104</v>
      </c>
      <c r="AB74" s="1000"/>
      <c r="AC74" s="1000"/>
      <c r="AD74" s="1000"/>
      <c r="AE74" s="1000"/>
      <c r="AF74" s="1000">
        <v>104</v>
      </c>
      <c r="AG74" s="1000"/>
      <c r="AH74" s="1000"/>
      <c r="AI74" s="1000"/>
      <c r="AJ74" s="1000"/>
      <c r="AK74" s="1000">
        <v>5790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17</v>
      </c>
      <c r="R75" s="1008"/>
      <c r="S75" s="1008"/>
      <c r="T75" s="1008"/>
      <c r="U75" s="1009"/>
      <c r="V75" s="1010">
        <v>13</v>
      </c>
      <c r="W75" s="1008"/>
      <c r="X75" s="1008"/>
      <c r="Y75" s="1008"/>
      <c r="Z75" s="1009"/>
      <c r="AA75" s="1010">
        <v>4</v>
      </c>
      <c r="AB75" s="1008"/>
      <c r="AC75" s="1008"/>
      <c r="AD75" s="1008"/>
      <c r="AE75" s="1009"/>
      <c r="AF75" s="1010">
        <v>4</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c r="D76" s="1004"/>
      <c r="E76" s="1004"/>
      <c r="F76" s="1004"/>
      <c r="G76" s="1004"/>
      <c r="H76" s="1004"/>
      <c r="I76" s="1004"/>
      <c r="J76" s="1004"/>
      <c r="K76" s="1004"/>
      <c r="L76" s="1004"/>
      <c r="M76" s="1004"/>
      <c r="N76" s="1004"/>
      <c r="O76" s="1004"/>
      <c r="P76" s="1005"/>
      <c r="Q76" s="1007">
        <v>16</v>
      </c>
      <c r="R76" s="1008"/>
      <c r="S76" s="1008"/>
      <c r="T76" s="1008"/>
      <c r="U76" s="1009"/>
      <c r="V76" s="1010">
        <v>12</v>
      </c>
      <c r="W76" s="1008"/>
      <c r="X76" s="1008"/>
      <c r="Y76" s="1008"/>
      <c r="Z76" s="1009"/>
      <c r="AA76" s="1010">
        <v>4</v>
      </c>
      <c r="AB76" s="1008"/>
      <c r="AC76" s="1008"/>
      <c r="AD76" s="1008"/>
      <c r="AE76" s="1009"/>
      <c r="AF76" s="1010">
        <v>4</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548</v>
      </c>
      <c r="C77" s="1004"/>
      <c r="D77" s="1004"/>
      <c r="E77" s="1004"/>
      <c r="F77" s="1004"/>
      <c r="G77" s="1004"/>
      <c r="H77" s="1004"/>
      <c r="I77" s="1004"/>
      <c r="J77" s="1004"/>
      <c r="K77" s="1004"/>
      <c r="L77" s="1004"/>
      <c r="M77" s="1004"/>
      <c r="N77" s="1004"/>
      <c r="O77" s="1004"/>
      <c r="P77" s="1005"/>
      <c r="Q77" s="1007">
        <v>99</v>
      </c>
      <c r="R77" s="1008"/>
      <c r="S77" s="1008"/>
      <c r="T77" s="1008"/>
      <c r="U77" s="1009"/>
      <c r="V77" s="1010">
        <v>97</v>
      </c>
      <c r="W77" s="1008"/>
      <c r="X77" s="1008"/>
      <c r="Y77" s="1008"/>
      <c r="Z77" s="1009"/>
      <c r="AA77" s="1010">
        <v>2</v>
      </c>
      <c r="AB77" s="1008"/>
      <c r="AC77" s="1008"/>
      <c r="AD77" s="1008"/>
      <c r="AE77" s="1009"/>
      <c r="AF77" s="1010">
        <v>181</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549</v>
      </c>
      <c r="C78" s="1004"/>
      <c r="D78" s="1004"/>
      <c r="E78" s="1004"/>
      <c r="F78" s="1004"/>
      <c r="G78" s="1004"/>
      <c r="H78" s="1004"/>
      <c r="I78" s="1004"/>
      <c r="J78" s="1004"/>
      <c r="K78" s="1004"/>
      <c r="L78" s="1004"/>
      <c r="M78" s="1004"/>
      <c r="N78" s="1004"/>
      <c r="O78" s="1004"/>
      <c r="P78" s="1005"/>
      <c r="Q78" s="1006">
        <v>38</v>
      </c>
      <c r="R78" s="1000"/>
      <c r="S78" s="1000"/>
      <c r="T78" s="1000"/>
      <c r="U78" s="1000"/>
      <c r="V78" s="1000">
        <v>30</v>
      </c>
      <c r="W78" s="1000"/>
      <c r="X78" s="1000"/>
      <c r="Y78" s="1000"/>
      <c r="Z78" s="1000"/>
      <c r="AA78" s="1000">
        <v>8</v>
      </c>
      <c r="AB78" s="1000"/>
      <c r="AC78" s="1000"/>
      <c r="AD78" s="1000"/>
      <c r="AE78" s="1000"/>
      <c r="AF78" s="1000">
        <v>8</v>
      </c>
      <c r="AG78" s="1000"/>
      <c r="AH78" s="1000"/>
      <c r="AI78" s="1000"/>
      <c r="AJ78" s="1000"/>
      <c r="AK78" s="1000">
        <v>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550</v>
      </c>
      <c r="C79" s="1004"/>
      <c r="D79" s="1004"/>
      <c r="E79" s="1004"/>
      <c r="F79" s="1004"/>
      <c r="G79" s="1004"/>
      <c r="H79" s="1004"/>
      <c r="I79" s="1004"/>
      <c r="J79" s="1004"/>
      <c r="K79" s="1004"/>
      <c r="L79" s="1004"/>
      <c r="M79" s="1004"/>
      <c r="N79" s="1004"/>
      <c r="O79" s="1004"/>
      <c r="P79" s="1005"/>
      <c r="Q79" s="1006">
        <v>353</v>
      </c>
      <c r="R79" s="1000"/>
      <c r="S79" s="1000"/>
      <c r="T79" s="1000"/>
      <c r="U79" s="1000"/>
      <c r="V79" s="1000">
        <v>309</v>
      </c>
      <c r="W79" s="1000"/>
      <c r="X79" s="1000"/>
      <c r="Y79" s="1000"/>
      <c r="Z79" s="1000"/>
      <c r="AA79" s="1000">
        <v>44</v>
      </c>
      <c r="AB79" s="1000"/>
      <c r="AC79" s="1000"/>
      <c r="AD79" s="1000"/>
      <c r="AE79" s="1000"/>
      <c r="AF79" s="1000">
        <v>44</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551</v>
      </c>
      <c r="C80" s="1004"/>
      <c r="D80" s="1004"/>
      <c r="E80" s="1004"/>
      <c r="F80" s="1004"/>
      <c r="G80" s="1004"/>
      <c r="H80" s="1004"/>
      <c r="I80" s="1004"/>
      <c r="J80" s="1004"/>
      <c r="K80" s="1004"/>
      <c r="L80" s="1004"/>
      <c r="M80" s="1004"/>
      <c r="N80" s="1004"/>
      <c r="O80" s="1004"/>
      <c r="P80" s="1005"/>
      <c r="Q80" s="1006">
        <v>149</v>
      </c>
      <c r="R80" s="1000"/>
      <c r="S80" s="1000"/>
      <c r="T80" s="1000"/>
      <c r="U80" s="1000"/>
      <c r="V80" s="1000">
        <v>138</v>
      </c>
      <c r="W80" s="1000"/>
      <c r="X80" s="1000"/>
      <c r="Y80" s="1000"/>
      <c r="Z80" s="1000"/>
      <c r="AA80" s="1000">
        <v>11</v>
      </c>
      <c r="AB80" s="1000"/>
      <c r="AC80" s="1000"/>
      <c r="AD80" s="1000"/>
      <c r="AE80" s="1000"/>
      <c r="AF80" s="1000">
        <v>11</v>
      </c>
      <c r="AG80" s="1000"/>
      <c r="AH80" s="1000"/>
      <c r="AI80" s="1000"/>
      <c r="AJ80" s="1000"/>
      <c r="AK80" s="1000">
        <v>0</v>
      </c>
      <c r="AL80" s="1000"/>
      <c r="AM80" s="1000"/>
      <c r="AN80" s="1000"/>
      <c r="AO80" s="1000"/>
      <c r="AP80" s="1000">
        <v>77</v>
      </c>
      <c r="AQ80" s="1000"/>
      <c r="AR80" s="1000"/>
      <c r="AS80" s="1000"/>
      <c r="AT80" s="1000"/>
      <c r="AU80" s="1000">
        <v>8</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552</v>
      </c>
      <c r="C81" s="1004"/>
      <c r="D81" s="1004"/>
      <c r="E81" s="1004"/>
      <c r="F81" s="1004"/>
      <c r="G81" s="1004"/>
      <c r="H81" s="1004"/>
      <c r="I81" s="1004"/>
      <c r="J81" s="1004"/>
      <c r="K81" s="1004"/>
      <c r="L81" s="1004"/>
      <c r="M81" s="1004"/>
      <c r="N81" s="1004"/>
      <c r="O81" s="1004"/>
      <c r="P81" s="1005"/>
      <c r="Q81" s="1006">
        <v>360</v>
      </c>
      <c r="R81" s="1000"/>
      <c r="S81" s="1000"/>
      <c r="T81" s="1000"/>
      <c r="U81" s="1000"/>
      <c r="V81" s="1000">
        <v>328</v>
      </c>
      <c r="W81" s="1000"/>
      <c r="X81" s="1000"/>
      <c r="Y81" s="1000"/>
      <c r="Z81" s="1000"/>
      <c r="AA81" s="1000">
        <v>32</v>
      </c>
      <c r="AB81" s="1000"/>
      <c r="AC81" s="1000"/>
      <c r="AD81" s="1000"/>
      <c r="AE81" s="1000"/>
      <c r="AF81" s="1000">
        <v>32</v>
      </c>
      <c r="AG81" s="1000"/>
      <c r="AH81" s="1000"/>
      <c r="AI81" s="1000"/>
      <c r="AJ81" s="1000"/>
      <c r="AK81" s="1000">
        <v>0</v>
      </c>
      <c r="AL81" s="1000"/>
      <c r="AM81" s="1000"/>
      <c r="AN81" s="1000"/>
      <c r="AO81" s="1000"/>
      <c r="AP81" s="1000">
        <v>156</v>
      </c>
      <c r="AQ81" s="1000"/>
      <c r="AR81" s="1000"/>
      <c r="AS81" s="1000"/>
      <c r="AT81" s="1000"/>
      <c r="AU81" s="1000">
        <v>73</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553</v>
      </c>
      <c r="C82" s="1004"/>
      <c r="D82" s="1004"/>
      <c r="E82" s="1004"/>
      <c r="F82" s="1004"/>
      <c r="G82" s="1004"/>
      <c r="H82" s="1004"/>
      <c r="I82" s="1004"/>
      <c r="J82" s="1004"/>
      <c r="K82" s="1004"/>
      <c r="L82" s="1004"/>
      <c r="M82" s="1004"/>
      <c r="N82" s="1004"/>
      <c r="O82" s="1004"/>
      <c r="P82" s="1005"/>
      <c r="Q82" s="1006">
        <v>6567</v>
      </c>
      <c r="R82" s="1000"/>
      <c r="S82" s="1000"/>
      <c r="T82" s="1000"/>
      <c r="U82" s="1000"/>
      <c r="V82" s="1000">
        <v>7247</v>
      </c>
      <c r="W82" s="1000"/>
      <c r="X82" s="1000"/>
      <c r="Y82" s="1000"/>
      <c r="Z82" s="1000"/>
      <c r="AA82" s="1000">
        <v>-680</v>
      </c>
      <c r="AB82" s="1000"/>
      <c r="AC82" s="1000"/>
      <c r="AD82" s="1000"/>
      <c r="AE82" s="1000"/>
      <c r="AF82" s="1000">
        <v>3600</v>
      </c>
      <c r="AG82" s="1000"/>
      <c r="AH82" s="1000"/>
      <c r="AI82" s="1000"/>
      <c r="AJ82" s="1000"/>
      <c r="AK82" s="1000">
        <v>0</v>
      </c>
      <c r="AL82" s="1000"/>
      <c r="AM82" s="1000"/>
      <c r="AN82" s="1000"/>
      <c r="AO82" s="1000"/>
      <c r="AP82" s="1000">
        <v>30263</v>
      </c>
      <c r="AQ82" s="1000"/>
      <c r="AR82" s="1000"/>
      <c r="AS82" s="1000"/>
      <c r="AT82" s="1000"/>
      <c r="AU82" s="1000">
        <v>204</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4707</v>
      </c>
      <c r="AG88" s="988"/>
      <c r="AH88" s="988"/>
      <c r="AI88" s="988"/>
      <c r="AJ88" s="988"/>
      <c r="AK88" s="992"/>
      <c r="AL88" s="992"/>
      <c r="AM88" s="992"/>
      <c r="AN88" s="992"/>
      <c r="AO88" s="992"/>
      <c r="AP88" s="988">
        <v>30496</v>
      </c>
      <c r="AQ88" s="988"/>
      <c r="AR88" s="988"/>
      <c r="AS88" s="988"/>
      <c r="AT88" s="988"/>
      <c r="AU88" s="988">
        <v>285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18</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2173669</v>
      </c>
      <c r="AB110" s="916"/>
      <c r="AC110" s="916"/>
      <c r="AD110" s="916"/>
      <c r="AE110" s="917"/>
      <c r="AF110" s="918">
        <v>2183338</v>
      </c>
      <c r="AG110" s="916"/>
      <c r="AH110" s="916"/>
      <c r="AI110" s="916"/>
      <c r="AJ110" s="917"/>
      <c r="AK110" s="918">
        <v>2226693</v>
      </c>
      <c r="AL110" s="916"/>
      <c r="AM110" s="916"/>
      <c r="AN110" s="916"/>
      <c r="AO110" s="917"/>
      <c r="AP110" s="919">
        <v>21.6</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22371060</v>
      </c>
      <c r="BR110" s="863"/>
      <c r="BS110" s="863"/>
      <c r="BT110" s="863"/>
      <c r="BU110" s="863"/>
      <c r="BV110" s="863">
        <v>21678489</v>
      </c>
      <c r="BW110" s="863"/>
      <c r="BX110" s="863"/>
      <c r="BY110" s="863"/>
      <c r="BZ110" s="863"/>
      <c r="CA110" s="863">
        <v>21019534</v>
      </c>
      <c r="CB110" s="863"/>
      <c r="CC110" s="863"/>
      <c r="CD110" s="863"/>
      <c r="CE110" s="863"/>
      <c r="CF110" s="887">
        <v>203.5</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1087576</v>
      </c>
      <c r="BR111" s="835"/>
      <c r="BS111" s="835"/>
      <c r="BT111" s="835"/>
      <c r="BU111" s="835"/>
      <c r="BV111" s="835">
        <v>1073358</v>
      </c>
      <c r="BW111" s="835"/>
      <c r="BX111" s="835"/>
      <c r="BY111" s="835"/>
      <c r="BZ111" s="835"/>
      <c r="CA111" s="835">
        <v>873956</v>
      </c>
      <c r="CB111" s="835"/>
      <c r="CC111" s="835"/>
      <c r="CD111" s="835"/>
      <c r="CE111" s="835"/>
      <c r="CF111" s="896">
        <v>8.5</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12845543</v>
      </c>
      <c r="BR112" s="835"/>
      <c r="BS112" s="835"/>
      <c r="BT112" s="835"/>
      <c r="BU112" s="835"/>
      <c r="BV112" s="835">
        <v>12602959</v>
      </c>
      <c r="BW112" s="835"/>
      <c r="BX112" s="835"/>
      <c r="BY112" s="835"/>
      <c r="BZ112" s="835"/>
      <c r="CA112" s="835">
        <v>13447075</v>
      </c>
      <c r="CB112" s="835"/>
      <c r="CC112" s="835"/>
      <c r="CD112" s="835"/>
      <c r="CE112" s="835"/>
      <c r="CF112" s="896">
        <v>130.19999999999999</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822966</v>
      </c>
      <c r="AB113" s="944"/>
      <c r="AC113" s="944"/>
      <c r="AD113" s="944"/>
      <c r="AE113" s="945"/>
      <c r="AF113" s="946">
        <v>826798</v>
      </c>
      <c r="AG113" s="944"/>
      <c r="AH113" s="944"/>
      <c r="AI113" s="944"/>
      <c r="AJ113" s="945"/>
      <c r="AK113" s="946">
        <v>812374</v>
      </c>
      <c r="AL113" s="944"/>
      <c r="AM113" s="944"/>
      <c r="AN113" s="944"/>
      <c r="AO113" s="945"/>
      <c r="AP113" s="947">
        <v>7.9</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583334</v>
      </c>
      <c r="BR113" s="835"/>
      <c r="BS113" s="835"/>
      <c r="BT113" s="835"/>
      <c r="BU113" s="835"/>
      <c r="BV113" s="835">
        <v>420162</v>
      </c>
      <c r="BW113" s="835"/>
      <c r="BX113" s="835"/>
      <c r="BY113" s="835"/>
      <c r="BZ113" s="835"/>
      <c r="CA113" s="835">
        <v>285506</v>
      </c>
      <c r="CB113" s="835"/>
      <c r="CC113" s="835"/>
      <c r="CD113" s="835"/>
      <c r="CE113" s="835"/>
      <c r="CF113" s="896">
        <v>2.8</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108473</v>
      </c>
      <c r="AB114" s="798"/>
      <c r="AC114" s="798"/>
      <c r="AD114" s="798"/>
      <c r="AE114" s="799"/>
      <c r="AF114" s="800">
        <v>108082</v>
      </c>
      <c r="AG114" s="798"/>
      <c r="AH114" s="798"/>
      <c r="AI114" s="798"/>
      <c r="AJ114" s="799"/>
      <c r="AK114" s="800">
        <v>91641</v>
      </c>
      <c r="AL114" s="798"/>
      <c r="AM114" s="798"/>
      <c r="AN114" s="798"/>
      <c r="AO114" s="799"/>
      <c r="AP114" s="845">
        <v>0.9</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1211508</v>
      </c>
      <c r="BR114" s="835"/>
      <c r="BS114" s="835"/>
      <c r="BT114" s="835"/>
      <c r="BU114" s="835"/>
      <c r="BV114" s="835">
        <v>970745</v>
      </c>
      <c r="BW114" s="835"/>
      <c r="BX114" s="835"/>
      <c r="BY114" s="835"/>
      <c r="BZ114" s="835"/>
      <c r="CA114" s="835">
        <v>836751</v>
      </c>
      <c r="CB114" s="835"/>
      <c r="CC114" s="835"/>
      <c r="CD114" s="835"/>
      <c r="CE114" s="835"/>
      <c r="CF114" s="896">
        <v>8.1</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61347</v>
      </c>
      <c r="AB115" s="944"/>
      <c r="AC115" s="944"/>
      <c r="AD115" s="944"/>
      <c r="AE115" s="945"/>
      <c r="AF115" s="946">
        <v>58412</v>
      </c>
      <c r="AG115" s="944"/>
      <c r="AH115" s="944"/>
      <c r="AI115" s="944"/>
      <c r="AJ115" s="945"/>
      <c r="AK115" s="946">
        <v>121724</v>
      </c>
      <c r="AL115" s="944"/>
      <c r="AM115" s="944"/>
      <c r="AN115" s="944"/>
      <c r="AO115" s="945"/>
      <c r="AP115" s="947">
        <v>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29400</v>
      </c>
      <c r="DH116" s="798"/>
      <c r="DI116" s="798"/>
      <c r="DJ116" s="798"/>
      <c r="DK116" s="799"/>
      <c r="DL116" s="800">
        <v>19600</v>
      </c>
      <c r="DM116" s="798"/>
      <c r="DN116" s="798"/>
      <c r="DO116" s="798"/>
      <c r="DP116" s="799"/>
      <c r="DQ116" s="800">
        <v>9800</v>
      </c>
      <c r="DR116" s="798"/>
      <c r="DS116" s="798"/>
      <c r="DT116" s="798"/>
      <c r="DU116" s="799"/>
      <c r="DV116" s="845">
        <v>0.1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3166455</v>
      </c>
      <c r="AB117" s="930"/>
      <c r="AC117" s="930"/>
      <c r="AD117" s="930"/>
      <c r="AE117" s="931"/>
      <c r="AF117" s="932">
        <v>3176630</v>
      </c>
      <c r="AG117" s="930"/>
      <c r="AH117" s="930"/>
      <c r="AI117" s="930"/>
      <c r="AJ117" s="931"/>
      <c r="AK117" s="932">
        <v>3252432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38099021</v>
      </c>
      <c r="BR119" s="866"/>
      <c r="BS119" s="866"/>
      <c r="BT119" s="866"/>
      <c r="BU119" s="866"/>
      <c r="BV119" s="866">
        <v>36745713</v>
      </c>
      <c r="BW119" s="866"/>
      <c r="BX119" s="866"/>
      <c r="BY119" s="866"/>
      <c r="BZ119" s="866"/>
      <c r="CA119" s="866">
        <v>36462822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1058176</v>
      </c>
      <c r="DH119" s="781"/>
      <c r="DI119" s="781"/>
      <c r="DJ119" s="781"/>
      <c r="DK119" s="782"/>
      <c r="DL119" s="783">
        <v>1053758</v>
      </c>
      <c r="DM119" s="781"/>
      <c r="DN119" s="781"/>
      <c r="DO119" s="781"/>
      <c r="DP119" s="782"/>
      <c r="DQ119" s="783">
        <v>864156</v>
      </c>
      <c r="DR119" s="781"/>
      <c r="DS119" s="781"/>
      <c r="DT119" s="781"/>
      <c r="DU119" s="782"/>
      <c r="DV119" s="869">
        <v>8.4</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9229691</v>
      </c>
      <c r="BR120" s="863"/>
      <c r="BS120" s="863"/>
      <c r="BT120" s="863"/>
      <c r="BU120" s="863"/>
      <c r="BV120" s="863">
        <v>9906106</v>
      </c>
      <c r="BW120" s="863"/>
      <c r="BX120" s="863"/>
      <c r="BY120" s="863"/>
      <c r="BZ120" s="863"/>
      <c r="CA120" s="863">
        <v>9710859</v>
      </c>
      <c r="CB120" s="863"/>
      <c r="CC120" s="863"/>
      <c r="CD120" s="863"/>
      <c r="CE120" s="863"/>
      <c r="CF120" s="887">
        <v>94</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11846271</v>
      </c>
      <c r="DH120" s="863"/>
      <c r="DI120" s="863"/>
      <c r="DJ120" s="863"/>
      <c r="DK120" s="863"/>
      <c r="DL120" s="863">
        <v>11563712</v>
      </c>
      <c r="DM120" s="863"/>
      <c r="DN120" s="863"/>
      <c r="DO120" s="863"/>
      <c r="DP120" s="863"/>
      <c r="DQ120" s="863">
        <v>12267289</v>
      </c>
      <c r="DR120" s="863"/>
      <c r="DS120" s="863"/>
      <c r="DT120" s="863"/>
      <c r="DU120" s="863"/>
      <c r="DV120" s="864">
        <v>118.8</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715823</v>
      </c>
      <c r="BR121" s="835"/>
      <c r="BS121" s="835"/>
      <c r="BT121" s="835"/>
      <c r="BU121" s="835"/>
      <c r="BV121" s="835">
        <v>659477</v>
      </c>
      <c r="BW121" s="835"/>
      <c r="BX121" s="835"/>
      <c r="BY121" s="835"/>
      <c r="BZ121" s="835"/>
      <c r="CA121" s="835">
        <v>606316</v>
      </c>
      <c r="CB121" s="835"/>
      <c r="CC121" s="835"/>
      <c r="CD121" s="835"/>
      <c r="CE121" s="835"/>
      <c r="CF121" s="896">
        <v>5.9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500000</v>
      </c>
      <c r="DH121" s="835"/>
      <c r="DI121" s="835"/>
      <c r="DJ121" s="835"/>
      <c r="DK121" s="835"/>
      <c r="DL121" s="835">
        <v>500000</v>
      </c>
      <c r="DM121" s="835"/>
      <c r="DN121" s="835"/>
      <c r="DO121" s="835"/>
      <c r="DP121" s="835"/>
      <c r="DQ121" s="835">
        <v>500000</v>
      </c>
      <c r="DR121" s="835"/>
      <c r="DS121" s="835"/>
      <c r="DT121" s="835"/>
      <c r="DU121" s="835"/>
      <c r="DV121" s="812">
        <v>4.8</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25407753</v>
      </c>
      <c r="BR122" s="866"/>
      <c r="BS122" s="866"/>
      <c r="BT122" s="866"/>
      <c r="BU122" s="866"/>
      <c r="BV122" s="866">
        <v>24551752</v>
      </c>
      <c r="BW122" s="866"/>
      <c r="BX122" s="866"/>
      <c r="BY122" s="866"/>
      <c r="BZ122" s="866"/>
      <c r="CA122" s="866">
        <v>23895536</v>
      </c>
      <c r="CB122" s="866"/>
      <c r="CC122" s="866"/>
      <c r="CD122" s="866"/>
      <c r="CE122" s="866"/>
      <c r="CF122" s="867">
        <v>231.4</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499272</v>
      </c>
      <c r="DH122" s="835"/>
      <c r="DI122" s="835"/>
      <c r="DJ122" s="835"/>
      <c r="DK122" s="835"/>
      <c r="DL122" s="835">
        <v>539247</v>
      </c>
      <c r="DM122" s="835"/>
      <c r="DN122" s="835"/>
      <c r="DO122" s="835"/>
      <c r="DP122" s="835"/>
      <c r="DQ122" s="835">
        <v>451345</v>
      </c>
      <c r="DR122" s="835"/>
      <c r="DS122" s="835"/>
      <c r="DT122" s="835"/>
      <c r="DU122" s="835"/>
      <c r="DV122" s="812">
        <v>4.4000000000000004</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35353267</v>
      </c>
      <c r="BR123" s="854"/>
      <c r="BS123" s="854"/>
      <c r="BT123" s="854"/>
      <c r="BU123" s="854"/>
      <c r="BV123" s="854">
        <v>35117335</v>
      </c>
      <c r="BW123" s="854"/>
      <c r="BX123" s="854"/>
      <c r="BY123" s="854"/>
      <c r="BZ123" s="854"/>
      <c r="CA123" s="854">
        <v>34212711</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v>197200</v>
      </c>
      <c r="DR123" s="798"/>
      <c r="DS123" s="798"/>
      <c r="DT123" s="798"/>
      <c r="DU123" s="799"/>
      <c r="DV123" s="845">
        <v>1.9</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25.8</v>
      </c>
      <c r="BR124" s="852"/>
      <c r="BS124" s="852"/>
      <c r="BT124" s="852"/>
      <c r="BU124" s="852"/>
      <c r="BV124" s="852">
        <v>15.4</v>
      </c>
      <c r="BW124" s="852"/>
      <c r="BX124" s="852"/>
      <c r="BY124" s="852"/>
      <c r="BZ124" s="852"/>
      <c r="CA124" s="852">
        <v>21.7</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v>31241</v>
      </c>
      <c r="DR124" s="781"/>
      <c r="DS124" s="781"/>
      <c r="DT124" s="781"/>
      <c r="DU124" s="782"/>
      <c r="DV124" s="869">
        <v>0.3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61347</v>
      </c>
      <c r="AB127" s="798"/>
      <c r="AC127" s="798"/>
      <c r="AD127" s="798"/>
      <c r="AE127" s="799"/>
      <c r="AF127" s="800">
        <v>58412</v>
      </c>
      <c r="AG127" s="798"/>
      <c r="AH127" s="798"/>
      <c r="AI127" s="798"/>
      <c r="AJ127" s="799"/>
      <c r="AK127" s="800">
        <v>121724</v>
      </c>
      <c r="AL127" s="798"/>
      <c r="AM127" s="798"/>
      <c r="AN127" s="798"/>
      <c r="AO127" s="799"/>
      <c r="AP127" s="845">
        <v>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10098</v>
      </c>
      <c r="AB128" s="819"/>
      <c r="AC128" s="819"/>
      <c r="AD128" s="819"/>
      <c r="AE128" s="820"/>
      <c r="AF128" s="821">
        <v>4784</v>
      </c>
      <c r="AG128" s="819"/>
      <c r="AH128" s="819"/>
      <c r="AI128" s="819"/>
      <c r="AJ128" s="820"/>
      <c r="AK128" s="821">
        <v>4533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12.98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12948215</v>
      </c>
      <c r="AB129" s="798"/>
      <c r="AC129" s="798"/>
      <c r="AD129" s="798"/>
      <c r="AE129" s="799"/>
      <c r="AF129" s="800">
        <v>12884029</v>
      </c>
      <c r="AG129" s="798"/>
      <c r="AH129" s="798"/>
      <c r="AI129" s="798"/>
      <c r="AJ129" s="799"/>
      <c r="AK129" s="800">
        <v>12686888</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17.98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2344291</v>
      </c>
      <c r="AB130" s="798"/>
      <c r="AC130" s="798"/>
      <c r="AD130" s="798"/>
      <c r="AE130" s="799"/>
      <c r="AF130" s="800">
        <v>2335280</v>
      </c>
      <c r="AG130" s="798"/>
      <c r="AH130" s="798"/>
      <c r="AI130" s="798"/>
      <c r="AJ130" s="799"/>
      <c r="AK130" s="800">
        <v>2358997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10603924</v>
      </c>
      <c r="AB131" s="781"/>
      <c r="AC131" s="781"/>
      <c r="AD131" s="781"/>
      <c r="AE131" s="782"/>
      <c r="AF131" s="783">
        <v>10548749</v>
      </c>
      <c r="AG131" s="781"/>
      <c r="AH131" s="781"/>
      <c r="AI131" s="781"/>
      <c r="AJ131" s="782"/>
      <c r="AK131" s="783">
        <v>10327891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21.7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7.6581650339999996</v>
      </c>
      <c r="AB132" s="761"/>
      <c r="AC132" s="761"/>
      <c r="AD132" s="761"/>
      <c r="AE132" s="762"/>
      <c r="AF132" s="763">
        <v>7.9304759269999998</v>
      </c>
      <c r="AG132" s="761"/>
      <c r="AH132" s="761"/>
      <c r="AI132" s="761"/>
      <c r="AJ132" s="762"/>
      <c r="AK132" s="763">
        <v>8.6068104319999996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9.1999999999999993</v>
      </c>
      <c r="AB133" s="740"/>
      <c r="AC133" s="740"/>
      <c r="AD133" s="740"/>
      <c r="AE133" s="741"/>
      <c r="AF133" s="739">
        <v>8.1</v>
      </c>
      <c r="AG133" s="740"/>
      <c r="AH133" s="740"/>
      <c r="AI133" s="740"/>
      <c r="AJ133" s="741"/>
      <c r="AK133" s="739">
        <v>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3785966</v>
      </c>
      <c r="L9" s="266">
        <v>84889</v>
      </c>
      <c r="M9" s="267">
        <v>88814</v>
      </c>
      <c r="N9" s="268">
        <v>-4.4000000000000004</v>
      </c>
    </row>
    <row r="10" spans="1:16">
      <c r="A10" s="250"/>
      <c r="B10" s="246"/>
      <c r="C10" s="246"/>
      <c r="D10" s="246"/>
      <c r="E10" s="246"/>
      <c r="F10" s="246"/>
      <c r="G10" s="1166" t="s">
        <v>478</v>
      </c>
      <c r="H10" s="1167"/>
      <c r="I10" s="1167"/>
      <c r="J10" s="1168"/>
      <c r="K10" s="269">
        <v>283104</v>
      </c>
      <c r="L10" s="270">
        <v>6348</v>
      </c>
      <c r="M10" s="271">
        <v>7348</v>
      </c>
      <c r="N10" s="272">
        <v>-13.6</v>
      </c>
    </row>
    <row r="11" spans="1:16" ht="13.5" customHeight="1">
      <c r="A11" s="250"/>
      <c r="B11" s="246"/>
      <c r="C11" s="246"/>
      <c r="D11" s="246"/>
      <c r="E11" s="246"/>
      <c r="F11" s="246"/>
      <c r="G11" s="1166" t="s">
        <v>479</v>
      </c>
      <c r="H11" s="1167"/>
      <c r="I11" s="1167"/>
      <c r="J11" s="1168"/>
      <c r="K11" s="269">
        <v>60851</v>
      </c>
      <c r="L11" s="270">
        <v>1364</v>
      </c>
      <c r="M11" s="271">
        <v>9064</v>
      </c>
      <c r="N11" s="272">
        <v>-85</v>
      </c>
    </row>
    <row r="12" spans="1:16" ht="13.5" customHeight="1">
      <c r="A12" s="250"/>
      <c r="B12" s="246"/>
      <c r="C12" s="246"/>
      <c r="D12" s="246"/>
      <c r="E12" s="246"/>
      <c r="F12" s="246"/>
      <c r="G12" s="1166" t="s">
        <v>480</v>
      </c>
      <c r="H12" s="1167"/>
      <c r="I12" s="1167"/>
      <c r="J12" s="1168"/>
      <c r="K12" s="269">
        <v>18879</v>
      </c>
      <c r="L12" s="270">
        <v>423</v>
      </c>
      <c r="M12" s="271">
        <v>917</v>
      </c>
      <c r="N12" s="272">
        <v>-53.9</v>
      </c>
    </row>
    <row r="13" spans="1:16" ht="13.5" customHeight="1">
      <c r="A13" s="250"/>
      <c r="B13" s="246"/>
      <c r="C13" s="246"/>
      <c r="D13" s="246"/>
      <c r="E13" s="246"/>
      <c r="F13" s="246"/>
      <c r="G13" s="1166" t="s">
        <v>481</v>
      </c>
      <c r="H13" s="1167"/>
      <c r="I13" s="1167"/>
      <c r="J13" s="1168"/>
      <c r="K13" s="269" t="s">
        <v>482</v>
      </c>
      <c r="L13" s="270" t="s">
        <v>482</v>
      </c>
      <c r="M13" s="271">
        <v>11</v>
      </c>
      <c r="N13" s="272" t="s">
        <v>482</v>
      </c>
    </row>
    <row r="14" spans="1:16" ht="13.5" customHeight="1">
      <c r="A14" s="250"/>
      <c r="B14" s="246"/>
      <c r="C14" s="246"/>
      <c r="D14" s="246"/>
      <c r="E14" s="246"/>
      <c r="F14" s="246"/>
      <c r="G14" s="1166" t="s">
        <v>483</v>
      </c>
      <c r="H14" s="1167"/>
      <c r="I14" s="1167"/>
      <c r="J14" s="1168"/>
      <c r="K14" s="269">
        <v>332781</v>
      </c>
      <c r="L14" s="270">
        <v>7462</v>
      </c>
      <c r="M14" s="271">
        <v>3976</v>
      </c>
      <c r="N14" s="272">
        <v>87.7</v>
      </c>
    </row>
    <row r="15" spans="1:16" ht="13.5" customHeight="1">
      <c r="A15" s="250"/>
      <c r="B15" s="246"/>
      <c r="C15" s="246"/>
      <c r="D15" s="246"/>
      <c r="E15" s="246"/>
      <c r="F15" s="246"/>
      <c r="G15" s="1166" t="s">
        <v>484</v>
      </c>
      <c r="H15" s="1167"/>
      <c r="I15" s="1167"/>
      <c r="J15" s="1168"/>
      <c r="K15" s="269">
        <v>20830</v>
      </c>
      <c r="L15" s="270">
        <v>467</v>
      </c>
      <c r="M15" s="271">
        <v>2094</v>
      </c>
      <c r="N15" s="272">
        <v>-77.7</v>
      </c>
    </row>
    <row r="16" spans="1:16">
      <c r="A16" s="250"/>
      <c r="B16" s="246"/>
      <c r="C16" s="246"/>
      <c r="D16" s="246"/>
      <c r="E16" s="246"/>
      <c r="F16" s="246"/>
      <c r="G16" s="1169" t="s">
        <v>485</v>
      </c>
      <c r="H16" s="1170"/>
      <c r="I16" s="1170"/>
      <c r="J16" s="1171"/>
      <c r="K16" s="270">
        <v>-383349</v>
      </c>
      <c r="L16" s="270">
        <v>-8595</v>
      </c>
      <c r="M16" s="271">
        <v>-9674</v>
      </c>
      <c r="N16" s="272">
        <v>-11.2</v>
      </c>
    </row>
    <row r="17" spans="1:16">
      <c r="A17" s="250"/>
      <c r="B17" s="246"/>
      <c r="C17" s="246"/>
      <c r="D17" s="246"/>
      <c r="E17" s="246"/>
      <c r="F17" s="246"/>
      <c r="G17" s="1169" t="s">
        <v>171</v>
      </c>
      <c r="H17" s="1170"/>
      <c r="I17" s="1170"/>
      <c r="J17" s="1171"/>
      <c r="K17" s="270">
        <v>4119062</v>
      </c>
      <c r="L17" s="270">
        <v>92358</v>
      </c>
      <c r="M17" s="271">
        <v>102550</v>
      </c>
      <c r="N17" s="272">
        <v>-9.9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9.8699999999999992</v>
      </c>
      <c r="L21" s="283">
        <v>9.9600000000000009</v>
      </c>
      <c r="M21" s="284">
        <v>-0.09</v>
      </c>
      <c r="N21" s="251"/>
      <c r="O21" s="285"/>
      <c r="P21" s="281"/>
    </row>
    <row r="22" spans="1:16" s="286" customFormat="1">
      <c r="A22" s="281"/>
      <c r="B22" s="251"/>
      <c r="C22" s="251"/>
      <c r="D22" s="251"/>
      <c r="E22" s="251"/>
      <c r="F22" s="251"/>
      <c r="G22" s="1163" t="s">
        <v>491</v>
      </c>
      <c r="H22" s="1164"/>
      <c r="I22" s="1164"/>
      <c r="J22" s="1165"/>
      <c r="K22" s="287">
        <v>96.2</v>
      </c>
      <c r="L22" s="288">
        <v>97.8</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2226693</v>
      </c>
      <c r="L32" s="296">
        <v>49927</v>
      </c>
      <c r="M32" s="297">
        <v>68120</v>
      </c>
      <c r="N32" s="298">
        <v>-26.7</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13</v>
      </c>
      <c r="N34" s="298" t="s">
        <v>482</v>
      </c>
    </row>
    <row r="35" spans="1:16" ht="27" customHeight="1">
      <c r="A35" s="250"/>
      <c r="B35" s="246"/>
      <c r="C35" s="246"/>
      <c r="D35" s="246"/>
      <c r="E35" s="246"/>
      <c r="F35" s="246"/>
      <c r="G35" s="1154" t="s">
        <v>498</v>
      </c>
      <c r="H35" s="1155"/>
      <c r="I35" s="1155"/>
      <c r="J35" s="1156"/>
      <c r="K35" s="296">
        <v>812374</v>
      </c>
      <c r="L35" s="296">
        <v>18215</v>
      </c>
      <c r="M35" s="297">
        <v>17609</v>
      </c>
      <c r="N35" s="298">
        <v>3.4</v>
      </c>
    </row>
    <row r="36" spans="1:16" ht="27" customHeight="1">
      <c r="A36" s="250"/>
      <c r="B36" s="246"/>
      <c r="C36" s="246"/>
      <c r="D36" s="246"/>
      <c r="E36" s="246"/>
      <c r="F36" s="246"/>
      <c r="G36" s="1154" t="s">
        <v>499</v>
      </c>
      <c r="H36" s="1155"/>
      <c r="I36" s="1155"/>
      <c r="J36" s="1156"/>
      <c r="K36" s="296">
        <v>91641</v>
      </c>
      <c r="L36" s="296">
        <v>2055</v>
      </c>
      <c r="M36" s="297">
        <v>2944</v>
      </c>
      <c r="N36" s="298">
        <v>-30.2</v>
      </c>
    </row>
    <row r="37" spans="1:16" ht="13.5" customHeight="1">
      <c r="A37" s="250"/>
      <c r="B37" s="246"/>
      <c r="C37" s="246"/>
      <c r="D37" s="246"/>
      <c r="E37" s="246"/>
      <c r="F37" s="246"/>
      <c r="G37" s="1154" t="s">
        <v>500</v>
      </c>
      <c r="H37" s="1155"/>
      <c r="I37" s="1155"/>
      <c r="J37" s="1156"/>
      <c r="K37" s="296">
        <v>121724</v>
      </c>
      <c r="L37" s="296">
        <v>2729</v>
      </c>
      <c r="M37" s="297">
        <v>1200</v>
      </c>
      <c r="N37" s="298">
        <v>127.4</v>
      </c>
    </row>
    <row r="38" spans="1:16" ht="27" customHeight="1">
      <c r="A38" s="250"/>
      <c r="B38" s="246"/>
      <c r="C38" s="246"/>
      <c r="D38" s="246"/>
      <c r="E38" s="246"/>
      <c r="F38" s="246"/>
      <c r="G38" s="1157" t="s">
        <v>501</v>
      </c>
      <c r="H38" s="1158"/>
      <c r="I38" s="1158"/>
      <c r="J38" s="1159"/>
      <c r="K38" s="299" t="s">
        <v>482</v>
      </c>
      <c r="L38" s="299" t="s">
        <v>482</v>
      </c>
      <c r="M38" s="300">
        <v>5</v>
      </c>
      <c r="N38" s="301" t="s">
        <v>482</v>
      </c>
      <c r="O38" s="295"/>
    </row>
    <row r="39" spans="1:16">
      <c r="A39" s="250"/>
      <c r="B39" s="246"/>
      <c r="C39" s="246"/>
      <c r="D39" s="246"/>
      <c r="E39" s="246"/>
      <c r="F39" s="246"/>
      <c r="G39" s="1157" t="s">
        <v>502</v>
      </c>
      <c r="H39" s="1158"/>
      <c r="I39" s="1158"/>
      <c r="J39" s="1159"/>
      <c r="K39" s="302">
        <v>-4533</v>
      </c>
      <c r="L39" s="302">
        <v>-102</v>
      </c>
      <c r="M39" s="303">
        <v>-3946</v>
      </c>
      <c r="N39" s="304">
        <v>-97.4</v>
      </c>
      <c r="O39" s="295"/>
    </row>
    <row r="40" spans="1:16" ht="27" customHeight="1">
      <c r="A40" s="250"/>
      <c r="B40" s="246"/>
      <c r="C40" s="246"/>
      <c r="D40" s="246"/>
      <c r="E40" s="246"/>
      <c r="F40" s="246"/>
      <c r="G40" s="1154" t="s">
        <v>503</v>
      </c>
      <c r="H40" s="1155"/>
      <c r="I40" s="1155"/>
      <c r="J40" s="1156"/>
      <c r="K40" s="302">
        <v>-2358997</v>
      </c>
      <c r="L40" s="302">
        <v>-52893</v>
      </c>
      <c r="M40" s="303">
        <v>-59158</v>
      </c>
      <c r="N40" s="304">
        <v>-10.6</v>
      </c>
      <c r="O40" s="295"/>
    </row>
    <row r="41" spans="1:16">
      <c r="A41" s="250"/>
      <c r="B41" s="246"/>
      <c r="C41" s="246"/>
      <c r="D41" s="246"/>
      <c r="E41" s="246"/>
      <c r="F41" s="246"/>
      <c r="G41" s="1160" t="s">
        <v>282</v>
      </c>
      <c r="H41" s="1161"/>
      <c r="I41" s="1161"/>
      <c r="J41" s="1162"/>
      <c r="K41" s="296">
        <v>888902</v>
      </c>
      <c r="L41" s="302">
        <v>19931</v>
      </c>
      <c r="M41" s="303">
        <v>26787</v>
      </c>
      <c r="N41" s="304">
        <v>-25.6</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3946611</v>
      </c>
      <c r="J51" s="322">
        <v>87636</v>
      </c>
      <c r="K51" s="323">
        <v>117.1</v>
      </c>
      <c r="L51" s="324">
        <v>75709</v>
      </c>
      <c r="M51" s="325">
        <v>12.7</v>
      </c>
      <c r="N51" s="326">
        <v>104.4</v>
      </c>
    </row>
    <row r="52" spans="1:14">
      <c r="A52" s="250"/>
      <c r="B52" s="246"/>
      <c r="C52" s="246"/>
      <c r="D52" s="246"/>
      <c r="E52" s="246"/>
      <c r="F52" s="246"/>
      <c r="G52" s="327"/>
      <c r="H52" s="328" t="s">
        <v>514</v>
      </c>
      <c r="I52" s="329">
        <v>2636672</v>
      </c>
      <c r="J52" s="330">
        <v>58548</v>
      </c>
      <c r="K52" s="331">
        <v>158.30000000000001</v>
      </c>
      <c r="L52" s="332">
        <v>35212</v>
      </c>
      <c r="M52" s="333">
        <v>0</v>
      </c>
      <c r="N52" s="334">
        <v>158.30000000000001</v>
      </c>
    </row>
    <row r="53" spans="1:14">
      <c r="A53" s="250"/>
      <c r="B53" s="246"/>
      <c r="C53" s="246"/>
      <c r="D53" s="246"/>
      <c r="E53" s="246"/>
      <c r="F53" s="246"/>
      <c r="G53" s="312" t="s">
        <v>515</v>
      </c>
      <c r="H53" s="313"/>
      <c r="I53" s="321">
        <v>5533496</v>
      </c>
      <c r="J53" s="322">
        <v>123010</v>
      </c>
      <c r="K53" s="323">
        <v>40.4</v>
      </c>
      <c r="L53" s="324">
        <v>90961</v>
      </c>
      <c r="M53" s="325">
        <v>20.100000000000001</v>
      </c>
      <c r="N53" s="326">
        <v>20.3</v>
      </c>
    </row>
    <row r="54" spans="1:14">
      <c r="A54" s="250"/>
      <c r="B54" s="246"/>
      <c r="C54" s="246"/>
      <c r="D54" s="246"/>
      <c r="E54" s="246"/>
      <c r="F54" s="246"/>
      <c r="G54" s="327"/>
      <c r="H54" s="328" t="s">
        <v>514</v>
      </c>
      <c r="I54" s="329">
        <v>3251939</v>
      </c>
      <c r="J54" s="330">
        <v>72291</v>
      </c>
      <c r="K54" s="331">
        <v>23.5</v>
      </c>
      <c r="L54" s="332">
        <v>37720</v>
      </c>
      <c r="M54" s="333">
        <v>7.1</v>
      </c>
      <c r="N54" s="334">
        <v>16.399999999999999</v>
      </c>
    </row>
    <row r="55" spans="1:14">
      <c r="A55" s="250"/>
      <c r="B55" s="246"/>
      <c r="C55" s="246"/>
      <c r="D55" s="246"/>
      <c r="E55" s="246"/>
      <c r="F55" s="246"/>
      <c r="G55" s="312" t="s">
        <v>516</v>
      </c>
      <c r="H55" s="313"/>
      <c r="I55" s="321">
        <v>1896591</v>
      </c>
      <c r="J55" s="322">
        <v>42309</v>
      </c>
      <c r="K55" s="323">
        <v>-65.599999999999994</v>
      </c>
      <c r="L55" s="324">
        <v>106614</v>
      </c>
      <c r="M55" s="325">
        <v>17.2</v>
      </c>
      <c r="N55" s="326">
        <v>-82.8</v>
      </c>
    </row>
    <row r="56" spans="1:14">
      <c r="A56" s="250"/>
      <c r="B56" s="246"/>
      <c r="C56" s="246"/>
      <c r="D56" s="246"/>
      <c r="E56" s="246"/>
      <c r="F56" s="246"/>
      <c r="G56" s="327"/>
      <c r="H56" s="328" t="s">
        <v>514</v>
      </c>
      <c r="I56" s="329">
        <v>1323181</v>
      </c>
      <c r="J56" s="330">
        <v>29518</v>
      </c>
      <c r="K56" s="331">
        <v>-59.2</v>
      </c>
      <c r="L56" s="332">
        <v>45545</v>
      </c>
      <c r="M56" s="333">
        <v>20.7</v>
      </c>
      <c r="N56" s="334">
        <v>-79.900000000000006</v>
      </c>
    </row>
    <row r="57" spans="1:14">
      <c r="A57" s="250"/>
      <c r="B57" s="246"/>
      <c r="C57" s="246"/>
      <c r="D57" s="246"/>
      <c r="E57" s="246"/>
      <c r="F57" s="246"/>
      <c r="G57" s="312" t="s">
        <v>517</v>
      </c>
      <c r="H57" s="313"/>
      <c r="I57" s="321">
        <v>1444790</v>
      </c>
      <c r="J57" s="322">
        <v>32263</v>
      </c>
      <c r="K57" s="323">
        <v>-23.7</v>
      </c>
      <c r="L57" s="324">
        <v>85459</v>
      </c>
      <c r="M57" s="325">
        <v>-19.8</v>
      </c>
      <c r="N57" s="326">
        <v>-3.9</v>
      </c>
    </row>
    <row r="58" spans="1:14">
      <c r="A58" s="250"/>
      <c r="B58" s="246"/>
      <c r="C58" s="246"/>
      <c r="D58" s="246"/>
      <c r="E58" s="246"/>
      <c r="F58" s="246"/>
      <c r="G58" s="327"/>
      <c r="H58" s="328" t="s">
        <v>514</v>
      </c>
      <c r="I58" s="329">
        <v>1028671</v>
      </c>
      <c r="J58" s="330">
        <v>22971</v>
      </c>
      <c r="K58" s="331">
        <v>-22.2</v>
      </c>
      <c r="L58" s="332">
        <v>44378</v>
      </c>
      <c r="M58" s="333">
        <v>-2.6</v>
      </c>
      <c r="N58" s="334">
        <v>-19.600000000000001</v>
      </c>
    </row>
    <row r="59" spans="1:14">
      <c r="A59" s="250"/>
      <c r="B59" s="246"/>
      <c r="C59" s="246"/>
      <c r="D59" s="246"/>
      <c r="E59" s="246"/>
      <c r="F59" s="246"/>
      <c r="G59" s="312" t="s">
        <v>518</v>
      </c>
      <c r="H59" s="313"/>
      <c r="I59" s="321">
        <v>1597358</v>
      </c>
      <c r="J59" s="322">
        <v>35816</v>
      </c>
      <c r="K59" s="323">
        <v>11</v>
      </c>
      <c r="L59" s="324">
        <v>83280</v>
      </c>
      <c r="M59" s="325">
        <v>-2.5</v>
      </c>
      <c r="N59" s="326">
        <v>13.5</v>
      </c>
    </row>
    <row r="60" spans="1:14">
      <c r="A60" s="250"/>
      <c r="B60" s="246"/>
      <c r="C60" s="246"/>
      <c r="D60" s="246"/>
      <c r="E60" s="246"/>
      <c r="F60" s="246"/>
      <c r="G60" s="327"/>
      <c r="H60" s="328" t="s">
        <v>514</v>
      </c>
      <c r="I60" s="335">
        <v>1046094</v>
      </c>
      <c r="J60" s="330">
        <v>23456</v>
      </c>
      <c r="K60" s="331">
        <v>2.1</v>
      </c>
      <c r="L60" s="332">
        <v>43123</v>
      </c>
      <c r="M60" s="333">
        <v>-2.8</v>
      </c>
      <c r="N60" s="334">
        <v>4.9000000000000004</v>
      </c>
    </row>
    <row r="61" spans="1:14">
      <c r="A61" s="250"/>
      <c r="B61" s="246"/>
      <c r="C61" s="246"/>
      <c r="D61" s="246"/>
      <c r="E61" s="246"/>
      <c r="F61" s="246"/>
      <c r="G61" s="312" t="s">
        <v>519</v>
      </c>
      <c r="H61" s="336"/>
      <c r="I61" s="337">
        <v>2883769</v>
      </c>
      <c r="J61" s="338">
        <v>64207</v>
      </c>
      <c r="K61" s="339">
        <v>15.8</v>
      </c>
      <c r="L61" s="340">
        <v>88405</v>
      </c>
      <c r="M61" s="341">
        <v>5.5</v>
      </c>
      <c r="N61" s="326">
        <v>10.3</v>
      </c>
    </row>
    <row r="62" spans="1:14">
      <c r="A62" s="250"/>
      <c r="B62" s="246"/>
      <c r="C62" s="246"/>
      <c r="D62" s="246"/>
      <c r="E62" s="246"/>
      <c r="F62" s="246"/>
      <c r="G62" s="327"/>
      <c r="H62" s="328" t="s">
        <v>514</v>
      </c>
      <c r="I62" s="329">
        <v>1857311</v>
      </c>
      <c r="J62" s="330">
        <v>41357</v>
      </c>
      <c r="K62" s="331">
        <v>20.5</v>
      </c>
      <c r="L62" s="332">
        <v>41196</v>
      </c>
      <c r="M62" s="333">
        <v>4.5</v>
      </c>
      <c r="N62" s="334">
        <v>16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2"/>
  <sheetViews>
    <sheetView showGridLines="0" topLeftCell="A9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36.619999999999997</v>
      </c>
      <c r="G47" s="12">
        <v>44.12</v>
      </c>
      <c r="H47" s="12">
        <v>52.28</v>
      </c>
      <c r="I47" s="12">
        <v>56.99</v>
      </c>
      <c r="J47" s="13">
        <v>58.62</v>
      </c>
    </row>
    <row r="48" spans="2:10" ht="57.75" customHeight="1">
      <c r="B48" s="14"/>
      <c r="C48" s="1174" t="s">
        <v>4</v>
      </c>
      <c r="D48" s="1174"/>
      <c r="E48" s="1175"/>
      <c r="F48" s="15">
        <v>5.97</v>
      </c>
      <c r="G48" s="16">
        <v>5.19</v>
      </c>
      <c r="H48" s="16">
        <v>6.82</v>
      </c>
      <c r="I48" s="16">
        <v>6.05</v>
      </c>
      <c r="J48" s="17">
        <v>6.6</v>
      </c>
    </row>
    <row r="49" spans="2:10" ht="57.75" customHeight="1" thickBot="1">
      <c r="B49" s="18"/>
      <c r="C49" s="1176" t="s">
        <v>5</v>
      </c>
      <c r="D49" s="1176"/>
      <c r="E49" s="1177"/>
      <c r="F49" s="19" t="s">
        <v>526</v>
      </c>
      <c r="G49" s="20">
        <v>3.73</v>
      </c>
      <c r="H49" s="20">
        <v>6.81</v>
      </c>
      <c r="I49" s="20" t="s">
        <v>527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高井 沙織</cp:lastModifiedBy>
  <cp:lastPrinted>2018-10-29T06:03:15Z</cp:lastPrinted>
  <dcterms:created xsi:type="dcterms:W3CDTF">2018-01-24T05:55:10Z</dcterms:created>
  <dcterms:modified xsi:type="dcterms:W3CDTF">2018-10-29T06:04:29Z</dcterms:modified>
  <cp:category/>
</cp:coreProperties>
</file>